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pptx" ContentType="application/vnd.openxmlformats-officedocument.presentationml.presentation"/>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3.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comments1.xml" ContentType="application/vnd.openxmlformats-officedocument.spreadsheetml.comments+xml"/>
  <Override PartName="/xl/drawings/drawing4.xml" ContentType="application/vnd.openxmlformats-officedocument.drawing+xml"/>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comments2.xml" ContentType="application/vnd.openxmlformats-officedocument.spreadsheetml.comments+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5.xml" ContentType="application/vnd.openxmlformats-officedocument.drawing+xml"/>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embeddings/oleObject94.bin" ContentType="application/vnd.openxmlformats-officedocument.oleObject"/>
  <Override PartName="/xl/embeddings/oleObject95.bin" ContentType="application/vnd.openxmlformats-officedocument.oleObject"/>
  <Override PartName="/xl/embeddings/oleObject96.bin" ContentType="application/vnd.openxmlformats-officedocument.oleObject"/>
  <Override PartName="/xl/embeddings/oleObject97.bin" ContentType="application/vnd.openxmlformats-officedocument.oleObject"/>
  <Override PartName="/xl/embeddings/oleObject98.bin" ContentType="application/vnd.openxmlformats-officedocument.oleObject"/>
  <Override PartName="/xl/embeddings/oleObject99.bin" ContentType="application/vnd.openxmlformats-officedocument.oleObject"/>
  <Override PartName="/xl/embeddings/oleObject100.bin" ContentType="application/vnd.openxmlformats-officedocument.oleObject"/>
  <Override PartName="/xl/embeddings/oleObject101.bin" ContentType="application/vnd.openxmlformats-officedocument.oleObject"/>
  <Override PartName="/xl/embeddings/oleObject102.bin" ContentType="application/vnd.openxmlformats-officedocument.oleObject"/>
  <Override PartName="/xl/embeddings/oleObject103.bin" ContentType="application/vnd.openxmlformats-officedocument.oleObject"/>
  <Override PartName="/xl/embeddings/oleObject104.bin" ContentType="application/vnd.openxmlformats-officedocument.oleObject"/>
  <Override PartName="/xl/embeddings/oleObject105.bin" ContentType="application/vnd.openxmlformats-officedocument.oleObject"/>
  <Override PartName="/xl/embeddings/oleObject106.bin" ContentType="application/vnd.openxmlformats-officedocument.oleObject"/>
  <Override PartName="/xl/embeddings/oleObject107.bin" ContentType="application/vnd.openxmlformats-officedocument.oleObject"/>
  <Override PartName="/xl/embeddings/oleObject108.bin" ContentType="application/vnd.openxmlformats-officedocument.oleObject"/>
  <Override PartName="/xl/embeddings/oleObject109.bin" ContentType="application/vnd.openxmlformats-officedocument.oleObject"/>
  <Override PartName="/xl/embeddings/oleObject110.bin" ContentType="application/vnd.openxmlformats-officedocument.oleObject"/>
  <Override PartName="/xl/embeddings/oleObject111.bin" ContentType="application/vnd.openxmlformats-officedocument.oleObject"/>
  <Override PartName="/xl/embeddings/oleObject112.bin" ContentType="application/vnd.openxmlformats-officedocument.oleObject"/>
  <Override PartName="/xl/embeddings/oleObject113.bin" ContentType="application/vnd.openxmlformats-officedocument.oleObject"/>
  <Override PartName="/xl/embeddings/oleObject114.bin" ContentType="application/vnd.openxmlformats-officedocument.oleObject"/>
  <Override PartName="/xl/embeddings/oleObject115.bin" ContentType="application/vnd.openxmlformats-officedocument.oleObject"/>
  <Override PartName="/xl/embeddings/oleObject116.bin" ContentType="application/vnd.openxmlformats-officedocument.oleObject"/>
  <Override PartName="/xl/embeddings/oleObject117.bin" ContentType="application/vnd.openxmlformats-officedocument.oleObject"/>
  <Override PartName="/xl/embeddings/oleObject118.bin" ContentType="application/vnd.openxmlformats-officedocument.oleObject"/>
  <Override PartName="/xl/embeddings/oleObject119.bin" ContentType="application/vnd.openxmlformats-officedocument.oleObject"/>
  <Override PartName="/xl/embeddings/oleObject120.bin" ContentType="application/vnd.openxmlformats-officedocument.oleObject"/>
  <Override PartName="/xl/embeddings/oleObject121.bin" ContentType="application/vnd.openxmlformats-officedocument.oleObject"/>
  <Override PartName="/xl/embeddings/oleObject122.bin" ContentType="application/vnd.openxmlformats-officedocument.oleObject"/>
  <Override PartName="/xl/embeddings/oleObject123.bin" ContentType="application/vnd.openxmlformats-officedocument.oleObject"/>
  <Override PartName="/xl/embeddings/oleObject124.bin" ContentType="application/vnd.openxmlformats-officedocument.oleObject"/>
  <Override PartName="/xl/embeddings/oleObject125.bin" ContentType="application/vnd.openxmlformats-officedocument.oleObject"/>
  <Override PartName="/xl/embeddings/oleObject126.bin" ContentType="application/vnd.openxmlformats-officedocument.oleObject"/>
  <Override PartName="/xl/embeddings/oleObject127.bin" ContentType="application/vnd.openxmlformats-officedocument.oleObject"/>
  <Override PartName="/xl/embeddings/oleObject128.bin" ContentType="application/vnd.openxmlformats-officedocument.oleObject"/>
  <Override PartName="/xl/embeddings/oleObject129.bin" ContentType="application/vnd.openxmlformats-officedocument.oleObject"/>
  <Override PartName="/xl/embeddings/oleObject130.bin" ContentType="application/vnd.openxmlformats-officedocument.oleObject"/>
  <Override PartName="/xl/embeddings/oleObject131.bin" ContentType="application/vnd.openxmlformats-officedocument.oleObject"/>
  <Override PartName="/xl/embeddings/oleObject132.bin" ContentType="application/vnd.openxmlformats-officedocument.oleObject"/>
  <Override PartName="/xl/embeddings/oleObject133.bin" ContentType="application/vnd.openxmlformats-officedocument.oleObject"/>
  <Override PartName="/xl/embeddings/oleObject134.bin" ContentType="application/vnd.openxmlformats-officedocument.oleObject"/>
  <Override PartName="/xl/embeddings/oleObject135.bin" ContentType="application/vnd.openxmlformats-officedocument.oleObject"/>
  <Override PartName="/xl/embeddings/oleObject136.bin" ContentType="application/vnd.openxmlformats-officedocument.oleObject"/>
  <Override PartName="/xl/embeddings/oleObject137.bin" ContentType="application/vnd.openxmlformats-officedocument.oleObject"/>
  <Override PartName="/xl/embeddings/oleObject138.bin" ContentType="application/vnd.openxmlformats-officedocument.oleObject"/>
  <Override PartName="/xl/embeddings/oleObject139.bin" ContentType="application/vnd.openxmlformats-officedocument.oleObject"/>
  <Override PartName="/xl/embeddings/oleObject140.bin" ContentType="application/vnd.openxmlformats-officedocument.oleObject"/>
  <Override PartName="/xl/embeddings/oleObject141.bin" ContentType="application/vnd.openxmlformats-officedocument.oleObject"/>
  <Override PartName="/xl/embeddings/oleObject142.bin" ContentType="application/vnd.openxmlformats-officedocument.oleObject"/>
  <Override PartName="/xl/embeddings/oleObject143.bin" ContentType="application/vnd.openxmlformats-officedocument.oleObject"/>
  <Override PartName="/xl/embeddings/oleObject144.bin" ContentType="application/vnd.openxmlformats-officedocument.oleObject"/>
  <Override PartName="/xl/embeddings/oleObject145.bin" ContentType="application/vnd.openxmlformats-officedocument.oleObject"/>
  <Override PartName="/xl/embeddings/oleObject146.bin" ContentType="application/vnd.openxmlformats-officedocument.oleObject"/>
  <Override PartName="/xl/embeddings/oleObject147.bin" ContentType="application/vnd.openxmlformats-officedocument.oleObject"/>
  <Override PartName="/xl/embeddings/oleObject148.bin" ContentType="application/vnd.openxmlformats-officedocument.oleObject"/>
  <Override PartName="/xl/embeddings/oleObject149.bin" ContentType="application/vnd.openxmlformats-officedocument.oleObject"/>
  <Override PartName="/xl/embeddings/oleObject150.bin" ContentType="application/vnd.openxmlformats-officedocument.oleObject"/>
  <Override PartName="/xl/embeddings/oleObject151.bin" ContentType="application/vnd.openxmlformats-officedocument.oleObject"/>
  <Override PartName="/xl/embeddings/oleObject152.bin" ContentType="application/vnd.openxmlformats-officedocument.oleObject"/>
  <Override PartName="/xl/embeddings/oleObject153.bin" ContentType="application/vnd.openxmlformats-officedocument.oleObject"/>
  <Override PartName="/xl/embeddings/oleObject154.bin" ContentType="application/vnd.openxmlformats-officedocument.oleObject"/>
  <Override PartName="/xl/embeddings/oleObject155.bin" ContentType="application/vnd.openxmlformats-officedocument.oleObject"/>
  <Override PartName="/xl/embeddings/oleObject156.bin" ContentType="application/vnd.openxmlformats-officedocument.oleObject"/>
  <Override PartName="/xl/embeddings/oleObject157.bin" ContentType="application/vnd.openxmlformats-officedocument.oleObject"/>
  <Override PartName="/xl/embeddings/oleObject158.bin" ContentType="application/vnd.openxmlformats-officedocument.oleObject"/>
  <Override PartName="/xl/embeddings/oleObject159.bin" ContentType="application/vnd.openxmlformats-officedocument.oleObject"/>
  <Override PartName="/xl/embeddings/oleObject160.bin" ContentType="application/vnd.openxmlformats-officedocument.oleObject"/>
  <Override PartName="/xl/embeddings/oleObject161.bin" ContentType="application/vnd.openxmlformats-officedocument.oleObject"/>
  <Override PartName="/xl/embeddings/oleObject162.bin" ContentType="application/vnd.openxmlformats-officedocument.oleObject"/>
  <Override PartName="/xl/embeddings/oleObject163.bin" ContentType="application/vnd.openxmlformats-officedocument.oleObject"/>
  <Override PartName="/xl/embeddings/oleObject164.bin" ContentType="application/vnd.openxmlformats-officedocument.oleObject"/>
  <Override PartName="/xl/embeddings/oleObject165.bin" ContentType="application/vnd.openxmlformats-officedocument.oleObject"/>
  <Override PartName="/xl/embeddings/oleObject166.bin" ContentType="application/vnd.openxmlformats-officedocument.oleObject"/>
  <Override PartName="/xl/embeddings/oleObject167.bin" ContentType="application/vnd.openxmlformats-officedocument.oleObject"/>
  <Override PartName="/xl/embeddings/oleObject168.bin" ContentType="application/vnd.openxmlformats-officedocument.oleObject"/>
  <Override PartName="/xl/embeddings/oleObject169.bin" ContentType="application/vnd.openxmlformats-officedocument.oleObject"/>
  <Override PartName="/xl/embeddings/oleObject170.bin" ContentType="application/vnd.openxmlformats-officedocument.oleObject"/>
  <Override PartName="/xl/embeddings/oleObject171.bin" ContentType="application/vnd.openxmlformats-officedocument.oleObject"/>
  <Override PartName="/xl/embeddings/oleObject172.bin" ContentType="application/vnd.openxmlformats-officedocument.oleObject"/>
  <Override PartName="/xl/embeddings/oleObject173.bin" ContentType="application/vnd.openxmlformats-officedocument.oleObject"/>
  <Override PartName="/xl/embeddings/oleObject174.bin" ContentType="application/vnd.openxmlformats-officedocument.oleObject"/>
  <Override PartName="/xl/embeddings/oleObject175.bin" ContentType="application/vnd.openxmlformats-officedocument.oleObject"/>
  <Override PartName="/xl/embeddings/oleObject176.bin" ContentType="application/vnd.openxmlformats-officedocument.oleObject"/>
  <Override PartName="/xl/embeddings/oleObject177.bin" ContentType="application/vnd.openxmlformats-officedocument.oleObject"/>
  <Override PartName="/xl/embeddings/oleObject178.bin" ContentType="application/vnd.openxmlformats-officedocument.oleObject"/>
  <Override PartName="/xl/embeddings/oleObject179.bin" ContentType="application/vnd.openxmlformats-officedocument.oleObject"/>
  <Override PartName="/xl/embeddings/oleObject180.bin" ContentType="application/vnd.openxmlformats-officedocument.oleObject"/>
  <Override PartName="/xl/embeddings/oleObject181.bin" ContentType="application/vnd.openxmlformats-officedocument.oleObject"/>
  <Override PartName="/xl/embeddings/oleObject182.bin" ContentType="application/vnd.openxmlformats-officedocument.oleObject"/>
  <Override PartName="/xl/embeddings/oleObject183.bin" ContentType="application/vnd.openxmlformats-officedocument.oleObject"/>
  <Override PartName="/xl/embeddings/oleObject184.bin" ContentType="application/vnd.openxmlformats-officedocument.oleObject"/>
  <Override PartName="/xl/embeddings/oleObject185.bin" ContentType="application/vnd.openxmlformats-officedocument.oleObject"/>
  <Override PartName="/xl/embeddings/oleObject186.bin" ContentType="application/vnd.openxmlformats-officedocument.oleObject"/>
  <Override PartName="/xl/embeddings/oleObject187.bin" ContentType="application/vnd.openxmlformats-officedocument.oleObject"/>
  <Override PartName="/xl/embeddings/oleObject188.bin" ContentType="application/vnd.openxmlformats-officedocument.oleObject"/>
  <Override PartName="/xl/embeddings/oleObject189.bin" ContentType="application/vnd.openxmlformats-officedocument.oleObject"/>
  <Override PartName="/xl/embeddings/oleObject190.bin" ContentType="application/vnd.openxmlformats-officedocument.oleObject"/>
  <Override PartName="/xl/embeddings/oleObject191.bin" ContentType="application/vnd.openxmlformats-officedocument.oleObject"/>
  <Override PartName="/xl/embeddings/oleObject192.bin" ContentType="application/vnd.openxmlformats-officedocument.oleObject"/>
  <Override PartName="/xl/embeddings/oleObject193.bin" ContentType="application/vnd.openxmlformats-officedocument.oleObject"/>
  <Override PartName="/xl/embeddings/oleObject194.bin" ContentType="application/vnd.openxmlformats-officedocument.oleObject"/>
  <Override PartName="/xl/embeddings/oleObject195.bin" ContentType="application/vnd.openxmlformats-officedocument.oleObject"/>
  <Override PartName="/xl/embeddings/oleObject196.bin" ContentType="application/vnd.openxmlformats-officedocument.oleObject"/>
  <Override PartName="/xl/embeddings/oleObject197.bin" ContentType="application/vnd.openxmlformats-officedocument.oleObject"/>
  <Override PartName="/xl/embeddings/oleObject198.bin" ContentType="application/vnd.openxmlformats-officedocument.oleObject"/>
  <Override PartName="/xl/embeddings/oleObject199.bin" ContentType="application/vnd.openxmlformats-officedocument.oleObject"/>
  <Override PartName="/xl/embeddings/oleObject200.bin" ContentType="application/vnd.openxmlformats-officedocument.oleObject"/>
  <Override PartName="/xl/embeddings/oleObject201.bin" ContentType="application/vnd.openxmlformats-officedocument.oleObject"/>
  <Override PartName="/xl/embeddings/oleObject202.bin" ContentType="application/vnd.openxmlformats-officedocument.oleObject"/>
  <Override PartName="/xl/embeddings/oleObject203.bin" ContentType="application/vnd.openxmlformats-officedocument.oleObject"/>
  <Override PartName="/xl/embeddings/oleObject204.bin" ContentType="application/vnd.openxmlformats-officedocument.oleObject"/>
  <Override PartName="/xl/embeddings/oleObject205.bin" ContentType="application/vnd.openxmlformats-officedocument.oleObject"/>
  <Override PartName="/xl/embeddings/oleObject206.bin" ContentType="application/vnd.openxmlformats-officedocument.oleObject"/>
  <Override PartName="/xl/embeddings/oleObject207.bin" ContentType="application/vnd.openxmlformats-officedocument.oleObject"/>
  <Override PartName="/xl/embeddings/oleObject208.bin" ContentType="application/vnd.openxmlformats-officedocument.oleObject"/>
  <Override PartName="/xl/embeddings/oleObject209.bin" ContentType="application/vnd.openxmlformats-officedocument.oleObject"/>
  <Override PartName="/xl/embeddings/oleObject210.bin" ContentType="application/vnd.openxmlformats-officedocument.oleObject"/>
  <Override PartName="/xl/embeddings/oleObject211.bin" ContentType="application/vnd.openxmlformats-officedocument.oleObject"/>
  <Override PartName="/xl/embeddings/oleObject212.bin" ContentType="application/vnd.openxmlformats-officedocument.oleObject"/>
  <Override PartName="/xl/comments3.xml" ContentType="application/vnd.openxmlformats-officedocument.spreadsheetml.comments+xml"/>
  <Override PartName="/xl/drawings/drawing6.xml" ContentType="application/vnd.openxmlformats-officedocument.drawing+xml"/>
  <Override PartName="/xl/embeddings/oleObject213.bin" ContentType="application/vnd.openxmlformats-officedocument.oleObject"/>
  <Override PartName="/xl/embeddings/oleObject214.bin" ContentType="application/vnd.openxmlformats-officedocument.oleObject"/>
  <Override PartName="/xl/embeddings/oleObject215.bin" ContentType="application/vnd.openxmlformats-officedocument.oleObject"/>
  <Override PartName="/xl/embeddings/oleObject216.bin" ContentType="application/vnd.openxmlformats-officedocument.oleObject"/>
  <Override PartName="/xl/embeddings/oleObject217.bin" ContentType="application/vnd.openxmlformats-officedocument.oleObject"/>
  <Override PartName="/xl/embeddings/oleObject218.bin" ContentType="application/vnd.openxmlformats-officedocument.oleObject"/>
  <Override PartName="/xl/embeddings/oleObject219.bin" ContentType="application/vnd.openxmlformats-officedocument.oleObject"/>
  <Override PartName="/xl/embeddings/oleObject220.bin" ContentType="application/vnd.openxmlformats-officedocument.oleObject"/>
  <Override PartName="/xl/embeddings/oleObject221.bin" ContentType="application/vnd.openxmlformats-officedocument.oleObject"/>
  <Override PartName="/xl/embeddings/oleObject222.bin" ContentType="application/vnd.openxmlformats-officedocument.oleObject"/>
  <Override PartName="/xl/embeddings/oleObject223.bin" ContentType="application/vnd.openxmlformats-officedocument.oleObject"/>
  <Override PartName="/xl/embeddings/oleObject224.bin" ContentType="application/vnd.openxmlformats-officedocument.oleObject"/>
  <Override PartName="/xl/embeddings/oleObject225.bin" ContentType="application/vnd.openxmlformats-officedocument.oleObject"/>
  <Override PartName="/xl/embeddings/oleObject226.bin" ContentType="application/vnd.openxmlformats-officedocument.oleObject"/>
  <Override PartName="/xl/embeddings/oleObject227.bin" ContentType="application/vnd.openxmlformats-officedocument.oleObject"/>
  <Override PartName="/xl/embeddings/oleObject228.bin" ContentType="application/vnd.openxmlformats-officedocument.oleObject"/>
  <Override PartName="/xl/embeddings/oleObject229.bin" ContentType="application/vnd.openxmlformats-officedocument.oleObject"/>
  <Override PartName="/xl/embeddings/oleObject230.bin" ContentType="application/vnd.openxmlformats-officedocument.oleObject"/>
  <Override PartName="/xl/embeddings/oleObject231.bin" ContentType="application/vnd.openxmlformats-officedocument.oleObject"/>
  <Override PartName="/xl/embeddings/oleObject232.bin" ContentType="application/vnd.openxmlformats-officedocument.oleObject"/>
  <Override PartName="/xl/embeddings/oleObject233.bin" ContentType="application/vnd.openxmlformats-officedocument.oleObject"/>
  <Override PartName="/xl/embeddings/oleObject234.bin" ContentType="application/vnd.openxmlformats-officedocument.oleObject"/>
  <Override PartName="/xl/embeddings/oleObject235.bin" ContentType="application/vnd.openxmlformats-officedocument.oleObject"/>
  <Override PartName="/xl/embeddings/oleObject236.bin" ContentType="application/vnd.openxmlformats-officedocument.oleObject"/>
  <Override PartName="/xl/embeddings/oleObject237.bin" ContentType="application/vnd.openxmlformats-officedocument.oleObject"/>
  <Override PartName="/xl/embeddings/oleObject238.bin" ContentType="application/vnd.openxmlformats-officedocument.oleObject"/>
  <Override PartName="/xl/embeddings/oleObject239.bin" ContentType="application/vnd.openxmlformats-officedocument.oleObject"/>
  <Override PartName="/xl/embeddings/oleObject240.bin" ContentType="application/vnd.openxmlformats-officedocument.oleObject"/>
  <Override PartName="/xl/embeddings/oleObject241.bin" ContentType="application/vnd.openxmlformats-officedocument.oleObject"/>
  <Override PartName="/xl/embeddings/oleObject242.bin" ContentType="application/vnd.openxmlformats-officedocument.oleObject"/>
  <Override PartName="/xl/embeddings/oleObject243.bin" ContentType="application/vnd.openxmlformats-officedocument.oleObject"/>
  <Override PartName="/xl/embeddings/oleObject244.bin" ContentType="application/vnd.openxmlformats-officedocument.oleObject"/>
  <Override PartName="/xl/embeddings/oleObject245.bin" ContentType="application/vnd.openxmlformats-officedocument.oleObject"/>
  <Override PartName="/xl/embeddings/oleObject246.bin" ContentType="application/vnd.openxmlformats-officedocument.oleObject"/>
  <Override PartName="/xl/embeddings/oleObject247.bin" ContentType="application/vnd.openxmlformats-officedocument.oleObject"/>
  <Override PartName="/xl/embeddings/oleObject248.bin" ContentType="application/vnd.openxmlformats-officedocument.oleObject"/>
  <Override PartName="/xl/embeddings/oleObject249.bin" ContentType="application/vnd.openxmlformats-officedocument.oleObject"/>
  <Override PartName="/xl/embeddings/oleObject250.bin" ContentType="application/vnd.openxmlformats-officedocument.oleObject"/>
  <Override PartName="/xl/embeddings/oleObject251.bin" ContentType="application/vnd.openxmlformats-officedocument.oleObject"/>
  <Override PartName="/xl/embeddings/oleObject252.bin" ContentType="application/vnd.openxmlformats-officedocument.oleObject"/>
  <Override PartName="/xl/embeddings/oleObject253.bin" ContentType="application/vnd.openxmlformats-officedocument.oleObject"/>
  <Override PartName="/xl/embeddings/oleObject254.bin" ContentType="application/vnd.openxmlformats-officedocument.oleObject"/>
  <Override PartName="/xl/embeddings/oleObject255.bin" ContentType="application/vnd.openxmlformats-officedocument.oleObject"/>
  <Override PartName="/xl/embeddings/oleObject256.bin" ContentType="application/vnd.openxmlformats-officedocument.oleObject"/>
  <Override PartName="/xl/embeddings/oleObject257.bin" ContentType="application/vnd.openxmlformats-officedocument.oleObject"/>
  <Override PartName="/xl/embeddings/oleObject258.bin" ContentType="application/vnd.openxmlformats-officedocument.oleObject"/>
  <Override PartName="/xl/embeddings/oleObject259.bin" ContentType="application/vnd.openxmlformats-officedocument.oleObject"/>
  <Override PartName="/xl/embeddings/oleObject260.bin" ContentType="application/vnd.openxmlformats-officedocument.oleObject"/>
  <Override PartName="/xl/embeddings/oleObject261.bin" ContentType="application/vnd.openxmlformats-officedocument.oleObject"/>
  <Override PartName="/xl/embeddings/oleObject262.bin" ContentType="application/vnd.openxmlformats-officedocument.oleObject"/>
  <Override PartName="/xl/embeddings/oleObject263.bin" ContentType="application/vnd.openxmlformats-officedocument.oleObject"/>
  <Override PartName="/xl/embeddings/oleObject264.bin" ContentType="application/vnd.openxmlformats-officedocument.oleObject"/>
  <Override PartName="/xl/embeddings/oleObject265.bin" ContentType="application/vnd.openxmlformats-officedocument.oleObject"/>
  <Override PartName="/xl/embeddings/oleObject266.bin" ContentType="application/vnd.openxmlformats-officedocument.oleObject"/>
  <Override PartName="/xl/embeddings/oleObject267.bin" ContentType="application/vnd.openxmlformats-officedocument.oleObject"/>
  <Override PartName="/xl/embeddings/oleObject268.bin" ContentType="application/vnd.openxmlformats-officedocument.oleObject"/>
  <Override PartName="/xl/embeddings/oleObject269.bin" ContentType="application/vnd.openxmlformats-officedocument.oleObject"/>
  <Override PartName="/xl/embeddings/oleObject270.bin" ContentType="application/vnd.openxmlformats-officedocument.oleObject"/>
  <Override PartName="/xl/embeddings/oleObject271.bin" ContentType="application/vnd.openxmlformats-officedocument.oleObject"/>
  <Override PartName="/xl/embeddings/oleObject272.bin" ContentType="application/vnd.openxmlformats-officedocument.oleObject"/>
  <Override PartName="/xl/embeddings/oleObject273.bin" ContentType="application/vnd.openxmlformats-officedocument.oleObject"/>
  <Override PartName="/xl/embeddings/oleObject274.bin" ContentType="application/vnd.openxmlformats-officedocument.oleObject"/>
  <Override PartName="/xl/embeddings/oleObject275.bin" ContentType="application/vnd.openxmlformats-officedocument.oleObject"/>
  <Override PartName="/xl/embeddings/oleObject276.bin" ContentType="application/vnd.openxmlformats-officedocument.oleObject"/>
  <Override PartName="/xl/embeddings/oleObject277.bin" ContentType="application/vnd.openxmlformats-officedocument.oleObject"/>
  <Override PartName="/xl/embeddings/oleObject278.bin" ContentType="application/vnd.openxmlformats-officedocument.oleObject"/>
  <Override PartName="/xl/embeddings/oleObject279.bin" ContentType="application/vnd.openxmlformats-officedocument.oleObject"/>
  <Override PartName="/xl/embeddings/oleObject280.bin" ContentType="application/vnd.openxmlformats-officedocument.oleObject"/>
  <Override PartName="/xl/embeddings/oleObject281.bin" ContentType="application/vnd.openxmlformats-officedocument.oleObject"/>
  <Override PartName="/xl/embeddings/oleObject282.bin" ContentType="application/vnd.openxmlformats-officedocument.oleObject"/>
  <Override PartName="/xl/embeddings/oleObject283.bin" ContentType="application/vnd.openxmlformats-officedocument.oleObject"/>
  <Override PartName="/xl/embeddings/oleObject284.bin" ContentType="application/vnd.openxmlformats-officedocument.oleObject"/>
  <Override PartName="/xl/embeddings/oleObject285.bin" ContentType="application/vnd.openxmlformats-officedocument.oleObject"/>
  <Override PartName="/xl/embeddings/oleObject286.bin" ContentType="application/vnd.openxmlformats-officedocument.oleObject"/>
  <Override PartName="/xl/embeddings/oleObject287.bin" ContentType="application/vnd.openxmlformats-officedocument.oleObject"/>
  <Override PartName="/xl/embeddings/oleObject288.bin" ContentType="application/vnd.openxmlformats-officedocument.oleObject"/>
  <Override PartName="/xl/embeddings/oleObject289.bin" ContentType="application/vnd.openxmlformats-officedocument.oleObject"/>
  <Override PartName="/xl/embeddings/oleObject290.bin" ContentType="application/vnd.openxmlformats-officedocument.oleObject"/>
  <Override PartName="/xl/embeddings/oleObject291.bin" ContentType="application/vnd.openxmlformats-officedocument.oleObject"/>
  <Override PartName="/xl/embeddings/oleObject292.bin" ContentType="application/vnd.openxmlformats-officedocument.oleObject"/>
  <Override PartName="/xl/embeddings/oleObject293.bin" ContentType="application/vnd.openxmlformats-officedocument.oleObject"/>
  <Override PartName="/xl/embeddings/oleObject294.bin" ContentType="application/vnd.openxmlformats-officedocument.oleObject"/>
  <Override PartName="/xl/embeddings/oleObject295.bin" ContentType="application/vnd.openxmlformats-officedocument.oleObject"/>
  <Override PartName="/xl/embeddings/oleObject296.bin" ContentType="application/vnd.openxmlformats-officedocument.oleObject"/>
  <Override PartName="/xl/embeddings/oleObject297.bin" ContentType="application/vnd.openxmlformats-officedocument.oleObject"/>
  <Override PartName="/xl/embeddings/oleObject298.bin" ContentType="application/vnd.openxmlformats-officedocument.oleObject"/>
  <Override PartName="/xl/embeddings/oleObject299.bin" ContentType="application/vnd.openxmlformats-officedocument.oleObject"/>
  <Override PartName="/xl/embeddings/oleObject300.bin" ContentType="application/vnd.openxmlformats-officedocument.oleObject"/>
  <Override PartName="/xl/embeddings/oleObject301.bin" ContentType="application/vnd.openxmlformats-officedocument.oleObject"/>
  <Override PartName="/xl/embeddings/oleObject302.bin" ContentType="application/vnd.openxmlformats-officedocument.oleObject"/>
  <Override PartName="/xl/embeddings/oleObject303.bin" ContentType="application/vnd.openxmlformats-officedocument.oleObject"/>
  <Override PartName="/xl/embeddings/oleObject304.bin" ContentType="application/vnd.openxmlformats-officedocument.oleObject"/>
  <Override PartName="/xl/embeddings/oleObject305.bin" ContentType="application/vnd.openxmlformats-officedocument.oleObject"/>
  <Override PartName="/xl/embeddings/oleObject306.bin" ContentType="application/vnd.openxmlformats-officedocument.oleObject"/>
  <Override PartName="/xl/embeddings/oleObject307.bin" ContentType="application/vnd.openxmlformats-officedocument.oleObject"/>
  <Override PartName="/xl/embeddings/oleObject308.bin" ContentType="application/vnd.openxmlformats-officedocument.oleObject"/>
  <Override PartName="/xl/embeddings/oleObject309.bin" ContentType="application/vnd.openxmlformats-officedocument.oleObject"/>
  <Override PartName="/xl/embeddings/oleObject310.bin" ContentType="application/vnd.openxmlformats-officedocument.oleObject"/>
  <Override PartName="/xl/embeddings/oleObject311.bin" ContentType="application/vnd.openxmlformats-officedocument.oleObject"/>
  <Override PartName="/xl/embeddings/oleObject312.bin" ContentType="application/vnd.openxmlformats-officedocument.oleObject"/>
  <Override PartName="/xl/embeddings/oleObject313.bin" ContentType="application/vnd.openxmlformats-officedocument.oleObject"/>
  <Override PartName="/xl/embeddings/oleObject314.bin" ContentType="application/vnd.openxmlformats-officedocument.oleObject"/>
  <Override PartName="/xl/embeddings/oleObject315.bin" ContentType="application/vnd.openxmlformats-officedocument.oleObject"/>
  <Override PartName="/xl/embeddings/oleObject316.bin" ContentType="application/vnd.openxmlformats-officedocument.oleObject"/>
  <Override PartName="/xl/embeddings/oleObject317.bin" ContentType="application/vnd.openxmlformats-officedocument.oleObject"/>
  <Override PartName="/xl/embeddings/oleObject318.bin" ContentType="application/vnd.openxmlformats-officedocument.oleObject"/>
  <Override PartName="/xl/embeddings/oleObject319.bin" ContentType="application/vnd.openxmlformats-officedocument.oleObject"/>
  <Override PartName="/xl/embeddings/oleObject320.bin" ContentType="application/vnd.openxmlformats-officedocument.oleObject"/>
  <Override PartName="/xl/embeddings/oleObject321.bin" ContentType="application/vnd.openxmlformats-officedocument.oleObject"/>
  <Override PartName="/xl/embeddings/oleObject322.bin" ContentType="application/vnd.openxmlformats-officedocument.oleObject"/>
  <Override PartName="/xl/embeddings/oleObject323.bin" ContentType="application/vnd.openxmlformats-officedocument.oleObject"/>
  <Override PartName="/xl/embeddings/oleObject324.bin" ContentType="application/vnd.openxmlformats-officedocument.oleObject"/>
  <Override PartName="/xl/embeddings/oleObject325.bin" ContentType="application/vnd.openxmlformats-officedocument.oleObject"/>
  <Override PartName="/xl/embeddings/oleObject326.bin" ContentType="application/vnd.openxmlformats-officedocument.oleObject"/>
  <Override PartName="/xl/embeddings/oleObject327.bin" ContentType="application/vnd.openxmlformats-officedocument.oleObject"/>
  <Override PartName="/xl/embeddings/oleObject328.bin" ContentType="application/vnd.openxmlformats-officedocument.oleObject"/>
  <Override PartName="/xl/embeddings/oleObject329.bin" ContentType="application/vnd.openxmlformats-officedocument.oleObject"/>
  <Override PartName="/xl/embeddings/oleObject330.bin" ContentType="application/vnd.openxmlformats-officedocument.oleObject"/>
  <Override PartName="/xl/embeddings/oleObject331.bin" ContentType="application/vnd.openxmlformats-officedocument.oleObject"/>
  <Override PartName="/xl/embeddings/oleObject332.bin" ContentType="application/vnd.openxmlformats-officedocument.oleObject"/>
  <Override PartName="/xl/embeddings/oleObject333.bin" ContentType="application/vnd.openxmlformats-officedocument.oleObject"/>
  <Override PartName="/xl/embeddings/oleObject334.bin" ContentType="application/vnd.openxmlformats-officedocument.oleObject"/>
  <Override PartName="/xl/embeddings/oleObject335.bin" ContentType="application/vnd.openxmlformats-officedocument.oleObject"/>
  <Override PartName="/xl/embeddings/oleObject336.bin" ContentType="application/vnd.openxmlformats-officedocument.oleObject"/>
  <Override PartName="/xl/embeddings/oleObject337.bin" ContentType="application/vnd.openxmlformats-officedocument.oleObject"/>
  <Override PartName="/xl/embeddings/oleObject338.bin" ContentType="application/vnd.openxmlformats-officedocument.oleObject"/>
  <Override PartName="/xl/embeddings/oleObject339.bin" ContentType="application/vnd.openxmlformats-officedocument.oleObject"/>
  <Override PartName="/xl/embeddings/oleObject340.bin" ContentType="application/vnd.openxmlformats-officedocument.oleObject"/>
  <Override PartName="/xl/embeddings/oleObject341.bin" ContentType="application/vnd.openxmlformats-officedocument.oleObject"/>
  <Override PartName="/xl/embeddings/oleObject342.bin" ContentType="application/vnd.openxmlformats-officedocument.oleObject"/>
  <Override PartName="/xl/embeddings/oleObject343.bin" ContentType="application/vnd.openxmlformats-officedocument.oleObject"/>
  <Override PartName="/xl/embeddings/oleObject344.bin" ContentType="application/vnd.openxmlformats-officedocument.oleObject"/>
  <Override PartName="/xl/embeddings/oleObject345.bin" ContentType="application/vnd.openxmlformats-officedocument.oleObject"/>
  <Override PartName="/xl/embeddings/oleObject346.bin" ContentType="application/vnd.openxmlformats-officedocument.oleObject"/>
  <Override PartName="/xl/embeddings/oleObject347.bin" ContentType="application/vnd.openxmlformats-officedocument.oleObject"/>
  <Override PartName="/xl/embeddings/oleObject348.bin" ContentType="application/vnd.openxmlformats-officedocument.oleObject"/>
  <Override PartName="/xl/embeddings/oleObject349.bin" ContentType="application/vnd.openxmlformats-officedocument.oleObject"/>
  <Override PartName="/xl/embeddings/oleObject350.bin" ContentType="application/vnd.openxmlformats-officedocument.oleObject"/>
  <Override PartName="/xl/embeddings/oleObject351.bin" ContentType="application/vnd.openxmlformats-officedocument.oleObject"/>
  <Override PartName="/xl/embeddings/oleObject352.bin" ContentType="application/vnd.openxmlformats-officedocument.oleObject"/>
  <Override PartName="/xl/embeddings/oleObject353.bin" ContentType="application/vnd.openxmlformats-officedocument.oleObject"/>
  <Override PartName="/xl/embeddings/oleObject354.bin" ContentType="application/vnd.openxmlformats-officedocument.oleObject"/>
  <Override PartName="/xl/embeddings/oleObject355.bin" ContentType="application/vnd.openxmlformats-officedocument.oleObject"/>
  <Override PartName="/xl/embeddings/oleObject356.bin" ContentType="application/vnd.openxmlformats-officedocument.oleObject"/>
  <Override PartName="/xl/embeddings/oleObject357.bin" ContentType="application/vnd.openxmlformats-officedocument.oleObject"/>
  <Override PartName="/xl/embeddings/oleObject358.bin" ContentType="application/vnd.openxmlformats-officedocument.oleObject"/>
  <Override PartName="/xl/embeddings/oleObject359.bin" ContentType="application/vnd.openxmlformats-officedocument.oleObject"/>
  <Override PartName="/xl/embeddings/oleObject360.bin" ContentType="application/vnd.openxmlformats-officedocument.oleObject"/>
  <Override PartName="/xl/embeddings/oleObject361.bin" ContentType="application/vnd.openxmlformats-officedocument.oleObject"/>
  <Override PartName="/xl/embeddings/oleObject362.bin" ContentType="application/vnd.openxmlformats-officedocument.oleObject"/>
  <Override PartName="/xl/embeddings/oleObject363.bin" ContentType="application/vnd.openxmlformats-officedocument.oleObject"/>
  <Override PartName="/xl/embeddings/oleObject364.bin" ContentType="application/vnd.openxmlformats-officedocument.oleObject"/>
  <Override PartName="/xl/embeddings/oleObject365.bin" ContentType="application/vnd.openxmlformats-officedocument.oleObject"/>
  <Override PartName="/xl/embeddings/oleObject366.bin" ContentType="application/vnd.openxmlformats-officedocument.oleObject"/>
  <Override PartName="/xl/embeddings/oleObject367.bin" ContentType="application/vnd.openxmlformats-officedocument.oleObject"/>
  <Override PartName="/xl/embeddings/oleObject368.bin" ContentType="application/vnd.openxmlformats-officedocument.oleObject"/>
  <Override PartName="/xl/embeddings/oleObject369.bin" ContentType="application/vnd.openxmlformats-officedocument.oleObject"/>
  <Override PartName="/xl/embeddings/oleObject370.bin" ContentType="application/vnd.openxmlformats-officedocument.oleObject"/>
  <Override PartName="/xl/embeddings/oleObject371.bin" ContentType="application/vnd.openxmlformats-officedocument.oleObject"/>
  <Override PartName="/xl/embeddings/oleObject372.bin" ContentType="application/vnd.openxmlformats-officedocument.oleObject"/>
  <Override PartName="/xl/embeddings/oleObject373.bin" ContentType="application/vnd.openxmlformats-officedocument.oleObject"/>
  <Override PartName="/xl/embeddings/oleObject374.bin" ContentType="application/vnd.openxmlformats-officedocument.oleObject"/>
  <Override PartName="/xl/embeddings/oleObject375.bin" ContentType="application/vnd.openxmlformats-officedocument.oleObject"/>
  <Override PartName="/xl/embeddings/oleObject376.bin" ContentType="application/vnd.openxmlformats-officedocument.oleObject"/>
  <Override PartName="/xl/embeddings/oleObject377.bin" ContentType="application/vnd.openxmlformats-officedocument.oleObject"/>
  <Override PartName="/xl/embeddings/oleObject378.bin" ContentType="application/vnd.openxmlformats-officedocument.oleObject"/>
  <Override PartName="/xl/embeddings/oleObject379.bin" ContentType="application/vnd.openxmlformats-officedocument.oleObject"/>
  <Override PartName="/xl/embeddings/oleObject380.bin" ContentType="application/vnd.openxmlformats-officedocument.oleObject"/>
  <Override PartName="/xl/embeddings/oleObject381.bin" ContentType="application/vnd.openxmlformats-officedocument.oleObject"/>
  <Override PartName="/xl/embeddings/oleObject382.bin" ContentType="application/vnd.openxmlformats-officedocument.oleObject"/>
  <Override PartName="/xl/embeddings/oleObject383.bin" ContentType="application/vnd.openxmlformats-officedocument.oleObject"/>
  <Override PartName="/xl/embeddings/oleObject384.bin" ContentType="application/vnd.openxmlformats-officedocument.oleObject"/>
  <Override PartName="/xl/embeddings/oleObject385.bin" ContentType="application/vnd.openxmlformats-officedocument.oleObject"/>
  <Override PartName="/xl/embeddings/oleObject386.bin" ContentType="application/vnd.openxmlformats-officedocument.oleObject"/>
  <Override PartName="/xl/embeddings/oleObject387.bin" ContentType="application/vnd.openxmlformats-officedocument.oleObject"/>
  <Override PartName="/xl/embeddings/oleObject388.bin" ContentType="application/vnd.openxmlformats-officedocument.oleObject"/>
  <Override PartName="/xl/embeddings/oleObject389.bin" ContentType="application/vnd.openxmlformats-officedocument.oleObject"/>
  <Override PartName="/xl/embeddings/oleObject390.bin" ContentType="application/vnd.openxmlformats-officedocument.oleObject"/>
  <Override PartName="/xl/embeddings/oleObject391.bin" ContentType="application/vnd.openxmlformats-officedocument.oleObject"/>
  <Override PartName="/xl/embeddings/oleObject392.bin" ContentType="application/vnd.openxmlformats-officedocument.oleObject"/>
  <Override PartName="/xl/embeddings/oleObject393.bin" ContentType="application/vnd.openxmlformats-officedocument.oleObject"/>
  <Override PartName="/xl/embeddings/oleObject394.bin" ContentType="application/vnd.openxmlformats-officedocument.oleObject"/>
  <Override PartName="/xl/embeddings/oleObject395.bin" ContentType="application/vnd.openxmlformats-officedocument.oleObject"/>
  <Override PartName="/xl/embeddings/oleObject396.bin" ContentType="application/vnd.openxmlformats-officedocument.oleObject"/>
  <Override PartName="/xl/embeddings/oleObject397.bin" ContentType="application/vnd.openxmlformats-officedocument.oleObject"/>
  <Override PartName="/xl/embeddings/oleObject398.bin" ContentType="application/vnd.openxmlformats-officedocument.oleObject"/>
  <Override PartName="/xl/embeddings/oleObject399.bin" ContentType="application/vnd.openxmlformats-officedocument.oleObject"/>
  <Override PartName="/xl/embeddings/oleObject400.bin" ContentType="application/vnd.openxmlformats-officedocument.oleObject"/>
  <Override PartName="/xl/embeddings/oleObject401.bin" ContentType="application/vnd.openxmlformats-officedocument.oleObject"/>
  <Override PartName="/xl/embeddings/oleObject402.bin" ContentType="application/vnd.openxmlformats-officedocument.oleObject"/>
  <Override PartName="/xl/embeddings/oleObject403.bin" ContentType="application/vnd.openxmlformats-officedocument.oleObject"/>
  <Override PartName="/xl/embeddings/oleObject404.bin" ContentType="application/vnd.openxmlformats-officedocument.oleObject"/>
  <Override PartName="/xl/embeddings/oleObject405.bin" ContentType="application/vnd.openxmlformats-officedocument.oleObject"/>
  <Override PartName="/xl/embeddings/oleObject406.bin" ContentType="application/vnd.openxmlformats-officedocument.oleObject"/>
  <Override PartName="/xl/embeddings/oleObject407.bin" ContentType="application/vnd.openxmlformats-officedocument.oleObject"/>
  <Override PartName="/xl/embeddings/oleObject408.bin" ContentType="application/vnd.openxmlformats-officedocument.oleObject"/>
  <Override PartName="/xl/embeddings/oleObject409.bin" ContentType="application/vnd.openxmlformats-officedocument.oleObject"/>
  <Override PartName="/xl/embeddings/oleObject410.bin" ContentType="application/vnd.openxmlformats-officedocument.oleObject"/>
  <Override PartName="/xl/embeddings/oleObject411.bin" ContentType="application/vnd.openxmlformats-officedocument.oleObject"/>
  <Override PartName="/xl/embeddings/oleObject412.bin" ContentType="application/vnd.openxmlformats-officedocument.oleObject"/>
  <Override PartName="/xl/embeddings/oleObject413.bin" ContentType="application/vnd.openxmlformats-officedocument.oleObject"/>
  <Override PartName="/xl/embeddings/oleObject414.bin" ContentType="application/vnd.openxmlformats-officedocument.oleObject"/>
  <Override PartName="/xl/embeddings/oleObject415.bin" ContentType="application/vnd.openxmlformats-officedocument.oleObject"/>
  <Override PartName="/xl/embeddings/oleObject416.bin" ContentType="application/vnd.openxmlformats-officedocument.oleObject"/>
  <Override PartName="/xl/embeddings/oleObject417.bin" ContentType="application/vnd.openxmlformats-officedocument.oleObject"/>
  <Override PartName="/xl/comments4.xml" ContentType="application/vnd.openxmlformats-officedocument.spreadsheetml.comments+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7.xml" ContentType="application/vnd.openxmlformats-officedocument.drawing+xml"/>
  <Override PartName="/xl/embeddings/oleObject418.bin" ContentType="application/vnd.openxmlformats-officedocument.oleObject"/>
  <Override PartName="/xl/embeddings/oleObject419.bin" ContentType="application/vnd.openxmlformats-officedocument.oleObject"/>
  <Override PartName="/xl/embeddings/oleObject420.bin" ContentType="application/vnd.openxmlformats-officedocument.oleObject"/>
  <Override PartName="/xl/embeddings/oleObject421.bin" ContentType="application/vnd.openxmlformats-officedocument.oleObject"/>
  <Override PartName="/xl/embeddings/oleObject422.bin" ContentType="application/vnd.openxmlformats-officedocument.oleObject"/>
  <Override PartName="/xl/embeddings/oleObject423.bin" ContentType="application/vnd.openxmlformats-officedocument.oleObject"/>
  <Override PartName="/xl/embeddings/oleObject424.bin" ContentType="application/vnd.openxmlformats-officedocument.oleObject"/>
  <Override PartName="/xl/embeddings/oleObject425.bin" ContentType="application/vnd.openxmlformats-officedocument.oleObject"/>
  <Override PartName="/xl/embeddings/oleObject426.bin" ContentType="application/vnd.openxmlformats-officedocument.oleObject"/>
  <Override PartName="/xl/embeddings/oleObject427.bin" ContentType="application/vnd.openxmlformats-officedocument.oleObject"/>
  <Override PartName="/xl/embeddings/oleObject428.bin" ContentType="application/vnd.openxmlformats-officedocument.oleObject"/>
  <Override PartName="/xl/embeddings/oleObject429.bin" ContentType="application/vnd.openxmlformats-officedocument.oleObject"/>
  <Override PartName="/xl/embeddings/oleObject430.bin" ContentType="application/vnd.openxmlformats-officedocument.oleObject"/>
  <Override PartName="/xl/embeddings/oleObject431.bin" ContentType="application/vnd.openxmlformats-officedocument.oleObject"/>
  <Override PartName="/xl/embeddings/oleObject432.bin" ContentType="application/vnd.openxmlformats-officedocument.oleObject"/>
  <Override PartName="/xl/embeddings/oleObject433.bin" ContentType="application/vnd.openxmlformats-officedocument.oleObject"/>
  <Override PartName="/xl/embeddings/oleObject434.bin" ContentType="application/vnd.openxmlformats-officedocument.oleObject"/>
  <Override PartName="/xl/embeddings/oleObject435.bin" ContentType="application/vnd.openxmlformats-officedocument.oleObject"/>
  <Override PartName="/xl/embeddings/oleObject436.bin" ContentType="application/vnd.openxmlformats-officedocument.oleObject"/>
  <Override PartName="/xl/embeddings/oleObject437.bin" ContentType="application/vnd.openxmlformats-officedocument.oleObject"/>
  <Override PartName="/xl/embeddings/oleObject438.bin" ContentType="application/vnd.openxmlformats-officedocument.oleObject"/>
  <Override PartName="/xl/embeddings/oleObject439.bin" ContentType="application/vnd.openxmlformats-officedocument.oleObject"/>
  <Override PartName="/xl/embeddings/oleObject440.bin" ContentType="application/vnd.openxmlformats-officedocument.oleObject"/>
  <Override PartName="/xl/embeddings/oleObject441.bin" ContentType="application/vnd.openxmlformats-officedocument.oleObject"/>
  <Override PartName="/xl/embeddings/oleObject442.bin" ContentType="application/vnd.openxmlformats-officedocument.oleObject"/>
  <Override PartName="/xl/embeddings/oleObject443.bin" ContentType="application/vnd.openxmlformats-officedocument.oleObject"/>
  <Override PartName="/xl/embeddings/oleObject444.bin" ContentType="application/vnd.openxmlformats-officedocument.oleObject"/>
  <Override PartName="/xl/embeddings/oleObject445.bin" ContentType="application/vnd.openxmlformats-officedocument.oleObject"/>
  <Override PartName="/xl/embeddings/oleObject446.bin" ContentType="application/vnd.openxmlformats-officedocument.oleObject"/>
  <Override PartName="/xl/embeddings/oleObject447.bin" ContentType="application/vnd.openxmlformats-officedocument.oleObject"/>
  <Override PartName="/xl/embeddings/oleObject448.bin" ContentType="application/vnd.openxmlformats-officedocument.oleObject"/>
  <Override PartName="/xl/embeddings/oleObject449.bin" ContentType="application/vnd.openxmlformats-officedocument.oleObject"/>
  <Override PartName="/xl/embeddings/oleObject450.bin" ContentType="application/vnd.openxmlformats-officedocument.oleObject"/>
  <Override PartName="/xl/embeddings/oleObject451.bin" ContentType="application/vnd.openxmlformats-officedocument.oleObject"/>
  <Override PartName="/xl/embeddings/oleObject452.bin" ContentType="application/vnd.openxmlformats-officedocument.oleObject"/>
  <Override PartName="/xl/embeddings/oleObject453.bin" ContentType="application/vnd.openxmlformats-officedocument.oleObject"/>
  <Override PartName="/xl/embeddings/oleObject454.bin" ContentType="application/vnd.openxmlformats-officedocument.oleObject"/>
  <Override PartName="/xl/embeddings/oleObject455.bin" ContentType="application/vnd.openxmlformats-officedocument.oleObject"/>
  <Override PartName="/xl/embeddings/oleObject456.bin" ContentType="application/vnd.openxmlformats-officedocument.oleObject"/>
  <Override PartName="/xl/embeddings/oleObject457.bin" ContentType="application/vnd.openxmlformats-officedocument.oleObject"/>
  <Override PartName="/xl/embeddings/oleObject458.bin" ContentType="application/vnd.openxmlformats-officedocument.oleObject"/>
  <Override PartName="/xl/embeddings/oleObject459.bin" ContentType="application/vnd.openxmlformats-officedocument.oleObject"/>
  <Override PartName="/xl/embeddings/oleObject460.bin" ContentType="application/vnd.openxmlformats-officedocument.oleObject"/>
  <Override PartName="/xl/embeddings/oleObject461.bin" ContentType="application/vnd.openxmlformats-officedocument.oleObject"/>
  <Override PartName="/xl/embeddings/oleObject462.bin" ContentType="application/vnd.openxmlformats-officedocument.oleObject"/>
  <Override PartName="/xl/embeddings/oleObject463.bin" ContentType="application/vnd.openxmlformats-officedocument.oleObject"/>
  <Override PartName="/xl/embeddings/oleObject464.bin" ContentType="application/vnd.openxmlformats-officedocument.oleObject"/>
  <Override PartName="/xl/embeddings/oleObject465.bin" ContentType="application/vnd.openxmlformats-officedocument.oleObject"/>
  <Override PartName="/xl/embeddings/oleObject466.bin" ContentType="application/vnd.openxmlformats-officedocument.oleObject"/>
  <Override PartName="/xl/embeddings/oleObject467.bin" ContentType="application/vnd.openxmlformats-officedocument.oleObject"/>
  <Override PartName="/xl/embeddings/oleObject468.bin" ContentType="application/vnd.openxmlformats-officedocument.oleObject"/>
  <Override PartName="/xl/embeddings/oleObject469.bin" ContentType="application/vnd.openxmlformats-officedocument.oleObject"/>
  <Override PartName="/xl/embeddings/oleObject470.bin" ContentType="application/vnd.openxmlformats-officedocument.oleObject"/>
  <Override PartName="/xl/embeddings/oleObject471.bin" ContentType="application/vnd.openxmlformats-officedocument.oleObject"/>
  <Override PartName="/xl/embeddings/oleObject472.bin" ContentType="application/vnd.openxmlformats-officedocument.oleObject"/>
  <Override PartName="/xl/embeddings/oleObject473.bin" ContentType="application/vnd.openxmlformats-officedocument.oleObject"/>
  <Override PartName="/xl/embeddings/oleObject474.bin" ContentType="application/vnd.openxmlformats-officedocument.oleObject"/>
  <Override PartName="/xl/embeddings/oleObject475.bin" ContentType="application/vnd.openxmlformats-officedocument.oleObject"/>
  <Override PartName="/xl/embeddings/oleObject476.bin" ContentType="application/vnd.openxmlformats-officedocument.oleObject"/>
  <Override PartName="/xl/embeddings/oleObject477.bin" ContentType="application/vnd.openxmlformats-officedocument.oleObject"/>
  <Override PartName="/xl/embeddings/oleObject478.bin" ContentType="application/vnd.openxmlformats-officedocument.oleObject"/>
  <Override PartName="/xl/embeddings/oleObject479.bin" ContentType="application/vnd.openxmlformats-officedocument.oleObject"/>
  <Override PartName="/xl/embeddings/oleObject480.bin" ContentType="application/vnd.openxmlformats-officedocument.oleObject"/>
  <Override PartName="/xl/embeddings/oleObject481.bin" ContentType="application/vnd.openxmlformats-officedocument.oleObject"/>
  <Override PartName="/xl/embeddings/oleObject482.bin" ContentType="application/vnd.openxmlformats-officedocument.oleObject"/>
  <Override PartName="/xl/embeddings/oleObject483.bin" ContentType="application/vnd.openxmlformats-officedocument.oleObject"/>
  <Override PartName="/xl/embeddings/oleObject484.bin" ContentType="application/vnd.openxmlformats-officedocument.oleObject"/>
  <Override PartName="/xl/embeddings/oleObject485.bin" ContentType="application/vnd.openxmlformats-officedocument.oleObject"/>
  <Override PartName="/xl/embeddings/oleObject486.bin" ContentType="application/vnd.openxmlformats-officedocument.oleObject"/>
  <Override PartName="/xl/embeddings/oleObject487.bin" ContentType="application/vnd.openxmlformats-officedocument.oleObject"/>
  <Override PartName="/xl/embeddings/oleObject488.bin" ContentType="application/vnd.openxmlformats-officedocument.oleObject"/>
  <Override PartName="/xl/embeddings/oleObject489.bin" ContentType="application/vnd.openxmlformats-officedocument.oleObject"/>
  <Override PartName="/xl/embeddings/oleObject490.bin" ContentType="application/vnd.openxmlformats-officedocument.oleObject"/>
  <Override PartName="/xl/embeddings/oleObject491.bin" ContentType="application/vnd.openxmlformats-officedocument.oleObject"/>
  <Override PartName="/xl/embeddings/oleObject492.bin" ContentType="application/vnd.openxmlformats-officedocument.oleObject"/>
  <Override PartName="/xl/embeddings/oleObject493.bin" ContentType="application/vnd.openxmlformats-officedocument.oleObject"/>
  <Override PartName="/xl/embeddings/oleObject494.bin" ContentType="application/vnd.openxmlformats-officedocument.oleObject"/>
  <Override PartName="/xl/embeddings/oleObject495.bin" ContentType="application/vnd.openxmlformats-officedocument.oleObject"/>
  <Override PartName="/xl/embeddings/oleObject496.bin" ContentType="application/vnd.openxmlformats-officedocument.oleObject"/>
  <Override PartName="/xl/embeddings/oleObject497.bin" ContentType="application/vnd.openxmlformats-officedocument.oleObject"/>
  <Override PartName="/xl/embeddings/oleObject498.bin" ContentType="application/vnd.openxmlformats-officedocument.oleObject"/>
  <Override PartName="/xl/embeddings/oleObject499.bin" ContentType="application/vnd.openxmlformats-officedocument.oleObject"/>
  <Override PartName="/xl/embeddings/oleObject500.bin" ContentType="application/vnd.openxmlformats-officedocument.oleObject"/>
  <Override PartName="/xl/embeddings/oleObject501.bin" ContentType="application/vnd.openxmlformats-officedocument.oleObject"/>
  <Override PartName="/xl/embeddings/oleObject502.bin" ContentType="application/vnd.openxmlformats-officedocument.oleObject"/>
  <Override PartName="/xl/embeddings/oleObject503.bin" ContentType="application/vnd.openxmlformats-officedocument.oleObject"/>
  <Override PartName="/xl/embeddings/oleObject504.bin" ContentType="application/vnd.openxmlformats-officedocument.oleObject"/>
  <Override PartName="/xl/embeddings/oleObject505.bin" ContentType="application/vnd.openxmlformats-officedocument.oleObject"/>
  <Override PartName="/xl/embeddings/oleObject506.bin" ContentType="application/vnd.openxmlformats-officedocument.oleObject"/>
  <Override PartName="/xl/embeddings/oleObject507.bin" ContentType="application/vnd.openxmlformats-officedocument.oleObject"/>
  <Override PartName="/xl/embeddings/oleObject508.bin" ContentType="application/vnd.openxmlformats-officedocument.oleObject"/>
  <Override PartName="/xl/embeddings/oleObject509.bin" ContentType="application/vnd.openxmlformats-officedocument.oleObject"/>
  <Override PartName="/xl/embeddings/oleObject510.bin" ContentType="application/vnd.openxmlformats-officedocument.oleObject"/>
  <Override PartName="/xl/embeddings/oleObject511.bin" ContentType="application/vnd.openxmlformats-officedocument.oleObject"/>
  <Override PartName="/xl/embeddings/oleObject512.bin" ContentType="application/vnd.openxmlformats-officedocument.oleObject"/>
  <Override PartName="/xl/embeddings/oleObject513.bin" ContentType="application/vnd.openxmlformats-officedocument.oleObject"/>
  <Override PartName="/xl/embeddings/oleObject514.bin" ContentType="application/vnd.openxmlformats-officedocument.oleObject"/>
  <Override PartName="/xl/embeddings/oleObject515.bin" ContentType="application/vnd.openxmlformats-officedocument.oleObject"/>
  <Override PartName="/xl/embeddings/oleObject516.bin" ContentType="application/vnd.openxmlformats-officedocument.oleObject"/>
  <Override PartName="/xl/embeddings/oleObject517.bin" ContentType="application/vnd.openxmlformats-officedocument.oleObject"/>
  <Override PartName="/xl/embeddings/oleObject518.bin" ContentType="application/vnd.openxmlformats-officedocument.oleObject"/>
  <Override PartName="/xl/embeddings/oleObject519.bin" ContentType="application/vnd.openxmlformats-officedocument.oleObject"/>
  <Override PartName="/xl/embeddings/oleObject520.bin" ContentType="application/vnd.openxmlformats-officedocument.oleObject"/>
  <Override PartName="/xl/embeddings/oleObject521.bin" ContentType="application/vnd.openxmlformats-officedocument.oleObject"/>
  <Override PartName="/xl/embeddings/oleObject522.bin" ContentType="application/vnd.openxmlformats-officedocument.oleObject"/>
  <Override PartName="/xl/embeddings/oleObject523.bin" ContentType="application/vnd.openxmlformats-officedocument.oleObject"/>
  <Override PartName="/xl/embeddings/oleObject524.bin" ContentType="application/vnd.openxmlformats-officedocument.oleObject"/>
  <Override PartName="/xl/embeddings/oleObject525.bin" ContentType="application/vnd.openxmlformats-officedocument.oleObject"/>
  <Override PartName="/xl/embeddings/oleObject526.bin" ContentType="application/vnd.openxmlformats-officedocument.oleObject"/>
  <Override PartName="/xl/embeddings/oleObject527.bin" ContentType="application/vnd.openxmlformats-officedocument.oleObject"/>
  <Override PartName="/xl/embeddings/oleObject528.bin" ContentType="application/vnd.openxmlformats-officedocument.oleObject"/>
  <Override PartName="/xl/embeddings/oleObject529.bin" ContentType="application/vnd.openxmlformats-officedocument.oleObject"/>
  <Override PartName="/xl/embeddings/oleObject530.bin" ContentType="application/vnd.openxmlformats-officedocument.oleObject"/>
  <Override PartName="/xl/embeddings/oleObject531.bin" ContentType="application/vnd.openxmlformats-officedocument.oleObject"/>
  <Override PartName="/xl/embeddings/oleObject532.bin" ContentType="application/vnd.openxmlformats-officedocument.oleObject"/>
  <Override PartName="/xl/embeddings/oleObject533.bin" ContentType="application/vnd.openxmlformats-officedocument.oleObject"/>
  <Override PartName="/xl/embeddings/oleObject534.bin" ContentType="application/vnd.openxmlformats-officedocument.oleObject"/>
  <Override PartName="/xl/embeddings/oleObject535.bin" ContentType="application/vnd.openxmlformats-officedocument.oleObject"/>
  <Override PartName="/xl/embeddings/oleObject536.bin" ContentType="application/vnd.openxmlformats-officedocument.oleObject"/>
  <Override PartName="/xl/embeddings/oleObject537.bin" ContentType="application/vnd.openxmlformats-officedocument.oleObject"/>
  <Override PartName="/xl/embeddings/oleObject538.bin" ContentType="application/vnd.openxmlformats-officedocument.oleObject"/>
  <Override PartName="/xl/embeddings/oleObject539.bin" ContentType="application/vnd.openxmlformats-officedocument.oleObject"/>
  <Override PartName="/xl/embeddings/oleObject540.bin" ContentType="application/vnd.openxmlformats-officedocument.oleObject"/>
  <Override PartName="/xl/embeddings/oleObject541.bin" ContentType="application/vnd.openxmlformats-officedocument.oleObject"/>
  <Override PartName="/xl/embeddings/oleObject542.bin" ContentType="application/vnd.openxmlformats-officedocument.oleObject"/>
  <Override PartName="/xl/embeddings/oleObject543.bin" ContentType="application/vnd.openxmlformats-officedocument.oleObject"/>
  <Override PartName="/xl/embeddings/oleObject544.bin" ContentType="application/vnd.openxmlformats-officedocument.oleObject"/>
  <Override PartName="/xl/embeddings/oleObject545.bin" ContentType="application/vnd.openxmlformats-officedocument.oleObject"/>
  <Override PartName="/xl/embeddings/oleObject546.bin" ContentType="application/vnd.openxmlformats-officedocument.oleObject"/>
  <Override PartName="/xl/embeddings/oleObject547.bin" ContentType="application/vnd.openxmlformats-officedocument.oleObject"/>
  <Override PartName="/xl/embeddings/oleObject548.bin" ContentType="application/vnd.openxmlformats-officedocument.oleObject"/>
  <Override PartName="/xl/embeddings/oleObject549.bin" ContentType="application/vnd.openxmlformats-officedocument.oleObject"/>
  <Override PartName="/xl/embeddings/oleObject550.bin" ContentType="application/vnd.openxmlformats-officedocument.oleObject"/>
  <Override PartName="/xl/embeddings/oleObject551.bin" ContentType="application/vnd.openxmlformats-officedocument.oleObject"/>
  <Override PartName="/xl/embeddings/oleObject552.bin" ContentType="application/vnd.openxmlformats-officedocument.oleObject"/>
  <Override PartName="/xl/embeddings/oleObject553.bin" ContentType="application/vnd.openxmlformats-officedocument.oleObject"/>
  <Override PartName="/xl/embeddings/oleObject554.bin" ContentType="application/vnd.openxmlformats-officedocument.oleObject"/>
  <Override PartName="/xl/embeddings/oleObject555.bin" ContentType="application/vnd.openxmlformats-officedocument.oleObject"/>
  <Override PartName="/xl/embeddings/oleObject556.bin" ContentType="application/vnd.openxmlformats-officedocument.oleObject"/>
  <Override PartName="/xl/embeddings/oleObject557.bin" ContentType="application/vnd.openxmlformats-officedocument.oleObject"/>
  <Override PartName="/xl/embeddings/oleObject558.bin" ContentType="application/vnd.openxmlformats-officedocument.oleObject"/>
  <Override PartName="/xl/embeddings/oleObject559.bin" ContentType="application/vnd.openxmlformats-officedocument.oleObject"/>
  <Override PartName="/xl/embeddings/oleObject560.bin" ContentType="application/vnd.openxmlformats-officedocument.oleObject"/>
  <Override PartName="/xl/embeddings/oleObject561.bin" ContentType="application/vnd.openxmlformats-officedocument.oleObject"/>
  <Override PartName="/xl/embeddings/oleObject562.bin" ContentType="application/vnd.openxmlformats-officedocument.oleObject"/>
  <Override PartName="/xl/embeddings/oleObject563.bin" ContentType="application/vnd.openxmlformats-officedocument.oleObject"/>
  <Override PartName="/xl/embeddings/oleObject564.bin" ContentType="application/vnd.openxmlformats-officedocument.oleObject"/>
  <Override PartName="/xl/embeddings/oleObject565.bin" ContentType="application/vnd.openxmlformats-officedocument.oleObject"/>
  <Override PartName="/xl/embeddings/oleObject566.bin" ContentType="application/vnd.openxmlformats-officedocument.oleObject"/>
  <Override PartName="/xl/embeddings/oleObject567.bin" ContentType="application/vnd.openxmlformats-officedocument.oleObject"/>
  <Override PartName="/xl/embeddings/oleObject568.bin" ContentType="application/vnd.openxmlformats-officedocument.oleObject"/>
  <Override PartName="/xl/embeddings/oleObject569.bin" ContentType="application/vnd.openxmlformats-officedocument.oleObject"/>
  <Override PartName="/xl/embeddings/oleObject570.bin" ContentType="application/vnd.openxmlformats-officedocument.oleObject"/>
  <Override PartName="/xl/embeddings/oleObject571.bin" ContentType="application/vnd.openxmlformats-officedocument.oleObject"/>
  <Override PartName="/xl/embeddings/oleObject572.bin" ContentType="application/vnd.openxmlformats-officedocument.oleObject"/>
  <Override PartName="/xl/embeddings/oleObject573.bin" ContentType="application/vnd.openxmlformats-officedocument.oleObject"/>
  <Override PartName="/xl/embeddings/oleObject574.bin" ContentType="application/vnd.openxmlformats-officedocument.oleObject"/>
  <Override PartName="/xl/embeddings/oleObject575.bin" ContentType="application/vnd.openxmlformats-officedocument.oleObject"/>
  <Override PartName="/xl/embeddings/oleObject576.bin" ContentType="application/vnd.openxmlformats-officedocument.oleObject"/>
  <Override PartName="/xl/embeddings/oleObject577.bin" ContentType="application/vnd.openxmlformats-officedocument.oleObject"/>
  <Override PartName="/xl/embeddings/oleObject578.bin" ContentType="application/vnd.openxmlformats-officedocument.oleObject"/>
  <Override PartName="/xl/embeddings/oleObject579.bin" ContentType="application/vnd.openxmlformats-officedocument.oleObject"/>
  <Override PartName="/xl/embeddings/oleObject580.bin" ContentType="application/vnd.openxmlformats-officedocument.oleObject"/>
  <Override PartName="/xl/embeddings/oleObject581.bin" ContentType="application/vnd.openxmlformats-officedocument.oleObject"/>
  <Override PartName="/xl/embeddings/oleObject582.bin" ContentType="application/vnd.openxmlformats-officedocument.oleObject"/>
  <Override PartName="/xl/embeddings/oleObject583.bin" ContentType="application/vnd.openxmlformats-officedocument.oleObject"/>
  <Override PartName="/xl/embeddings/oleObject584.bin" ContentType="application/vnd.openxmlformats-officedocument.oleObject"/>
  <Override PartName="/xl/embeddings/oleObject585.bin" ContentType="application/vnd.openxmlformats-officedocument.oleObject"/>
  <Override PartName="/xl/embeddings/oleObject586.bin" ContentType="application/vnd.openxmlformats-officedocument.oleObject"/>
  <Override PartName="/xl/embeddings/oleObject587.bin" ContentType="application/vnd.openxmlformats-officedocument.oleObject"/>
  <Override PartName="/xl/embeddings/oleObject588.bin" ContentType="application/vnd.openxmlformats-officedocument.oleObject"/>
  <Override PartName="/xl/embeddings/oleObject589.bin" ContentType="application/vnd.openxmlformats-officedocument.oleObject"/>
  <Override PartName="/xl/embeddings/oleObject590.bin" ContentType="application/vnd.openxmlformats-officedocument.oleObject"/>
  <Override PartName="/xl/embeddings/oleObject591.bin" ContentType="application/vnd.openxmlformats-officedocument.oleObject"/>
  <Override PartName="/xl/embeddings/oleObject592.bin" ContentType="application/vnd.openxmlformats-officedocument.oleObject"/>
  <Override PartName="/xl/embeddings/oleObject593.bin" ContentType="application/vnd.openxmlformats-officedocument.oleObject"/>
  <Override PartName="/xl/embeddings/oleObject594.bin" ContentType="application/vnd.openxmlformats-officedocument.oleObject"/>
  <Override PartName="/xl/embeddings/oleObject595.bin" ContentType="application/vnd.openxmlformats-officedocument.oleObject"/>
  <Override PartName="/xl/embeddings/oleObject596.bin" ContentType="application/vnd.openxmlformats-officedocument.oleObject"/>
  <Override PartName="/xl/embeddings/oleObject597.bin" ContentType="application/vnd.openxmlformats-officedocument.oleObject"/>
  <Override PartName="/xl/embeddings/oleObject598.bin" ContentType="application/vnd.openxmlformats-officedocument.oleObject"/>
  <Override PartName="/xl/embeddings/oleObject599.bin" ContentType="application/vnd.openxmlformats-officedocument.oleObject"/>
  <Override PartName="/xl/embeddings/oleObject600.bin" ContentType="application/vnd.openxmlformats-officedocument.oleObject"/>
  <Override PartName="/xl/embeddings/oleObject601.bin" ContentType="application/vnd.openxmlformats-officedocument.oleObject"/>
  <Override PartName="/xl/embeddings/oleObject602.bin" ContentType="application/vnd.openxmlformats-officedocument.oleObject"/>
  <Override PartName="/xl/embeddings/oleObject603.bin" ContentType="application/vnd.openxmlformats-officedocument.oleObject"/>
  <Override PartName="/xl/embeddings/oleObject604.bin" ContentType="application/vnd.openxmlformats-officedocument.oleObject"/>
  <Override PartName="/xl/embeddings/oleObject605.bin" ContentType="application/vnd.openxmlformats-officedocument.oleObject"/>
  <Override PartName="/xl/embeddings/oleObject606.bin" ContentType="application/vnd.openxmlformats-officedocument.oleObject"/>
  <Override PartName="/xl/embeddings/oleObject607.bin" ContentType="application/vnd.openxmlformats-officedocument.oleObject"/>
  <Override PartName="/xl/embeddings/oleObject608.bin" ContentType="application/vnd.openxmlformats-officedocument.oleObject"/>
  <Override PartName="/xl/embeddings/oleObject609.bin" ContentType="application/vnd.openxmlformats-officedocument.oleObject"/>
  <Override PartName="/xl/embeddings/oleObject610.bin" ContentType="application/vnd.openxmlformats-officedocument.oleObject"/>
  <Override PartName="/xl/embeddings/oleObject611.bin" ContentType="application/vnd.openxmlformats-officedocument.oleObject"/>
  <Override PartName="/xl/embeddings/oleObject612.bin" ContentType="application/vnd.openxmlformats-officedocument.oleObject"/>
  <Override PartName="/xl/embeddings/oleObject613.bin" ContentType="application/vnd.openxmlformats-officedocument.oleObject"/>
  <Override PartName="/xl/embeddings/oleObject614.bin" ContentType="application/vnd.openxmlformats-officedocument.oleObject"/>
  <Override PartName="/xl/embeddings/oleObject615.bin" ContentType="application/vnd.openxmlformats-officedocument.oleObject"/>
  <Override PartName="/xl/embeddings/oleObject616.bin" ContentType="application/vnd.openxmlformats-officedocument.oleObject"/>
  <Override PartName="/xl/embeddings/oleObject617.bin" ContentType="application/vnd.openxmlformats-officedocument.oleObject"/>
  <Override PartName="/xl/embeddings/oleObject618.bin" ContentType="application/vnd.openxmlformats-officedocument.oleObject"/>
  <Override PartName="/xl/embeddings/oleObject619.bin" ContentType="application/vnd.openxmlformats-officedocument.oleObject"/>
  <Override PartName="/xl/embeddings/oleObject620.bin" ContentType="application/vnd.openxmlformats-officedocument.oleObject"/>
  <Override PartName="/xl/embeddings/oleObject621.bin" ContentType="application/vnd.openxmlformats-officedocument.oleObject"/>
  <Override PartName="/xl/comments5.xml" ContentType="application/vnd.openxmlformats-officedocument.spreadsheetml.comments+xml"/>
  <Override PartName="/xl/drawings/drawing8.xml" ContentType="application/vnd.openxmlformats-officedocument.drawing+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9.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defaultThemeVersion="166925"/>
  <mc:AlternateContent xmlns:mc="http://schemas.openxmlformats.org/markup-compatibility/2006">
    <mc:Choice Requires="x15">
      <x15ac:absPath xmlns:x15ac="http://schemas.microsoft.com/office/spreadsheetml/2010/11/ac" url="C:\Users\Frans Minnaar\Desktop\"/>
    </mc:Choice>
  </mc:AlternateContent>
  <xr:revisionPtr revIDLastSave="0" documentId="8_{D2262D77-6678-4788-BB28-1DC04956BBC4}" xr6:coauthVersionLast="47" xr6:coauthVersionMax="47" xr10:uidLastSave="{00000000-0000-0000-0000-000000000000}"/>
  <workbookProtection workbookPassword="EE21" lockStructure="1"/>
  <bookViews>
    <workbookView xWindow="-120" yWindow="-120" windowWidth="25440" windowHeight="15540" xr2:uid="{00000000-000D-0000-FFFF-FFFF00000000}"/>
  </bookViews>
  <sheets>
    <sheet name="Cover" sheetId="38" r:id="rId1"/>
    <sheet name="Dashboard" sheetId="41" r:id="rId2"/>
    <sheet name="Settings" sheetId="2" r:id="rId3"/>
    <sheet name="CE" sheetId="44" state="hidden" r:id="rId4"/>
    <sheet name="Sheet5" sheetId="49" state="hidden" r:id="rId5"/>
    <sheet name="Risk Assessment Values" sheetId="7" r:id="rId6"/>
    <sheet name="Risks" sheetId="3" r:id="rId7"/>
    <sheet name="alignment_objectives" sheetId="46" state="hidden" r:id="rId8"/>
    <sheet name="Risk Assessment" sheetId="8" r:id="rId9"/>
    <sheet name="Controls" sheetId="48" r:id="rId10"/>
    <sheet name="Report_Risks_Objectives" sheetId="25" r:id="rId11"/>
    <sheet name="Risk_Likelihood" sheetId="9" state="hidden" r:id="rId12"/>
    <sheet name="Risk_Impact" sheetId="10" state="hidden" r:id="rId13"/>
    <sheet name="Risk_Vulnerability" sheetId="11" state="hidden" r:id="rId14"/>
    <sheet name="alignment_riskcat" sheetId="45" state="hidden" r:id="rId15"/>
    <sheet name="alignment_riskcontrols" sheetId="29" state="hidden" r:id="rId16"/>
    <sheet name="Risk_Organisational" sheetId="32" r:id="rId17"/>
    <sheet name="Detailed_Report_Risk_Levels" sheetId="13" r:id="rId18"/>
    <sheet name="Risk_Velocity" sheetId="12" state="hidden" r:id="rId19"/>
    <sheet name="Exclusion Report" sheetId="43" r:id="rId20"/>
  </sheets>
  <externalReferences>
    <externalReference r:id="rId21"/>
  </externalReferences>
  <definedNames>
    <definedName name="_xlnm.Print_Area" localSheetId="17">Detailed_Report_Risk_Levels!$C$2:$F$210</definedName>
    <definedName name="_xlnm.Print_Area" localSheetId="16">Risk_Organisational!$B$2:$G$44</definedName>
    <definedName name="_xlnm.Print_Titles" localSheetId="17">Detailed_Report_Risk_Levels!$A:$B,Detailed_Report_Risk_Levels!$6:$9</definedName>
    <definedName name="_xlnm.Print_Titles" localSheetId="19">'Exclusion Report'!$5:$6</definedName>
    <definedName name="_xlnm.Print_Titles" localSheetId="16">Risk_Organisational!$2:$2</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BI9" i="49" l="1"/>
  <c r="BH9" i="49"/>
  <c r="BF9" i="49"/>
  <c r="BD9" i="49"/>
  <c r="BB9" i="49"/>
  <c r="AZ11" i="49"/>
  <c r="AZ28" i="49" s="1"/>
  <c r="AZ12" i="49"/>
  <c r="AZ29" i="49" s="1"/>
  <c r="AZ13" i="49"/>
  <c r="AZ30" i="49" s="1"/>
  <c r="AZ14" i="49"/>
  <c r="AZ31" i="49" s="1"/>
  <c r="AZ15" i="49"/>
  <c r="AZ32" i="49" s="1"/>
  <c r="AZ16" i="49"/>
  <c r="AZ33" i="49" s="1"/>
  <c r="AZ17" i="49"/>
  <c r="AZ34" i="49" s="1"/>
  <c r="AZ18" i="49"/>
  <c r="AZ35" i="49" s="1"/>
  <c r="AZ19" i="49"/>
  <c r="AZ36" i="49" s="1"/>
  <c r="AZ20" i="49"/>
  <c r="AZ37" i="49" s="1"/>
  <c r="AZ21" i="49"/>
  <c r="AZ38" i="49" s="1"/>
  <c r="AZ22" i="49"/>
  <c r="AZ39" i="49" s="1"/>
  <c r="AZ23" i="49"/>
  <c r="AZ40" i="49" s="1"/>
  <c r="AZ24" i="49"/>
  <c r="AZ41" i="49" s="1"/>
  <c r="AZ10" i="49"/>
  <c r="AZ27" i="49" s="1"/>
  <c r="M27" i="48"/>
  <c r="M25" i="48"/>
  <c r="M26" i="48"/>
  <c r="M14" i="48"/>
  <c r="M15" i="48"/>
  <c r="M16" i="48"/>
  <c r="M17" i="48"/>
  <c r="M18" i="48"/>
  <c r="M19" i="48"/>
  <c r="M20" i="48"/>
  <c r="M21" i="48"/>
  <c r="M22" i="48"/>
  <c r="M23" i="48"/>
  <c r="M24" i="48"/>
  <c r="M13" i="48"/>
  <c r="N11" i="49"/>
  <c r="N12" i="49"/>
  <c r="N13" i="49"/>
  <c r="N14" i="49"/>
  <c r="N15" i="49"/>
  <c r="N16" i="49"/>
  <c r="N17" i="49"/>
  <c r="N18" i="49"/>
  <c r="N19" i="49"/>
  <c r="N20" i="49"/>
  <c r="N21" i="49"/>
  <c r="N22" i="49"/>
  <c r="N23" i="49"/>
  <c r="N24" i="49"/>
  <c r="N25" i="49"/>
  <c r="N26" i="49"/>
  <c r="N27" i="49"/>
  <c r="N28" i="49"/>
  <c r="N29" i="49"/>
  <c r="N30" i="49"/>
  <c r="N31" i="49"/>
  <c r="N32" i="49"/>
  <c r="N33" i="49"/>
  <c r="N34" i="49"/>
  <c r="N35" i="49"/>
  <c r="N36" i="49"/>
  <c r="N37" i="49"/>
  <c r="N38" i="49"/>
  <c r="N39" i="49"/>
  <c r="N40" i="49"/>
  <c r="N41" i="49"/>
  <c r="N42" i="49"/>
  <c r="N43" i="49"/>
  <c r="N44" i="49"/>
  <c r="N45" i="49"/>
  <c r="N46" i="49"/>
  <c r="N47" i="49"/>
  <c r="N48" i="49"/>
  <c r="N49" i="49"/>
  <c r="N50" i="49"/>
  <c r="N51" i="49"/>
  <c r="N52" i="49"/>
  <c r="N53" i="49"/>
  <c r="N54" i="49"/>
  <c r="N55" i="49"/>
  <c r="N56" i="49"/>
  <c r="N57" i="49"/>
  <c r="N58" i="49"/>
  <c r="N59" i="49"/>
  <c r="N60" i="49"/>
  <c r="N61" i="49"/>
  <c r="N62" i="49"/>
  <c r="N63" i="49"/>
  <c r="N64" i="49"/>
  <c r="N65" i="49"/>
  <c r="N66" i="49"/>
  <c r="N67" i="49"/>
  <c r="N68" i="49"/>
  <c r="N69" i="49"/>
  <c r="N70" i="49"/>
  <c r="N71" i="49"/>
  <c r="N72" i="49"/>
  <c r="N73" i="49"/>
  <c r="N74" i="49"/>
  <c r="N75" i="49"/>
  <c r="N76" i="49"/>
  <c r="N77" i="49"/>
  <c r="N78" i="49"/>
  <c r="N79" i="49"/>
  <c r="N80" i="49"/>
  <c r="N81" i="49"/>
  <c r="N82" i="49"/>
  <c r="N83" i="49"/>
  <c r="N84" i="49"/>
  <c r="N85" i="49"/>
  <c r="N86" i="49"/>
  <c r="N87" i="49"/>
  <c r="N88" i="49"/>
  <c r="N89" i="49"/>
  <c r="N90" i="49"/>
  <c r="N91" i="49"/>
  <c r="N92" i="49"/>
  <c r="N93" i="49"/>
  <c r="N94" i="49"/>
  <c r="N95" i="49"/>
  <c r="N96" i="49"/>
  <c r="N97" i="49"/>
  <c r="N98" i="49"/>
  <c r="N99" i="49"/>
  <c r="N100" i="49"/>
  <c r="N101" i="49"/>
  <c r="N102" i="49"/>
  <c r="N103" i="49"/>
  <c r="N104" i="49"/>
  <c r="N105" i="49"/>
  <c r="N106" i="49"/>
  <c r="N107" i="49"/>
  <c r="N108" i="49"/>
  <c r="N109" i="49"/>
  <c r="N110" i="49"/>
  <c r="N111" i="49"/>
  <c r="N112" i="49"/>
  <c r="N113" i="49"/>
  <c r="N114" i="49"/>
  <c r="N115" i="49"/>
  <c r="N116" i="49"/>
  <c r="N117" i="49"/>
  <c r="N118" i="49"/>
  <c r="N119" i="49"/>
  <c r="N120" i="49"/>
  <c r="N121" i="49"/>
  <c r="N122" i="49"/>
  <c r="N123" i="49"/>
  <c r="N124" i="49"/>
  <c r="N125" i="49"/>
  <c r="N126" i="49"/>
  <c r="N127" i="49"/>
  <c r="N128" i="49"/>
  <c r="N129" i="49"/>
  <c r="N130" i="49"/>
  <c r="N131" i="49"/>
  <c r="N132" i="49"/>
  <c r="N133" i="49"/>
  <c r="N134" i="49"/>
  <c r="N135" i="49"/>
  <c r="N136" i="49"/>
  <c r="N137" i="49"/>
  <c r="N138" i="49"/>
  <c r="N139" i="49"/>
  <c r="N140" i="49"/>
  <c r="N141" i="49"/>
  <c r="N142" i="49"/>
  <c r="N143" i="49"/>
  <c r="N144" i="49"/>
  <c r="N145" i="49"/>
  <c r="N146" i="49"/>
  <c r="N147" i="49"/>
  <c r="N148" i="49"/>
  <c r="N149" i="49"/>
  <c r="N150" i="49"/>
  <c r="N151" i="49"/>
  <c r="N152" i="49"/>
  <c r="N153" i="49"/>
  <c r="N154" i="49"/>
  <c r="N155" i="49"/>
  <c r="N156" i="49"/>
  <c r="N157" i="49"/>
  <c r="N158" i="49"/>
  <c r="N159" i="49"/>
  <c r="N160" i="49"/>
  <c r="N161" i="49"/>
  <c r="N162" i="49"/>
  <c r="N163" i="49"/>
  <c r="N164" i="49"/>
  <c r="N165" i="49"/>
  <c r="N166" i="49"/>
  <c r="N167" i="49"/>
  <c r="N168" i="49"/>
  <c r="N169" i="49"/>
  <c r="N170" i="49"/>
  <c r="N171" i="49"/>
  <c r="N172" i="49"/>
  <c r="N173" i="49"/>
  <c r="N174" i="49"/>
  <c r="N175" i="49"/>
  <c r="N176" i="49"/>
  <c r="N177" i="49"/>
  <c r="N178" i="49"/>
  <c r="N179" i="49"/>
  <c r="N180" i="49"/>
  <c r="N181" i="49"/>
  <c r="N182" i="49"/>
  <c r="N183" i="49"/>
  <c r="N184" i="49"/>
  <c r="N185" i="49"/>
  <c r="N186" i="49"/>
  <c r="N187" i="49"/>
  <c r="N188" i="49"/>
  <c r="N189" i="49"/>
  <c r="N190" i="49"/>
  <c r="N191" i="49"/>
  <c r="N192" i="49"/>
  <c r="N193" i="49"/>
  <c r="N194" i="49"/>
  <c r="N195" i="49"/>
  <c r="N196" i="49"/>
  <c r="N197" i="49"/>
  <c r="N198" i="49"/>
  <c r="N199" i="49"/>
  <c r="N200" i="49"/>
  <c r="N201" i="49"/>
  <c r="N202" i="49"/>
  <c r="N203" i="49"/>
  <c r="N204" i="49"/>
  <c r="N205" i="49"/>
  <c r="N206" i="49"/>
  <c r="N207" i="49"/>
  <c r="N208" i="49"/>
  <c r="N209" i="49"/>
  <c r="N10" i="49"/>
  <c r="G9" i="49"/>
  <c r="L9" i="49" s="1"/>
  <c r="F9" i="49"/>
  <c r="E9" i="49"/>
  <c r="D9" i="49"/>
  <c r="C9" i="49"/>
  <c r="B11" i="49"/>
  <c r="B12" i="49"/>
  <c r="B13" i="49"/>
  <c r="B14" i="49"/>
  <c r="B15" i="49"/>
  <c r="B16" i="49"/>
  <c r="B17" i="49"/>
  <c r="B18" i="49"/>
  <c r="B19" i="49"/>
  <c r="B20" i="49"/>
  <c r="B21" i="49"/>
  <c r="B22" i="49"/>
  <c r="B23" i="49"/>
  <c r="B24" i="49"/>
  <c r="B25" i="49"/>
  <c r="B26" i="49"/>
  <c r="B27" i="49"/>
  <c r="B28" i="49"/>
  <c r="B29" i="49"/>
  <c r="B30" i="49"/>
  <c r="B31" i="49"/>
  <c r="B32" i="49"/>
  <c r="E32" i="49" s="1"/>
  <c r="J32" i="49" s="1"/>
  <c r="B33" i="49"/>
  <c r="B34" i="49"/>
  <c r="B35" i="49"/>
  <c r="B36" i="49"/>
  <c r="B37" i="49"/>
  <c r="B38" i="49"/>
  <c r="B39" i="49"/>
  <c r="B40" i="49"/>
  <c r="B41" i="49"/>
  <c r="B42" i="49"/>
  <c r="B43" i="49"/>
  <c r="B44" i="49"/>
  <c r="B45" i="49"/>
  <c r="B46" i="49"/>
  <c r="B47" i="49"/>
  <c r="B48" i="49"/>
  <c r="B49" i="49"/>
  <c r="B50" i="49"/>
  <c r="B51" i="49"/>
  <c r="B52" i="49"/>
  <c r="B53" i="49"/>
  <c r="B54" i="49"/>
  <c r="B55" i="49"/>
  <c r="B56" i="49"/>
  <c r="B57" i="49"/>
  <c r="B58" i="49"/>
  <c r="B59" i="49"/>
  <c r="B60" i="49"/>
  <c r="B61" i="49"/>
  <c r="B62" i="49"/>
  <c r="B63" i="49"/>
  <c r="B64" i="49"/>
  <c r="B65" i="49"/>
  <c r="B66" i="49"/>
  <c r="B67" i="49"/>
  <c r="B68" i="49"/>
  <c r="B69" i="49"/>
  <c r="B70" i="49"/>
  <c r="B71" i="49"/>
  <c r="B72" i="49"/>
  <c r="B73" i="49"/>
  <c r="B74" i="49"/>
  <c r="B75" i="49"/>
  <c r="B76" i="49"/>
  <c r="B77" i="49"/>
  <c r="B78" i="49"/>
  <c r="B79" i="49"/>
  <c r="B80" i="49"/>
  <c r="B81" i="49"/>
  <c r="B82" i="49"/>
  <c r="B83" i="49"/>
  <c r="B84" i="49"/>
  <c r="B85" i="49"/>
  <c r="B86" i="49"/>
  <c r="B87" i="49"/>
  <c r="B88" i="49"/>
  <c r="B89" i="49"/>
  <c r="B90" i="49"/>
  <c r="B91" i="49"/>
  <c r="B92" i="49"/>
  <c r="B93" i="49"/>
  <c r="B94" i="49"/>
  <c r="B95" i="49"/>
  <c r="B96" i="49"/>
  <c r="B97" i="49"/>
  <c r="B98" i="49"/>
  <c r="B99" i="49"/>
  <c r="B100" i="49"/>
  <c r="B101" i="49"/>
  <c r="B102" i="49"/>
  <c r="B103" i="49"/>
  <c r="B104" i="49"/>
  <c r="B105" i="49"/>
  <c r="B106" i="49"/>
  <c r="B107" i="49"/>
  <c r="B108" i="49"/>
  <c r="B109" i="49"/>
  <c r="B110" i="49"/>
  <c r="B111" i="49"/>
  <c r="B112" i="49"/>
  <c r="B113" i="49"/>
  <c r="B114" i="49"/>
  <c r="B115" i="49"/>
  <c r="B116" i="49"/>
  <c r="B117" i="49"/>
  <c r="B118" i="49"/>
  <c r="B119" i="49"/>
  <c r="B120" i="49"/>
  <c r="B121" i="49"/>
  <c r="B122" i="49"/>
  <c r="B123" i="49"/>
  <c r="B124" i="49"/>
  <c r="B125" i="49"/>
  <c r="B126" i="49"/>
  <c r="B127" i="49"/>
  <c r="B128" i="49"/>
  <c r="B129" i="49"/>
  <c r="B130" i="49"/>
  <c r="B131" i="49"/>
  <c r="B132" i="49"/>
  <c r="B133" i="49"/>
  <c r="B134" i="49"/>
  <c r="B135" i="49"/>
  <c r="B136" i="49"/>
  <c r="E136" i="49" s="1"/>
  <c r="J136" i="49" s="1"/>
  <c r="B137" i="49"/>
  <c r="B138" i="49"/>
  <c r="B139" i="49"/>
  <c r="B140" i="49"/>
  <c r="B141" i="49"/>
  <c r="B142" i="49"/>
  <c r="B143" i="49"/>
  <c r="B144" i="49"/>
  <c r="B145" i="49"/>
  <c r="B146" i="49"/>
  <c r="B147" i="49"/>
  <c r="B148" i="49"/>
  <c r="B149" i="49"/>
  <c r="B150" i="49"/>
  <c r="B151" i="49"/>
  <c r="B152" i="49"/>
  <c r="B153" i="49"/>
  <c r="B154" i="49"/>
  <c r="B155" i="49"/>
  <c r="B156" i="49"/>
  <c r="B157" i="49"/>
  <c r="B158" i="49"/>
  <c r="B159" i="49"/>
  <c r="B160" i="49"/>
  <c r="B161" i="49"/>
  <c r="B162" i="49"/>
  <c r="B163" i="49"/>
  <c r="B164" i="49"/>
  <c r="B165" i="49"/>
  <c r="B166" i="49"/>
  <c r="B167" i="49"/>
  <c r="B168" i="49"/>
  <c r="B169" i="49"/>
  <c r="B170" i="49"/>
  <c r="B171" i="49"/>
  <c r="B172" i="49"/>
  <c r="B173" i="49"/>
  <c r="B174" i="49"/>
  <c r="B175" i="49"/>
  <c r="B176" i="49"/>
  <c r="B177" i="49"/>
  <c r="B178" i="49"/>
  <c r="B179" i="49"/>
  <c r="B180" i="49"/>
  <c r="B181" i="49"/>
  <c r="B182" i="49"/>
  <c r="B183" i="49"/>
  <c r="B184" i="49"/>
  <c r="B185" i="49"/>
  <c r="B186" i="49"/>
  <c r="B187" i="49"/>
  <c r="B188" i="49"/>
  <c r="B189" i="49"/>
  <c r="B190" i="49"/>
  <c r="B191" i="49"/>
  <c r="F191" i="49" s="1"/>
  <c r="K191" i="49" s="1"/>
  <c r="B192" i="49"/>
  <c r="B193" i="49"/>
  <c r="B194" i="49"/>
  <c r="B195" i="49"/>
  <c r="B196" i="49"/>
  <c r="B197" i="49"/>
  <c r="B198" i="49"/>
  <c r="B199" i="49"/>
  <c r="B200" i="49"/>
  <c r="B201" i="49"/>
  <c r="B202" i="49"/>
  <c r="B203" i="49"/>
  <c r="B204" i="49"/>
  <c r="B205" i="49"/>
  <c r="B206" i="49"/>
  <c r="B207" i="49"/>
  <c r="F207" i="49" s="1"/>
  <c r="K207" i="49" s="1"/>
  <c r="B208" i="49"/>
  <c r="B209" i="49"/>
  <c r="B10" i="49"/>
  <c r="A11" i="49"/>
  <c r="A12" i="49"/>
  <c r="A13" i="49"/>
  <c r="A14" i="49"/>
  <c r="A15" i="49"/>
  <c r="A16" i="49"/>
  <c r="A17" i="49"/>
  <c r="A18" i="49"/>
  <c r="A19" i="49"/>
  <c r="A20" i="49"/>
  <c r="A21" i="49"/>
  <c r="A22" i="49"/>
  <c r="A23" i="49"/>
  <c r="A24" i="49"/>
  <c r="A25" i="49"/>
  <c r="A26" i="49"/>
  <c r="A27" i="49"/>
  <c r="A28" i="49"/>
  <c r="A29" i="49"/>
  <c r="A30" i="49"/>
  <c r="A31" i="49"/>
  <c r="A32" i="49"/>
  <c r="A33" i="49"/>
  <c r="A34" i="49"/>
  <c r="A35" i="49"/>
  <c r="A36" i="49"/>
  <c r="A37" i="49"/>
  <c r="A38" i="49"/>
  <c r="A39" i="49"/>
  <c r="A40" i="49"/>
  <c r="A41" i="49"/>
  <c r="A42" i="49"/>
  <c r="A43" i="49"/>
  <c r="A44" i="49"/>
  <c r="A45" i="49"/>
  <c r="A46" i="49"/>
  <c r="A47" i="49"/>
  <c r="A48" i="49"/>
  <c r="A49" i="49"/>
  <c r="A50" i="49"/>
  <c r="A51" i="49"/>
  <c r="A52" i="49"/>
  <c r="A53" i="49"/>
  <c r="A54" i="49"/>
  <c r="A55" i="49"/>
  <c r="A56" i="49"/>
  <c r="A57" i="49"/>
  <c r="A58" i="49"/>
  <c r="A59" i="49"/>
  <c r="A60" i="49"/>
  <c r="A61" i="49"/>
  <c r="A62" i="49"/>
  <c r="A63" i="49"/>
  <c r="A64" i="49"/>
  <c r="A65" i="49"/>
  <c r="A66" i="49"/>
  <c r="A67" i="49"/>
  <c r="A68" i="49"/>
  <c r="A69" i="49"/>
  <c r="A70" i="49"/>
  <c r="A71" i="49"/>
  <c r="A72" i="49"/>
  <c r="A73" i="49"/>
  <c r="A74" i="49"/>
  <c r="A75" i="49"/>
  <c r="A76" i="49"/>
  <c r="A77" i="49"/>
  <c r="A78" i="49"/>
  <c r="A79" i="49"/>
  <c r="A80" i="49"/>
  <c r="A81" i="49"/>
  <c r="A82" i="49"/>
  <c r="A83" i="49"/>
  <c r="A84" i="49"/>
  <c r="A85" i="49"/>
  <c r="A86" i="49"/>
  <c r="A87" i="49"/>
  <c r="A88" i="49"/>
  <c r="A89" i="49"/>
  <c r="A90" i="49"/>
  <c r="A91" i="49"/>
  <c r="A92" i="49"/>
  <c r="A93" i="49"/>
  <c r="A94" i="49"/>
  <c r="A95" i="49"/>
  <c r="A96" i="49"/>
  <c r="A97" i="49"/>
  <c r="A98" i="49"/>
  <c r="A99" i="49"/>
  <c r="A100" i="49"/>
  <c r="A101" i="49"/>
  <c r="A102" i="49"/>
  <c r="A103" i="49"/>
  <c r="A104" i="49"/>
  <c r="A105" i="49"/>
  <c r="A106" i="49"/>
  <c r="A107" i="49"/>
  <c r="A108" i="49"/>
  <c r="A109" i="49"/>
  <c r="A110" i="49"/>
  <c r="A111" i="49"/>
  <c r="A112" i="49"/>
  <c r="A113" i="49"/>
  <c r="A114" i="49"/>
  <c r="A115" i="49"/>
  <c r="A116" i="49"/>
  <c r="A117" i="49"/>
  <c r="A118" i="49"/>
  <c r="A119" i="49"/>
  <c r="A120" i="49"/>
  <c r="A121" i="49"/>
  <c r="A122" i="49"/>
  <c r="A123" i="49"/>
  <c r="A124" i="49"/>
  <c r="A125" i="49"/>
  <c r="A126" i="49"/>
  <c r="A127" i="49"/>
  <c r="A128" i="49"/>
  <c r="A129" i="49"/>
  <c r="A130" i="49"/>
  <c r="A131" i="49"/>
  <c r="A132" i="49"/>
  <c r="A133" i="49"/>
  <c r="A134" i="49"/>
  <c r="A135" i="49"/>
  <c r="A136" i="49"/>
  <c r="A137" i="49"/>
  <c r="A138" i="49"/>
  <c r="A139" i="49"/>
  <c r="A140" i="49"/>
  <c r="A141" i="49"/>
  <c r="A142" i="49"/>
  <c r="A143" i="49"/>
  <c r="A144" i="49"/>
  <c r="A145" i="49"/>
  <c r="A146" i="49"/>
  <c r="A147" i="49"/>
  <c r="A148" i="49"/>
  <c r="A149" i="49"/>
  <c r="A150" i="49"/>
  <c r="A151" i="49"/>
  <c r="A152" i="49"/>
  <c r="A153" i="49"/>
  <c r="A154" i="49"/>
  <c r="A155" i="49"/>
  <c r="A156" i="49"/>
  <c r="A157" i="49"/>
  <c r="A158" i="49"/>
  <c r="A159" i="49"/>
  <c r="A160" i="49"/>
  <c r="A161" i="49"/>
  <c r="A162" i="49"/>
  <c r="A163" i="49"/>
  <c r="A164" i="49"/>
  <c r="A165" i="49"/>
  <c r="A166" i="49"/>
  <c r="A167" i="49"/>
  <c r="A168" i="49"/>
  <c r="A169" i="49"/>
  <c r="A170" i="49"/>
  <c r="A171" i="49"/>
  <c r="A172" i="49"/>
  <c r="A173" i="49"/>
  <c r="A174" i="49"/>
  <c r="A175" i="49"/>
  <c r="A176" i="49"/>
  <c r="A177" i="49"/>
  <c r="A178" i="49"/>
  <c r="A179" i="49"/>
  <c r="A180" i="49"/>
  <c r="A181" i="49"/>
  <c r="A182" i="49"/>
  <c r="A183" i="49"/>
  <c r="A184" i="49"/>
  <c r="A185" i="49"/>
  <c r="A186" i="49"/>
  <c r="A187" i="49"/>
  <c r="A188" i="49"/>
  <c r="A189" i="49"/>
  <c r="A190" i="49"/>
  <c r="A191" i="49"/>
  <c r="A192" i="49"/>
  <c r="A193" i="49"/>
  <c r="A194" i="49"/>
  <c r="A195" i="49"/>
  <c r="A196" i="49"/>
  <c r="A197" i="49"/>
  <c r="A198" i="49"/>
  <c r="A199" i="49"/>
  <c r="A200" i="49"/>
  <c r="A201" i="49"/>
  <c r="A202" i="49"/>
  <c r="A203" i="49"/>
  <c r="A204" i="49"/>
  <c r="A205" i="49"/>
  <c r="A206" i="49"/>
  <c r="A207" i="49"/>
  <c r="A208" i="49"/>
  <c r="A209" i="49"/>
  <c r="A10" i="49"/>
  <c r="F157" i="49" l="1"/>
  <c r="K157" i="49" s="1"/>
  <c r="F92" i="49"/>
  <c r="K92" i="49" s="1"/>
  <c r="F64" i="49"/>
  <c r="K64" i="49" s="1"/>
  <c r="E143" i="49"/>
  <c r="J143" i="49" s="1"/>
  <c r="E103" i="49"/>
  <c r="J103" i="49" s="1"/>
  <c r="E23" i="49"/>
  <c r="J23" i="49" s="1"/>
  <c r="F124" i="49"/>
  <c r="K124" i="49" s="1"/>
  <c r="F10" i="49"/>
  <c r="K10" i="49" s="1"/>
  <c r="E206" i="49"/>
  <c r="J206" i="49" s="1"/>
  <c r="E202" i="49"/>
  <c r="J202" i="49" s="1"/>
  <c r="E190" i="49"/>
  <c r="J190" i="49" s="1"/>
  <c r="E182" i="49"/>
  <c r="J182" i="49" s="1"/>
  <c r="E174" i="49"/>
  <c r="J174" i="49" s="1"/>
  <c r="E166" i="49"/>
  <c r="J166" i="49" s="1"/>
  <c r="F150" i="49"/>
  <c r="K150" i="49" s="1"/>
  <c r="C22" i="49"/>
  <c r="H22" i="49" s="1"/>
  <c r="E127" i="49"/>
  <c r="J127" i="49" s="1"/>
  <c r="F185" i="49"/>
  <c r="K185" i="49" s="1"/>
  <c r="F177" i="49"/>
  <c r="K177" i="49" s="1"/>
  <c r="F169" i="49"/>
  <c r="K169" i="49" s="1"/>
  <c r="E145" i="49"/>
  <c r="J145" i="49" s="1"/>
  <c r="E129" i="49"/>
  <c r="J129" i="49" s="1"/>
  <c r="F195" i="49"/>
  <c r="K195" i="49" s="1"/>
  <c r="G130" i="49"/>
  <c r="L130" i="49" s="1"/>
  <c r="G94" i="49"/>
  <c r="L94" i="49" s="1"/>
  <c r="G46" i="49"/>
  <c r="L46" i="49" s="1"/>
  <c r="C10" i="49"/>
  <c r="H10" i="49" s="1"/>
  <c r="C208" i="49"/>
  <c r="H208" i="49" s="1"/>
  <c r="C204" i="49"/>
  <c r="H204" i="49" s="1"/>
  <c r="C200" i="49"/>
  <c r="H200" i="49" s="1"/>
  <c r="C196" i="49"/>
  <c r="H196" i="49" s="1"/>
  <c r="C192" i="49"/>
  <c r="H192" i="49" s="1"/>
  <c r="C188" i="49"/>
  <c r="H188" i="49" s="1"/>
  <c r="G120" i="49"/>
  <c r="L120" i="49" s="1"/>
  <c r="G104" i="49"/>
  <c r="L104" i="49" s="1"/>
  <c r="G88" i="49"/>
  <c r="L88" i="49" s="1"/>
  <c r="G76" i="49"/>
  <c r="L76" i="49" s="1"/>
  <c r="G72" i="49"/>
  <c r="L72" i="49" s="1"/>
  <c r="G56" i="49"/>
  <c r="L56" i="49" s="1"/>
  <c r="C52" i="49"/>
  <c r="H52" i="49" s="1"/>
  <c r="G40" i="49"/>
  <c r="L40" i="49" s="1"/>
  <c r="C36" i="49"/>
  <c r="H36" i="49" s="1"/>
  <c r="C28" i="49"/>
  <c r="H28" i="49" s="1"/>
  <c r="G24" i="49"/>
  <c r="L24" i="49" s="1"/>
  <c r="C20" i="49"/>
  <c r="H20" i="49" s="1"/>
  <c r="G12" i="49"/>
  <c r="L12" i="49" s="1"/>
  <c r="E15" i="49"/>
  <c r="J15" i="49" s="1"/>
  <c r="G208" i="49"/>
  <c r="L208" i="49" s="1"/>
  <c r="F203" i="49"/>
  <c r="K203" i="49" s="1"/>
  <c r="G198" i="49"/>
  <c r="L198" i="49" s="1"/>
  <c r="E194" i="49"/>
  <c r="J194" i="49" s="1"/>
  <c r="G186" i="49"/>
  <c r="L186" i="49" s="1"/>
  <c r="G178" i="49"/>
  <c r="L178" i="49" s="1"/>
  <c r="G170" i="49"/>
  <c r="L170" i="49" s="1"/>
  <c r="G162" i="49"/>
  <c r="L162" i="49" s="1"/>
  <c r="E152" i="49"/>
  <c r="J152" i="49" s="1"/>
  <c r="G142" i="49"/>
  <c r="L142" i="49" s="1"/>
  <c r="G134" i="49"/>
  <c r="L134" i="49" s="1"/>
  <c r="E111" i="49"/>
  <c r="J111" i="49" s="1"/>
  <c r="G102" i="49"/>
  <c r="L102" i="49" s="1"/>
  <c r="G90" i="49"/>
  <c r="L90" i="49" s="1"/>
  <c r="G74" i="49"/>
  <c r="L74" i="49" s="1"/>
  <c r="G62" i="49"/>
  <c r="L62" i="49" s="1"/>
  <c r="G50" i="49"/>
  <c r="L50" i="49" s="1"/>
  <c r="G41" i="49"/>
  <c r="L41" i="49" s="1"/>
  <c r="G30" i="49"/>
  <c r="L30" i="49" s="1"/>
  <c r="G22" i="49"/>
  <c r="L22" i="49" s="1"/>
  <c r="C122" i="49"/>
  <c r="H122" i="49" s="1"/>
  <c r="C102" i="49"/>
  <c r="H102" i="49" s="1"/>
  <c r="C82" i="49"/>
  <c r="H82" i="49" s="1"/>
  <c r="C58" i="49"/>
  <c r="H58" i="49" s="1"/>
  <c r="C38" i="49"/>
  <c r="H38" i="49" s="1"/>
  <c r="C18" i="49"/>
  <c r="H18" i="49" s="1"/>
  <c r="G206" i="49"/>
  <c r="L206" i="49" s="1"/>
  <c r="G190" i="49"/>
  <c r="L190" i="49" s="1"/>
  <c r="G182" i="49"/>
  <c r="L182" i="49" s="1"/>
  <c r="G174" i="49"/>
  <c r="L174" i="49" s="1"/>
  <c r="G166" i="49"/>
  <c r="L166" i="49" s="1"/>
  <c r="G138" i="49"/>
  <c r="L138" i="49" s="1"/>
  <c r="G106" i="49"/>
  <c r="L106" i="49" s="1"/>
  <c r="G66" i="49"/>
  <c r="L66" i="49" s="1"/>
  <c r="G34" i="49"/>
  <c r="L34" i="49" s="1"/>
  <c r="C26" i="49"/>
  <c r="H26" i="49" s="1"/>
  <c r="G199" i="49"/>
  <c r="L199" i="49" s="1"/>
  <c r="G167" i="49"/>
  <c r="L167" i="49" s="1"/>
  <c r="C155" i="49"/>
  <c r="H155" i="49" s="1"/>
  <c r="C139" i="49"/>
  <c r="H139" i="49" s="1"/>
  <c r="G135" i="49"/>
  <c r="L135" i="49" s="1"/>
  <c r="G115" i="49"/>
  <c r="L115" i="49" s="1"/>
  <c r="G99" i="49"/>
  <c r="L99" i="49" s="1"/>
  <c r="G95" i="49"/>
  <c r="L95" i="49" s="1"/>
  <c r="G83" i="49"/>
  <c r="L83" i="49" s="1"/>
  <c r="G67" i="49"/>
  <c r="L67" i="49" s="1"/>
  <c r="C55" i="49"/>
  <c r="H55" i="49" s="1"/>
  <c r="G51" i="49"/>
  <c r="L51" i="49" s="1"/>
  <c r="G35" i="49"/>
  <c r="L35" i="49" s="1"/>
  <c r="G31" i="49"/>
  <c r="L31" i="49" s="1"/>
  <c r="G19" i="49"/>
  <c r="L19" i="49" s="1"/>
  <c r="F43" i="49"/>
  <c r="K43" i="49" s="1"/>
  <c r="E208" i="49"/>
  <c r="J208" i="49" s="1"/>
  <c r="G202" i="49"/>
  <c r="L202" i="49" s="1"/>
  <c r="E198" i="49"/>
  <c r="J198" i="49" s="1"/>
  <c r="G192" i="49"/>
  <c r="L192" i="49" s="1"/>
  <c r="E186" i="49"/>
  <c r="J186" i="49" s="1"/>
  <c r="E178" i="49"/>
  <c r="J178" i="49" s="1"/>
  <c r="E170" i="49"/>
  <c r="J170" i="49" s="1"/>
  <c r="G158" i="49"/>
  <c r="L158" i="49" s="1"/>
  <c r="G150" i="49"/>
  <c r="L150" i="49" s="1"/>
  <c r="F141" i="49"/>
  <c r="K141" i="49" s="1"/>
  <c r="F134" i="49"/>
  <c r="K134" i="49" s="1"/>
  <c r="G122" i="49"/>
  <c r="L122" i="49" s="1"/>
  <c r="G110" i="49"/>
  <c r="L110" i="49" s="1"/>
  <c r="G98" i="49"/>
  <c r="L98" i="49" s="1"/>
  <c r="G86" i="49"/>
  <c r="L86" i="49" s="1"/>
  <c r="G70" i="49"/>
  <c r="L70" i="49" s="1"/>
  <c r="G58" i="49"/>
  <c r="L58" i="49" s="1"/>
  <c r="E50" i="49"/>
  <c r="J50" i="49" s="1"/>
  <c r="G38" i="49"/>
  <c r="L38" i="49" s="1"/>
  <c r="G28" i="49"/>
  <c r="L28" i="49" s="1"/>
  <c r="G18" i="49"/>
  <c r="L18" i="49" s="1"/>
  <c r="C118" i="49"/>
  <c r="H118" i="49" s="1"/>
  <c r="C98" i="49"/>
  <c r="H98" i="49" s="1"/>
  <c r="C74" i="49"/>
  <c r="H74" i="49" s="1"/>
  <c r="C54" i="49"/>
  <c r="H54" i="49" s="1"/>
  <c r="C34" i="49"/>
  <c r="H34" i="49" s="1"/>
  <c r="C12" i="49"/>
  <c r="H12" i="49" s="1"/>
  <c r="G118" i="49"/>
  <c r="L118" i="49" s="1"/>
  <c r="G82" i="49"/>
  <c r="L82" i="49" s="1"/>
  <c r="G55" i="49"/>
  <c r="L55" i="49" s="1"/>
  <c r="G26" i="49"/>
  <c r="L26" i="49" s="1"/>
  <c r="G14" i="49"/>
  <c r="L14" i="49" s="1"/>
  <c r="C114" i="49"/>
  <c r="H114" i="49" s="1"/>
  <c r="C90" i="49"/>
  <c r="H90" i="49" s="1"/>
  <c r="C70" i="49"/>
  <c r="H70" i="49" s="1"/>
  <c r="C50" i="49"/>
  <c r="H50" i="49" s="1"/>
  <c r="C153" i="49"/>
  <c r="H153" i="49" s="1"/>
  <c r="C137" i="49"/>
  <c r="H137" i="49" s="1"/>
  <c r="G125" i="49"/>
  <c r="L125" i="49" s="1"/>
  <c r="G121" i="49"/>
  <c r="L121" i="49" s="1"/>
  <c r="G117" i="49"/>
  <c r="L117" i="49" s="1"/>
  <c r="G113" i="49"/>
  <c r="L113" i="49" s="1"/>
  <c r="G109" i="49"/>
  <c r="L109" i="49" s="1"/>
  <c r="G101" i="49"/>
  <c r="L101" i="49" s="1"/>
  <c r="G97" i="49"/>
  <c r="L97" i="49" s="1"/>
  <c r="G93" i="49"/>
  <c r="L93" i="49" s="1"/>
  <c r="G89" i="49"/>
  <c r="L89" i="49" s="1"/>
  <c r="G85" i="49"/>
  <c r="L85" i="49" s="1"/>
  <c r="G81" i="49"/>
  <c r="L81" i="49" s="1"/>
  <c r="G77" i="49"/>
  <c r="L77" i="49" s="1"/>
  <c r="G73" i="49"/>
  <c r="L73" i="49" s="1"/>
  <c r="G69" i="49"/>
  <c r="L69" i="49" s="1"/>
  <c r="G65" i="49"/>
  <c r="L65" i="49" s="1"/>
  <c r="G61" i="49"/>
  <c r="L61" i="49" s="1"/>
  <c r="G57" i="49"/>
  <c r="L57" i="49" s="1"/>
  <c r="G53" i="49"/>
  <c r="L53" i="49" s="1"/>
  <c r="G49" i="49"/>
  <c r="L49" i="49" s="1"/>
  <c r="G45" i="49"/>
  <c r="L45" i="49" s="1"/>
  <c r="G37" i="49"/>
  <c r="L37" i="49" s="1"/>
  <c r="G33" i="49"/>
  <c r="L33" i="49" s="1"/>
  <c r="G29" i="49"/>
  <c r="L29" i="49" s="1"/>
  <c r="G25" i="49"/>
  <c r="L25" i="49" s="1"/>
  <c r="G21" i="49"/>
  <c r="L21" i="49" s="1"/>
  <c r="G17" i="49"/>
  <c r="L17" i="49" s="1"/>
  <c r="G13" i="49"/>
  <c r="L13" i="49" s="1"/>
  <c r="G200" i="49"/>
  <c r="L200" i="49" s="1"/>
  <c r="G194" i="49"/>
  <c r="L194" i="49" s="1"/>
  <c r="G154" i="49"/>
  <c r="L154" i="49" s="1"/>
  <c r="G146" i="49"/>
  <c r="L146" i="49" s="1"/>
  <c r="G126" i="49"/>
  <c r="L126" i="49" s="1"/>
  <c r="G114" i="49"/>
  <c r="L114" i="49" s="1"/>
  <c r="G105" i="49"/>
  <c r="L105" i="49" s="1"/>
  <c r="G78" i="49"/>
  <c r="L78" i="49" s="1"/>
  <c r="G54" i="49"/>
  <c r="L54" i="49" s="1"/>
  <c r="G42" i="49"/>
  <c r="L42" i="49" s="1"/>
  <c r="C199" i="49"/>
  <c r="H199" i="49" s="1"/>
  <c r="C106" i="49"/>
  <c r="H106" i="49" s="1"/>
  <c r="C86" i="49"/>
  <c r="H86" i="49" s="1"/>
  <c r="C66" i="49"/>
  <c r="H66" i="49" s="1"/>
  <c r="C42" i="49"/>
  <c r="H42" i="49" s="1"/>
  <c r="F205" i="49"/>
  <c r="K205" i="49" s="1"/>
  <c r="E200" i="49"/>
  <c r="J200" i="49" s="1"/>
  <c r="F197" i="49"/>
  <c r="K197" i="49" s="1"/>
  <c r="E192" i="49"/>
  <c r="J192" i="49" s="1"/>
  <c r="F189" i="49"/>
  <c r="K189" i="49" s="1"/>
  <c r="F161" i="49"/>
  <c r="K161" i="49" s="1"/>
  <c r="G155" i="49"/>
  <c r="L155" i="49" s="1"/>
  <c r="G139" i="49"/>
  <c r="L139" i="49" s="1"/>
  <c r="F116" i="49"/>
  <c r="K116" i="49" s="1"/>
  <c r="F84" i="49"/>
  <c r="K84" i="49" s="1"/>
  <c r="F75" i="49"/>
  <c r="K75" i="49" s="1"/>
  <c r="F70" i="49"/>
  <c r="K70" i="49" s="1"/>
  <c r="C167" i="49"/>
  <c r="H167" i="49" s="1"/>
  <c r="C95" i="49"/>
  <c r="H95" i="49" s="1"/>
  <c r="C76" i="49"/>
  <c r="H76" i="49" s="1"/>
  <c r="C205" i="49"/>
  <c r="H205" i="49" s="1"/>
  <c r="G205" i="49"/>
  <c r="L205" i="49" s="1"/>
  <c r="C197" i="49"/>
  <c r="H197" i="49" s="1"/>
  <c r="G197" i="49"/>
  <c r="L197" i="49" s="1"/>
  <c r="C189" i="49"/>
  <c r="H189" i="49" s="1"/>
  <c r="G189" i="49"/>
  <c r="L189" i="49" s="1"/>
  <c r="C181" i="49"/>
  <c r="H181" i="49" s="1"/>
  <c r="G181" i="49"/>
  <c r="L181" i="49" s="1"/>
  <c r="C173" i="49"/>
  <c r="H173" i="49" s="1"/>
  <c r="G173" i="49"/>
  <c r="L173" i="49" s="1"/>
  <c r="C165" i="49"/>
  <c r="H165" i="49" s="1"/>
  <c r="G165" i="49"/>
  <c r="L165" i="49" s="1"/>
  <c r="C161" i="49"/>
  <c r="H161" i="49" s="1"/>
  <c r="G161" i="49"/>
  <c r="L161" i="49" s="1"/>
  <c r="C157" i="49"/>
  <c r="H157" i="49" s="1"/>
  <c r="G157" i="49"/>
  <c r="L157" i="49" s="1"/>
  <c r="C149" i="49"/>
  <c r="H149" i="49" s="1"/>
  <c r="G149" i="49"/>
  <c r="L149" i="49" s="1"/>
  <c r="C145" i="49"/>
  <c r="H145" i="49" s="1"/>
  <c r="G145" i="49"/>
  <c r="L145" i="49" s="1"/>
  <c r="C141" i="49"/>
  <c r="H141" i="49" s="1"/>
  <c r="G141" i="49"/>
  <c r="L141" i="49" s="1"/>
  <c r="C133" i="49"/>
  <c r="H133" i="49" s="1"/>
  <c r="G133" i="49"/>
  <c r="L133" i="49" s="1"/>
  <c r="I9" i="49"/>
  <c r="D11" i="49"/>
  <c r="I11" i="49" s="1"/>
  <c r="D12" i="49"/>
  <c r="I12" i="49" s="1"/>
  <c r="D13" i="49"/>
  <c r="I13" i="49" s="1"/>
  <c r="D14" i="49"/>
  <c r="I14" i="49" s="1"/>
  <c r="D15" i="49"/>
  <c r="I15" i="49" s="1"/>
  <c r="D16" i="49"/>
  <c r="I16" i="49" s="1"/>
  <c r="D17" i="49"/>
  <c r="I17" i="49" s="1"/>
  <c r="D18" i="49"/>
  <c r="I18" i="49" s="1"/>
  <c r="D19" i="49"/>
  <c r="I19" i="49" s="1"/>
  <c r="D20" i="49"/>
  <c r="I20" i="49" s="1"/>
  <c r="D21" i="49"/>
  <c r="I21" i="49" s="1"/>
  <c r="D22" i="49"/>
  <c r="I22" i="49" s="1"/>
  <c r="D23" i="49"/>
  <c r="I23" i="49" s="1"/>
  <c r="D24" i="49"/>
  <c r="I24" i="49" s="1"/>
  <c r="D25" i="49"/>
  <c r="I25" i="49" s="1"/>
  <c r="D26" i="49"/>
  <c r="I26" i="49" s="1"/>
  <c r="D27" i="49"/>
  <c r="I27" i="49" s="1"/>
  <c r="D28" i="49"/>
  <c r="I28" i="49" s="1"/>
  <c r="D29" i="49"/>
  <c r="I29" i="49" s="1"/>
  <c r="D30" i="49"/>
  <c r="I30" i="49" s="1"/>
  <c r="D31" i="49"/>
  <c r="I31" i="49" s="1"/>
  <c r="D32" i="49"/>
  <c r="I32" i="49" s="1"/>
  <c r="D33" i="49"/>
  <c r="I33" i="49" s="1"/>
  <c r="D34" i="49"/>
  <c r="I34" i="49" s="1"/>
  <c r="D35" i="49"/>
  <c r="I35" i="49" s="1"/>
  <c r="D36" i="49"/>
  <c r="I36" i="49" s="1"/>
  <c r="D37" i="49"/>
  <c r="I37" i="49" s="1"/>
  <c r="D38" i="49"/>
  <c r="I38" i="49" s="1"/>
  <c r="D39" i="49"/>
  <c r="I39" i="49" s="1"/>
  <c r="D40" i="49"/>
  <c r="I40" i="49" s="1"/>
  <c r="D41" i="49"/>
  <c r="I41" i="49" s="1"/>
  <c r="D42" i="49"/>
  <c r="I42" i="49" s="1"/>
  <c r="D43" i="49"/>
  <c r="I43" i="49" s="1"/>
  <c r="D44" i="49"/>
  <c r="I44" i="49" s="1"/>
  <c r="D45" i="49"/>
  <c r="I45" i="49" s="1"/>
  <c r="D46" i="49"/>
  <c r="I46" i="49" s="1"/>
  <c r="D47" i="49"/>
  <c r="I47" i="49" s="1"/>
  <c r="D48" i="49"/>
  <c r="I48" i="49" s="1"/>
  <c r="D49" i="49"/>
  <c r="I49" i="49" s="1"/>
  <c r="D50" i="49"/>
  <c r="I50" i="49" s="1"/>
  <c r="D51" i="49"/>
  <c r="I51" i="49" s="1"/>
  <c r="D52" i="49"/>
  <c r="I52" i="49" s="1"/>
  <c r="D53" i="49"/>
  <c r="I53" i="49" s="1"/>
  <c r="D54" i="49"/>
  <c r="I54" i="49" s="1"/>
  <c r="D55" i="49"/>
  <c r="I55" i="49" s="1"/>
  <c r="D56" i="49"/>
  <c r="I56" i="49" s="1"/>
  <c r="D57" i="49"/>
  <c r="I57" i="49" s="1"/>
  <c r="D58" i="49"/>
  <c r="I58" i="49" s="1"/>
  <c r="D59" i="49"/>
  <c r="I59" i="49" s="1"/>
  <c r="D60" i="49"/>
  <c r="I60" i="49" s="1"/>
  <c r="D61" i="49"/>
  <c r="I61" i="49" s="1"/>
  <c r="D62" i="49"/>
  <c r="I62" i="49" s="1"/>
  <c r="D63" i="49"/>
  <c r="I63" i="49" s="1"/>
  <c r="D64" i="49"/>
  <c r="I64" i="49" s="1"/>
  <c r="D65" i="49"/>
  <c r="I65" i="49" s="1"/>
  <c r="D66" i="49"/>
  <c r="I66" i="49" s="1"/>
  <c r="D67" i="49"/>
  <c r="I67" i="49" s="1"/>
  <c r="D68" i="49"/>
  <c r="I68" i="49" s="1"/>
  <c r="D69" i="49"/>
  <c r="I69" i="49" s="1"/>
  <c r="D70" i="49"/>
  <c r="I70" i="49" s="1"/>
  <c r="D71" i="49"/>
  <c r="I71" i="49" s="1"/>
  <c r="D72" i="49"/>
  <c r="I72" i="49" s="1"/>
  <c r="D73" i="49"/>
  <c r="I73" i="49" s="1"/>
  <c r="D74" i="49"/>
  <c r="I74" i="49" s="1"/>
  <c r="D75" i="49"/>
  <c r="I75" i="49" s="1"/>
  <c r="D76" i="49"/>
  <c r="I76" i="49" s="1"/>
  <c r="D77" i="49"/>
  <c r="I77" i="49" s="1"/>
  <c r="D78" i="49"/>
  <c r="I78" i="49" s="1"/>
  <c r="D79" i="49"/>
  <c r="I79" i="49" s="1"/>
  <c r="D80" i="49"/>
  <c r="I80" i="49" s="1"/>
  <c r="D81" i="49"/>
  <c r="I81" i="49" s="1"/>
  <c r="D82" i="49"/>
  <c r="I82" i="49" s="1"/>
  <c r="D83" i="49"/>
  <c r="I83" i="49" s="1"/>
  <c r="D84" i="49"/>
  <c r="I84" i="49" s="1"/>
  <c r="D85" i="49"/>
  <c r="I85" i="49" s="1"/>
  <c r="D86" i="49"/>
  <c r="I86" i="49" s="1"/>
  <c r="D87" i="49"/>
  <c r="I87" i="49" s="1"/>
  <c r="D88" i="49"/>
  <c r="I88" i="49" s="1"/>
  <c r="D89" i="49"/>
  <c r="I89" i="49" s="1"/>
  <c r="D90" i="49"/>
  <c r="I90" i="49" s="1"/>
  <c r="D91" i="49"/>
  <c r="I91" i="49" s="1"/>
  <c r="D92" i="49"/>
  <c r="I92" i="49" s="1"/>
  <c r="D93" i="49"/>
  <c r="I93" i="49" s="1"/>
  <c r="D94" i="49"/>
  <c r="I94" i="49" s="1"/>
  <c r="D95" i="49"/>
  <c r="I95" i="49" s="1"/>
  <c r="D96" i="49"/>
  <c r="I96" i="49" s="1"/>
  <c r="D97" i="49"/>
  <c r="I97" i="49" s="1"/>
  <c r="D98" i="49"/>
  <c r="I98" i="49" s="1"/>
  <c r="D99" i="49"/>
  <c r="I99" i="49" s="1"/>
  <c r="D100" i="49"/>
  <c r="I100" i="49" s="1"/>
  <c r="D101" i="49"/>
  <c r="I101" i="49" s="1"/>
  <c r="D102" i="49"/>
  <c r="I102" i="49" s="1"/>
  <c r="D103" i="49"/>
  <c r="I103" i="49" s="1"/>
  <c r="D104" i="49"/>
  <c r="I104" i="49" s="1"/>
  <c r="D105" i="49"/>
  <c r="I105" i="49" s="1"/>
  <c r="D106" i="49"/>
  <c r="I106" i="49" s="1"/>
  <c r="D107" i="49"/>
  <c r="I107" i="49" s="1"/>
  <c r="D108" i="49"/>
  <c r="I108" i="49" s="1"/>
  <c r="D109" i="49"/>
  <c r="I109" i="49" s="1"/>
  <c r="D110" i="49"/>
  <c r="I110" i="49" s="1"/>
  <c r="D111" i="49"/>
  <c r="I111" i="49" s="1"/>
  <c r="D112" i="49"/>
  <c r="I112" i="49" s="1"/>
  <c r="D113" i="49"/>
  <c r="I113" i="49" s="1"/>
  <c r="D114" i="49"/>
  <c r="I114" i="49" s="1"/>
  <c r="D115" i="49"/>
  <c r="I115" i="49" s="1"/>
  <c r="D116" i="49"/>
  <c r="I116" i="49" s="1"/>
  <c r="D117" i="49"/>
  <c r="I117" i="49" s="1"/>
  <c r="D118" i="49"/>
  <c r="I118" i="49" s="1"/>
  <c r="D119" i="49"/>
  <c r="I119" i="49" s="1"/>
  <c r="D120" i="49"/>
  <c r="I120" i="49" s="1"/>
  <c r="D121" i="49"/>
  <c r="I121" i="49" s="1"/>
  <c r="D122" i="49"/>
  <c r="I122" i="49" s="1"/>
  <c r="D123" i="49"/>
  <c r="I123" i="49" s="1"/>
  <c r="D124" i="49"/>
  <c r="I124" i="49" s="1"/>
  <c r="D125" i="49"/>
  <c r="I125" i="49" s="1"/>
  <c r="D126" i="49"/>
  <c r="I126" i="49" s="1"/>
  <c r="D127" i="49"/>
  <c r="I127" i="49" s="1"/>
  <c r="D128" i="49"/>
  <c r="I128" i="49" s="1"/>
  <c r="D129" i="49"/>
  <c r="I129" i="49" s="1"/>
  <c r="D130" i="49"/>
  <c r="I130" i="49" s="1"/>
  <c r="D131" i="49"/>
  <c r="I131" i="49" s="1"/>
  <c r="D132" i="49"/>
  <c r="I132" i="49" s="1"/>
  <c r="D133" i="49"/>
  <c r="I133" i="49" s="1"/>
  <c r="D134" i="49"/>
  <c r="I134" i="49" s="1"/>
  <c r="D135" i="49"/>
  <c r="I135" i="49" s="1"/>
  <c r="D136" i="49"/>
  <c r="I136" i="49" s="1"/>
  <c r="D137" i="49"/>
  <c r="I137" i="49" s="1"/>
  <c r="D138" i="49"/>
  <c r="I138" i="49" s="1"/>
  <c r="D139" i="49"/>
  <c r="I139" i="49" s="1"/>
  <c r="D140" i="49"/>
  <c r="I140" i="49" s="1"/>
  <c r="D141" i="49"/>
  <c r="I141" i="49" s="1"/>
  <c r="D142" i="49"/>
  <c r="I142" i="49" s="1"/>
  <c r="D143" i="49"/>
  <c r="I143" i="49" s="1"/>
  <c r="D144" i="49"/>
  <c r="I144" i="49" s="1"/>
  <c r="D145" i="49"/>
  <c r="I145" i="49" s="1"/>
  <c r="D146" i="49"/>
  <c r="I146" i="49" s="1"/>
  <c r="D147" i="49"/>
  <c r="I147" i="49" s="1"/>
  <c r="D148" i="49"/>
  <c r="I148" i="49" s="1"/>
  <c r="D149" i="49"/>
  <c r="I149" i="49" s="1"/>
  <c r="D150" i="49"/>
  <c r="I150" i="49" s="1"/>
  <c r="D151" i="49"/>
  <c r="I151" i="49" s="1"/>
  <c r="D152" i="49"/>
  <c r="I152" i="49" s="1"/>
  <c r="D153" i="49"/>
  <c r="I153" i="49" s="1"/>
  <c r="D154" i="49"/>
  <c r="I154" i="49" s="1"/>
  <c r="D155" i="49"/>
  <c r="I155" i="49" s="1"/>
  <c r="D156" i="49"/>
  <c r="I156" i="49" s="1"/>
  <c r="D157" i="49"/>
  <c r="I157" i="49" s="1"/>
  <c r="D158" i="49"/>
  <c r="I158" i="49" s="1"/>
  <c r="D159" i="49"/>
  <c r="I159" i="49" s="1"/>
  <c r="D160" i="49"/>
  <c r="I160" i="49" s="1"/>
  <c r="D161" i="49"/>
  <c r="I161" i="49" s="1"/>
  <c r="D162" i="49"/>
  <c r="I162" i="49" s="1"/>
  <c r="D163" i="49"/>
  <c r="I163" i="49" s="1"/>
  <c r="D164" i="49"/>
  <c r="I164" i="49" s="1"/>
  <c r="D165" i="49"/>
  <c r="I165" i="49" s="1"/>
  <c r="D166" i="49"/>
  <c r="I166" i="49" s="1"/>
  <c r="D167" i="49"/>
  <c r="I167" i="49" s="1"/>
  <c r="D168" i="49"/>
  <c r="I168" i="49" s="1"/>
  <c r="D169" i="49"/>
  <c r="I169" i="49" s="1"/>
  <c r="D170" i="49"/>
  <c r="I170" i="49" s="1"/>
  <c r="D171" i="49"/>
  <c r="I171" i="49" s="1"/>
  <c r="D172" i="49"/>
  <c r="I172" i="49" s="1"/>
  <c r="D173" i="49"/>
  <c r="I173" i="49" s="1"/>
  <c r="D174" i="49"/>
  <c r="I174" i="49" s="1"/>
  <c r="D175" i="49"/>
  <c r="I175" i="49" s="1"/>
  <c r="D176" i="49"/>
  <c r="I176" i="49" s="1"/>
  <c r="D177" i="49"/>
  <c r="I177" i="49" s="1"/>
  <c r="D178" i="49"/>
  <c r="I178" i="49" s="1"/>
  <c r="D179" i="49"/>
  <c r="I179" i="49" s="1"/>
  <c r="D180" i="49"/>
  <c r="I180" i="49" s="1"/>
  <c r="D181" i="49"/>
  <c r="I181" i="49" s="1"/>
  <c r="D182" i="49"/>
  <c r="I182" i="49" s="1"/>
  <c r="D183" i="49"/>
  <c r="I183" i="49" s="1"/>
  <c r="D184" i="49"/>
  <c r="I184" i="49" s="1"/>
  <c r="D185" i="49"/>
  <c r="I185" i="49" s="1"/>
  <c r="D186" i="49"/>
  <c r="I186" i="49" s="1"/>
  <c r="D187" i="49"/>
  <c r="I187" i="49" s="1"/>
  <c r="D188" i="49"/>
  <c r="I188" i="49" s="1"/>
  <c r="D189" i="49"/>
  <c r="I189" i="49" s="1"/>
  <c r="D190" i="49"/>
  <c r="I190" i="49" s="1"/>
  <c r="D191" i="49"/>
  <c r="I191" i="49" s="1"/>
  <c r="D192" i="49"/>
  <c r="I192" i="49" s="1"/>
  <c r="D193" i="49"/>
  <c r="I193" i="49" s="1"/>
  <c r="D194" i="49"/>
  <c r="I194" i="49" s="1"/>
  <c r="D195" i="49"/>
  <c r="I195" i="49" s="1"/>
  <c r="D196" i="49"/>
  <c r="I196" i="49" s="1"/>
  <c r="D197" i="49"/>
  <c r="I197" i="49" s="1"/>
  <c r="D198" i="49"/>
  <c r="I198" i="49" s="1"/>
  <c r="D199" i="49"/>
  <c r="I199" i="49" s="1"/>
  <c r="D200" i="49"/>
  <c r="I200" i="49" s="1"/>
  <c r="D201" i="49"/>
  <c r="I201" i="49" s="1"/>
  <c r="D202" i="49"/>
  <c r="I202" i="49" s="1"/>
  <c r="D203" i="49"/>
  <c r="I203" i="49" s="1"/>
  <c r="D204" i="49"/>
  <c r="I204" i="49" s="1"/>
  <c r="D205" i="49"/>
  <c r="I205" i="49" s="1"/>
  <c r="D206" i="49"/>
  <c r="I206" i="49" s="1"/>
  <c r="D207" i="49"/>
  <c r="I207" i="49" s="1"/>
  <c r="D208" i="49"/>
  <c r="I208" i="49" s="1"/>
  <c r="D209" i="49"/>
  <c r="I209" i="49" s="1"/>
  <c r="C184" i="49"/>
  <c r="H184" i="49" s="1"/>
  <c r="G184" i="49"/>
  <c r="L184" i="49" s="1"/>
  <c r="C180" i="49"/>
  <c r="H180" i="49" s="1"/>
  <c r="G180" i="49"/>
  <c r="L180" i="49" s="1"/>
  <c r="C176" i="49"/>
  <c r="H176" i="49" s="1"/>
  <c r="G176" i="49"/>
  <c r="L176" i="49" s="1"/>
  <c r="C172" i="49"/>
  <c r="H172" i="49" s="1"/>
  <c r="G172" i="49"/>
  <c r="L172" i="49" s="1"/>
  <c r="C168" i="49"/>
  <c r="H168" i="49" s="1"/>
  <c r="G168" i="49"/>
  <c r="L168" i="49" s="1"/>
  <c r="C164" i="49"/>
  <c r="H164" i="49" s="1"/>
  <c r="G164" i="49"/>
  <c r="L164" i="49" s="1"/>
  <c r="C160" i="49"/>
  <c r="H160" i="49" s="1"/>
  <c r="G160" i="49"/>
  <c r="L160" i="49" s="1"/>
  <c r="C156" i="49"/>
  <c r="H156" i="49" s="1"/>
  <c r="G156" i="49"/>
  <c r="L156" i="49" s="1"/>
  <c r="C152" i="49"/>
  <c r="H152" i="49" s="1"/>
  <c r="G152" i="49"/>
  <c r="L152" i="49" s="1"/>
  <c r="C148" i="49"/>
  <c r="H148" i="49" s="1"/>
  <c r="G148" i="49"/>
  <c r="L148" i="49" s="1"/>
  <c r="C144" i="49"/>
  <c r="H144" i="49" s="1"/>
  <c r="G144" i="49"/>
  <c r="L144" i="49" s="1"/>
  <c r="C140" i="49"/>
  <c r="H140" i="49" s="1"/>
  <c r="G140" i="49"/>
  <c r="L140" i="49" s="1"/>
  <c r="C136" i="49"/>
  <c r="H136" i="49" s="1"/>
  <c r="G136" i="49"/>
  <c r="L136" i="49" s="1"/>
  <c r="C132" i="49"/>
  <c r="H132" i="49" s="1"/>
  <c r="G132" i="49"/>
  <c r="L132" i="49" s="1"/>
  <c r="C128" i="49"/>
  <c r="H128" i="49" s="1"/>
  <c r="G128" i="49"/>
  <c r="L128" i="49" s="1"/>
  <c r="C124" i="49"/>
  <c r="H124" i="49" s="1"/>
  <c r="G124" i="49"/>
  <c r="L124" i="49" s="1"/>
  <c r="C116" i="49"/>
  <c r="H116" i="49" s="1"/>
  <c r="G116" i="49"/>
  <c r="L116" i="49" s="1"/>
  <c r="C112" i="49"/>
  <c r="H112" i="49" s="1"/>
  <c r="G112" i="49"/>
  <c r="L112" i="49" s="1"/>
  <c r="C108" i="49"/>
  <c r="H108" i="49" s="1"/>
  <c r="G108" i="49"/>
  <c r="L108" i="49" s="1"/>
  <c r="C100" i="49"/>
  <c r="H100" i="49" s="1"/>
  <c r="G100" i="49"/>
  <c r="L100" i="49" s="1"/>
  <c r="C96" i="49"/>
  <c r="H96" i="49" s="1"/>
  <c r="G96" i="49"/>
  <c r="L96" i="49" s="1"/>
  <c r="C92" i="49"/>
  <c r="H92" i="49" s="1"/>
  <c r="G92" i="49"/>
  <c r="L92" i="49" s="1"/>
  <c r="C84" i="49"/>
  <c r="H84" i="49" s="1"/>
  <c r="G84" i="49"/>
  <c r="L84" i="49" s="1"/>
  <c r="C80" i="49"/>
  <c r="H80" i="49" s="1"/>
  <c r="G80" i="49"/>
  <c r="L80" i="49" s="1"/>
  <c r="C68" i="49"/>
  <c r="H68" i="49" s="1"/>
  <c r="G68" i="49"/>
  <c r="L68" i="49" s="1"/>
  <c r="C64" i="49"/>
  <c r="H64" i="49" s="1"/>
  <c r="G64" i="49"/>
  <c r="L64" i="49" s="1"/>
  <c r="C60" i="49"/>
  <c r="H60" i="49" s="1"/>
  <c r="G60" i="49"/>
  <c r="L60" i="49" s="1"/>
  <c r="C48" i="49"/>
  <c r="H48" i="49" s="1"/>
  <c r="G48" i="49"/>
  <c r="L48" i="49" s="1"/>
  <c r="C44" i="49"/>
  <c r="H44" i="49" s="1"/>
  <c r="G44" i="49"/>
  <c r="L44" i="49" s="1"/>
  <c r="G204" i="49"/>
  <c r="L204" i="49" s="1"/>
  <c r="F199" i="49"/>
  <c r="K199" i="49" s="1"/>
  <c r="G196" i="49"/>
  <c r="L196" i="49" s="1"/>
  <c r="G188" i="49"/>
  <c r="L188" i="49" s="1"/>
  <c r="F181" i="49"/>
  <c r="K181" i="49" s="1"/>
  <c r="F173" i="49"/>
  <c r="K173" i="49" s="1"/>
  <c r="F165" i="49"/>
  <c r="K165" i="49" s="1"/>
  <c r="E160" i="49"/>
  <c r="J160" i="49" s="1"/>
  <c r="F108" i="49"/>
  <c r="K108" i="49" s="1"/>
  <c r="E95" i="49"/>
  <c r="J95" i="49" s="1"/>
  <c r="E67" i="49"/>
  <c r="J67" i="49" s="1"/>
  <c r="E61" i="49"/>
  <c r="J61" i="49" s="1"/>
  <c r="G52" i="49"/>
  <c r="L52" i="49" s="1"/>
  <c r="E37" i="49"/>
  <c r="J37" i="49" s="1"/>
  <c r="C135" i="49"/>
  <c r="H135" i="49" s="1"/>
  <c r="C209" i="49"/>
  <c r="H209" i="49" s="1"/>
  <c r="G209" i="49"/>
  <c r="L209" i="49" s="1"/>
  <c r="C201" i="49"/>
  <c r="H201" i="49" s="1"/>
  <c r="G201" i="49"/>
  <c r="L201" i="49" s="1"/>
  <c r="C193" i="49"/>
  <c r="H193" i="49" s="1"/>
  <c r="G193" i="49"/>
  <c r="L193" i="49" s="1"/>
  <c r="C185" i="49"/>
  <c r="H185" i="49" s="1"/>
  <c r="G185" i="49"/>
  <c r="L185" i="49" s="1"/>
  <c r="C177" i="49"/>
  <c r="H177" i="49" s="1"/>
  <c r="G177" i="49"/>
  <c r="L177" i="49" s="1"/>
  <c r="C169" i="49"/>
  <c r="H169" i="49" s="1"/>
  <c r="G169" i="49"/>
  <c r="L169" i="49" s="1"/>
  <c r="C129" i="49"/>
  <c r="H129" i="49" s="1"/>
  <c r="G129" i="49"/>
  <c r="L129" i="49" s="1"/>
  <c r="D10" i="49"/>
  <c r="I10" i="49" s="1"/>
  <c r="C207" i="49"/>
  <c r="H207" i="49" s="1"/>
  <c r="G207" i="49"/>
  <c r="L207" i="49" s="1"/>
  <c r="G203" i="49"/>
  <c r="L203" i="49" s="1"/>
  <c r="C203" i="49"/>
  <c r="H203" i="49" s="1"/>
  <c r="C195" i="49"/>
  <c r="H195" i="49" s="1"/>
  <c r="G195" i="49"/>
  <c r="L195" i="49" s="1"/>
  <c r="C191" i="49"/>
  <c r="H191" i="49" s="1"/>
  <c r="G191" i="49"/>
  <c r="L191" i="49" s="1"/>
  <c r="C187" i="49"/>
  <c r="H187" i="49" s="1"/>
  <c r="G187" i="49"/>
  <c r="L187" i="49" s="1"/>
  <c r="G183" i="49"/>
  <c r="L183" i="49" s="1"/>
  <c r="C183" i="49"/>
  <c r="H183" i="49" s="1"/>
  <c r="C179" i="49"/>
  <c r="H179" i="49" s="1"/>
  <c r="G179" i="49"/>
  <c r="L179" i="49" s="1"/>
  <c r="C175" i="49"/>
  <c r="H175" i="49" s="1"/>
  <c r="G175" i="49"/>
  <c r="L175" i="49" s="1"/>
  <c r="G171" i="49"/>
  <c r="L171" i="49" s="1"/>
  <c r="C171" i="49"/>
  <c r="H171" i="49" s="1"/>
  <c r="C163" i="49"/>
  <c r="H163" i="49" s="1"/>
  <c r="G163" i="49"/>
  <c r="L163" i="49" s="1"/>
  <c r="C159" i="49"/>
  <c r="H159" i="49" s="1"/>
  <c r="G159" i="49"/>
  <c r="L159" i="49" s="1"/>
  <c r="G151" i="49"/>
  <c r="L151" i="49" s="1"/>
  <c r="C151" i="49"/>
  <c r="H151" i="49" s="1"/>
  <c r="C147" i="49"/>
  <c r="H147" i="49" s="1"/>
  <c r="G147" i="49"/>
  <c r="L147" i="49" s="1"/>
  <c r="C143" i="49"/>
  <c r="H143" i="49" s="1"/>
  <c r="G143" i="49"/>
  <c r="L143" i="49" s="1"/>
  <c r="C131" i="49"/>
  <c r="H131" i="49" s="1"/>
  <c r="G131" i="49"/>
  <c r="L131" i="49" s="1"/>
  <c r="C127" i="49"/>
  <c r="H127" i="49" s="1"/>
  <c r="G127" i="49"/>
  <c r="L127" i="49" s="1"/>
  <c r="C123" i="49"/>
  <c r="H123" i="49" s="1"/>
  <c r="G123" i="49"/>
  <c r="L123" i="49" s="1"/>
  <c r="C119" i="49"/>
  <c r="H119" i="49" s="1"/>
  <c r="G119" i="49"/>
  <c r="L119" i="49" s="1"/>
  <c r="C111" i="49"/>
  <c r="H111" i="49" s="1"/>
  <c r="G111" i="49"/>
  <c r="L111" i="49" s="1"/>
  <c r="C107" i="49"/>
  <c r="H107" i="49" s="1"/>
  <c r="G107" i="49"/>
  <c r="L107" i="49" s="1"/>
  <c r="G103" i="49"/>
  <c r="L103" i="49" s="1"/>
  <c r="C103" i="49"/>
  <c r="H103" i="49" s="1"/>
  <c r="C91" i="49"/>
  <c r="H91" i="49" s="1"/>
  <c r="G91" i="49"/>
  <c r="L91" i="49" s="1"/>
  <c r="C87" i="49"/>
  <c r="H87" i="49" s="1"/>
  <c r="G87" i="49"/>
  <c r="L87" i="49" s="1"/>
  <c r="C79" i="49"/>
  <c r="H79" i="49" s="1"/>
  <c r="G79" i="49"/>
  <c r="L79" i="49" s="1"/>
  <c r="C75" i="49"/>
  <c r="H75" i="49" s="1"/>
  <c r="G75" i="49"/>
  <c r="L75" i="49" s="1"/>
  <c r="C71" i="49"/>
  <c r="H71" i="49" s="1"/>
  <c r="G71" i="49"/>
  <c r="L71" i="49" s="1"/>
  <c r="C63" i="49"/>
  <c r="H63" i="49" s="1"/>
  <c r="G63" i="49"/>
  <c r="L63" i="49" s="1"/>
  <c r="C59" i="49"/>
  <c r="H59" i="49" s="1"/>
  <c r="G59" i="49"/>
  <c r="L59" i="49" s="1"/>
  <c r="C47" i="49"/>
  <c r="H47" i="49" s="1"/>
  <c r="G47" i="49"/>
  <c r="L47" i="49" s="1"/>
  <c r="C43" i="49"/>
  <c r="H43" i="49" s="1"/>
  <c r="G43" i="49"/>
  <c r="L43" i="49" s="1"/>
  <c r="G39" i="49"/>
  <c r="L39" i="49" s="1"/>
  <c r="C39" i="49"/>
  <c r="H39" i="49" s="1"/>
  <c r="C27" i="49"/>
  <c r="H27" i="49" s="1"/>
  <c r="G27" i="49"/>
  <c r="L27" i="49" s="1"/>
  <c r="C23" i="49"/>
  <c r="H23" i="49" s="1"/>
  <c r="G23" i="49"/>
  <c r="L23" i="49" s="1"/>
  <c r="C15" i="49"/>
  <c r="H15" i="49" s="1"/>
  <c r="G15" i="49"/>
  <c r="L15" i="49" s="1"/>
  <c r="C11" i="49"/>
  <c r="H11" i="49" s="1"/>
  <c r="G11" i="49"/>
  <c r="L11" i="49" s="1"/>
  <c r="F11" i="49"/>
  <c r="K11" i="49" s="1"/>
  <c r="F12" i="49"/>
  <c r="K12" i="49" s="1"/>
  <c r="F13" i="49"/>
  <c r="K13" i="49" s="1"/>
  <c r="F14" i="49"/>
  <c r="K14" i="49" s="1"/>
  <c r="F15" i="49"/>
  <c r="K15" i="49" s="1"/>
  <c r="F16" i="49"/>
  <c r="K16" i="49" s="1"/>
  <c r="F17" i="49"/>
  <c r="K17" i="49" s="1"/>
  <c r="F18" i="49"/>
  <c r="K18" i="49" s="1"/>
  <c r="F19" i="49"/>
  <c r="K19" i="49" s="1"/>
  <c r="F20" i="49"/>
  <c r="K20" i="49" s="1"/>
  <c r="F21" i="49"/>
  <c r="K21" i="49" s="1"/>
  <c r="F22" i="49"/>
  <c r="K22" i="49" s="1"/>
  <c r="F23" i="49"/>
  <c r="K23" i="49" s="1"/>
  <c r="F24" i="49"/>
  <c r="K24" i="49" s="1"/>
  <c r="F25" i="49"/>
  <c r="K25" i="49" s="1"/>
  <c r="F26" i="49"/>
  <c r="K26" i="49" s="1"/>
  <c r="F27" i="49"/>
  <c r="K27" i="49" s="1"/>
  <c r="F28" i="49"/>
  <c r="K28" i="49" s="1"/>
  <c r="F29" i="49"/>
  <c r="K29" i="49" s="1"/>
  <c r="F30" i="49"/>
  <c r="K30" i="49" s="1"/>
  <c r="F31" i="49"/>
  <c r="K31" i="49" s="1"/>
  <c r="F32" i="49"/>
  <c r="K32" i="49" s="1"/>
  <c r="F33" i="49"/>
  <c r="K33" i="49" s="1"/>
  <c r="F34" i="49"/>
  <c r="K34" i="49" s="1"/>
  <c r="F35" i="49"/>
  <c r="K35" i="49" s="1"/>
  <c r="F36" i="49"/>
  <c r="K36" i="49" s="1"/>
  <c r="F37" i="49"/>
  <c r="K37" i="49" s="1"/>
  <c r="F38" i="49"/>
  <c r="K38" i="49" s="1"/>
  <c r="F39" i="49"/>
  <c r="K39" i="49" s="1"/>
  <c r="F40" i="49"/>
  <c r="K40" i="49" s="1"/>
  <c r="F41" i="49"/>
  <c r="K41" i="49" s="1"/>
  <c r="F45" i="49"/>
  <c r="K45" i="49" s="1"/>
  <c r="F49" i="49"/>
  <c r="K49" i="49" s="1"/>
  <c r="F53" i="49"/>
  <c r="K53" i="49" s="1"/>
  <c r="F57" i="49"/>
  <c r="K57" i="49" s="1"/>
  <c r="F61" i="49"/>
  <c r="K61" i="49" s="1"/>
  <c r="F65" i="49"/>
  <c r="K65" i="49" s="1"/>
  <c r="F69" i="49"/>
  <c r="K69" i="49" s="1"/>
  <c r="F73" i="49"/>
  <c r="K73" i="49" s="1"/>
  <c r="F77" i="49"/>
  <c r="K77" i="49" s="1"/>
  <c r="F44" i="49"/>
  <c r="K44" i="49" s="1"/>
  <c r="F47" i="49"/>
  <c r="K47" i="49" s="1"/>
  <c r="F52" i="49"/>
  <c r="K52" i="49" s="1"/>
  <c r="F55" i="49"/>
  <c r="K55" i="49" s="1"/>
  <c r="F60" i="49"/>
  <c r="K60" i="49" s="1"/>
  <c r="F63" i="49"/>
  <c r="K63" i="49" s="1"/>
  <c r="F68" i="49"/>
  <c r="K68" i="49" s="1"/>
  <c r="F71" i="49"/>
  <c r="K71" i="49" s="1"/>
  <c r="F76" i="49"/>
  <c r="K76" i="49" s="1"/>
  <c r="F79" i="49"/>
  <c r="K79" i="49" s="1"/>
  <c r="F82" i="49"/>
  <c r="K82" i="49" s="1"/>
  <c r="F86" i="49"/>
  <c r="K86" i="49" s="1"/>
  <c r="F90" i="49"/>
  <c r="K90" i="49" s="1"/>
  <c r="F94" i="49"/>
  <c r="K94" i="49" s="1"/>
  <c r="F98" i="49"/>
  <c r="K98" i="49" s="1"/>
  <c r="F102" i="49"/>
  <c r="K102" i="49" s="1"/>
  <c r="F106" i="49"/>
  <c r="K106" i="49" s="1"/>
  <c r="F110" i="49"/>
  <c r="K110" i="49" s="1"/>
  <c r="F114" i="49"/>
  <c r="K114" i="49" s="1"/>
  <c r="F118" i="49"/>
  <c r="K118" i="49" s="1"/>
  <c r="F122" i="49"/>
  <c r="K122" i="49" s="1"/>
  <c r="F126" i="49"/>
  <c r="K126" i="49" s="1"/>
  <c r="K9" i="49"/>
  <c r="F42" i="49"/>
  <c r="K42" i="49" s="1"/>
  <c r="F50" i="49"/>
  <c r="K50" i="49" s="1"/>
  <c r="F58" i="49"/>
  <c r="K58" i="49" s="1"/>
  <c r="F66" i="49"/>
  <c r="K66" i="49" s="1"/>
  <c r="F74" i="49"/>
  <c r="K74" i="49" s="1"/>
  <c r="F83" i="49"/>
  <c r="K83" i="49" s="1"/>
  <c r="F87" i="49"/>
  <c r="K87" i="49" s="1"/>
  <c r="F91" i="49"/>
  <c r="K91" i="49" s="1"/>
  <c r="F95" i="49"/>
  <c r="K95" i="49" s="1"/>
  <c r="F99" i="49"/>
  <c r="K99" i="49" s="1"/>
  <c r="F103" i="49"/>
  <c r="K103" i="49" s="1"/>
  <c r="F107" i="49"/>
  <c r="K107" i="49" s="1"/>
  <c r="F111" i="49"/>
  <c r="K111" i="49" s="1"/>
  <c r="F115" i="49"/>
  <c r="K115" i="49" s="1"/>
  <c r="F119" i="49"/>
  <c r="K119" i="49" s="1"/>
  <c r="F123" i="49"/>
  <c r="K123" i="49" s="1"/>
  <c r="F127" i="49"/>
  <c r="K127" i="49" s="1"/>
  <c r="F131" i="49"/>
  <c r="K131" i="49" s="1"/>
  <c r="F135" i="49"/>
  <c r="K135" i="49" s="1"/>
  <c r="F139" i="49"/>
  <c r="K139" i="49" s="1"/>
  <c r="F143" i="49"/>
  <c r="K143" i="49" s="1"/>
  <c r="F147" i="49"/>
  <c r="K147" i="49" s="1"/>
  <c r="F151" i="49"/>
  <c r="K151" i="49" s="1"/>
  <c r="F155" i="49"/>
  <c r="K155" i="49" s="1"/>
  <c r="F46" i="49"/>
  <c r="K46" i="49" s="1"/>
  <c r="F51" i="49"/>
  <c r="K51" i="49" s="1"/>
  <c r="F72" i="49"/>
  <c r="K72" i="49" s="1"/>
  <c r="F78" i="49"/>
  <c r="K78" i="49" s="1"/>
  <c r="F81" i="49"/>
  <c r="K81" i="49" s="1"/>
  <c r="F89" i="49"/>
  <c r="K89" i="49" s="1"/>
  <c r="F97" i="49"/>
  <c r="K97" i="49" s="1"/>
  <c r="F105" i="49"/>
  <c r="K105" i="49" s="1"/>
  <c r="F113" i="49"/>
  <c r="K113" i="49" s="1"/>
  <c r="F121" i="49"/>
  <c r="K121" i="49" s="1"/>
  <c r="F128" i="49"/>
  <c r="K128" i="49" s="1"/>
  <c r="F130" i="49"/>
  <c r="K130" i="49" s="1"/>
  <c r="F137" i="49"/>
  <c r="K137" i="49" s="1"/>
  <c r="F144" i="49"/>
  <c r="K144" i="49" s="1"/>
  <c r="F146" i="49"/>
  <c r="K146" i="49" s="1"/>
  <c r="F153" i="49"/>
  <c r="K153" i="49" s="1"/>
  <c r="F158" i="49"/>
  <c r="K158" i="49" s="1"/>
  <c r="F162" i="49"/>
  <c r="K162" i="49" s="1"/>
  <c r="F166" i="49"/>
  <c r="K166" i="49" s="1"/>
  <c r="F170" i="49"/>
  <c r="K170" i="49" s="1"/>
  <c r="F174" i="49"/>
  <c r="K174" i="49" s="1"/>
  <c r="F178" i="49"/>
  <c r="K178" i="49" s="1"/>
  <c r="F182" i="49"/>
  <c r="K182" i="49" s="1"/>
  <c r="F186" i="49"/>
  <c r="K186" i="49" s="1"/>
  <c r="F190" i="49"/>
  <c r="K190" i="49" s="1"/>
  <c r="F194" i="49"/>
  <c r="K194" i="49" s="1"/>
  <c r="F198" i="49"/>
  <c r="K198" i="49" s="1"/>
  <c r="F202" i="49"/>
  <c r="K202" i="49" s="1"/>
  <c r="F206" i="49"/>
  <c r="K206" i="49" s="1"/>
  <c r="F56" i="49"/>
  <c r="K56" i="49" s="1"/>
  <c r="F62" i="49"/>
  <c r="K62" i="49" s="1"/>
  <c r="F67" i="49"/>
  <c r="K67" i="49" s="1"/>
  <c r="F85" i="49"/>
  <c r="K85" i="49" s="1"/>
  <c r="F93" i="49"/>
  <c r="K93" i="49" s="1"/>
  <c r="F101" i="49"/>
  <c r="K101" i="49" s="1"/>
  <c r="F109" i="49"/>
  <c r="K109" i="49" s="1"/>
  <c r="F117" i="49"/>
  <c r="K117" i="49" s="1"/>
  <c r="F125" i="49"/>
  <c r="K125" i="49" s="1"/>
  <c r="F129" i="49"/>
  <c r="K129" i="49" s="1"/>
  <c r="F136" i="49"/>
  <c r="K136" i="49" s="1"/>
  <c r="F138" i="49"/>
  <c r="K138" i="49" s="1"/>
  <c r="F145" i="49"/>
  <c r="K145" i="49" s="1"/>
  <c r="F152" i="49"/>
  <c r="K152" i="49" s="1"/>
  <c r="F154" i="49"/>
  <c r="K154" i="49" s="1"/>
  <c r="F160" i="49"/>
  <c r="K160" i="49" s="1"/>
  <c r="F164" i="49"/>
  <c r="K164" i="49" s="1"/>
  <c r="F168" i="49"/>
  <c r="K168" i="49" s="1"/>
  <c r="F172" i="49"/>
  <c r="K172" i="49" s="1"/>
  <c r="F176" i="49"/>
  <c r="K176" i="49" s="1"/>
  <c r="F180" i="49"/>
  <c r="K180" i="49" s="1"/>
  <c r="F184" i="49"/>
  <c r="K184" i="49" s="1"/>
  <c r="F188" i="49"/>
  <c r="K188" i="49" s="1"/>
  <c r="F192" i="49"/>
  <c r="K192" i="49" s="1"/>
  <c r="F196" i="49"/>
  <c r="K196" i="49" s="1"/>
  <c r="F200" i="49"/>
  <c r="K200" i="49" s="1"/>
  <c r="F204" i="49"/>
  <c r="K204" i="49" s="1"/>
  <c r="F208" i="49"/>
  <c r="K208" i="49" s="1"/>
  <c r="F48" i="49"/>
  <c r="K48" i="49" s="1"/>
  <c r="F54" i="49"/>
  <c r="K54" i="49" s="1"/>
  <c r="F59" i="49"/>
  <c r="K59" i="49" s="1"/>
  <c r="F80" i="49"/>
  <c r="K80" i="49" s="1"/>
  <c r="F88" i="49"/>
  <c r="K88" i="49" s="1"/>
  <c r="F96" i="49"/>
  <c r="K96" i="49" s="1"/>
  <c r="F104" i="49"/>
  <c r="K104" i="49" s="1"/>
  <c r="F112" i="49"/>
  <c r="K112" i="49" s="1"/>
  <c r="F120" i="49"/>
  <c r="K120" i="49" s="1"/>
  <c r="F133" i="49"/>
  <c r="K133" i="49" s="1"/>
  <c r="F140" i="49"/>
  <c r="K140" i="49" s="1"/>
  <c r="F142" i="49"/>
  <c r="K142" i="49" s="1"/>
  <c r="F149" i="49"/>
  <c r="K149" i="49" s="1"/>
  <c r="F156" i="49"/>
  <c r="K156" i="49" s="1"/>
  <c r="F159" i="49"/>
  <c r="K159" i="49" s="1"/>
  <c r="F163" i="49"/>
  <c r="K163" i="49" s="1"/>
  <c r="F167" i="49"/>
  <c r="K167" i="49" s="1"/>
  <c r="F171" i="49"/>
  <c r="K171" i="49" s="1"/>
  <c r="F175" i="49"/>
  <c r="K175" i="49" s="1"/>
  <c r="F179" i="49"/>
  <c r="K179" i="49" s="1"/>
  <c r="F183" i="49"/>
  <c r="K183" i="49" s="1"/>
  <c r="F187" i="49"/>
  <c r="K187" i="49" s="1"/>
  <c r="F209" i="49"/>
  <c r="K209" i="49" s="1"/>
  <c r="E204" i="49"/>
  <c r="J204" i="49" s="1"/>
  <c r="F201" i="49"/>
  <c r="K201" i="49" s="1"/>
  <c r="E196" i="49"/>
  <c r="J196" i="49" s="1"/>
  <c r="F193" i="49"/>
  <c r="K193" i="49" s="1"/>
  <c r="E188" i="49"/>
  <c r="J188" i="49" s="1"/>
  <c r="E184" i="49"/>
  <c r="J184" i="49" s="1"/>
  <c r="E180" i="49"/>
  <c r="J180" i="49" s="1"/>
  <c r="E176" i="49"/>
  <c r="J176" i="49" s="1"/>
  <c r="E172" i="49"/>
  <c r="J172" i="49" s="1"/>
  <c r="E168" i="49"/>
  <c r="J168" i="49" s="1"/>
  <c r="E164" i="49"/>
  <c r="J164" i="49" s="1"/>
  <c r="G153" i="49"/>
  <c r="L153" i="49" s="1"/>
  <c r="F148" i="49"/>
  <c r="K148" i="49" s="1"/>
  <c r="G137" i="49"/>
  <c r="L137" i="49" s="1"/>
  <c r="F132" i="49"/>
  <c r="K132" i="49" s="1"/>
  <c r="E119" i="49"/>
  <c r="J119" i="49" s="1"/>
  <c r="F100" i="49"/>
  <c r="K100" i="49" s="1"/>
  <c r="E87" i="49"/>
  <c r="J87" i="49" s="1"/>
  <c r="C31" i="49"/>
  <c r="H31" i="49" s="1"/>
  <c r="E162" i="49"/>
  <c r="J162" i="49" s="1"/>
  <c r="E158" i="49"/>
  <c r="J158" i="49" s="1"/>
  <c r="E153" i="49"/>
  <c r="J153" i="49" s="1"/>
  <c r="E151" i="49"/>
  <c r="J151" i="49" s="1"/>
  <c r="E144" i="49"/>
  <c r="J144" i="49" s="1"/>
  <c r="E137" i="49"/>
  <c r="J137" i="49" s="1"/>
  <c r="E135" i="49"/>
  <c r="J135" i="49" s="1"/>
  <c r="E128" i="49"/>
  <c r="J128" i="49" s="1"/>
  <c r="E123" i="49"/>
  <c r="J123" i="49" s="1"/>
  <c r="E115" i="49"/>
  <c r="J115" i="49" s="1"/>
  <c r="E107" i="49"/>
  <c r="J107" i="49" s="1"/>
  <c r="E99" i="49"/>
  <c r="J99" i="49" s="1"/>
  <c r="E91" i="49"/>
  <c r="J91" i="49" s="1"/>
  <c r="E83" i="49"/>
  <c r="J83" i="49" s="1"/>
  <c r="E77" i="49"/>
  <c r="J77" i="49" s="1"/>
  <c r="E66" i="49"/>
  <c r="J66" i="49" s="1"/>
  <c r="E51" i="49"/>
  <c r="J51" i="49" s="1"/>
  <c r="E45" i="49"/>
  <c r="J45" i="49" s="1"/>
  <c r="E39" i="49"/>
  <c r="J39" i="49" s="1"/>
  <c r="E26" i="49"/>
  <c r="J26" i="49" s="1"/>
  <c r="E21" i="49"/>
  <c r="J21" i="49" s="1"/>
  <c r="E16" i="49"/>
  <c r="J16" i="49" s="1"/>
  <c r="E12" i="49"/>
  <c r="J12" i="49" s="1"/>
  <c r="E207" i="49"/>
  <c r="J207" i="49" s="1"/>
  <c r="E203" i="49"/>
  <c r="J203" i="49" s="1"/>
  <c r="E199" i="49"/>
  <c r="J199" i="49" s="1"/>
  <c r="E195" i="49"/>
  <c r="J195" i="49" s="1"/>
  <c r="E191" i="49"/>
  <c r="J191" i="49" s="1"/>
  <c r="E187" i="49"/>
  <c r="J187" i="49" s="1"/>
  <c r="E183" i="49"/>
  <c r="J183" i="49" s="1"/>
  <c r="E179" i="49"/>
  <c r="J179" i="49" s="1"/>
  <c r="E175" i="49"/>
  <c r="J175" i="49" s="1"/>
  <c r="E171" i="49"/>
  <c r="J171" i="49" s="1"/>
  <c r="E167" i="49"/>
  <c r="J167" i="49" s="1"/>
  <c r="E163" i="49"/>
  <c r="J163" i="49" s="1"/>
  <c r="E159" i="49"/>
  <c r="J159" i="49" s="1"/>
  <c r="E156" i="49"/>
  <c r="J156" i="49" s="1"/>
  <c r="E149" i="49"/>
  <c r="J149" i="49" s="1"/>
  <c r="E147" i="49"/>
  <c r="J147" i="49" s="1"/>
  <c r="E140" i="49"/>
  <c r="J140" i="49" s="1"/>
  <c r="E133" i="49"/>
  <c r="J133" i="49" s="1"/>
  <c r="E131" i="49"/>
  <c r="J131" i="49" s="1"/>
  <c r="E120" i="49"/>
  <c r="J120" i="49" s="1"/>
  <c r="E112" i="49"/>
  <c r="J112" i="49" s="1"/>
  <c r="E104" i="49"/>
  <c r="J104" i="49" s="1"/>
  <c r="E96" i="49"/>
  <c r="J96" i="49" s="1"/>
  <c r="E88" i="49"/>
  <c r="J88" i="49" s="1"/>
  <c r="E74" i="49"/>
  <c r="J74" i="49" s="1"/>
  <c r="E59" i="49"/>
  <c r="J59" i="49" s="1"/>
  <c r="E53" i="49"/>
  <c r="J53" i="49" s="1"/>
  <c r="E42" i="49"/>
  <c r="J42" i="49" s="1"/>
  <c r="E34" i="49"/>
  <c r="J34" i="49" s="1"/>
  <c r="E29" i="49"/>
  <c r="J29" i="49" s="1"/>
  <c r="E24" i="49"/>
  <c r="J24" i="49" s="1"/>
  <c r="G20" i="49"/>
  <c r="L20" i="49" s="1"/>
  <c r="C32" i="49"/>
  <c r="H32" i="49" s="1"/>
  <c r="G32" i="49"/>
  <c r="L32" i="49" s="1"/>
  <c r="C16" i="49"/>
  <c r="H16" i="49" s="1"/>
  <c r="G16" i="49"/>
  <c r="L16" i="49" s="1"/>
  <c r="J9" i="49"/>
  <c r="E44" i="49"/>
  <c r="J44" i="49" s="1"/>
  <c r="E48" i="49"/>
  <c r="J48" i="49" s="1"/>
  <c r="E52" i="49"/>
  <c r="J52" i="49" s="1"/>
  <c r="E56" i="49"/>
  <c r="J56" i="49" s="1"/>
  <c r="E60" i="49"/>
  <c r="J60" i="49" s="1"/>
  <c r="E64" i="49"/>
  <c r="J64" i="49" s="1"/>
  <c r="E68" i="49"/>
  <c r="J68" i="49" s="1"/>
  <c r="E72" i="49"/>
  <c r="J72" i="49" s="1"/>
  <c r="E76" i="49"/>
  <c r="J76" i="49" s="1"/>
  <c r="E80" i="49"/>
  <c r="J80" i="49" s="1"/>
  <c r="E11" i="49"/>
  <c r="J11" i="49" s="1"/>
  <c r="E17" i="49"/>
  <c r="J17" i="49" s="1"/>
  <c r="E20" i="49"/>
  <c r="J20" i="49" s="1"/>
  <c r="E25" i="49"/>
  <c r="J25" i="49" s="1"/>
  <c r="E28" i="49"/>
  <c r="J28" i="49" s="1"/>
  <c r="E33" i="49"/>
  <c r="J33" i="49" s="1"/>
  <c r="E36" i="49"/>
  <c r="J36" i="49" s="1"/>
  <c r="E41" i="49"/>
  <c r="J41" i="49" s="1"/>
  <c r="E46" i="49"/>
  <c r="J46" i="49" s="1"/>
  <c r="E49" i="49"/>
  <c r="J49" i="49" s="1"/>
  <c r="E54" i="49"/>
  <c r="J54" i="49" s="1"/>
  <c r="E57" i="49"/>
  <c r="J57" i="49" s="1"/>
  <c r="E62" i="49"/>
  <c r="J62" i="49" s="1"/>
  <c r="E65" i="49"/>
  <c r="J65" i="49" s="1"/>
  <c r="E70" i="49"/>
  <c r="J70" i="49" s="1"/>
  <c r="E73" i="49"/>
  <c r="J73" i="49" s="1"/>
  <c r="E78" i="49"/>
  <c r="J78" i="49" s="1"/>
  <c r="E81" i="49"/>
  <c r="J81" i="49" s="1"/>
  <c r="E85" i="49"/>
  <c r="J85" i="49" s="1"/>
  <c r="E89" i="49"/>
  <c r="J89" i="49" s="1"/>
  <c r="E93" i="49"/>
  <c r="J93" i="49" s="1"/>
  <c r="E97" i="49"/>
  <c r="J97" i="49" s="1"/>
  <c r="E101" i="49"/>
  <c r="J101" i="49" s="1"/>
  <c r="E105" i="49"/>
  <c r="J105" i="49" s="1"/>
  <c r="E109" i="49"/>
  <c r="J109" i="49" s="1"/>
  <c r="E113" i="49"/>
  <c r="J113" i="49" s="1"/>
  <c r="E117" i="49"/>
  <c r="J117" i="49" s="1"/>
  <c r="E121" i="49"/>
  <c r="J121" i="49" s="1"/>
  <c r="E125" i="49"/>
  <c r="J125" i="49" s="1"/>
  <c r="E14" i="49"/>
  <c r="J14" i="49" s="1"/>
  <c r="E19" i="49"/>
  <c r="J19" i="49" s="1"/>
  <c r="E22" i="49"/>
  <c r="J22" i="49" s="1"/>
  <c r="E27" i="49"/>
  <c r="J27" i="49" s="1"/>
  <c r="E30" i="49"/>
  <c r="J30" i="49" s="1"/>
  <c r="E35" i="49"/>
  <c r="J35" i="49" s="1"/>
  <c r="E38" i="49"/>
  <c r="J38" i="49" s="1"/>
  <c r="E47" i="49"/>
  <c r="J47" i="49" s="1"/>
  <c r="E55" i="49"/>
  <c r="J55" i="49" s="1"/>
  <c r="E63" i="49"/>
  <c r="J63" i="49" s="1"/>
  <c r="E71" i="49"/>
  <c r="J71" i="49" s="1"/>
  <c r="E79" i="49"/>
  <c r="J79" i="49" s="1"/>
  <c r="E82" i="49"/>
  <c r="J82" i="49" s="1"/>
  <c r="E86" i="49"/>
  <c r="J86" i="49" s="1"/>
  <c r="E90" i="49"/>
  <c r="J90" i="49" s="1"/>
  <c r="E94" i="49"/>
  <c r="J94" i="49" s="1"/>
  <c r="E98" i="49"/>
  <c r="J98" i="49" s="1"/>
  <c r="E102" i="49"/>
  <c r="J102" i="49" s="1"/>
  <c r="E106" i="49"/>
  <c r="J106" i="49" s="1"/>
  <c r="E110" i="49"/>
  <c r="J110" i="49" s="1"/>
  <c r="E114" i="49"/>
  <c r="J114" i="49" s="1"/>
  <c r="E118" i="49"/>
  <c r="J118" i="49" s="1"/>
  <c r="E122" i="49"/>
  <c r="J122" i="49" s="1"/>
  <c r="E126" i="49"/>
  <c r="J126" i="49" s="1"/>
  <c r="E130" i="49"/>
  <c r="J130" i="49" s="1"/>
  <c r="E134" i="49"/>
  <c r="J134" i="49" s="1"/>
  <c r="E138" i="49"/>
  <c r="J138" i="49" s="1"/>
  <c r="E142" i="49"/>
  <c r="J142" i="49" s="1"/>
  <c r="E146" i="49"/>
  <c r="J146" i="49" s="1"/>
  <c r="E150" i="49"/>
  <c r="J150" i="49" s="1"/>
  <c r="E154" i="49"/>
  <c r="J154" i="49" s="1"/>
  <c r="E10" i="49"/>
  <c r="J10" i="49" s="1"/>
  <c r="E209" i="49"/>
  <c r="J209" i="49" s="1"/>
  <c r="E205" i="49"/>
  <c r="J205" i="49" s="1"/>
  <c r="E201" i="49"/>
  <c r="J201" i="49" s="1"/>
  <c r="E197" i="49"/>
  <c r="J197" i="49" s="1"/>
  <c r="E193" i="49"/>
  <c r="J193" i="49" s="1"/>
  <c r="E189" i="49"/>
  <c r="J189" i="49" s="1"/>
  <c r="E185" i="49"/>
  <c r="J185" i="49" s="1"/>
  <c r="E181" i="49"/>
  <c r="J181" i="49" s="1"/>
  <c r="E177" i="49"/>
  <c r="J177" i="49" s="1"/>
  <c r="E173" i="49"/>
  <c r="J173" i="49" s="1"/>
  <c r="E169" i="49"/>
  <c r="J169" i="49" s="1"/>
  <c r="E165" i="49"/>
  <c r="J165" i="49" s="1"/>
  <c r="E161" i="49"/>
  <c r="J161" i="49" s="1"/>
  <c r="E157" i="49"/>
  <c r="J157" i="49" s="1"/>
  <c r="E155" i="49"/>
  <c r="J155" i="49" s="1"/>
  <c r="E148" i="49"/>
  <c r="J148" i="49" s="1"/>
  <c r="E141" i="49"/>
  <c r="J141" i="49" s="1"/>
  <c r="E139" i="49"/>
  <c r="J139" i="49" s="1"/>
  <c r="E132" i="49"/>
  <c r="J132" i="49" s="1"/>
  <c r="E124" i="49"/>
  <c r="J124" i="49" s="1"/>
  <c r="E116" i="49"/>
  <c r="J116" i="49" s="1"/>
  <c r="E108" i="49"/>
  <c r="J108" i="49" s="1"/>
  <c r="E100" i="49"/>
  <c r="J100" i="49" s="1"/>
  <c r="E92" i="49"/>
  <c r="J92" i="49" s="1"/>
  <c r="E84" i="49"/>
  <c r="J84" i="49" s="1"/>
  <c r="E75" i="49"/>
  <c r="J75" i="49" s="1"/>
  <c r="E69" i="49"/>
  <c r="J69" i="49" s="1"/>
  <c r="E58" i="49"/>
  <c r="J58" i="49" s="1"/>
  <c r="E43" i="49"/>
  <c r="J43" i="49" s="1"/>
  <c r="E40" i="49"/>
  <c r="J40" i="49" s="1"/>
  <c r="G36" i="49"/>
  <c r="L36" i="49" s="1"/>
  <c r="E31" i="49"/>
  <c r="J31" i="49" s="1"/>
  <c r="E18" i="49"/>
  <c r="J18" i="49" s="1"/>
  <c r="E13" i="49"/>
  <c r="J13" i="49" s="1"/>
  <c r="H9" i="49"/>
  <c r="C13" i="49"/>
  <c r="H13" i="49" s="1"/>
  <c r="C17" i="49"/>
  <c r="H17" i="49" s="1"/>
  <c r="C21" i="49"/>
  <c r="H21" i="49" s="1"/>
  <c r="C25" i="49"/>
  <c r="H25" i="49" s="1"/>
  <c r="C29" i="49"/>
  <c r="H29" i="49" s="1"/>
  <c r="C33" i="49"/>
  <c r="H33" i="49" s="1"/>
  <c r="C37" i="49"/>
  <c r="H37" i="49" s="1"/>
  <c r="C41" i="49"/>
  <c r="H41" i="49" s="1"/>
  <c r="C45" i="49"/>
  <c r="H45" i="49" s="1"/>
  <c r="C49" i="49"/>
  <c r="H49" i="49" s="1"/>
  <c r="C53" i="49"/>
  <c r="H53" i="49" s="1"/>
  <c r="C57" i="49"/>
  <c r="H57" i="49" s="1"/>
  <c r="C61" i="49"/>
  <c r="H61" i="49" s="1"/>
  <c r="C65" i="49"/>
  <c r="H65" i="49" s="1"/>
  <c r="C69" i="49"/>
  <c r="H69" i="49" s="1"/>
  <c r="C73" i="49"/>
  <c r="H73" i="49" s="1"/>
  <c r="C77" i="49"/>
  <c r="H77" i="49" s="1"/>
  <c r="C81" i="49"/>
  <c r="H81" i="49" s="1"/>
  <c r="C85" i="49"/>
  <c r="H85" i="49" s="1"/>
  <c r="C89" i="49"/>
  <c r="H89" i="49" s="1"/>
  <c r="C93" i="49"/>
  <c r="H93" i="49" s="1"/>
  <c r="C97" i="49"/>
  <c r="H97" i="49" s="1"/>
  <c r="C101" i="49"/>
  <c r="H101" i="49" s="1"/>
  <c r="C105" i="49"/>
  <c r="H105" i="49" s="1"/>
  <c r="C109" i="49"/>
  <c r="H109" i="49" s="1"/>
  <c r="C113" i="49"/>
  <c r="H113" i="49" s="1"/>
  <c r="C117" i="49"/>
  <c r="H117" i="49" s="1"/>
  <c r="C121" i="49"/>
  <c r="H121" i="49" s="1"/>
  <c r="C125" i="49"/>
  <c r="H125" i="49" s="1"/>
  <c r="G10" i="49"/>
  <c r="L10" i="49" s="1"/>
  <c r="C206" i="49"/>
  <c r="H206" i="49" s="1"/>
  <c r="C202" i="49"/>
  <c r="H202" i="49" s="1"/>
  <c r="C198" i="49"/>
  <c r="H198" i="49" s="1"/>
  <c r="C194" i="49"/>
  <c r="H194" i="49" s="1"/>
  <c r="C190" i="49"/>
  <c r="H190" i="49" s="1"/>
  <c r="C186" i="49"/>
  <c r="H186" i="49" s="1"/>
  <c r="C182" i="49"/>
  <c r="H182" i="49" s="1"/>
  <c r="C178" i="49"/>
  <c r="H178" i="49" s="1"/>
  <c r="C174" i="49"/>
  <c r="H174" i="49" s="1"/>
  <c r="C170" i="49"/>
  <c r="H170" i="49" s="1"/>
  <c r="C166" i="49"/>
  <c r="H166" i="49" s="1"/>
  <c r="C162" i="49"/>
  <c r="H162" i="49" s="1"/>
  <c r="C158" i="49"/>
  <c r="H158" i="49" s="1"/>
  <c r="C154" i="49"/>
  <c r="H154" i="49" s="1"/>
  <c r="C150" i="49"/>
  <c r="H150" i="49" s="1"/>
  <c r="C146" i="49"/>
  <c r="H146" i="49" s="1"/>
  <c r="C142" i="49"/>
  <c r="H142" i="49" s="1"/>
  <c r="C138" i="49"/>
  <c r="H138" i="49" s="1"/>
  <c r="C134" i="49"/>
  <c r="H134" i="49" s="1"/>
  <c r="C130" i="49"/>
  <c r="H130" i="49" s="1"/>
  <c r="C126" i="49"/>
  <c r="H126" i="49" s="1"/>
  <c r="C120" i="49"/>
  <c r="H120" i="49" s="1"/>
  <c r="C115" i="49"/>
  <c r="H115" i="49" s="1"/>
  <c r="C110" i="49"/>
  <c r="H110" i="49" s="1"/>
  <c r="C104" i="49"/>
  <c r="H104" i="49" s="1"/>
  <c r="C99" i="49"/>
  <c r="H99" i="49" s="1"/>
  <c r="C94" i="49"/>
  <c r="H94" i="49" s="1"/>
  <c r="C88" i="49"/>
  <c r="H88" i="49" s="1"/>
  <c r="C83" i="49"/>
  <c r="H83" i="49" s="1"/>
  <c r="C78" i="49"/>
  <c r="H78" i="49" s="1"/>
  <c r="C72" i="49"/>
  <c r="H72" i="49" s="1"/>
  <c r="C67" i="49"/>
  <c r="H67" i="49" s="1"/>
  <c r="C62" i="49"/>
  <c r="H62" i="49" s="1"/>
  <c r="C56" i="49"/>
  <c r="H56" i="49" s="1"/>
  <c r="C51" i="49"/>
  <c r="H51" i="49" s="1"/>
  <c r="C46" i="49"/>
  <c r="H46" i="49" s="1"/>
  <c r="C40" i="49"/>
  <c r="H40" i="49" s="1"/>
  <c r="C35" i="49"/>
  <c r="H35" i="49" s="1"/>
  <c r="C30" i="49"/>
  <c r="H30" i="49" s="1"/>
  <c r="C24" i="49"/>
  <c r="H24" i="49" s="1"/>
  <c r="C19" i="49"/>
  <c r="H19" i="49" s="1"/>
  <c r="C14" i="49"/>
  <c r="H14" i="49" s="1"/>
  <c r="F11" i="48"/>
  <c r="G11" i="48"/>
  <c r="M83" i="49" l="1"/>
  <c r="AD83" i="49" s="1"/>
  <c r="M106" i="49"/>
  <c r="AD106" i="49" s="1"/>
  <c r="M139" i="49"/>
  <c r="M102" i="49"/>
  <c r="AD102" i="49" s="1"/>
  <c r="M150" i="49"/>
  <c r="AT150" i="49" s="1"/>
  <c r="J153" i="48" s="1"/>
  <c r="M134" i="49"/>
  <c r="AD134" i="49" s="1"/>
  <c r="M97" i="49"/>
  <c r="AD97" i="49" s="1"/>
  <c r="M81" i="49"/>
  <c r="AT81" i="49" s="1"/>
  <c r="J84" i="48" s="1"/>
  <c r="M70" i="49"/>
  <c r="AT70" i="49" s="1"/>
  <c r="J73" i="48" s="1"/>
  <c r="M90" i="49"/>
  <c r="AD90" i="49" s="1"/>
  <c r="M24" i="49"/>
  <c r="AD24" i="49" s="1"/>
  <c r="M46" i="49"/>
  <c r="AT46" i="49" s="1"/>
  <c r="J49" i="48" s="1"/>
  <c r="M67" i="49"/>
  <c r="AD67" i="49" s="1"/>
  <c r="M88" i="49"/>
  <c r="AD88" i="49" s="1"/>
  <c r="M110" i="49"/>
  <c r="AT110" i="49" s="1"/>
  <c r="J113" i="48" s="1"/>
  <c r="M130" i="49"/>
  <c r="AD130" i="49" s="1"/>
  <c r="M146" i="49"/>
  <c r="AD146" i="49" s="1"/>
  <c r="M162" i="49"/>
  <c r="AD162" i="49" s="1"/>
  <c r="M178" i="49"/>
  <c r="AD178" i="49" s="1"/>
  <c r="M194" i="49"/>
  <c r="AT194" i="49" s="1"/>
  <c r="J197" i="48" s="1"/>
  <c r="M113" i="49"/>
  <c r="AD113" i="49" s="1"/>
  <c r="M65" i="49"/>
  <c r="AT65" i="49" s="1"/>
  <c r="J68" i="48" s="1"/>
  <c r="M49" i="49"/>
  <c r="AD49" i="49" s="1"/>
  <c r="M33" i="49"/>
  <c r="AT33" i="49" s="1"/>
  <c r="J36" i="48" s="1"/>
  <c r="M17" i="49"/>
  <c r="AD17" i="49" s="1"/>
  <c r="M122" i="49"/>
  <c r="AD122" i="49" s="1"/>
  <c r="M18" i="49"/>
  <c r="AT18" i="49" s="1"/>
  <c r="J21" i="48" s="1"/>
  <c r="M82" i="49"/>
  <c r="AD82" i="49" s="1"/>
  <c r="M55" i="49"/>
  <c r="AT55" i="49" s="1"/>
  <c r="J58" i="48" s="1"/>
  <c r="AT106" i="49"/>
  <c r="J109" i="48" s="1"/>
  <c r="AT97" i="49"/>
  <c r="J100" i="48" s="1"/>
  <c r="AT49" i="49"/>
  <c r="J52" i="48" s="1"/>
  <c r="AT134" i="49"/>
  <c r="J137" i="48" s="1"/>
  <c r="M166" i="49"/>
  <c r="M182" i="49"/>
  <c r="M198" i="49"/>
  <c r="AT139" i="49"/>
  <c r="J142" i="48" s="1"/>
  <c r="AD139" i="49"/>
  <c r="AT122" i="49"/>
  <c r="J125" i="48" s="1"/>
  <c r="M38" i="49"/>
  <c r="M42" i="49"/>
  <c r="M58" i="49"/>
  <c r="AD110" i="49"/>
  <c r="AD18" i="49"/>
  <c r="M35" i="49"/>
  <c r="M196" i="49"/>
  <c r="M12" i="49"/>
  <c r="M86" i="49"/>
  <c r="M54" i="49"/>
  <c r="M118" i="49"/>
  <c r="M50" i="49"/>
  <c r="M19" i="49"/>
  <c r="M155" i="49"/>
  <c r="M199" i="49"/>
  <c r="M188" i="49"/>
  <c r="M74" i="49"/>
  <c r="M26" i="49"/>
  <c r="M22" i="49"/>
  <c r="M103" i="49"/>
  <c r="M208" i="49"/>
  <c r="M192" i="49"/>
  <c r="M72" i="49"/>
  <c r="M14" i="49"/>
  <c r="M56" i="49"/>
  <c r="M120" i="49"/>
  <c r="M138" i="49"/>
  <c r="M200" i="49"/>
  <c r="M183" i="49"/>
  <c r="M203" i="49"/>
  <c r="M51" i="49"/>
  <c r="M115" i="49"/>
  <c r="M40" i="49"/>
  <c r="M158" i="49"/>
  <c r="M174" i="49"/>
  <c r="M190" i="49"/>
  <c r="M206" i="49"/>
  <c r="M36" i="49"/>
  <c r="M20" i="49"/>
  <c r="K8" i="49"/>
  <c r="M143" i="49"/>
  <c r="M137" i="49"/>
  <c r="M76" i="49"/>
  <c r="M177" i="49"/>
  <c r="M204" i="49"/>
  <c r="M30" i="49"/>
  <c r="M28" i="49"/>
  <c r="M52" i="49"/>
  <c r="M34" i="49"/>
  <c r="M66" i="49"/>
  <c r="M153" i="49"/>
  <c r="M114" i="49"/>
  <c r="M98" i="49"/>
  <c r="M23" i="49"/>
  <c r="M44" i="49"/>
  <c r="L7" i="49"/>
  <c r="L8" i="49"/>
  <c r="J8" i="49"/>
  <c r="J7" i="49"/>
  <c r="M11" i="49"/>
  <c r="M47" i="49"/>
  <c r="I7" i="49"/>
  <c r="I8" i="49"/>
  <c r="M209" i="49"/>
  <c r="M94" i="49"/>
  <c r="M125" i="49"/>
  <c r="M99" i="49"/>
  <c r="M154" i="49"/>
  <c r="M186" i="49"/>
  <c r="M121" i="49"/>
  <c r="M89" i="49"/>
  <c r="M73" i="49"/>
  <c r="M41" i="49"/>
  <c r="M62" i="49"/>
  <c r="M104" i="49"/>
  <c r="M126" i="49"/>
  <c r="M142" i="49"/>
  <c r="M117" i="49"/>
  <c r="M101" i="49"/>
  <c r="M85" i="49"/>
  <c r="M69" i="49"/>
  <c r="M53" i="49"/>
  <c r="M37" i="49"/>
  <c r="M21" i="49"/>
  <c r="M10" i="49"/>
  <c r="M39" i="49"/>
  <c r="M59" i="49"/>
  <c r="M71" i="49"/>
  <c r="M79" i="49"/>
  <c r="M91" i="49"/>
  <c r="M107" i="49"/>
  <c r="M119" i="49"/>
  <c r="M127" i="49"/>
  <c r="M151" i="49"/>
  <c r="M159" i="49"/>
  <c r="M179" i="49"/>
  <c r="M187" i="49"/>
  <c r="M195" i="49"/>
  <c r="M207" i="49"/>
  <c r="M64" i="49"/>
  <c r="M80" i="49"/>
  <c r="M92" i="49"/>
  <c r="M100" i="49"/>
  <c r="M112" i="49"/>
  <c r="M124" i="49"/>
  <c r="M132" i="49"/>
  <c r="M140" i="49"/>
  <c r="M148" i="49"/>
  <c r="M156" i="49"/>
  <c r="M164" i="49"/>
  <c r="M172" i="49"/>
  <c r="M180" i="49"/>
  <c r="M141" i="49"/>
  <c r="M149" i="49"/>
  <c r="M161" i="49"/>
  <c r="M173" i="49"/>
  <c r="M189" i="49"/>
  <c r="M205" i="49"/>
  <c r="M193" i="49"/>
  <c r="M93" i="49"/>
  <c r="M61" i="49"/>
  <c r="M45" i="49"/>
  <c r="M29" i="49"/>
  <c r="M13" i="49"/>
  <c r="H8" i="49"/>
  <c r="M16" i="49"/>
  <c r="M32" i="49"/>
  <c r="M31" i="49"/>
  <c r="M63" i="49"/>
  <c r="M75" i="49"/>
  <c r="M87" i="49"/>
  <c r="M111" i="49"/>
  <c r="M123" i="49"/>
  <c r="M131" i="49"/>
  <c r="M163" i="49"/>
  <c r="M175" i="49"/>
  <c r="M191" i="49"/>
  <c r="K7" i="49"/>
  <c r="K6" i="49" s="1"/>
  <c r="M60" i="49"/>
  <c r="M68" i="49"/>
  <c r="M84" i="49"/>
  <c r="M96" i="49"/>
  <c r="M108" i="49"/>
  <c r="M116" i="49"/>
  <c r="M128" i="49"/>
  <c r="M136" i="49"/>
  <c r="M144" i="49"/>
  <c r="M152" i="49"/>
  <c r="M160" i="49"/>
  <c r="M168" i="49"/>
  <c r="M176" i="49"/>
  <c r="M184" i="49"/>
  <c r="M133" i="49"/>
  <c r="M145" i="49"/>
  <c r="M157" i="49"/>
  <c r="M165" i="49"/>
  <c r="M181" i="49"/>
  <c r="M197" i="49"/>
  <c r="M95" i="49"/>
  <c r="M109" i="49"/>
  <c r="M77" i="49"/>
  <c r="M78" i="49"/>
  <c r="M170" i="49"/>
  <c r="M202" i="49"/>
  <c r="M105" i="49"/>
  <c r="M57" i="49"/>
  <c r="M25" i="49"/>
  <c r="H7" i="49"/>
  <c r="M15" i="49"/>
  <c r="M27" i="49"/>
  <c r="M43" i="49"/>
  <c r="M147" i="49"/>
  <c r="M171" i="49"/>
  <c r="M129" i="49"/>
  <c r="M169" i="49"/>
  <c r="M185" i="49"/>
  <c r="M201" i="49"/>
  <c r="M135" i="49"/>
  <c r="M48" i="49"/>
  <c r="M167" i="49"/>
  <c r="C208" i="43"/>
  <c r="D208" i="43"/>
  <c r="C209" i="43"/>
  <c r="D209" i="43"/>
  <c r="C210" i="43"/>
  <c r="D210" i="43"/>
  <c r="C211" i="43"/>
  <c r="D211" i="43"/>
  <c r="C212" i="43"/>
  <c r="D212" i="43"/>
  <c r="C213" i="43"/>
  <c r="D213" i="43"/>
  <c r="C214" i="43"/>
  <c r="D214" i="43"/>
  <c r="C215" i="43"/>
  <c r="D215" i="43"/>
  <c r="C216" i="43"/>
  <c r="D216" i="43"/>
  <c r="C217" i="43"/>
  <c r="D217" i="43"/>
  <c r="C218" i="43"/>
  <c r="D218" i="43"/>
  <c r="C219" i="43"/>
  <c r="D219" i="43"/>
  <c r="C220" i="43"/>
  <c r="D220" i="43"/>
  <c r="C221" i="43"/>
  <c r="D221" i="43"/>
  <c r="C222" i="43"/>
  <c r="D222" i="43"/>
  <c r="C223" i="43"/>
  <c r="D223" i="43"/>
  <c r="C224" i="43"/>
  <c r="D224" i="43"/>
  <c r="C225" i="43"/>
  <c r="D225" i="43"/>
  <c r="C226" i="43"/>
  <c r="D226" i="43"/>
  <c r="C227" i="43"/>
  <c r="D227" i="43"/>
  <c r="C228" i="43"/>
  <c r="D228" i="43"/>
  <c r="C229" i="43"/>
  <c r="D229" i="43"/>
  <c r="C230" i="43"/>
  <c r="D230" i="43"/>
  <c r="C231" i="43"/>
  <c r="D231" i="43"/>
  <c r="C232" i="43"/>
  <c r="D232" i="43"/>
  <c r="C233" i="43"/>
  <c r="D233" i="43"/>
  <c r="C234" i="43"/>
  <c r="D234" i="43"/>
  <c r="C235" i="43"/>
  <c r="D235" i="43"/>
  <c r="C236" i="43"/>
  <c r="D236" i="43"/>
  <c r="C237" i="43"/>
  <c r="D237" i="43"/>
  <c r="C238" i="43"/>
  <c r="D238" i="43"/>
  <c r="C239" i="43"/>
  <c r="D239" i="43"/>
  <c r="C240" i="43"/>
  <c r="D240" i="43"/>
  <c r="C241" i="43"/>
  <c r="D241" i="43"/>
  <c r="C242" i="43"/>
  <c r="D242" i="43"/>
  <c r="C243" i="43"/>
  <c r="D243" i="43"/>
  <c r="C244" i="43"/>
  <c r="D244" i="43"/>
  <c r="C245" i="43"/>
  <c r="D245" i="43"/>
  <c r="C246" i="43"/>
  <c r="D246" i="43"/>
  <c r="C247" i="43"/>
  <c r="D247" i="43"/>
  <c r="C248" i="43"/>
  <c r="D248" i="43"/>
  <c r="C249" i="43"/>
  <c r="D249" i="43"/>
  <c r="C250" i="43"/>
  <c r="D250" i="43"/>
  <c r="C251" i="43"/>
  <c r="D251" i="43"/>
  <c r="C252" i="43"/>
  <c r="D252" i="43"/>
  <c r="C253" i="43"/>
  <c r="D253" i="43"/>
  <c r="C254" i="43"/>
  <c r="D254" i="43"/>
  <c r="C255" i="43"/>
  <c r="D255" i="43"/>
  <c r="C256" i="43"/>
  <c r="D256" i="43"/>
  <c r="C257" i="43"/>
  <c r="D257" i="43"/>
  <c r="C258" i="43"/>
  <c r="D258" i="43"/>
  <c r="C259" i="43"/>
  <c r="D259" i="43"/>
  <c r="C260" i="43"/>
  <c r="D260" i="43"/>
  <c r="C261" i="43"/>
  <c r="D261" i="43"/>
  <c r="C262" i="43"/>
  <c r="D262" i="43"/>
  <c r="C263" i="43"/>
  <c r="D263" i="43"/>
  <c r="C264" i="43"/>
  <c r="D264" i="43"/>
  <c r="C265" i="43"/>
  <c r="D265" i="43"/>
  <c r="C266" i="43"/>
  <c r="D266" i="43"/>
  <c r="C267" i="43"/>
  <c r="D267" i="43"/>
  <c r="C268" i="43"/>
  <c r="D268" i="43"/>
  <c r="C269" i="43"/>
  <c r="D269" i="43"/>
  <c r="C270" i="43"/>
  <c r="D270" i="43"/>
  <c r="C271" i="43"/>
  <c r="D271" i="43"/>
  <c r="C272" i="43"/>
  <c r="D272" i="43"/>
  <c r="C273" i="43"/>
  <c r="D273" i="43"/>
  <c r="C274" i="43"/>
  <c r="D274" i="43"/>
  <c r="C275" i="43"/>
  <c r="D275" i="43"/>
  <c r="C276" i="43"/>
  <c r="D276" i="43"/>
  <c r="C277" i="43"/>
  <c r="D277" i="43"/>
  <c r="C278" i="43"/>
  <c r="D278" i="43"/>
  <c r="C279" i="43"/>
  <c r="D279" i="43"/>
  <c r="C280" i="43"/>
  <c r="D280" i="43"/>
  <c r="C281" i="43"/>
  <c r="D281" i="43"/>
  <c r="C282" i="43"/>
  <c r="D282" i="43"/>
  <c r="C283" i="43"/>
  <c r="D283" i="43"/>
  <c r="C284" i="43"/>
  <c r="D284" i="43"/>
  <c r="C285" i="43"/>
  <c r="D285" i="43"/>
  <c r="C286" i="43"/>
  <c r="D286" i="43"/>
  <c r="C287" i="43"/>
  <c r="D287" i="43"/>
  <c r="C288" i="43"/>
  <c r="D288" i="43"/>
  <c r="C289" i="43"/>
  <c r="D289" i="43"/>
  <c r="C290" i="43"/>
  <c r="D290" i="43"/>
  <c r="C291" i="43"/>
  <c r="D291" i="43"/>
  <c r="C292" i="43"/>
  <c r="D292" i="43"/>
  <c r="C293" i="43"/>
  <c r="D293" i="43"/>
  <c r="C294" i="43"/>
  <c r="D294" i="43"/>
  <c r="C295" i="43"/>
  <c r="D295" i="43"/>
  <c r="C296" i="43"/>
  <c r="D296" i="43"/>
  <c r="C297" i="43"/>
  <c r="D297" i="43"/>
  <c r="C298" i="43"/>
  <c r="D298" i="43"/>
  <c r="C299" i="43"/>
  <c r="D299" i="43"/>
  <c r="C300" i="43"/>
  <c r="D300" i="43"/>
  <c r="C301" i="43"/>
  <c r="D301" i="43"/>
  <c r="C302" i="43"/>
  <c r="D302" i="43"/>
  <c r="C303" i="43"/>
  <c r="D303" i="43"/>
  <c r="C304" i="43"/>
  <c r="D304" i="43"/>
  <c r="C305" i="43"/>
  <c r="D305" i="43"/>
  <c r="C306" i="43"/>
  <c r="D306" i="43"/>
  <c r="C307" i="43"/>
  <c r="D307" i="43"/>
  <c r="C308" i="43"/>
  <c r="D308" i="43"/>
  <c r="C309" i="43"/>
  <c r="D309" i="43"/>
  <c r="C310" i="43"/>
  <c r="D310" i="43"/>
  <c r="C311" i="43"/>
  <c r="D311" i="43"/>
  <c r="C312" i="43"/>
  <c r="D312" i="43"/>
  <c r="C313" i="43"/>
  <c r="D313" i="43"/>
  <c r="C314" i="43"/>
  <c r="D314" i="43"/>
  <c r="C315" i="43"/>
  <c r="D315" i="43"/>
  <c r="C316" i="43"/>
  <c r="D316" i="43"/>
  <c r="C317" i="43"/>
  <c r="D317" i="43"/>
  <c r="C318" i="43"/>
  <c r="D318" i="43"/>
  <c r="C319" i="43"/>
  <c r="D319" i="43"/>
  <c r="C320" i="43"/>
  <c r="D320" i="43"/>
  <c r="C321" i="43"/>
  <c r="D321" i="43"/>
  <c r="C322" i="43"/>
  <c r="D322" i="43"/>
  <c r="C323" i="43"/>
  <c r="D323" i="43"/>
  <c r="C324" i="43"/>
  <c r="D324" i="43"/>
  <c r="C325" i="43"/>
  <c r="D325" i="43"/>
  <c r="C326" i="43"/>
  <c r="D326" i="43"/>
  <c r="C327" i="43"/>
  <c r="D327" i="43"/>
  <c r="C328" i="43"/>
  <c r="D328" i="43"/>
  <c r="C329" i="43"/>
  <c r="D329" i="43"/>
  <c r="C330" i="43"/>
  <c r="D330" i="43"/>
  <c r="C331" i="43"/>
  <c r="D331" i="43"/>
  <c r="C332" i="43"/>
  <c r="D332" i="43"/>
  <c r="C333" i="43"/>
  <c r="D333" i="43"/>
  <c r="C334" i="43"/>
  <c r="D334" i="43"/>
  <c r="C335" i="43"/>
  <c r="D335" i="43"/>
  <c r="C336" i="43"/>
  <c r="D336" i="43"/>
  <c r="C337" i="43"/>
  <c r="D337" i="43"/>
  <c r="C338" i="43"/>
  <c r="D338" i="43"/>
  <c r="C339" i="43"/>
  <c r="D339" i="43"/>
  <c r="C340" i="43"/>
  <c r="D340" i="43"/>
  <c r="C341" i="43"/>
  <c r="D341" i="43"/>
  <c r="C342" i="43"/>
  <c r="D342" i="43"/>
  <c r="C343" i="43"/>
  <c r="D343" i="43"/>
  <c r="C344" i="43"/>
  <c r="D344" i="43"/>
  <c r="C345" i="43"/>
  <c r="D345" i="43"/>
  <c r="C346" i="43"/>
  <c r="D346" i="43"/>
  <c r="C347" i="43"/>
  <c r="D347" i="43"/>
  <c r="C348" i="43"/>
  <c r="D348" i="43"/>
  <c r="C349" i="43"/>
  <c r="D349" i="43"/>
  <c r="C350" i="43"/>
  <c r="D350" i="43"/>
  <c r="C351" i="43"/>
  <c r="D351" i="43"/>
  <c r="C352" i="43"/>
  <c r="D352" i="43"/>
  <c r="C353" i="43"/>
  <c r="D353" i="43"/>
  <c r="C354" i="43"/>
  <c r="D354" i="43"/>
  <c r="C355" i="43"/>
  <c r="D355" i="43"/>
  <c r="C356" i="43"/>
  <c r="D356" i="43"/>
  <c r="C357" i="43"/>
  <c r="D357" i="43"/>
  <c r="C358" i="43"/>
  <c r="D358" i="43"/>
  <c r="C359" i="43"/>
  <c r="D359" i="43"/>
  <c r="C360" i="43"/>
  <c r="D360" i="43"/>
  <c r="C361" i="43"/>
  <c r="D361" i="43"/>
  <c r="C362" i="43"/>
  <c r="D362" i="43"/>
  <c r="C363" i="43"/>
  <c r="D363" i="43"/>
  <c r="C364" i="43"/>
  <c r="D364" i="43"/>
  <c r="C365" i="43"/>
  <c r="D365" i="43"/>
  <c r="C366" i="43"/>
  <c r="D366" i="43"/>
  <c r="C367" i="43"/>
  <c r="D367" i="43"/>
  <c r="C368" i="43"/>
  <c r="D368" i="43"/>
  <c r="C369" i="43"/>
  <c r="D369" i="43"/>
  <c r="C370" i="43"/>
  <c r="D370" i="43"/>
  <c r="C371" i="43"/>
  <c r="D371" i="43"/>
  <c r="C372" i="43"/>
  <c r="D372" i="43"/>
  <c r="C373" i="43"/>
  <c r="D373" i="43"/>
  <c r="C374" i="43"/>
  <c r="D374" i="43"/>
  <c r="C375" i="43"/>
  <c r="D375" i="43"/>
  <c r="C376" i="43"/>
  <c r="D376" i="43"/>
  <c r="C377" i="43"/>
  <c r="D377" i="43"/>
  <c r="C378" i="43"/>
  <c r="D378" i="43"/>
  <c r="C379" i="43"/>
  <c r="D379" i="43"/>
  <c r="C380" i="43"/>
  <c r="D380" i="43"/>
  <c r="C381" i="43"/>
  <c r="D381" i="43"/>
  <c r="C382" i="43"/>
  <c r="D382" i="43"/>
  <c r="C383" i="43"/>
  <c r="D383" i="43"/>
  <c r="C384" i="43"/>
  <c r="D384" i="43"/>
  <c r="C385" i="43"/>
  <c r="D385" i="43"/>
  <c r="C386" i="43"/>
  <c r="D386" i="43"/>
  <c r="C387" i="43"/>
  <c r="D387" i="43"/>
  <c r="C388" i="43"/>
  <c r="D388" i="43"/>
  <c r="C389" i="43"/>
  <c r="D389" i="43"/>
  <c r="C390" i="43"/>
  <c r="D390" i="43"/>
  <c r="C391" i="43"/>
  <c r="D391" i="43"/>
  <c r="C392" i="43"/>
  <c r="D392" i="43"/>
  <c r="C393" i="43"/>
  <c r="D393" i="43"/>
  <c r="C394" i="43"/>
  <c r="D394" i="43"/>
  <c r="C395" i="43"/>
  <c r="D395" i="43"/>
  <c r="C396" i="43"/>
  <c r="D396" i="43"/>
  <c r="C397" i="43"/>
  <c r="D397" i="43"/>
  <c r="C398" i="43"/>
  <c r="D398" i="43"/>
  <c r="C399" i="43"/>
  <c r="D399" i="43"/>
  <c r="C400" i="43"/>
  <c r="D400" i="43"/>
  <c r="C401" i="43"/>
  <c r="D401" i="43"/>
  <c r="C402" i="43"/>
  <c r="D402" i="43"/>
  <c r="C403" i="43"/>
  <c r="D403" i="43"/>
  <c r="C404" i="43"/>
  <c r="D404" i="43"/>
  <c r="C405" i="43"/>
  <c r="D405" i="43"/>
  <c r="C406" i="43"/>
  <c r="D406" i="43"/>
  <c r="C407" i="43"/>
  <c r="D407" i="43"/>
  <c r="C408" i="43"/>
  <c r="D408" i="43"/>
  <c r="C409" i="43"/>
  <c r="D409" i="43"/>
  <c r="C410" i="43"/>
  <c r="D410" i="43"/>
  <c r="C411" i="43"/>
  <c r="D411" i="43"/>
  <c r="C412" i="43"/>
  <c r="D412" i="43"/>
  <c r="C413" i="43"/>
  <c r="D413" i="43"/>
  <c r="C414" i="43"/>
  <c r="D414" i="43"/>
  <c r="C415" i="43"/>
  <c r="D415" i="43"/>
  <c r="C416" i="43"/>
  <c r="D416" i="43"/>
  <c r="C417" i="43"/>
  <c r="D417" i="43"/>
  <c r="C418" i="43"/>
  <c r="D418" i="43"/>
  <c r="C419" i="43"/>
  <c r="D419" i="43"/>
  <c r="C420" i="43"/>
  <c r="D420" i="43"/>
  <c r="C421" i="43"/>
  <c r="D421" i="43"/>
  <c r="C422" i="43"/>
  <c r="D422" i="43"/>
  <c r="C423" i="43"/>
  <c r="D423" i="43"/>
  <c r="C424" i="43"/>
  <c r="D424" i="43"/>
  <c r="C425" i="43"/>
  <c r="D425" i="43"/>
  <c r="C426" i="43"/>
  <c r="D426" i="43"/>
  <c r="C427" i="43"/>
  <c r="D427" i="43"/>
  <c r="C428" i="43"/>
  <c r="D428" i="43"/>
  <c r="C429" i="43"/>
  <c r="D429" i="43"/>
  <c r="C430" i="43"/>
  <c r="D430" i="43"/>
  <c r="C431" i="43"/>
  <c r="D431" i="43"/>
  <c r="C432" i="43"/>
  <c r="D432" i="43"/>
  <c r="C433" i="43"/>
  <c r="D433" i="43"/>
  <c r="C434" i="43"/>
  <c r="D434" i="43"/>
  <c r="C435" i="43"/>
  <c r="D435" i="43"/>
  <c r="C436" i="43"/>
  <c r="D436" i="43"/>
  <c r="C437" i="43"/>
  <c r="D437" i="43"/>
  <c r="C438" i="43"/>
  <c r="D438" i="43"/>
  <c r="C439" i="43"/>
  <c r="D439" i="43"/>
  <c r="C440" i="43"/>
  <c r="D440" i="43"/>
  <c r="C441" i="43"/>
  <c r="D441" i="43"/>
  <c r="C442" i="43"/>
  <c r="D442" i="43"/>
  <c r="C443" i="43"/>
  <c r="D443" i="43"/>
  <c r="C444" i="43"/>
  <c r="D444" i="43"/>
  <c r="C445" i="43"/>
  <c r="D445" i="43"/>
  <c r="C446" i="43"/>
  <c r="D446" i="43"/>
  <c r="C447" i="43"/>
  <c r="D447" i="43"/>
  <c r="C448" i="43"/>
  <c r="D448" i="43"/>
  <c r="C449" i="43"/>
  <c r="D449" i="43"/>
  <c r="C450" i="43"/>
  <c r="D450" i="43"/>
  <c r="C451" i="43"/>
  <c r="D451" i="43"/>
  <c r="C452" i="43"/>
  <c r="D452" i="43"/>
  <c r="C453" i="43"/>
  <c r="D453" i="43"/>
  <c r="C454" i="43"/>
  <c r="D454" i="43"/>
  <c r="C455" i="43"/>
  <c r="D455" i="43"/>
  <c r="C456" i="43"/>
  <c r="D456" i="43"/>
  <c r="C457" i="43"/>
  <c r="D457" i="43"/>
  <c r="C458" i="43"/>
  <c r="D458" i="43"/>
  <c r="C459" i="43"/>
  <c r="D459" i="43"/>
  <c r="C460" i="43"/>
  <c r="D460" i="43"/>
  <c r="C461" i="43"/>
  <c r="D461" i="43"/>
  <c r="C462" i="43"/>
  <c r="D462" i="43"/>
  <c r="C463" i="43"/>
  <c r="D463" i="43"/>
  <c r="C464" i="43"/>
  <c r="D464" i="43"/>
  <c r="C465" i="43"/>
  <c r="D465" i="43"/>
  <c r="C466" i="43"/>
  <c r="D466" i="43"/>
  <c r="C467" i="43"/>
  <c r="D467" i="43"/>
  <c r="C468" i="43"/>
  <c r="D468" i="43"/>
  <c r="C469" i="43"/>
  <c r="D469" i="43"/>
  <c r="C470" i="43"/>
  <c r="D470" i="43"/>
  <c r="C471" i="43"/>
  <c r="D471" i="43"/>
  <c r="C472" i="43"/>
  <c r="D472" i="43"/>
  <c r="C473" i="43"/>
  <c r="D473" i="43"/>
  <c r="C474" i="43"/>
  <c r="D474" i="43"/>
  <c r="C475" i="43"/>
  <c r="D475" i="43"/>
  <c r="C476" i="43"/>
  <c r="D476" i="43"/>
  <c r="C477" i="43"/>
  <c r="D477" i="43"/>
  <c r="C478" i="43"/>
  <c r="D478" i="43"/>
  <c r="C479" i="43"/>
  <c r="D479" i="43"/>
  <c r="C480" i="43"/>
  <c r="D480" i="43"/>
  <c r="C481" i="43"/>
  <c r="D481" i="43"/>
  <c r="C482" i="43"/>
  <c r="D482" i="43"/>
  <c r="C483" i="43"/>
  <c r="D483" i="43"/>
  <c r="C484" i="43"/>
  <c r="D484" i="43"/>
  <c r="C485" i="43"/>
  <c r="D485" i="43"/>
  <c r="C486" i="43"/>
  <c r="D486" i="43"/>
  <c r="C487" i="43"/>
  <c r="D487" i="43"/>
  <c r="C488" i="43"/>
  <c r="D488" i="43"/>
  <c r="C489" i="43"/>
  <c r="D489" i="43"/>
  <c r="C490" i="43"/>
  <c r="D490" i="43"/>
  <c r="C491" i="43"/>
  <c r="D491" i="43"/>
  <c r="C492" i="43"/>
  <c r="D492" i="43"/>
  <c r="C493" i="43"/>
  <c r="D493" i="43"/>
  <c r="C494" i="43"/>
  <c r="D494" i="43"/>
  <c r="C495" i="43"/>
  <c r="D495" i="43"/>
  <c r="C496" i="43"/>
  <c r="D496" i="43"/>
  <c r="C497" i="43"/>
  <c r="D497" i="43"/>
  <c r="C498" i="43"/>
  <c r="D498" i="43"/>
  <c r="C499" i="43"/>
  <c r="D499" i="43"/>
  <c r="C500" i="43"/>
  <c r="D500" i="43"/>
  <c r="C501" i="43"/>
  <c r="D501" i="43"/>
  <c r="C502" i="43"/>
  <c r="D502" i="43"/>
  <c r="C503" i="43"/>
  <c r="D503" i="43"/>
  <c r="C504" i="43"/>
  <c r="D504" i="43"/>
  <c r="C505" i="43"/>
  <c r="D505" i="43"/>
  <c r="C506" i="43"/>
  <c r="D506" i="43"/>
  <c r="C507" i="43"/>
  <c r="D507" i="43"/>
  <c r="B208" i="43"/>
  <c r="B209" i="43"/>
  <c r="B210" i="43"/>
  <c r="B211" i="43"/>
  <c r="B212" i="43"/>
  <c r="B213" i="43"/>
  <c r="B214" i="43"/>
  <c r="B215" i="43"/>
  <c r="B216" i="43"/>
  <c r="B217" i="43"/>
  <c r="B218" i="43"/>
  <c r="B219" i="43"/>
  <c r="B220" i="43"/>
  <c r="B221" i="43"/>
  <c r="B222" i="43"/>
  <c r="B223" i="43"/>
  <c r="B224" i="43"/>
  <c r="B225" i="43"/>
  <c r="B226" i="43"/>
  <c r="B227" i="43"/>
  <c r="B228" i="43"/>
  <c r="B229" i="43"/>
  <c r="B230" i="43"/>
  <c r="B231" i="43"/>
  <c r="B232" i="43"/>
  <c r="B233" i="43"/>
  <c r="B234" i="43"/>
  <c r="B235" i="43"/>
  <c r="B236" i="43"/>
  <c r="B237" i="43"/>
  <c r="B238" i="43"/>
  <c r="B239" i="43"/>
  <c r="B240" i="43"/>
  <c r="B241" i="43"/>
  <c r="B242" i="43"/>
  <c r="B243" i="43"/>
  <c r="B244" i="43"/>
  <c r="B245" i="43"/>
  <c r="B246" i="43"/>
  <c r="B247" i="43"/>
  <c r="B248" i="43"/>
  <c r="B249" i="43"/>
  <c r="B250" i="43"/>
  <c r="B251" i="43"/>
  <c r="B252" i="43"/>
  <c r="B253" i="43"/>
  <c r="B254" i="43"/>
  <c r="B255" i="43"/>
  <c r="B256" i="43"/>
  <c r="B257" i="43"/>
  <c r="B258" i="43"/>
  <c r="B259" i="43"/>
  <c r="B260" i="43"/>
  <c r="B261" i="43"/>
  <c r="B262" i="43"/>
  <c r="B263" i="43"/>
  <c r="B264" i="43"/>
  <c r="B265" i="43"/>
  <c r="B266" i="43"/>
  <c r="B267" i="43"/>
  <c r="B268" i="43"/>
  <c r="B269" i="43"/>
  <c r="B270" i="43"/>
  <c r="B271" i="43"/>
  <c r="B272" i="43"/>
  <c r="B273" i="43"/>
  <c r="B274" i="43"/>
  <c r="B275" i="43"/>
  <c r="B276" i="43"/>
  <c r="B277" i="43"/>
  <c r="B278" i="43"/>
  <c r="B279" i="43"/>
  <c r="B280" i="43"/>
  <c r="B281" i="43"/>
  <c r="B282" i="43"/>
  <c r="B283" i="43"/>
  <c r="B284" i="43"/>
  <c r="B285" i="43"/>
  <c r="B286" i="43"/>
  <c r="B287" i="43"/>
  <c r="B288" i="43"/>
  <c r="B289" i="43"/>
  <c r="B290" i="43"/>
  <c r="B291" i="43"/>
  <c r="B292" i="43"/>
  <c r="B293" i="43"/>
  <c r="B294" i="43"/>
  <c r="B295" i="43"/>
  <c r="B296" i="43"/>
  <c r="B297" i="43"/>
  <c r="B298" i="43"/>
  <c r="B299" i="43"/>
  <c r="B300" i="43"/>
  <c r="B301" i="43"/>
  <c r="B302" i="43"/>
  <c r="B303" i="43"/>
  <c r="B304" i="43"/>
  <c r="B305" i="43"/>
  <c r="B306" i="43"/>
  <c r="B307" i="43"/>
  <c r="B308" i="43"/>
  <c r="B309" i="43"/>
  <c r="B310" i="43"/>
  <c r="B311" i="43"/>
  <c r="B312" i="43"/>
  <c r="B313" i="43"/>
  <c r="B314" i="43"/>
  <c r="B315" i="43"/>
  <c r="B316" i="43"/>
  <c r="B317" i="43"/>
  <c r="B318" i="43"/>
  <c r="B319" i="43"/>
  <c r="B320" i="43"/>
  <c r="B321" i="43"/>
  <c r="B322" i="43"/>
  <c r="B323" i="43"/>
  <c r="B324" i="43"/>
  <c r="B325" i="43"/>
  <c r="B326" i="43"/>
  <c r="B327" i="43"/>
  <c r="B328" i="43"/>
  <c r="B329" i="43"/>
  <c r="B330" i="43"/>
  <c r="B331" i="43"/>
  <c r="B332" i="43"/>
  <c r="B333" i="43"/>
  <c r="B334" i="43"/>
  <c r="B335" i="43"/>
  <c r="B336" i="43"/>
  <c r="B337" i="43"/>
  <c r="B338" i="43"/>
  <c r="B339" i="43"/>
  <c r="B340" i="43"/>
  <c r="B341" i="43"/>
  <c r="B342" i="43"/>
  <c r="B343" i="43"/>
  <c r="B344" i="43"/>
  <c r="B345" i="43"/>
  <c r="B346" i="43"/>
  <c r="B347" i="43"/>
  <c r="B348" i="43"/>
  <c r="B349" i="43"/>
  <c r="B350" i="43"/>
  <c r="B351" i="43"/>
  <c r="B352" i="43"/>
  <c r="B353" i="43"/>
  <c r="B354" i="43"/>
  <c r="B355" i="43"/>
  <c r="B356" i="43"/>
  <c r="B357" i="43"/>
  <c r="B358" i="43"/>
  <c r="B359" i="43"/>
  <c r="B360" i="43"/>
  <c r="B361" i="43"/>
  <c r="B362" i="43"/>
  <c r="B363" i="43"/>
  <c r="B364" i="43"/>
  <c r="B365" i="43"/>
  <c r="B366" i="43"/>
  <c r="B367" i="43"/>
  <c r="B368" i="43"/>
  <c r="B369" i="43"/>
  <c r="B370" i="43"/>
  <c r="B371" i="43"/>
  <c r="B372" i="43"/>
  <c r="B373" i="43"/>
  <c r="B374" i="43"/>
  <c r="B375" i="43"/>
  <c r="B376" i="43"/>
  <c r="B377" i="43"/>
  <c r="B378" i="43"/>
  <c r="B379" i="43"/>
  <c r="B380" i="43"/>
  <c r="B381" i="43"/>
  <c r="B382" i="43"/>
  <c r="B383" i="43"/>
  <c r="B384" i="43"/>
  <c r="B385" i="43"/>
  <c r="B386" i="43"/>
  <c r="B387" i="43"/>
  <c r="B388" i="43"/>
  <c r="B389" i="43"/>
  <c r="B390" i="43"/>
  <c r="B391" i="43"/>
  <c r="B392" i="43"/>
  <c r="B393" i="43"/>
  <c r="B394" i="43"/>
  <c r="B395" i="43"/>
  <c r="B396" i="43"/>
  <c r="B397" i="43"/>
  <c r="B398" i="43"/>
  <c r="B399" i="43"/>
  <c r="B400" i="43"/>
  <c r="B401" i="43"/>
  <c r="B402" i="43"/>
  <c r="B403" i="43"/>
  <c r="B404" i="43"/>
  <c r="B405" i="43"/>
  <c r="B406" i="43"/>
  <c r="B407" i="43"/>
  <c r="B408" i="43"/>
  <c r="B409" i="43"/>
  <c r="B410" i="43"/>
  <c r="B411" i="43"/>
  <c r="B412" i="43"/>
  <c r="B413" i="43"/>
  <c r="B414" i="43"/>
  <c r="B415" i="43"/>
  <c r="B416" i="43"/>
  <c r="B417" i="43"/>
  <c r="B418" i="43"/>
  <c r="B419" i="43"/>
  <c r="B420" i="43"/>
  <c r="B421" i="43"/>
  <c r="B422" i="43"/>
  <c r="B423" i="43"/>
  <c r="B424" i="43"/>
  <c r="B425" i="43"/>
  <c r="B426" i="43"/>
  <c r="B427" i="43"/>
  <c r="B428" i="43"/>
  <c r="B429" i="43"/>
  <c r="B430" i="43"/>
  <c r="B431" i="43"/>
  <c r="B432" i="43"/>
  <c r="B433" i="43"/>
  <c r="B434" i="43"/>
  <c r="B435" i="43"/>
  <c r="B436" i="43"/>
  <c r="B437" i="43"/>
  <c r="B438" i="43"/>
  <c r="B439" i="43"/>
  <c r="B440" i="43"/>
  <c r="B441" i="43"/>
  <c r="B442" i="43"/>
  <c r="B443" i="43"/>
  <c r="B444" i="43"/>
  <c r="B445" i="43"/>
  <c r="B446" i="43"/>
  <c r="B447" i="43"/>
  <c r="B448" i="43"/>
  <c r="B449" i="43"/>
  <c r="B450" i="43"/>
  <c r="B451" i="43"/>
  <c r="B452" i="43"/>
  <c r="B453" i="43"/>
  <c r="B454" i="43"/>
  <c r="B455" i="43"/>
  <c r="B456" i="43"/>
  <c r="B457" i="43"/>
  <c r="B458" i="43"/>
  <c r="B459" i="43"/>
  <c r="B460" i="43"/>
  <c r="B461" i="43"/>
  <c r="B462" i="43"/>
  <c r="B463" i="43"/>
  <c r="B464" i="43"/>
  <c r="B465" i="43"/>
  <c r="B466" i="43"/>
  <c r="B467" i="43"/>
  <c r="B468" i="43"/>
  <c r="B469" i="43"/>
  <c r="B470" i="43"/>
  <c r="B471" i="43"/>
  <c r="B472" i="43"/>
  <c r="B473" i="43"/>
  <c r="B474" i="43"/>
  <c r="B475" i="43"/>
  <c r="B476" i="43"/>
  <c r="B477" i="43"/>
  <c r="B478" i="43"/>
  <c r="B479" i="43"/>
  <c r="B480" i="43"/>
  <c r="B481" i="43"/>
  <c r="B482" i="43"/>
  <c r="B483" i="43"/>
  <c r="B484" i="43"/>
  <c r="B485" i="43"/>
  <c r="B486" i="43"/>
  <c r="B487" i="43"/>
  <c r="B488" i="43"/>
  <c r="B489" i="43"/>
  <c r="B490" i="43"/>
  <c r="B491" i="43"/>
  <c r="B492" i="43"/>
  <c r="B493" i="43"/>
  <c r="B494" i="43"/>
  <c r="B495" i="43"/>
  <c r="B496" i="43"/>
  <c r="B497" i="43"/>
  <c r="B498" i="43"/>
  <c r="B499" i="43"/>
  <c r="B500" i="43"/>
  <c r="B501" i="43"/>
  <c r="B502" i="43"/>
  <c r="B503" i="43"/>
  <c r="B504" i="43"/>
  <c r="B505" i="43"/>
  <c r="B506" i="43"/>
  <c r="B507" i="43"/>
  <c r="A208" i="43"/>
  <c r="A209" i="43"/>
  <c r="A210" i="43"/>
  <c r="A211" i="43"/>
  <c r="A212" i="43"/>
  <c r="A213" i="43"/>
  <c r="A214" i="43"/>
  <c r="A215" i="43"/>
  <c r="A216" i="43"/>
  <c r="A217" i="43"/>
  <c r="A218" i="43"/>
  <c r="A219" i="43"/>
  <c r="A220" i="43"/>
  <c r="A221" i="43"/>
  <c r="A222" i="43"/>
  <c r="A223" i="43"/>
  <c r="A224" i="43"/>
  <c r="A225" i="43"/>
  <c r="A226" i="43"/>
  <c r="A227" i="43"/>
  <c r="A228" i="43"/>
  <c r="A229" i="43"/>
  <c r="A230" i="43"/>
  <c r="A231" i="43"/>
  <c r="A232" i="43"/>
  <c r="A233" i="43"/>
  <c r="A234" i="43"/>
  <c r="A235" i="43"/>
  <c r="A236" i="43"/>
  <c r="A237" i="43"/>
  <c r="A238" i="43"/>
  <c r="A239" i="43"/>
  <c r="A240" i="43"/>
  <c r="A241" i="43"/>
  <c r="A242" i="43"/>
  <c r="A243" i="43"/>
  <c r="A244" i="43"/>
  <c r="A245" i="43"/>
  <c r="A246" i="43"/>
  <c r="A247" i="43"/>
  <c r="A248" i="43"/>
  <c r="A249" i="43"/>
  <c r="A250" i="43"/>
  <c r="A251" i="43"/>
  <c r="A252" i="43"/>
  <c r="A253" i="43"/>
  <c r="A254" i="43"/>
  <c r="A255" i="43"/>
  <c r="A256" i="43"/>
  <c r="A257" i="43"/>
  <c r="A258" i="43"/>
  <c r="A259" i="43"/>
  <c r="A260" i="43"/>
  <c r="A261" i="43"/>
  <c r="A262" i="43"/>
  <c r="A263" i="43"/>
  <c r="A264" i="43"/>
  <c r="A265" i="43"/>
  <c r="A266" i="43"/>
  <c r="A267" i="43"/>
  <c r="A268" i="43"/>
  <c r="A269" i="43"/>
  <c r="A270" i="43"/>
  <c r="A271" i="43"/>
  <c r="A272" i="43"/>
  <c r="A273" i="43"/>
  <c r="A274" i="43"/>
  <c r="A275" i="43"/>
  <c r="A276" i="43"/>
  <c r="A277" i="43"/>
  <c r="A278" i="43"/>
  <c r="A279" i="43"/>
  <c r="A280" i="43"/>
  <c r="A281" i="43"/>
  <c r="A282" i="43"/>
  <c r="A283" i="43"/>
  <c r="A284" i="43"/>
  <c r="A285" i="43"/>
  <c r="A286" i="43"/>
  <c r="A287" i="43"/>
  <c r="A288" i="43"/>
  <c r="A289" i="43"/>
  <c r="A290" i="43"/>
  <c r="A291" i="43"/>
  <c r="A292" i="43"/>
  <c r="A293" i="43"/>
  <c r="A294" i="43"/>
  <c r="A295" i="43"/>
  <c r="A296" i="43"/>
  <c r="A297" i="43"/>
  <c r="A298" i="43"/>
  <c r="A299" i="43"/>
  <c r="A300" i="43"/>
  <c r="A301" i="43"/>
  <c r="A302" i="43"/>
  <c r="A303" i="43"/>
  <c r="A304" i="43"/>
  <c r="A305" i="43"/>
  <c r="A306" i="43"/>
  <c r="A307" i="43"/>
  <c r="A308" i="43"/>
  <c r="A309" i="43"/>
  <c r="A310" i="43"/>
  <c r="A311" i="43"/>
  <c r="A312" i="43"/>
  <c r="A313" i="43"/>
  <c r="A314" i="43"/>
  <c r="A315" i="43"/>
  <c r="A316" i="43"/>
  <c r="A317" i="43"/>
  <c r="A318" i="43"/>
  <c r="A319" i="43"/>
  <c r="A320" i="43"/>
  <c r="A321" i="43"/>
  <c r="A322" i="43"/>
  <c r="A323" i="43"/>
  <c r="A324" i="43"/>
  <c r="A325" i="43"/>
  <c r="A326" i="43"/>
  <c r="A327" i="43"/>
  <c r="A328" i="43"/>
  <c r="A329" i="43"/>
  <c r="A330" i="43"/>
  <c r="A331" i="43"/>
  <c r="A332" i="43"/>
  <c r="A333" i="43"/>
  <c r="A334" i="43"/>
  <c r="A335" i="43"/>
  <c r="A336" i="43"/>
  <c r="A337" i="43"/>
  <c r="A338" i="43"/>
  <c r="A339" i="43"/>
  <c r="A340" i="43"/>
  <c r="A341" i="43"/>
  <c r="A342" i="43"/>
  <c r="A343" i="43"/>
  <c r="A344" i="43"/>
  <c r="A345" i="43"/>
  <c r="A346" i="43"/>
  <c r="A347" i="43"/>
  <c r="A348" i="43"/>
  <c r="A349" i="43"/>
  <c r="A350" i="43"/>
  <c r="A351" i="43"/>
  <c r="A352" i="43"/>
  <c r="A353" i="43"/>
  <c r="A354" i="43"/>
  <c r="A355" i="43"/>
  <c r="A356" i="43"/>
  <c r="A357" i="43"/>
  <c r="A358" i="43"/>
  <c r="A359" i="43"/>
  <c r="A360" i="43"/>
  <c r="A361" i="43"/>
  <c r="A362" i="43"/>
  <c r="A363" i="43"/>
  <c r="A364" i="43"/>
  <c r="A365" i="43"/>
  <c r="A366" i="43"/>
  <c r="A367" i="43"/>
  <c r="A368" i="43"/>
  <c r="A369" i="43"/>
  <c r="A370" i="43"/>
  <c r="A371" i="43"/>
  <c r="A372" i="43"/>
  <c r="A373" i="43"/>
  <c r="A374" i="43"/>
  <c r="A375" i="43"/>
  <c r="A376" i="43"/>
  <c r="A377" i="43"/>
  <c r="A378" i="43"/>
  <c r="A379" i="43"/>
  <c r="A380" i="43"/>
  <c r="A381" i="43"/>
  <c r="A382" i="43"/>
  <c r="A383" i="43"/>
  <c r="A384" i="43"/>
  <c r="A385" i="43"/>
  <c r="A386" i="43"/>
  <c r="A387" i="43"/>
  <c r="A388" i="43"/>
  <c r="A389" i="43"/>
  <c r="A390" i="43"/>
  <c r="A391" i="43"/>
  <c r="A392" i="43"/>
  <c r="A393" i="43"/>
  <c r="A394" i="43"/>
  <c r="A395" i="43"/>
  <c r="A396" i="43"/>
  <c r="A397" i="43"/>
  <c r="A398" i="43"/>
  <c r="A399" i="43"/>
  <c r="A400" i="43"/>
  <c r="A401" i="43"/>
  <c r="A402" i="43"/>
  <c r="A403" i="43"/>
  <c r="A404" i="43"/>
  <c r="A405" i="43"/>
  <c r="A406" i="43"/>
  <c r="A407" i="43"/>
  <c r="A408" i="43"/>
  <c r="A409" i="43"/>
  <c r="A410" i="43"/>
  <c r="A411" i="43"/>
  <c r="A412" i="43"/>
  <c r="A413" i="43"/>
  <c r="A414" i="43"/>
  <c r="A415" i="43"/>
  <c r="A416" i="43"/>
  <c r="A417" i="43"/>
  <c r="A418" i="43"/>
  <c r="A419" i="43"/>
  <c r="A420" i="43"/>
  <c r="A421" i="43"/>
  <c r="A422" i="43"/>
  <c r="A423" i="43"/>
  <c r="A424" i="43"/>
  <c r="A425" i="43"/>
  <c r="A426" i="43"/>
  <c r="A427" i="43"/>
  <c r="A428" i="43"/>
  <c r="A429" i="43"/>
  <c r="A430" i="43"/>
  <c r="A431" i="43"/>
  <c r="A432" i="43"/>
  <c r="A433" i="43"/>
  <c r="A434" i="43"/>
  <c r="A435" i="43"/>
  <c r="A436" i="43"/>
  <c r="A437" i="43"/>
  <c r="A438" i="43"/>
  <c r="A439" i="43"/>
  <c r="A440" i="43"/>
  <c r="A441" i="43"/>
  <c r="A442" i="43"/>
  <c r="A443" i="43"/>
  <c r="A444" i="43"/>
  <c r="A445" i="43"/>
  <c r="A446" i="43"/>
  <c r="A447" i="43"/>
  <c r="A448" i="43"/>
  <c r="A449" i="43"/>
  <c r="A450" i="43"/>
  <c r="A451" i="43"/>
  <c r="A452" i="43"/>
  <c r="A453" i="43"/>
  <c r="A454" i="43"/>
  <c r="A455" i="43"/>
  <c r="A456" i="43"/>
  <c r="A457" i="43"/>
  <c r="A458" i="43"/>
  <c r="A459" i="43"/>
  <c r="A460" i="43"/>
  <c r="A461" i="43"/>
  <c r="A462" i="43"/>
  <c r="A463" i="43"/>
  <c r="A464" i="43"/>
  <c r="A465" i="43"/>
  <c r="A466" i="43"/>
  <c r="A467" i="43"/>
  <c r="A468" i="43"/>
  <c r="A469" i="43"/>
  <c r="A470" i="43"/>
  <c r="A471" i="43"/>
  <c r="A472" i="43"/>
  <c r="A473" i="43"/>
  <c r="A474" i="43"/>
  <c r="A475" i="43"/>
  <c r="A476" i="43"/>
  <c r="A477" i="43"/>
  <c r="A478" i="43"/>
  <c r="A479" i="43"/>
  <c r="A480" i="43"/>
  <c r="A481" i="43"/>
  <c r="A482" i="43"/>
  <c r="A483" i="43"/>
  <c r="A484" i="43"/>
  <c r="A485" i="43"/>
  <c r="A486" i="43"/>
  <c r="A487" i="43"/>
  <c r="A488" i="43"/>
  <c r="A489" i="43"/>
  <c r="A490" i="43"/>
  <c r="A491" i="43"/>
  <c r="A492" i="43"/>
  <c r="A493" i="43"/>
  <c r="A494" i="43"/>
  <c r="A495" i="43"/>
  <c r="A496" i="43"/>
  <c r="A497" i="43"/>
  <c r="A498" i="43"/>
  <c r="A499" i="43"/>
  <c r="A500" i="43"/>
  <c r="A501" i="43"/>
  <c r="A502" i="43"/>
  <c r="A503" i="43"/>
  <c r="A504" i="43"/>
  <c r="A505" i="43"/>
  <c r="A506" i="43"/>
  <c r="A507" i="43"/>
  <c r="AE5" i="12"/>
  <c r="AE8" i="12" s="1"/>
  <c r="B16" i="25"/>
  <c r="B11" i="25"/>
  <c r="B12" i="25"/>
  <c r="B13" i="25"/>
  <c r="B14" i="25"/>
  <c r="B15" i="25"/>
  <c r="B10" i="25"/>
  <c r="P22" i="25"/>
  <c r="W22" i="25" s="1"/>
  <c r="W41" i="25" s="1"/>
  <c r="O22" i="25"/>
  <c r="N22" i="25"/>
  <c r="U22" i="25" s="1"/>
  <c r="U41" i="25" s="1"/>
  <c r="M22" i="25"/>
  <c r="M25" i="25" s="1"/>
  <c r="L22" i="25"/>
  <c r="L35" i="25" s="1"/>
  <c r="K22" i="25"/>
  <c r="J22" i="25"/>
  <c r="I24" i="25"/>
  <c r="I25" i="25"/>
  <c r="I26" i="25"/>
  <c r="I27" i="25"/>
  <c r="I28" i="25"/>
  <c r="J28" i="25" s="1"/>
  <c r="I29" i="25"/>
  <c r="I30" i="25"/>
  <c r="I31" i="25"/>
  <c r="L31" i="25" s="1"/>
  <c r="I32" i="25"/>
  <c r="I33" i="25"/>
  <c r="I34" i="25"/>
  <c r="I35" i="25"/>
  <c r="I36" i="25"/>
  <c r="I37" i="25"/>
  <c r="I23" i="25"/>
  <c r="E23" i="25"/>
  <c r="E36" i="25" s="1"/>
  <c r="B24" i="25"/>
  <c r="P43" i="25" s="1"/>
  <c r="B25" i="25"/>
  <c r="P44" i="25" s="1"/>
  <c r="B26" i="25"/>
  <c r="P45" i="25" s="1"/>
  <c r="B27" i="25"/>
  <c r="P46" i="25" s="1"/>
  <c r="B28" i="25"/>
  <c r="P47" i="25" s="1"/>
  <c r="B29" i="25"/>
  <c r="P48" i="25" s="1"/>
  <c r="B30" i="25"/>
  <c r="P49" i="25" s="1"/>
  <c r="B31" i="25"/>
  <c r="P50" i="25" s="1"/>
  <c r="B32" i="25"/>
  <c r="P51" i="25" s="1"/>
  <c r="B33" i="25"/>
  <c r="P52" i="25" s="1"/>
  <c r="B34" i="25"/>
  <c r="P53" i="25" s="1"/>
  <c r="B35" i="25"/>
  <c r="P54" i="25" s="1"/>
  <c r="B36" i="25"/>
  <c r="P55" i="25" s="1"/>
  <c r="B37" i="25"/>
  <c r="P56" i="25" s="1"/>
  <c r="B23" i="25"/>
  <c r="P42" i="25" s="1"/>
  <c r="G19" i="3"/>
  <c r="G34" i="3" s="1"/>
  <c r="G49" i="3" s="1"/>
  <c r="G64" i="3" s="1"/>
  <c r="G79" i="3" s="1"/>
  <c r="G94" i="3" s="1"/>
  <c r="G109" i="3" s="1"/>
  <c r="G124" i="3" s="1"/>
  <c r="G139" i="3" s="1"/>
  <c r="G154" i="3" s="1"/>
  <c r="G169" i="3" s="1"/>
  <c r="G184" i="3" s="1"/>
  <c r="G199" i="3" s="1"/>
  <c r="G214" i="3" s="1"/>
  <c r="G20" i="3"/>
  <c r="G35" i="3" s="1"/>
  <c r="G50" i="3" s="1"/>
  <c r="G65" i="3" s="1"/>
  <c r="G80" i="3" s="1"/>
  <c r="G95" i="3" s="1"/>
  <c r="G110" i="3" s="1"/>
  <c r="G125" i="3" s="1"/>
  <c r="G140" i="3" s="1"/>
  <c r="G155" i="3" s="1"/>
  <c r="G170" i="3" s="1"/>
  <c r="G185" i="3" s="1"/>
  <c r="G200" i="3" s="1"/>
  <c r="G215" i="3" s="1"/>
  <c r="G21" i="3"/>
  <c r="G36" i="3" s="1"/>
  <c r="G51" i="3" s="1"/>
  <c r="G66" i="3" s="1"/>
  <c r="G81" i="3" s="1"/>
  <c r="G96" i="3" s="1"/>
  <c r="G111" i="3" s="1"/>
  <c r="G126" i="3" s="1"/>
  <c r="G141" i="3" s="1"/>
  <c r="G156" i="3" s="1"/>
  <c r="G171" i="3" s="1"/>
  <c r="G186" i="3" s="1"/>
  <c r="G201" i="3" s="1"/>
  <c r="G216" i="3" s="1"/>
  <c r="G22" i="3"/>
  <c r="G37" i="3" s="1"/>
  <c r="G52" i="3" s="1"/>
  <c r="G67" i="3" s="1"/>
  <c r="G82" i="3" s="1"/>
  <c r="G97" i="3" s="1"/>
  <c r="G112" i="3" s="1"/>
  <c r="G127" i="3" s="1"/>
  <c r="G142" i="3" s="1"/>
  <c r="G157" i="3" s="1"/>
  <c r="G172" i="3" s="1"/>
  <c r="G187" i="3" s="1"/>
  <c r="G202" i="3" s="1"/>
  <c r="G217" i="3" s="1"/>
  <c r="G23" i="3"/>
  <c r="G38" i="3" s="1"/>
  <c r="G53" i="3" s="1"/>
  <c r="G68" i="3" s="1"/>
  <c r="G83" i="3" s="1"/>
  <c r="G98" i="3" s="1"/>
  <c r="G113" i="3" s="1"/>
  <c r="G128" i="3" s="1"/>
  <c r="G143" i="3" s="1"/>
  <c r="G158" i="3" s="1"/>
  <c r="G173" i="3" s="1"/>
  <c r="G188" i="3" s="1"/>
  <c r="G203" i="3" s="1"/>
  <c r="G24" i="3"/>
  <c r="G39" i="3" s="1"/>
  <c r="G54" i="3" s="1"/>
  <c r="G69" i="3" s="1"/>
  <c r="G84" i="3" s="1"/>
  <c r="G99" i="3" s="1"/>
  <c r="G114" i="3" s="1"/>
  <c r="G129" i="3" s="1"/>
  <c r="G144" i="3" s="1"/>
  <c r="G159" i="3" s="1"/>
  <c r="G174" i="3" s="1"/>
  <c r="G189" i="3" s="1"/>
  <c r="G204" i="3" s="1"/>
  <c r="G25" i="3"/>
  <c r="G40" i="3" s="1"/>
  <c r="G55" i="3" s="1"/>
  <c r="G70" i="3" s="1"/>
  <c r="G85" i="3" s="1"/>
  <c r="G100" i="3" s="1"/>
  <c r="G115" i="3" s="1"/>
  <c r="G130" i="3" s="1"/>
  <c r="G145" i="3" s="1"/>
  <c r="G160" i="3" s="1"/>
  <c r="G175" i="3" s="1"/>
  <c r="G190" i="3" s="1"/>
  <c r="G205" i="3" s="1"/>
  <c r="G26" i="3"/>
  <c r="G41" i="3" s="1"/>
  <c r="G56" i="3" s="1"/>
  <c r="G71" i="3" s="1"/>
  <c r="G86" i="3" s="1"/>
  <c r="G101" i="3" s="1"/>
  <c r="G116" i="3" s="1"/>
  <c r="G131" i="3" s="1"/>
  <c r="G146" i="3" s="1"/>
  <c r="G161" i="3" s="1"/>
  <c r="G176" i="3" s="1"/>
  <c r="G191" i="3" s="1"/>
  <c r="G206" i="3" s="1"/>
  <c r="G27" i="3"/>
  <c r="G42" i="3" s="1"/>
  <c r="G57" i="3" s="1"/>
  <c r="G72" i="3" s="1"/>
  <c r="G87" i="3" s="1"/>
  <c r="G102" i="3" s="1"/>
  <c r="G117" i="3" s="1"/>
  <c r="G132" i="3" s="1"/>
  <c r="G147" i="3" s="1"/>
  <c r="G162" i="3" s="1"/>
  <c r="G177" i="3" s="1"/>
  <c r="G192" i="3" s="1"/>
  <c r="G207" i="3" s="1"/>
  <c r="G28" i="3"/>
  <c r="G43" i="3" s="1"/>
  <c r="G58" i="3" s="1"/>
  <c r="G73" i="3" s="1"/>
  <c r="G88" i="3" s="1"/>
  <c r="G103" i="3" s="1"/>
  <c r="G118" i="3" s="1"/>
  <c r="G133" i="3" s="1"/>
  <c r="G148" i="3" s="1"/>
  <c r="G163" i="3" s="1"/>
  <c r="G178" i="3" s="1"/>
  <c r="G193" i="3" s="1"/>
  <c r="G208" i="3" s="1"/>
  <c r="G29" i="3"/>
  <c r="G44" i="3" s="1"/>
  <c r="G59" i="3" s="1"/>
  <c r="G74" i="3" s="1"/>
  <c r="G89" i="3" s="1"/>
  <c r="G104" i="3" s="1"/>
  <c r="G119" i="3" s="1"/>
  <c r="G134" i="3" s="1"/>
  <c r="G149" i="3" s="1"/>
  <c r="G164" i="3" s="1"/>
  <c r="G179" i="3" s="1"/>
  <c r="G194" i="3" s="1"/>
  <c r="G209" i="3" s="1"/>
  <c r="G30" i="3"/>
  <c r="G45" i="3" s="1"/>
  <c r="G60" i="3" s="1"/>
  <c r="G75" i="3" s="1"/>
  <c r="G90" i="3" s="1"/>
  <c r="G105" i="3" s="1"/>
  <c r="G120" i="3" s="1"/>
  <c r="G135" i="3" s="1"/>
  <c r="G150" i="3" s="1"/>
  <c r="G165" i="3" s="1"/>
  <c r="G180" i="3" s="1"/>
  <c r="G195" i="3" s="1"/>
  <c r="G210" i="3" s="1"/>
  <c r="G31" i="3"/>
  <c r="G46" i="3" s="1"/>
  <c r="G61" i="3" s="1"/>
  <c r="G76" i="3" s="1"/>
  <c r="G91" i="3" s="1"/>
  <c r="G106" i="3" s="1"/>
  <c r="G121" i="3" s="1"/>
  <c r="G136" i="3" s="1"/>
  <c r="G151" i="3" s="1"/>
  <c r="G166" i="3" s="1"/>
  <c r="G181" i="3" s="1"/>
  <c r="G196" i="3" s="1"/>
  <c r="G211" i="3" s="1"/>
  <c r="G32" i="3"/>
  <c r="G47" i="3" s="1"/>
  <c r="G62" i="3" s="1"/>
  <c r="G77" i="3" s="1"/>
  <c r="G92" i="3" s="1"/>
  <c r="G107" i="3" s="1"/>
  <c r="G122" i="3" s="1"/>
  <c r="G137" i="3" s="1"/>
  <c r="G152" i="3" s="1"/>
  <c r="G167" i="3" s="1"/>
  <c r="G182" i="3" s="1"/>
  <c r="G197" i="3" s="1"/>
  <c r="G212" i="3" s="1"/>
  <c r="G18" i="3"/>
  <c r="G33" i="3" s="1"/>
  <c r="G48" i="3" s="1"/>
  <c r="G63" i="3" s="1"/>
  <c r="G78" i="3" s="1"/>
  <c r="G93" i="3" s="1"/>
  <c r="G108" i="3" s="1"/>
  <c r="G123" i="3" s="1"/>
  <c r="G138" i="3" s="1"/>
  <c r="G153" i="3" s="1"/>
  <c r="G168" i="3" s="1"/>
  <c r="G183" i="3" s="1"/>
  <c r="G198" i="3" s="1"/>
  <c r="G213" i="3" s="1"/>
  <c r="J26" i="2"/>
  <c r="F32" i="3" s="1"/>
  <c r="F47" i="3" s="1"/>
  <c r="F62" i="3" s="1"/>
  <c r="F77" i="3" s="1"/>
  <c r="F92" i="3" s="1"/>
  <c r="F107" i="3" s="1"/>
  <c r="F122" i="3" s="1"/>
  <c r="F137" i="3" s="1"/>
  <c r="F152" i="3" s="1"/>
  <c r="F167" i="3" s="1"/>
  <c r="F182" i="3" s="1"/>
  <c r="F197" i="3" s="1"/>
  <c r="F212" i="3" s="1"/>
  <c r="J25" i="2"/>
  <c r="S9" i="46" s="1"/>
  <c r="J24" i="2"/>
  <c r="R9" i="46" s="1"/>
  <c r="J23" i="2"/>
  <c r="Q9" i="46" s="1"/>
  <c r="J22" i="2"/>
  <c r="F28" i="3" s="1"/>
  <c r="F43" i="3" s="1"/>
  <c r="F58" i="3" s="1"/>
  <c r="F73" i="3" s="1"/>
  <c r="F88" i="3" s="1"/>
  <c r="F103" i="3" s="1"/>
  <c r="F118" i="3" s="1"/>
  <c r="F133" i="3" s="1"/>
  <c r="F148" i="3" s="1"/>
  <c r="F163" i="3" s="1"/>
  <c r="F178" i="3" s="1"/>
  <c r="F193" i="3" s="1"/>
  <c r="F208" i="3" s="1"/>
  <c r="J21" i="2"/>
  <c r="F27" i="3" s="1"/>
  <c r="F42" i="3" s="1"/>
  <c r="F57" i="3" s="1"/>
  <c r="F72" i="3" s="1"/>
  <c r="F87" i="3" s="1"/>
  <c r="F102" i="3" s="1"/>
  <c r="F117" i="3" s="1"/>
  <c r="F132" i="3" s="1"/>
  <c r="F147" i="3" s="1"/>
  <c r="F162" i="3" s="1"/>
  <c r="F177" i="3" s="1"/>
  <c r="F192" i="3" s="1"/>
  <c r="F207" i="3" s="1"/>
  <c r="J20" i="2"/>
  <c r="AD9" i="46" s="1"/>
  <c r="J19" i="2"/>
  <c r="N9" i="46" s="1"/>
  <c r="J18" i="2"/>
  <c r="L9" i="46" s="1"/>
  <c r="J17" i="2"/>
  <c r="K9" i="46" s="1"/>
  <c r="J16" i="2"/>
  <c r="J9" i="46" s="1"/>
  <c r="J15" i="2"/>
  <c r="F21" i="3" s="1"/>
  <c r="F36" i="3" s="1"/>
  <c r="F51" i="3" s="1"/>
  <c r="F66" i="3" s="1"/>
  <c r="F81" i="3" s="1"/>
  <c r="F96" i="3" s="1"/>
  <c r="F111" i="3" s="1"/>
  <c r="F126" i="3" s="1"/>
  <c r="F141" i="3" s="1"/>
  <c r="F156" i="3" s="1"/>
  <c r="F171" i="3" s="1"/>
  <c r="F186" i="3" s="1"/>
  <c r="F201" i="3" s="1"/>
  <c r="F216" i="3" s="1"/>
  <c r="J14" i="2"/>
  <c r="F20" i="3" s="1"/>
  <c r="F35" i="3" s="1"/>
  <c r="F50" i="3" s="1"/>
  <c r="F65" i="3" s="1"/>
  <c r="F80" i="3" s="1"/>
  <c r="F95" i="3" s="1"/>
  <c r="F110" i="3" s="1"/>
  <c r="F125" i="3" s="1"/>
  <c r="F140" i="3" s="1"/>
  <c r="F155" i="3" s="1"/>
  <c r="F170" i="3" s="1"/>
  <c r="F185" i="3" s="1"/>
  <c r="F200" i="3" s="1"/>
  <c r="F215" i="3" s="1"/>
  <c r="J13" i="2"/>
  <c r="G9" i="46" s="1"/>
  <c r="J12" i="2"/>
  <c r="F9" i="46" s="1"/>
  <c r="C11" i="46"/>
  <c r="C12" i="46"/>
  <c r="C13" i="46"/>
  <c r="C14" i="46"/>
  <c r="C15" i="46"/>
  <c r="C16" i="46"/>
  <c r="C17" i="46"/>
  <c r="C18" i="46"/>
  <c r="C19" i="46"/>
  <c r="C20" i="46"/>
  <c r="C21" i="46"/>
  <c r="C22" i="46"/>
  <c r="C23" i="46"/>
  <c r="C24" i="46"/>
  <c r="C25" i="46"/>
  <c r="C26" i="46"/>
  <c r="C27" i="46"/>
  <c r="C28" i="46"/>
  <c r="C29" i="46"/>
  <c r="C30" i="46"/>
  <c r="C31" i="46"/>
  <c r="C32" i="46"/>
  <c r="C33" i="46"/>
  <c r="C34" i="46"/>
  <c r="C35" i="46"/>
  <c r="C36" i="46"/>
  <c r="C37" i="46"/>
  <c r="C38" i="46"/>
  <c r="C39" i="46"/>
  <c r="C40" i="46"/>
  <c r="C41" i="46"/>
  <c r="C42" i="46"/>
  <c r="C43" i="46"/>
  <c r="C44" i="46"/>
  <c r="C45" i="46"/>
  <c r="C46" i="46"/>
  <c r="C47" i="46"/>
  <c r="C48" i="46"/>
  <c r="C49" i="46"/>
  <c r="C50" i="46"/>
  <c r="C51" i="46"/>
  <c r="C52" i="46"/>
  <c r="C53" i="46"/>
  <c r="C54" i="46"/>
  <c r="C55" i="46"/>
  <c r="C56" i="46"/>
  <c r="C57" i="46"/>
  <c r="C58" i="46"/>
  <c r="C59" i="46"/>
  <c r="C60" i="46"/>
  <c r="C61" i="46"/>
  <c r="C62" i="46"/>
  <c r="C63" i="46"/>
  <c r="C64" i="46"/>
  <c r="C65" i="46"/>
  <c r="C66" i="46"/>
  <c r="C67" i="46"/>
  <c r="C68" i="46"/>
  <c r="C69" i="46"/>
  <c r="C70" i="46"/>
  <c r="C71" i="46"/>
  <c r="C72" i="46"/>
  <c r="C73" i="46"/>
  <c r="C74" i="46"/>
  <c r="C75" i="46"/>
  <c r="C76" i="46"/>
  <c r="C77" i="46"/>
  <c r="C78" i="46"/>
  <c r="C79" i="46"/>
  <c r="C80" i="46"/>
  <c r="C81" i="46"/>
  <c r="C82" i="46"/>
  <c r="C83" i="46"/>
  <c r="C84" i="46"/>
  <c r="C85" i="46"/>
  <c r="C86" i="46"/>
  <c r="C87" i="46"/>
  <c r="C88" i="46"/>
  <c r="C89" i="46"/>
  <c r="C90" i="46"/>
  <c r="C91" i="46"/>
  <c r="C92" i="46"/>
  <c r="C93" i="46"/>
  <c r="C94" i="46"/>
  <c r="C95" i="46"/>
  <c r="C96" i="46"/>
  <c r="C97" i="46"/>
  <c r="C98" i="46"/>
  <c r="C99" i="46"/>
  <c r="C100" i="46"/>
  <c r="C101" i="46"/>
  <c r="C102" i="46"/>
  <c r="C103" i="46"/>
  <c r="C104" i="46"/>
  <c r="C105" i="46"/>
  <c r="C106" i="46"/>
  <c r="C107" i="46"/>
  <c r="C108" i="46"/>
  <c r="C109" i="46"/>
  <c r="C110" i="46"/>
  <c r="C111" i="46"/>
  <c r="C112" i="46"/>
  <c r="C113" i="46"/>
  <c r="C114" i="46"/>
  <c r="C115" i="46"/>
  <c r="C116" i="46"/>
  <c r="C117" i="46"/>
  <c r="C118" i="46"/>
  <c r="C119" i="46"/>
  <c r="C120" i="46"/>
  <c r="C121" i="46"/>
  <c r="C122" i="46"/>
  <c r="C123" i="46"/>
  <c r="C124" i="46"/>
  <c r="C125" i="46"/>
  <c r="C126" i="46"/>
  <c r="C127" i="46"/>
  <c r="C128" i="46"/>
  <c r="C129" i="46"/>
  <c r="C130" i="46"/>
  <c r="C131" i="46"/>
  <c r="C132" i="46"/>
  <c r="C133" i="46"/>
  <c r="C134" i="46"/>
  <c r="C135" i="46"/>
  <c r="C136" i="46"/>
  <c r="C137" i="46"/>
  <c r="C138" i="46"/>
  <c r="C139" i="46"/>
  <c r="C140" i="46"/>
  <c r="C141" i="46"/>
  <c r="C142" i="46"/>
  <c r="C143" i="46"/>
  <c r="C144" i="46"/>
  <c r="C145" i="46"/>
  <c r="C146" i="46"/>
  <c r="C147" i="46"/>
  <c r="C148" i="46"/>
  <c r="C149" i="46"/>
  <c r="C150" i="46"/>
  <c r="C151" i="46"/>
  <c r="C152" i="46"/>
  <c r="C153" i="46"/>
  <c r="C154" i="46"/>
  <c r="C155" i="46"/>
  <c r="C156" i="46"/>
  <c r="C157" i="46"/>
  <c r="C158" i="46"/>
  <c r="C159" i="46"/>
  <c r="C160" i="46"/>
  <c r="C161" i="46"/>
  <c r="C162" i="46"/>
  <c r="C163" i="46"/>
  <c r="C164" i="46"/>
  <c r="C165" i="46"/>
  <c r="C166" i="46"/>
  <c r="C167" i="46"/>
  <c r="C168" i="46"/>
  <c r="C169" i="46"/>
  <c r="C170" i="46"/>
  <c r="C171" i="46"/>
  <c r="C172" i="46"/>
  <c r="C173" i="46"/>
  <c r="C174" i="46"/>
  <c r="C175" i="46"/>
  <c r="C176" i="46"/>
  <c r="C177" i="46"/>
  <c r="C178" i="46"/>
  <c r="C179" i="46"/>
  <c r="C180" i="46"/>
  <c r="C181" i="46"/>
  <c r="C182" i="46"/>
  <c r="C183" i="46"/>
  <c r="C184" i="46"/>
  <c r="C185" i="46"/>
  <c r="C186" i="46"/>
  <c r="C187" i="46"/>
  <c r="C188" i="46"/>
  <c r="C189" i="46"/>
  <c r="C190" i="46"/>
  <c r="C191" i="46"/>
  <c r="C192" i="46"/>
  <c r="C193" i="46"/>
  <c r="C194" i="46"/>
  <c r="C195" i="46"/>
  <c r="C196" i="46"/>
  <c r="C197" i="46"/>
  <c r="C198" i="46"/>
  <c r="C199" i="46"/>
  <c r="C200" i="46"/>
  <c r="C201" i="46"/>
  <c r="C202" i="46"/>
  <c r="C203" i="46"/>
  <c r="C204" i="46"/>
  <c r="C205" i="46"/>
  <c r="C206" i="46"/>
  <c r="C207" i="46"/>
  <c r="C208" i="46"/>
  <c r="C209" i="46"/>
  <c r="C10" i="46"/>
  <c r="B209" i="46"/>
  <c r="B208" i="46"/>
  <c r="B207" i="46"/>
  <c r="B206" i="46"/>
  <c r="B205" i="46"/>
  <c r="B204" i="46"/>
  <c r="B203" i="46"/>
  <c r="B202" i="46"/>
  <c r="B201" i="46"/>
  <c r="B200" i="46"/>
  <c r="B199" i="46"/>
  <c r="B198" i="46"/>
  <c r="B197" i="46"/>
  <c r="B196" i="46"/>
  <c r="B195" i="46"/>
  <c r="B194" i="46"/>
  <c r="B193" i="46"/>
  <c r="B192" i="46"/>
  <c r="B191" i="46"/>
  <c r="B190" i="46"/>
  <c r="B189" i="46"/>
  <c r="B188" i="46"/>
  <c r="B187" i="46"/>
  <c r="B186" i="46"/>
  <c r="B185" i="46"/>
  <c r="B184" i="46"/>
  <c r="B183" i="46"/>
  <c r="B182" i="46"/>
  <c r="B181" i="46"/>
  <c r="B180" i="46"/>
  <c r="B179" i="46"/>
  <c r="B178" i="46"/>
  <c r="B177" i="46"/>
  <c r="B176" i="46"/>
  <c r="B175" i="46"/>
  <c r="B174" i="46"/>
  <c r="B173" i="46"/>
  <c r="B172" i="46"/>
  <c r="B171" i="46"/>
  <c r="B170" i="46"/>
  <c r="B169" i="46"/>
  <c r="B168" i="46"/>
  <c r="B167" i="46"/>
  <c r="B166" i="46"/>
  <c r="B165" i="46"/>
  <c r="B164" i="46"/>
  <c r="B163" i="46"/>
  <c r="B162" i="46"/>
  <c r="B161" i="46"/>
  <c r="B160" i="46"/>
  <c r="B159" i="46"/>
  <c r="B158" i="46"/>
  <c r="B157" i="46"/>
  <c r="B156" i="46"/>
  <c r="B155" i="46"/>
  <c r="B154" i="46"/>
  <c r="B153" i="46"/>
  <c r="B152" i="46"/>
  <c r="B151" i="46"/>
  <c r="B150" i="46"/>
  <c r="B149" i="46"/>
  <c r="B148" i="46"/>
  <c r="B147" i="46"/>
  <c r="B146" i="46"/>
  <c r="B145" i="46"/>
  <c r="B144" i="46"/>
  <c r="B143" i="46"/>
  <c r="B142" i="46"/>
  <c r="B141" i="46"/>
  <c r="B140" i="46"/>
  <c r="B139" i="46"/>
  <c r="B138" i="46"/>
  <c r="B137" i="46"/>
  <c r="B136" i="46"/>
  <c r="B135" i="46"/>
  <c r="B134" i="46"/>
  <c r="B133" i="46"/>
  <c r="B132" i="46"/>
  <c r="B131" i="46"/>
  <c r="B130" i="46"/>
  <c r="B129" i="46"/>
  <c r="B128" i="46"/>
  <c r="B127" i="46"/>
  <c r="B126" i="46"/>
  <c r="B125" i="46"/>
  <c r="B124" i="46"/>
  <c r="B123" i="46"/>
  <c r="B122" i="46"/>
  <c r="B121" i="46"/>
  <c r="B120" i="46"/>
  <c r="B119" i="46"/>
  <c r="B118" i="46"/>
  <c r="B117" i="46"/>
  <c r="B116" i="46"/>
  <c r="B115" i="46"/>
  <c r="B114" i="46"/>
  <c r="B113" i="46"/>
  <c r="B112" i="46"/>
  <c r="B111" i="46"/>
  <c r="B110" i="46"/>
  <c r="B109" i="46"/>
  <c r="B108" i="46"/>
  <c r="B107" i="46"/>
  <c r="B106" i="46"/>
  <c r="B105" i="46"/>
  <c r="B104" i="46"/>
  <c r="B103" i="46"/>
  <c r="B102" i="46"/>
  <c r="B101" i="46"/>
  <c r="B100" i="46"/>
  <c r="B99" i="46"/>
  <c r="B98" i="46"/>
  <c r="B97" i="46"/>
  <c r="B96" i="46"/>
  <c r="B95" i="46"/>
  <c r="B94" i="46"/>
  <c r="B93" i="46"/>
  <c r="B92" i="46"/>
  <c r="B91" i="46"/>
  <c r="B90" i="46"/>
  <c r="B89" i="46"/>
  <c r="B88" i="46"/>
  <c r="B87" i="46"/>
  <c r="B86" i="46"/>
  <c r="B85" i="46"/>
  <c r="B84" i="46"/>
  <c r="B83" i="46"/>
  <c r="B82" i="46"/>
  <c r="B81" i="46"/>
  <c r="B80" i="46"/>
  <c r="B79" i="46"/>
  <c r="B78" i="46"/>
  <c r="B77" i="46"/>
  <c r="B76" i="46"/>
  <c r="B75" i="46"/>
  <c r="B74" i="46"/>
  <c r="B73" i="46"/>
  <c r="B72" i="46"/>
  <c r="B71" i="46"/>
  <c r="B70" i="46"/>
  <c r="B69" i="46"/>
  <c r="B68" i="46"/>
  <c r="B67" i="46"/>
  <c r="B66" i="46"/>
  <c r="B65" i="46"/>
  <c r="B64" i="46"/>
  <c r="B63" i="46"/>
  <c r="B62" i="46"/>
  <c r="B61" i="46"/>
  <c r="B60" i="46"/>
  <c r="B59" i="46"/>
  <c r="B58" i="46"/>
  <c r="B57" i="46"/>
  <c r="B56" i="46"/>
  <c r="B55" i="46"/>
  <c r="B54" i="46"/>
  <c r="B53" i="46"/>
  <c r="B52" i="46"/>
  <c r="B51" i="46"/>
  <c r="B50" i="46"/>
  <c r="B49" i="46"/>
  <c r="B48" i="46"/>
  <c r="B47" i="46"/>
  <c r="B46" i="46"/>
  <c r="B45" i="46"/>
  <c r="B44" i="46"/>
  <c r="B43" i="46"/>
  <c r="B42" i="46"/>
  <c r="B41" i="46"/>
  <c r="B40" i="46"/>
  <c r="B39" i="46"/>
  <c r="B38" i="46"/>
  <c r="B37" i="46"/>
  <c r="B36" i="46"/>
  <c r="B35" i="46"/>
  <c r="B34" i="46"/>
  <c r="B33" i="46"/>
  <c r="B32" i="46"/>
  <c r="B31" i="46"/>
  <c r="B30" i="46"/>
  <c r="B29" i="46"/>
  <c r="B28" i="46"/>
  <c r="B27" i="46"/>
  <c r="B26" i="46"/>
  <c r="B25" i="46"/>
  <c r="B24" i="46"/>
  <c r="B23" i="46"/>
  <c r="B22" i="46"/>
  <c r="B21" i="46"/>
  <c r="B20" i="46"/>
  <c r="B19" i="46"/>
  <c r="B18" i="46"/>
  <c r="B17" i="46"/>
  <c r="B16" i="46"/>
  <c r="B15" i="46"/>
  <c r="B14" i="46"/>
  <c r="B13" i="46"/>
  <c r="B12" i="46"/>
  <c r="B11" i="46"/>
  <c r="B10" i="46"/>
  <c r="T9" i="29"/>
  <c r="AC9" i="49" s="1"/>
  <c r="S9" i="29"/>
  <c r="AB9" i="49" s="1"/>
  <c r="R9" i="29"/>
  <c r="AA9" i="49" s="1"/>
  <c r="Q9" i="29"/>
  <c r="Z9" i="49" s="1"/>
  <c r="P9" i="29"/>
  <c r="Y9" i="49" s="1"/>
  <c r="O9" i="29"/>
  <c r="X9" i="49" s="1"/>
  <c r="N9" i="29"/>
  <c r="W9" i="49" s="1"/>
  <c r="M9" i="29"/>
  <c r="V9" i="49" s="1"/>
  <c r="L9" i="29"/>
  <c r="U9" i="49" s="1"/>
  <c r="K9" i="29"/>
  <c r="T9" i="49" s="1"/>
  <c r="J9" i="29"/>
  <c r="S9" i="49" s="1"/>
  <c r="I9" i="29"/>
  <c r="R9" i="49" s="1"/>
  <c r="H9" i="29"/>
  <c r="Q9" i="49" s="1"/>
  <c r="G9" i="29"/>
  <c r="P9" i="49" s="1"/>
  <c r="F9" i="29"/>
  <c r="O9" i="49" s="1"/>
  <c r="C11" i="29"/>
  <c r="C12" i="29"/>
  <c r="C13" i="29"/>
  <c r="C14" i="29"/>
  <c r="C15" i="29"/>
  <c r="C16" i="29"/>
  <c r="C17" i="29"/>
  <c r="C18" i="29"/>
  <c r="C19" i="29"/>
  <c r="C20" i="29"/>
  <c r="C21" i="29"/>
  <c r="C22" i="29"/>
  <c r="C23" i="29"/>
  <c r="C24" i="29"/>
  <c r="C25" i="29"/>
  <c r="C26" i="29"/>
  <c r="C27" i="29"/>
  <c r="C28" i="29"/>
  <c r="C29" i="29"/>
  <c r="C30" i="29"/>
  <c r="C31" i="29"/>
  <c r="C32" i="29"/>
  <c r="C33" i="29"/>
  <c r="C34" i="29"/>
  <c r="C35" i="29"/>
  <c r="C36" i="29"/>
  <c r="C37" i="29"/>
  <c r="C38" i="29"/>
  <c r="C39" i="29"/>
  <c r="C40" i="29"/>
  <c r="C41" i="29"/>
  <c r="C42" i="29"/>
  <c r="C43" i="29"/>
  <c r="C44" i="29"/>
  <c r="C45" i="29"/>
  <c r="C46" i="29"/>
  <c r="C47" i="29"/>
  <c r="C48" i="29"/>
  <c r="C49" i="29"/>
  <c r="C50" i="29"/>
  <c r="C51" i="29"/>
  <c r="C52" i="29"/>
  <c r="C53" i="29"/>
  <c r="C54" i="29"/>
  <c r="C55" i="29"/>
  <c r="C56" i="29"/>
  <c r="C57" i="29"/>
  <c r="C58" i="29"/>
  <c r="C59" i="29"/>
  <c r="C60" i="29"/>
  <c r="C61" i="29"/>
  <c r="C62" i="29"/>
  <c r="C63" i="29"/>
  <c r="C64" i="29"/>
  <c r="C65" i="29"/>
  <c r="C66" i="29"/>
  <c r="C67" i="29"/>
  <c r="C68" i="29"/>
  <c r="C69" i="29"/>
  <c r="C70" i="29"/>
  <c r="C71" i="29"/>
  <c r="C72" i="29"/>
  <c r="C73" i="29"/>
  <c r="C74" i="29"/>
  <c r="C75" i="29"/>
  <c r="C76" i="29"/>
  <c r="C77" i="29"/>
  <c r="C78" i="29"/>
  <c r="C79" i="29"/>
  <c r="C80" i="29"/>
  <c r="C81" i="29"/>
  <c r="C82" i="29"/>
  <c r="C83" i="29"/>
  <c r="C84" i="29"/>
  <c r="C85" i="29"/>
  <c r="C86" i="29"/>
  <c r="C87" i="29"/>
  <c r="C88" i="29"/>
  <c r="C89" i="29"/>
  <c r="C90" i="29"/>
  <c r="C91" i="29"/>
  <c r="C92" i="29"/>
  <c r="C93" i="29"/>
  <c r="C94" i="29"/>
  <c r="C95" i="29"/>
  <c r="C96" i="29"/>
  <c r="C97" i="29"/>
  <c r="C98" i="29"/>
  <c r="C99" i="29"/>
  <c r="C100" i="29"/>
  <c r="C101" i="29"/>
  <c r="C102" i="29"/>
  <c r="C103" i="29"/>
  <c r="C104" i="29"/>
  <c r="C105" i="29"/>
  <c r="C106" i="29"/>
  <c r="C107" i="29"/>
  <c r="C108" i="29"/>
  <c r="C109" i="29"/>
  <c r="C110" i="29"/>
  <c r="C111" i="29"/>
  <c r="C112" i="29"/>
  <c r="C113" i="29"/>
  <c r="C114" i="29"/>
  <c r="C115" i="29"/>
  <c r="C116" i="29"/>
  <c r="C117" i="29"/>
  <c r="C118" i="29"/>
  <c r="C119" i="29"/>
  <c r="C120" i="29"/>
  <c r="C121" i="29"/>
  <c r="C122" i="29"/>
  <c r="C123" i="29"/>
  <c r="C124" i="29"/>
  <c r="C125" i="29"/>
  <c r="C126" i="29"/>
  <c r="C127" i="29"/>
  <c r="C128" i="29"/>
  <c r="C129" i="29"/>
  <c r="C130" i="29"/>
  <c r="C131" i="29"/>
  <c r="C132" i="29"/>
  <c r="C133" i="29"/>
  <c r="C134" i="29"/>
  <c r="C135" i="29"/>
  <c r="C136" i="29"/>
  <c r="C137" i="29"/>
  <c r="C138" i="29"/>
  <c r="C139" i="29"/>
  <c r="C140" i="29"/>
  <c r="C141" i="29"/>
  <c r="C142" i="29"/>
  <c r="C143" i="29"/>
  <c r="C144" i="29"/>
  <c r="C145" i="29"/>
  <c r="C146" i="29"/>
  <c r="C147" i="29"/>
  <c r="C148" i="29"/>
  <c r="C149" i="29"/>
  <c r="C150" i="29"/>
  <c r="C151" i="29"/>
  <c r="C152" i="29"/>
  <c r="C153" i="29"/>
  <c r="C154" i="29"/>
  <c r="C155" i="29"/>
  <c r="C156" i="29"/>
  <c r="C157" i="29"/>
  <c r="C158" i="29"/>
  <c r="C159" i="29"/>
  <c r="C160" i="29"/>
  <c r="C161" i="29"/>
  <c r="C162" i="29"/>
  <c r="C163" i="29"/>
  <c r="C164" i="29"/>
  <c r="C165" i="29"/>
  <c r="C166" i="29"/>
  <c r="C167" i="29"/>
  <c r="C168" i="29"/>
  <c r="C169" i="29"/>
  <c r="C170" i="29"/>
  <c r="C171" i="29"/>
  <c r="C172" i="29"/>
  <c r="C173" i="29"/>
  <c r="C174" i="29"/>
  <c r="C175" i="29"/>
  <c r="C176" i="29"/>
  <c r="C177" i="29"/>
  <c r="C178" i="29"/>
  <c r="C179" i="29"/>
  <c r="C180" i="29"/>
  <c r="C181" i="29"/>
  <c r="C182" i="29"/>
  <c r="C183" i="29"/>
  <c r="C184" i="29"/>
  <c r="C185" i="29"/>
  <c r="C186" i="29"/>
  <c r="C187" i="29"/>
  <c r="C188" i="29"/>
  <c r="C189" i="29"/>
  <c r="C190" i="29"/>
  <c r="C191" i="29"/>
  <c r="C192" i="29"/>
  <c r="C193" i="29"/>
  <c r="C194" i="29"/>
  <c r="C195" i="29"/>
  <c r="C196" i="29"/>
  <c r="C197" i="29"/>
  <c r="C198" i="29"/>
  <c r="C199" i="29"/>
  <c r="C200" i="29"/>
  <c r="C201" i="29"/>
  <c r="C202" i="29"/>
  <c r="C203" i="29"/>
  <c r="C204" i="29"/>
  <c r="C205" i="29"/>
  <c r="C206" i="29"/>
  <c r="C207" i="29"/>
  <c r="C208" i="29"/>
  <c r="C209" i="29"/>
  <c r="C10" i="29"/>
  <c r="C11" i="45"/>
  <c r="C12" i="45"/>
  <c r="C13" i="45"/>
  <c r="C14" i="45"/>
  <c r="C15" i="45"/>
  <c r="C16" i="45"/>
  <c r="C17" i="45"/>
  <c r="C18" i="45"/>
  <c r="C19" i="45"/>
  <c r="C20" i="45"/>
  <c r="C21" i="45"/>
  <c r="C22" i="45"/>
  <c r="C23" i="45"/>
  <c r="C24" i="45"/>
  <c r="C25" i="45"/>
  <c r="C26" i="45"/>
  <c r="C27" i="45"/>
  <c r="C28" i="45"/>
  <c r="C29" i="45"/>
  <c r="C30" i="45"/>
  <c r="C31" i="45"/>
  <c r="C32" i="45"/>
  <c r="C33" i="45"/>
  <c r="C34" i="45"/>
  <c r="C35" i="45"/>
  <c r="C36" i="45"/>
  <c r="C37" i="45"/>
  <c r="C38" i="45"/>
  <c r="C39" i="45"/>
  <c r="C40" i="45"/>
  <c r="C41" i="45"/>
  <c r="C42" i="45"/>
  <c r="C43" i="45"/>
  <c r="C44" i="45"/>
  <c r="C45" i="45"/>
  <c r="C46" i="45"/>
  <c r="C47" i="45"/>
  <c r="C48" i="45"/>
  <c r="C49" i="45"/>
  <c r="C50" i="45"/>
  <c r="C51" i="45"/>
  <c r="C52" i="45"/>
  <c r="C53" i="45"/>
  <c r="C54" i="45"/>
  <c r="C55" i="45"/>
  <c r="C56" i="45"/>
  <c r="C57" i="45"/>
  <c r="C58" i="45"/>
  <c r="C59" i="45"/>
  <c r="C60" i="45"/>
  <c r="C61" i="45"/>
  <c r="C62" i="45"/>
  <c r="C63" i="45"/>
  <c r="C64" i="45"/>
  <c r="C65" i="45"/>
  <c r="C66" i="45"/>
  <c r="C67" i="45"/>
  <c r="C68" i="45"/>
  <c r="C69" i="45"/>
  <c r="C70" i="45"/>
  <c r="C71" i="45"/>
  <c r="C72" i="45"/>
  <c r="C73" i="45"/>
  <c r="C74" i="45"/>
  <c r="C75" i="45"/>
  <c r="C76" i="45"/>
  <c r="C77" i="45"/>
  <c r="C78" i="45"/>
  <c r="C79" i="45"/>
  <c r="C80" i="45"/>
  <c r="C81" i="45"/>
  <c r="C82" i="45"/>
  <c r="C83" i="45"/>
  <c r="C84" i="45"/>
  <c r="C85" i="45"/>
  <c r="C86" i="45"/>
  <c r="C87" i="45"/>
  <c r="C88" i="45"/>
  <c r="C89" i="45"/>
  <c r="C90" i="45"/>
  <c r="C91" i="45"/>
  <c r="C92" i="45"/>
  <c r="C93" i="45"/>
  <c r="C94" i="45"/>
  <c r="C95" i="45"/>
  <c r="C96" i="45"/>
  <c r="C97" i="45"/>
  <c r="C98" i="45"/>
  <c r="C99" i="45"/>
  <c r="C100" i="45"/>
  <c r="C101" i="45"/>
  <c r="C102" i="45"/>
  <c r="C103" i="45"/>
  <c r="C104" i="45"/>
  <c r="C105" i="45"/>
  <c r="C106" i="45"/>
  <c r="C107" i="45"/>
  <c r="C108" i="45"/>
  <c r="C109" i="45"/>
  <c r="C110" i="45"/>
  <c r="C111" i="45"/>
  <c r="C112" i="45"/>
  <c r="C113" i="45"/>
  <c r="C114" i="45"/>
  <c r="C115" i="45"/>
  <c r="C116" i="45"/>
  <c r="C117" i="45"/>
  <c r="C118" i="45"/>
  <c r="C119" i="45"/>
  <c r="C120" i="45"/>
  <c r="C121" i="45"/>
  <c r="C122" i="45"/>
  <c r="C123" i="45"/>
  <c r="C124" i="45"/>
  <c r="C125" i="45"/>
  <c r="C126" i="45"/>
  <c r="C127" i="45"/>
  <c r="C128" i="45"/>
  <c r="C129" i="45"/>
  <c r="C130" i="45"/>
  <c r="C131" i="45"/>
  <c r="C132" i="45"/>
  <c r="C133" i="45"/>
  <c r="C134" i="45"/>
  <c r="C135" i="45"/>
  <c r="C136" i="45"/>
  <c r="C137" i="45"/>
  <c r="C138" i="45"/>
  <c r="C139" i="45"/>
  <c r="C140" i="45"/>
  <c r="C141" i="45"/>
  <c r="C142" i="45"/>
  <c r="C143" i="45"/>
  <c r="C144" i="45"/>
  <c r="C145" i="45"/>
  <c r="C146" i="45"/>
  <c r="C147" i="45"/>
  <c r="C148" i="45"/>
  <c r="C149" i="45"/>
  <c r="C150" i="45"/>
  <c r="C151" i="45"/>
  <c r="C152" i="45"/>
  <c r="C153" i="45"/>
  <c r="C154" i="45"/>
  <c r="C155" i="45"/>
  <c r="C156" i="45"/>
  <c r="C157" i="45"/>
  <c r="C158" i="45"/>
  <c r="C159" i="45"/>
  <c r="C160" i="45"/>
  <c r="C161" i="45"/>
  <c r="C162" i="45"/>
  <c r="C163" i="45"/>
  <c r="C164" i="45"/>
  <c r="C165" i="45"/>
  <c r="C166" i="45"/>
  <c r="C167" i="45"/>
  <c r="C168" i="45"/>
  <c r="C169" i="45"/>
  <c r="C170" i="45"/>
  <c r="C171" i="45"/>
  <c r="C172" i="45"/>
  <c r="C173" i="45"/>
  <c r="C174" i="45"/>
  <c r="C175" i="45"/>
  <c r="C176" i="45"/>
  <c r="C177" i="45"/>
  <c r="C178" i="45"/>
  <c r="C179" i="45"/>
  <c r="C180" i="45"/>
  <c r="C181" i="45"/>
  <c r="C182" i="45"/>
  <c r="C183" i="45"/>
  <c r="C184" i="45"/>
  <c r="C185" i="45"/>
  <c r="C186" i="45"/>
  <c r="C187" i="45"/>
  <c r="C188" i="45"/>
  <c r="C189" i="45"/>
  <c r="C190" i="45"/>
  <c r="C191" i="45"/>
  <c r="C192" i="45"/>
  <c r="C193" i="45"/>
  <c r="C194" i="45"/>
  <c r="C195" i="45"/>
  <c r="C196" i="45"/>
  <c r="C197" i="45"/>
  <c r="C198" i="45"/>
  <c r="C199" i="45"/>
  <c r="C200" i="45"/>
  <c r="C201" i="45"/>
  <c r="C202" i="45"/>
  <c r="C203" i="45"/>
  <c r="C204" i="45"/>
  <c r="C205" i="45"/>
  <c r="C206" i="45"/>
  <c r="C207" i="45"/>
  <c r="C208" i="45"/>
  <c r="C209" i="45"/>
  <c r="C10" i="45"/>
  <c r="B209" i="45"/>
  <c r="B208" i="45"/>
  <c r="B207" i="45"/>
  <c r="B206" i="45"/>
  <c r="B205" i="45"/>
  <c r="B204" i="45"/>
  <c r="B203" i="45"/>
  <c r="B202" i="45"/>
  <c r="B201" i="45"/>
  <c r="B200" i="45"/>
  <c r="B199" i="45"/>
  <c r="B198" i="45"/>
  <c r="B197" i="45"/>
  <c r="B196" i="45"/>
  <c r="B195" i="45"/>
  <c r="B194" i="45"/>
  <c r="B193" i="45"/>
  <c r="B192" i="45"/>
  <c r="B191" i="45"/>
  <c r="B190" i="45"/>
  <c r="B189" i="45"/>
  <c r="B188" i="45"/>
  <c r="B187" i="45"/>
  <c r="B186" i="45"/>
  <c r="B185" i="45"/>
  <c r="B184" i="45"/>
  <c r="B183" i="45"/>
  <c r="B182" i="45"/>
  <c r="B181" i="45"/>
  <c r="B180" i="45"/>
  <c r="B179" i="45"/>
  <c r="B178" i="45"/>
  <c r="B177" i="45"/>
  <c r="B176" i="45"/>
  <c r="B175" i="45"/>
  <c r="B174" i="45"/>
  <c r="B173" i="45"/>
  <c r="B172" i="45"/>
  <c r="B171" i="45"/>
  <c r="B170" i="45"/>
  <c r="B169" i="45"/>
  <c r="B168" i="45"/>
  <c r="B167" i="45"/>
  <c r="B166" i="45"/>
  <c r="B165" i="45"/>
  <c r="B164" i="45"/>
  <c r="B163" i="45"/>
  <c r="B162" i="45"/>
  <c r="B161" i="45"/>
  <c r="B160" i="45"/>
  <c r="B159" i="45"/>
  <c r="B158" i="45"/>
  <c r="B157" i="45"/>
  <c r="B156" i="45"/>
  <c r="B155" i="45"/>
  <c r="B154" i="45"/>
  <c r="B153" i="45"/>
  <c r="B152" i="45"/>
  <c r="B151" i="45"/>
  <c r="B150" i="45"/>
  <c r="B149" i="45"/>
  <c r="B148" i="45"/>
  <c r="B147" i="45"/>
  <c r="B146" i="45"/>
  <c r="B145" i="45"/>
  <c r="B144" i="45"/>
  <c r="B143" i="45"/>
  <c r="B142" i="45"/>
  <c r="B141" i="45"/>
  <c r="B140" i="45"/>
  <c r="B139" i="45"/>
  <c r="B138" i="45"/>
  <c r="B137" i="45"/>
  <c r="B136" i="45"/>
  <c r="B135" i="45"/>
  <c r="B134" i="45"/>
  <c r="B133" i="45"/>
  <c r="B132" i="45"/>
  <c r="B131" i="45"/>
  <c r="B130" i="45"/>
  <c r="B129" i="45"/>
  <c r="B128" i="45"/>
  <c r="B127" i="45"/>
  <c r="B126" i="45"/>
  <c r="B125" i="45"/>
  <c r="B124" i="45"/>
  <c r="B123" i="45"/>
  <c r="B122" i="45"/>
  <c r="B121" i="45"/>
  <c r="B120" i="45"/>
  <c r="B119" i="45"/>
  <c r="B118" i="45"/>
  <c r="B117" i="45"/>
  <c r="B116" i="45"/>
  <c r="B115" i="45"/>
  <c r="B114" i="45"/>
  <c r="B113" i="45"/>
  <c r="B112" i="45"/>
  <c r="B111" i="45"/>
  <c r="B110" i="45"/>
  <c r="B109" i="45"/>
  <c r="B108" i="45"/>
  <c r="B107" i="45"/>
  <c r="B106" i="45"/>
  <c r="B105" i="45"/>
  <c r="B104" i="45"/>
  <c r="B103" i="45"/>
  <c r="B102" i="45"/>
  <c r="B101" i="45"/>
  <c r="B100" i="45"/>
  <c r="B99" i="45"/>
  <c r="B98" i="45"/>
  <c r="B97" i="45"/>
  <c r="B96" i="45"/>
  <c r="B95" i="45"/>
  <c r="B94" i="45"/>
  <c r="B93" i="45"/>
  <c r="B92" i="45"/>
  <c r="B91" i="45"/>
  <c r="B90" i="45"/>
  <c r="B89" i="45"/>
  <c r="B88" i="45"/>
  <c r="B87" i="45"/>
  <c r="B86" i="45"/>
  <c r="B85" i="45"/>
  <c r="B84" i="45"/>
  <c r="B83" i="45"/>
  <c r="B82" i="45"/>
  <c r="B81" i="45"/>
  <c r="B80" i="45"/>
  <c r="B79" i="45"/>
  <c r="B78" i="45"/>
  <c r="B77" i="45"/>
  <c r="B76" i="45"/>
  <c r="B75" i="45"/>
  <c r="B74" i="45"/>
  <c r="B73" i="45"/>
  <c r="B72" i="45"/>
  <c r="B71" i="45"/>
  <c r="B70" i="45"/>
  <c r="B69" i="45"/>
  <c r="B68" i="45"/>
  <c r="B67" i="45"/>
  <c r="B66" i="45"/>
  <c r="B65" i="45"/>
  <c r="B64" i="45"/>
  <c r="B63" i="45"/>
  <c r="B62" i="45"/>
  <c r="B61" i="45"/>
  <c r="B60" i="45"/>
  <c r="B59" i="45"/>
  <c r="B58" i="45"/>
  <c r="B57" i="45"/>
  <c r="B56" i="45"/>
  <c r="B55" i="45"/>
  <c r="B54" i="45"/>
  <c r="B53" i="45"/>
  <c r="B52" i="45"/>
  <c r="B51" i="45"/>
  <c r="B50" i="45"/>
  <c r="B49" i="45"/>
  <c r="B48" i="45"/>
  <c r="B47" i="45"/>
  <c r="B46" i="45"/>
  <c r="B45" i="45"/>
  <c r="B44" i="45"/>
  <c r="B43" i="45"/>
  <c r="B42" i="45"/>
  <c r="B41" i="45"/>
  <c r="B40" i="45"/>
  <c r="B39" i="45"/>
  <c r="B38" i="45"/>
  <c r="B37" i="45"/>
  <c r="B36" i="45"/>
  <c r="B35" i="45"/>
  <c r="B34" i="45"/>
  <c r="B33" i="45"/>
  <c r="B32" i="45"/>
  <c r="B31" i="45"/>
  <c r="B30" i="45"/>
  <c r="B29" i="45"/>
  <c r="B28" i="45"/>
  <c r="B27" i="45"/>
  <c r="B26" i="45"/>
  <c r="B25" i="45"/>
  <c r="B24" i="45"/>
  <c r="B23" i="45"/>
  <c r="B22" i="45"/>
  <c r="B21" i="45"/>
  <c r="B20" i="45"/>
  <c r="B19" i="45"/>
  <c r="B18" i="45"/>
  <c r="B17" i="45"/>
  <c r="B16" i="45"/>
  <c r="B15" i="45"/>
  <c r="B14" i="45"/>
  <c r="B13" i="45"/>
  <c r="B12" i="45"/>
  <c r="B11" i="45"/>
  <c r="B10" i="45"/>
  <c r="T9" i="45"/>
  <c r="S9" i="45"/>
  <c r="AI9" i="45" s="1"/>
  <c r="AY9" i="45" s="1"/>
  <c r="R9" i="45"/>
  <c r="AH9" i="45" s="1"/>
  <c r="AX9" i="45" s="1"/>
  <c r="Q9" i="45"/>
  <c r="P9" i="45"/>
  <c r="O9" i="45"/>
  <c r="AE9" i="45" s="1"/>
  <c r="AU9" i="45" s="1"/>
  <c r="N9" i="45"/>
  <c r="AD9" i="45" s="1"/>
  <c r="AT9" i="45" s="1"/>
  <c r="M9" i="45"/>
  <c r="M35" i="45" s="1"/>
  <c r="L9" i="45"/>
  <c r="K9" i="45"/>
  <c r="AA9" i="45" s="1"/>
  <c r="AQ9" i="45" s="1"/>
  <c r="J9" i="45"/>
  <c r="I9" i="45"/>
  <c r="H9" i="45"/>
  <c r="G9" i="45"/>
  <c r="W9" i="45" s="1"/>
  <c r="AM9" i="45" s="1"/>
  <c r="F9" i="45"/>
  <c r="E11" i="32"/>
  <c r="L26" i="25" l="1"/>
  <c r="J26" i="25"/>
  <c r="K27" i="25"/>
  <c r="O27" i="25"/>
  <c r="L24" i="25"/>
  <c r="AT162" i="49"/>
  <c r="J165" i="48" s="1"/>
  <c r="F19" i="3"/>
  <c r="F34" i="3" s="1"/>
  <c r="F49" i="3" s="1"/>
  <c r="F64" i="3" s="1"/>
  <c r="F79" i="3" s="1"/>
  <c r="F94" i="3" s="1"/>
  <c r="F109" i="3" s="1"/>
  <c r="F124" i="3" s="1"/>
  <c r="F139" i="3" s="1"/>
  <c r="F154" i="3" s="1"/>
  <c r="F169" i="3" s="1"/>
  <c r="F184" i="3" s="1"/>
  <c r="F199" i="3" s="1"/>
  <c r="F214" i="3" s="1"/>
  <c r="O37" i="25"/>
  <c r="K37" i="25"/>
  <c r="L34" i="25"/>
  <c r="P30" i="25"/>
  <c r="P27" i="25"/>
  <c r="O25" i="25"/>
  <c r="J23" i="25"/>
  <c r="J36" i="25"/>
  <c r="K34" i="25"/>
  <c r="L30" i="25"/>
  <c r="L27" i="25"/>
  <c r="R22" i="25"/>
  <c r="R41" i="25" s="1"/>
  <c r="K23" i="25"/>
  <c r="P35" i="25"/>
  <c r="P31" i="25"/>
  <c r="O29" i="25"/>
  <c r="P26" i="25"/>
  <c r="AT102" i="49"/>
  <c r="J105" i="48" s="1"/>
  <c r="AT130" i="49"/>
  <c r="J133" i="48" s="1"/>
  <c r="L14" i="45"/>
  <c r="P14" i="45"/>
  <c r="T18" i="45"/>
  <c r="H10" i="45"/>
  <c r="AE102" i="12"/>
  <c r="F23" i="3"/>
  <c r="F38" i="3" s="1"/>
  <c r="F53" i="3" s="1"/>
  <c r="F68" i="3" s="1"/>
  <c r="F83" i="3" s="1"/>
  <c r="F98" i="3" s="1"/>
  <c r="F113" i="3" s="1"/>
  <c r="F128" i="3" s="1"/>
  <c r="F143" i="3" s="1"/>
  <c r="F158" i="3" s="1"/>
  <c r="F173" i="3" s="1"/>
  <c r="F188" i="3" s="1"/>
  <c r="F203" i="3" s="1"/>
  <c r="F30" i="3"/>
  <c r="F45" i="3" s="1"/>
  <c r="F60" i="3" s="1"/>
  <c r="F75" i="3" s="1"/>
  <c r="F90" i="3" s="1"/>
  <c r="F105" i="3" s="1"/>
  <c r="F120" i="3" s="1"/>
  <c r="F135" i="3" s="1"/>
  <c r="F150" i="3" s="1"/>
  <c r="F165" i="3" s="1"/>
  <c r="F180" i="3" s="1"/>
  <c r="F195" i="3" s="1"/>
  <c r="F210" i="3" s="1"/>
  <c r="T12" i="45"/>
  <c r="P10" i="45"/>
  <c r="X9" i="45"/>
  <c r="AN9" i="45" s="1"/>
  <c r="L18" i="45"/>
  <c r="P34" i="25"/>
  <c r="N23" i="25"/>
  <c r="N36" i="25"/>
  <c r="O33" i="25"/>
  <c r="N28" i="25"/>
  <c r="N24" i="25"/>
  <c r="O23" i="25"/>
  <c r="O34" i="25"/>
  <c r="N32" i="25"/>
  <c r="O30" i="25"/>
  <c r="O26" i="25"/>
  <c r="S22" i="25"/>
  <c r="S41" i="25" s="1"/>
  <c r="K30" i="25"/>
  <c r="K33" i="25"/>
  <c r="K25" i="25"/>
  <c r="K29" i="25"/>
  <c r="K26" i="25"/>
  <c r="J32" i="25"/>
  <c r="J24" i="25"/>
  <c r="AT83" i="49"/>
  <c r="J86" i="48" s="1"/>
  <c r="AD150" i="49"/>
  <c r="AD70" i="49"/>
  <c r="AD194" i="49"/>
  <c r="Q41" i="45"/>
  <c r="N34" i="46"/>
  <c r="F30" i="46"/>
  <c r="J38" i="46"/>
  <c r="R38" i="46"/>
  <c r="K39" i="46"/>
  <c r="W9" i="46"/>
  <c r="AM9" i="46" s="1"/>
  <c r="G30" i="46"/>
  <c r="AB9" i="46"/>
  <c r="AR9" i="46" s="1"/>
  <c r="L18" i="46"/>
  <c r="H9" i="46"/>
  <c r="P9" i="46"/>
  <c r="P10" i="46" s="1"/>
  <c r="F24" i="3"/>
  <c r="F39" i="3" s="1"/>
  <c r="F54" i="3" s="1"/>
  <c r="F69" i="3" s="1"/>
  <c r="F84" i="3" s="1"/>
  <c r="F99" i="3" s="1"/>
  <c r="F114" i="3" s="1"/>
  <c r="F129" i="3" s="1"/>
  <c r="F144" i="3" s="1"/>
  <c r="F159" i="3" s="1"/>
  <c r="F174" i="3" s="1"/>
  <c r="F189" i="3" s="1"/>
  <c r="F204" i="3" s="1"/>
  <c r="F26" i="3"/>
  <c r="F41" i="3" s="1"/>
  <c r="F56" i="3" s="1"/>
  <c r="F71" i="3" s="1"/>
  <c r="F86" i="3" s="1"/>
  <c r="F101" i="3" s="1"/>
  <c r="F116" i="3" s="1"/>
  <c r="F131" i="3" s="1"/>
  <c r="F146" i="3" s="1"/>
  <c r="F161" i="3" s="1"/>
  <c r="F176" i="3" s="1"/>
  <c r="F191" i="3" s="1"/>
  <c r="F206" i="3" s="1"/>
  <c r="F31" i="3"/>
  <c r="F46" i="3" s="1"/>
  <c r="F61" i="3" s="1"/>
  <c r="F76" i="3" s="1"/>
  <c r="F91" i="3" s="1"/>
  <c r="F106" i="3" s="1"/>
  <c r="F121" i="3" s="1"/>
  <c r="F136" i="3" s="1"/>
  <c r="F151" i="3" s="1"/>
  <c r="F166" i="3" s="1"/>
  <c r="F181" i="3" s="1"/>
  <c r="F196" i="3" s="1"/>
  <c r="F211" i="3" s="1"/>
  <c r="O9" i="46"/>
  <c r="O34" i="46" s="1"/>
  <c r="F18" i="3"/>
  <c r="F33" i="3" s="1"/>
  <c r="F48" i="3" s="1"/>
  <c r="F63" i="3" s="1"/>
  <c r="F78" i="3" s="1"/>
  <c r="F93" i="3" s="1"/>
  <c r="F108" i="3" s="1"/>
  <c r="F123" i="3" s="1"/>
  <c r="F138" i="3" s="1"/>
  <c r="F153" i="3" s="1"/>
  <c r="F168" i="3" s="1"/>
  <c r="F183" i="3" s="1"/>
  <c r="F198" i="3" s="1"/>
  <c r="F213" i="3" s="1"/>
  <c r="F22" i="3"/>
  <c r="F37" i="3" s="1"/>
  <c r="F52" i="3" s="1"/>
  <c r="F67" i="3" s="1"/>
  <c r="F82" i="3" s="1"/>
  <c r="F97" i="3" s="1"/>
  <c r="F112" i="3" s="1"/>
  <c r="F127" i="3" s="1"/>
  <c r="F142" i="3" s="1"/>
  <c r="F157" i="3" s="1"/>
  <c r="F172" i="3" s="1"/>
  <c r="F187" i="3" s="1"/>
  <c r="F202" i="3" s="1"/>
  <c r="F217" i="3" s="1"/>
  <c r="F29" i="3"/>
  <c r="F44" i="3" s="1"/>
  <c r="F59" i="3" s="1"/>
  <c r="F74" i="3" s="1"/>
  <c r="F89" i="3" s="1"/>
  <c r="F104" i="3" s="1"/>
  <c r="F119" i="3" s="1"/>
  <c r="F134" i="3" s="1"/>
  <c r="F149" i="3" s="1"/>
  <c r="F164" i="3" s="1"/>
  <c r="F179" i="3" s="1"/>
  <c r="F194" i="3" s="1"/>
  <c r="F209" i="3" s="1"/>
  <c r="I9" i="46"/>
  <c r="M9" i="46"/>
  <c r="T9" i="46"/>
  <c r="AJ9" i="46" s="1"/>
  <c r="AZ9" i="46" s="1"/>
  <c r="F25" i="3"/>
  <c r="F40" i="3" s="1"/>
  <c r="F55" i="3" s="1"/>
  <c r="F70" i="3" s="1"/>
  <c r="F85" i="3" s="1"/>
  <c r="F100" i="3" s="1"/>
  <c r="F115" i="3" s="1"/>
  <c r="F130" i="3" s="1"/>
  <c r="F145" i="3" s="1"/>
  <c r="F160" i="3" s="1"/>
  <c r="F175" i="3" s="1"/>
  <c r="F190" i="3" s="1"/>
  <c r="F205" i="3" s="1"/>
  <c r="AE194" i="12"/>
  <c r="AE186" i="12"/>
  <c r="AE178" i="12"/>
  <c r="AE170" i="12"/>
  <c r="AE162" i="12"/>
  <c r="AE154" i="12"/>
  <c r="AE146" i="12"/>
  <c r="AE138" i="12"/>
  <c r="AE130" i="12"/>
  <c r="AE122" i="12"/>
  <c r="AE114" i="12"/>
  <c r="AE106" i="12"/>
  <c r="AE94" i="12"/>
  <c r="AE86" i="12"/>
  <c r="AE78" i="12"/>
  <c r="AE74" i="12"/>
  <c r="AE66" i="12"/>
  <c r="AE58" i="12"/>
  <c r="AE50" i="12"/>
  <c r="AE42" i="12"/>
  <c r="AE30" i="12"/>
  <c r="AE22" i="12"/>
  <c r="AE10" i="12"/>
  <c r="AE203" i="12"/>
  <c r="AE199" i="12"/>
  <c r="AE195" i="12"/>
  <c r="AE191" i="12"/>
  <c r="AE187" i="12"/>
  <c r="AE183" i="12"/>
  <c r="AE179" i="12"/>
  <c r="AE175" i="12"/>
  <c r="AE171" i="12"/>
  <c r="AE167" i="12"/>
  <c r="AE163" i="12"/>
  <c r="AE159" i="12"/>
  <c r="AE155" i="12"/>
  <c r="AE151" i="12"/>
  <c r="AE147" i="12"/>
  <c r="AE143" i="12"/>
  <c r="AE139" i="12"/>
  <c r="AE135" i="12"/>
  <c r="AE131" i="12"/>
  <c r="AE127" i="12"/>
  <c r="AE123" i="12"/>
  <c r="AE119" i="12"/>
  <c r="AE115" i="12"/>
  <c r="AE111" i="12"/>
  <c r="AE107" i="12"/>
  <c r="AE103" i="12"/>
  <c r="AE99" i="12"/>
  <c r="AE95" i="12"/>
  <c r="AE91" i="12"/>
  <c r="AE87" i="12"/>
  <c r="AE83" i="12"/>
  <c r="AE79" i="12"/>
  <c r="AE75" i="12"/>
  <c r="AE71" i="12"/>
  <c r="AE67" i="12"/>
  <c r="AE63" i="12"/>
  <c r="AE59" i="12"/>
  <c r="AE55" i="12"/>
  <c r="AE51" i="12"/>
  <c r="AE47" i="12"/>
  <c r="AE43" i="12"/>
  <c r="AE39" i="12"/>
  <c r="AE35" i="12"/>
  <c r="AE31" i="12"/>
  <c r="AE27" i="12"/>
  <c r="AE23" i="12"/>
  <c r="AE19" i="12"/>
  <c r="AE15" i="12"/>
  <c r="AE11" i="12"/>
  <c r="AE7" i="12"/>
  <c r="AE6" i="12"/>
  <c r="AE201" i="12"/>
  <c r="AE197" i="12"/>
  <c r="AE193" i="12"/>
  <c r="AE189" i="12"/>
  <c r="AE185" i="12"/>
  <c r="AE181" i="12"/>
  <c r="AE177" i="12"/>
  <c r="AE173" i="12"/>
  <c r="AE169" i="12"/>
  <c r="AE165" i="12"/>
  <c r="AE161" i="12"/>
  <c r="AE157" i="12"/>
  <c r="AE153" i="12"/>
  <c r="AE149" i="12"/>
  <c r="AE145" i="12"/>
  <c r="AE141" i="12"/>
  <c r="AE137" i="12"/>
  <c r="AE133" i="12"/>
  <c r="AE129" i="12"/>
  <c r="AE125" i="12"/>
  <c r="AE121" i="12"/>
  <c r="AE117" i="12"/>
  <c r="AE113" i="12"/>
  <c r="AE109" i="12"/>
  <c r="AE105" i="12"/>
  <c r="AE101" i="12"/>
  <c r="AE97" i="12"/>
  <c r="AE93" i="12"/>
  <c r="AE89" i="12"/>
  <c r="AE85" i="12"/>
  <c r="AE81" i="12"/>
  <c r="AE77" i="12"/>
  <c r="AE73" i="12"/>
  <c r="AE69" i="12"/>
  <c r="AE65" i="12"/>
  <c r="AE61" i="12"/>
  <c r="AE57" i="12"/>
  <c r="AE53" i="12"/>
  <c r="AE49" i="12"/>
  <c r="AE45" i="12"/>
  <c r="AE41" i="12"/>
  <c r="AE37" i="12"/>
  <c r="AE33" i="12"/>
  <c r="AE29" i="12"/>
  <c r="AE25" i="12"/>
  <c r="AE21" i="12"/>
  <c r="AE17" i="12"/>
  <c r="AE13" i="12"/>
  <c r="AE9" i="12"/>
  <c r="E16" i="25"/>
  <c r="AE202" i="12"/>
  <c r="AE198" i="12"/>
  <c r="AE190" i="12"/>
  <c r="AE182" i="12"/>
  <c r="AE174" i="12"/>
  <c r="AE166" i="12"/>
  <c r="AE158" i="12"/>
  <c r="AE150" i="12"/>
  <c r="AE142" i="12"/>
  <c r="AE134" i="12"/>
  <c r="AE126" i="12"/>
  <c r="AE118" i="12"/>
  <c r="AE110" i="12"/>
  <c r="AE98" i="12"/>
  <c r="AE90" i="12"/>
  <c r="AE82" i="12"/>
  <c r="AE70" i="12"/>
  <c r="AE62" i="12"/>
  <c r="AE54" i="12"/>
  <c r="AE46" i="12"/>
  <c r="AE38" i="12"/>
  <c r="AE34" i="12"/>
  <c r="AE26" i="12"/>
  <c r="AE18" i="12"/>
  <c r="AE14" i="12"/>
  <c r="E10" i="25"/>
  <c r="AE204" i="12"/>
  <c r="AE200" i="12"/>
  <c r="AE196" i="12"/>
  <c r="AE192" i="12"/>
  <c r="AE188" i="12"/>
  <c r="AE184" i="12"/>
  <c r="AE180" i="12"/>
  <c r="AE176" i="12"/>
  <c r="AE172" i="12"/>
  <c r="AE168" i="12"/>
  <c r="AE164" i="12"/>
  <c r="AE160" i="12"/>
  <c r="AE156" i="12"/>
  <c r="AE152" i="12"/>
  <c r="AE148" i="12"/>
  <c r="AE144" i="12"/>
  <c r="AE140" i="12"/>
  <c r="AE136" i="12"/>
  <c r="AE132" i="12"/>
  <c r="AE128" i="12"/>
  <c r="AE124" i="12"/>
  <c r="AE120" i="12"/>
  <c r="AE116" i="12"/>
  <c r="AE112" i="12"/>
  <c r="AE108" i="12"/>
  <c r="AE104" i="12"/>
  <c r="AE100" i="12"/>
  <c r="AE96" i="12"/>
  <c r="AE92" i="12"/>
  <c r="AE88" i="12"/>
  <c r="AE84" i="12"/>
  <c r="AE80" i="12"/>
  <c r="AE76" i="12"/>
  <c r="AE72" i="12"/>
  <c r="AE68" i="12"/>
  <c r="AE64" i="12"/>
  <c r="AE60" i="12"/>
  <c r="AE56" i="12"/>
  <c r="AE52" i="12"/>
  <c r="AE48" i="12"/>
  <c r="AE44" i="12"/>
  <c r="AE40" i="12"/>
  <c r="AE36" i="12"/>
  <c r="AE32" i="12"/>
  <c r="AE28" i="12"/>
  <c r="AE24" i="12"/>
  <c r="AE20" i="12"/>
  <c r="AE16" i="12"/>
  <c r="AE12" i="12"/>
  <c r="AJ9" i="49"/>
  <c r="T153" i="49"/>
  <c r="T174" i="49"/>
  <c r="T165" i="49"/>
  <c r="T98" i="49"/>
  <c r="T145" i="49"/>
  <c r="T10" i="49"/>
  <c r="T206" i="49"/>
  <c r="T198" i="49"/>
  <c r="T190" i="49"/>
  <c r="T182" i="49"/>
  <c r="T129" i="49"/>
  <c r="T170" i="49"/>
  <c r="T171" i="49"/>
  <c r="T75" i="49"/>
  <c r="T39" i="49"/>
  <c r="T11" i="49"/>
  <c r="T162" i="49"/>
  <c r="T146" i="49"/>
  <c r="T202" i="49"/>
  <c r="T186" i="49"/>
  <c r="T149" i="49"/>
  <c r="T159" i="49"/>
  <c r="T131" i="49"/>
  <c r="T95" i="49"/>
  <c r="T67" i="49"/>
  <c r="T169" i="49"/>
  <c r="T151" i="49"/>
  <c r="T115" i="49"/>
  <c r="T79" i="49"/>
  <c r="T27" i="49"/>
  <c r="T178" i="49"/>
  <c r="AJ178" i="49" s="1"/>
  <c r="T123" i="49"/>
  <c r="T99" i="49"/>
  <c r="T31" i="49"/>
  <c r="T19" i="49"/>
  <c r="T154" i="49"/>
  <c r="T122" i="49"/>
  <c r="T106" i="49"/>
  <c r="T90" i="49"/>
  <c r="AJ90" i="49" s="1"/>
  <c r="T70" i="49"/>
  <c r="T199" i="49"/>
  <c r="T191" i="49"/>
  <c r="T141" i="49"/>
  <c r="T194" i="49"/>
  <c r="T111" i="49"/>
  <c r="T59" i="49"/>
  <c r="T47" i="49"/>
  <c r="T138" i="49"/>
  <c r="T130" i="49"/>
  <c r="T82" i="49"/>
  <c r="T18" i="49"/>
  <c r="AJ18" i="49" s="1"/>
  <c r="T179" i="49"/>
  <c r="T175" i="49"/>
  <c r="T163" i="49"/>
  <c r="T87" i="49"/>
  <c r="T62" i="49"/>
  <c r="T109" i="49"/>
  <c r="T97" i="49"/>
  <c r="T85" i="49"/>
  <c r="T77" i="49"/>
  <c r="T61" i="49"/>
  <c r="T45" i="49"/>
  <c r="T33" i="49"/>
  <c r="T17" i="49"/>
  <c r="T208" i="49"/>
  <c r="T192" i="49"/>
  <c r="T176" i="49"/>
  <c r="T127" i="49"/>
  <c r="T103" i="49"/>
  <c r="T83" i="49"/>
  <c r="T51" i="49"/>
  <c r="T15" i="49"/>
  <c r="T142" i="49"/>
  <c r="T134" i="49"/>
  <c r="T58" i="49"/>
  <c r="T50" i="49"/>
  <c r="T203" i="49"/>
  <c r="T125" i="49"/>
  <c r="T117" i="49"/>
  <c r="T101" i="49"/>
  <c r="T89" i="49"/>
  <c r="T81" i="49"/>
  <c r="T65" i="49"/>
  <c r="T49" i="49"/>
  <c r="T29" i="49"/>
  <c r="T13" i="49"/>
  <c r="T196" i="49"/>
  <c r="T180" i="49"/>
  <c r="T114" i="49"/>
  <c r="T93" i="49"/>
  <c r="T53" i="49"/>
  <c r="T184" i="49"/>
  <c r="T139" i="49"/>
  <c r="T166" i="49"/>
  <c r="T74" i="49"/>
  <c r="T54" i="49"/>
  <c r="T137" i="49"/>
  <c r="T105" i="49"/>
  <c r="T57" i="49"/>
  <c r="T21" i="49"/>
  <c r="T188" i="49"/>
  <c r="T143" i="49"/>
  <c r="T107" i="49"/>
  <c r="T43" i="49"/>
  <c r="T35" i="49"/>
  <c r="T158" i="49"/>
  <c r="T150" i="49"/>
  <c r="AJ150" i="49" s="1"/>
  <c r="T118" i="49"/>
  <c r="T86" i="49"/>
  <c r="T78" i="49"/>
  <c r="T34" i="49"/>
  <c r="T195" i="49"/>
  <c r="T187" i="49"/>
  <c r="T152" i="49"/>
  <c r="T136" i="49"/>
  <c r="T128" i="49"/>
  <c r="T100" i="49"/>
  <c r="T92" i="49"/>
  <c r="T88" i="49"/>
  <c r="AJ88" i="49" s="1"/>
  <c r="T80" i="49"/>
  <c r="T64" i="49"/>
  <c r="T48" i="49"/>
  <c r="T28" i="49"/>
  <c r="T24" i="49"/>
  <c r="T201" i="49"/>
  <c r="T185" i="49"/>
  <c r="T140" i="49"/>
  <c r="T133" i="49"/>
  <c r="T113" i="49"/>
  <c r="T69" i="49"/>
  <c r="T25" i="49"/>
  <c r="T200" i="49"/>
  <c r="T91" i="49"/>
  <c r="T55" i="49"/>
  <c r="T110" i="49"/>
  <c r="AJ110" i="49" s="1"/>
  <c r="T102" i="49"/>
  <c r="T14" i="49"/>
  <c r="T207" i="49"/>
  <c r="T183" i="49"/>
  <c r="T156" i="49"/>
  <c r="T124" i="49"/>
  <c r="T38" i="49"/>
  <c r="T30" i="49"/>
  <c r="T73" i="49"/>
  <c r="T41" i="49"/>
  <c r="T37" i="49"/>
  <c r="T204" i="49"/>
  <c r="T172" i="49"/>
  <c r="T167" i="49"/>
  <c r="T155" i="49"/>
  <c r="T147" i="49"/>
  <c r="T119" i="49"/>
  <c r="T63" i="49"/>
  <c r="T126" i="49"/>
  <c r="T157" i="49"/>
  <c r="T135" i="49"/>
  <c r="T148" i="49"/>
  <c r="T132" i="49"/>
  <c r="T108" i="49"/>
  <c r="T96" i="49"/>
  <c r="T84" i="49"/>
  <c r="T60" i="49"/>
  <c r="T40" i="49"/>
  <c r="T36" i="49"/>
  <c r="T16" i="49"/>
  <c r="T12" i="49"/>
  <c r="T121" i="49"/>
  <c r="T72" i="49"/>
  <c r="T94" i="49"/>
  <c r="T46" i="49"/>
  <c r="T22" i="49"/>
  <c r="T120" i="49"/>
  <c r="T112" i="49"/>
  <c r="T68" i="49"/>
  <c r="T44" i="49"/>
  <c r="T20" i="49"/>
  <c r="T209" i="49"/>
  <c r="T205" i="49"/>
  <c r="T71" i="49"/>
  <c r="T23" i="49"/>
  <c r="T66" i="49"/>
  <c r="T26" i="49"/>
  <c r="T168" i="49"/>
  <c r="T164" i="49"/>
  <c r="T42" i="49"/>
  <c r="T160" i="49"/>
  <c r="T52" i="49"/>
  <c r="T197" i="49"/>
  <c r="T193" i="49"/>
  <c r="T189" i="49"/>
  <c r="T32" i="49"/>
  <c r="T76" i="49"/>
  <c r="T181" i="49"/>
  <c r="T177" i="49"/>
  <c r="T173" i="49"/>
  <c r="T161" i="49"/>
  <c r="T144" i="49"/>
  <c r="T116" i="49"/>
  <c r="T104" i="49"/>
  <c r="T56" i="49"/>
  <c r="AH9" i="49"/>
  <c r="R112" i="49"/>
  <c r="R199" i="49"/>
  <c r="R183" i="49"/>
  <c r="R151" i="49"/>
  <c r="R127" i="49"/>
  <c r="R138" i="49"/>
  <c r="R189" i="49"/>
  <c r="R184" i="49"/>
  <c r="R185" i="49"/>
  <c r="R207" i="49"/>
  <c r="R191" i="49"/>
  <c r="R175" i="49"/>
  <c r="R135" i="49"/>
  <c r="R205" i="49"/>
  <c r="R200" i="49"/>
  <c r="R201" i="49"/>
  <c r="R204" i="49"/>
  <c r="R172" i="49"/>
  <c r="R195" i="49"/>
  <c r="R163" i="49"/>
  <c r="R197" i="49"/>
  <c r="R193" i="49"/>
  <c r="R177" i="49"/>
  <c r="R188" i="49"/>
  <c r="R176" i="49"/>
  <c r="R187" i="49"/>
  <c r="R155" i="49"/>
  <c r="R209" i="49"/>
  <c r="R180" i="49"/>
  <c r="R168" i="49"/>
  <c r="R131" i="49"/>
  <c r="R111" i="49"/>
  <c r="R95" i="49"/>
  <c r="R79" i="49"/>
  <c r="R47" i="49"/>
  <c r="R162" i="49"/>
  <c r="R114" i="49"/>
  <c r="R98" i="49"/>
  <c r="R99" i="49"/>
  <c r="R27" i="49"/>
  <c r="R203" i="49"/>
  <c r="R181" i="49"/>
  <c r="R196" i="49"/>
  <c r="R59" i="49"/>
  <c r="R39" i="49"/>
  <c r="R31" i="49"/>
  <c r="R166" i="49"/>
  <c r="R179" i="49"/>
  <c r="R192" i="49"/>
  <c r="R173" i="49"/>
  <c r="R139" i="49"/>
  <c r="R67" i="49"/>
  <c r="R70" i="49"/>
  <c r="R54" i="49"/>
  <c r="R169" i="49"/>
  <c r="R153" i="49"/>
  <c r="R125" i="49"/>
  <c r="R19" i="49"/>
  <c r="R146" i="49"/>
  <c r="R130" i="49"/>
  <c r="R106" i="49"/>
  <c r="R62" i="49"/>
  <c r="R38" i="49"/>
  <c r="R90" i="49"/>
  <c r="R74" i="49"/>
  <c r="R30" i="49"/>
  <c r="R145" i="49"/>
  <c r="R129" i="49"/>
  <c r="R105" i="49"/>
  <c r="R85" i="49"/>
  <c r="R77" i="49"/>
  <c r="R61" i="49"/>
  <c r="R45" i="49"/>
  <c r="R29" i="49"/>
  <c r="R13" i="49"/>
  <c r="R206" i="49"/>
  <c r="R190" i="49"/>
  <c r="R174" i="49"/>
  <c r="R147" i="49"/>
  <c r="R55" i="49"/>
  <c r="R110" i="49"/>
  <c r="R94" i="49"/>
  <c r="R66" i="49"/>
  <c r="R208" i="49"/>
  <c r="R115" i="49"/>
  <c r="R122" i="49"/>
  <c r="AH122" i="49" s="1"/>
  <c r="R165" i="49"/>
  <c r="R141" i="49"/>
  <c r="R117" i="49"/>
  <c r="R109" i="49"/>
  <c r="R97" i="49"/>
  <c r="R81" i="49"/>
  <c r="R65" i="49"/>
  <c r="R49" i="49"/>
  <c r="AH49" i="49" s="1"/>
  <c r="R33" i="49"/>
  <c r="R17" i="49"/>
  <c r="R194" i="49"/>
  <c r="R178" i="49"/>
  <c r="R123" i="49"/>
  <c r="R133" i="49"/>
  <c r="R101" i="49"/>
  <c r="R89" i="49"/>
  <c r="R69" i="49"/>
  <c r="R21" i="49"/>
  <c r="R182" i="49"/>
  <c r="R11" i="49"/>
  <c r="R113" i="49"/>
  <c r="R73" i="49"/>
  <c r="R41" i="49"/>
  <c r="R25" i="49"/>
  <c r="R186" i="49"/>
  <c r="R63" i="49"/>
  <c r="R42" i="49"/>
  <c r="R34" i="49"/>
  <c r="R26" i="49"/>
  <c r="R14" i="49"/>
  <c r="R156" i="49"/>
  <c r="R124" i="49"/>
  <c r="R120" i="49"/>
  <c r="R100" i="49"/>
  <c r="R36" i="49"/>
  <c r="R20" i="49"/>
  <c r="R159" i="49"/>
  <c r="R171" i="49"/>
  <c r="R50" i="49"/>
  <c r="R18" i="49"/>
  <c r="AH18" i="49" s="1"/>
  <c r="R157" i="49"/>
  <c r="R137" i="49"/>
  <c r="R53" i="49"/>
  <c r="R37" i="49"/>
  <c r="R198" i="49"/>
  <c r="R103" i="49"/>
  <c r="R71" i="49"/>
  <c r="R142" i="49"/>
  <c r="R126" i="49"/>
  <c r="R46" i="49"/>
  <c r="R22" i="49"/>
  <c r="R160" i="49"/>
  <c r="R140" i="49"/>
  <c r="R167" i="49"/>
  <c r="R87" i="49"/>
  <c r="R75" i="49"/>
  <c r="R154" i="49"/>
  <c r="R82" i="49"/>
  <c r="R161" i="49"/>
  <c r="R149" i="49"/>
  <c r="R121" i="49"/>
  <c r="R93" i="49"/>
  <c r="R57" i="49"/>
  <c r="R10" i="49"/>
  <c r="R202" i="49"/>
  <c r="R170" i="49"/>
  <c r="R107" i="49"/>
  <c r="R83" i="49"/>
  <c r="AH83" i="49" s="1"/>
  <c r="R43" i="49"/>
  <c r="R15" i="49"/>
  <c r="R158" i="49"/>
  <c r="R150" i="49"/>
  <c r="AH150" i="49" s="1"/>
  <c r="R23" i="49"/>
  <c r="R118" i="49"/>
  <c r="R102" i="49"/>
  <c r="R78" i="49"/>
  <c r="R116" i="49"/>
  <c r="R108" i="49"/>
  <c r="R80" i="49"/>
  <c r="R60" i="49"/>
  <c r="R56" i="49"/>
  <c r="R52" i="49"/>
  <c r="R28" i="49"/>
  <c r="R91" i="49"/>
  <c r="R35" i="49"/>
  <c r="R164" i="49"/>
  <c r="R64" i="49"/>
  <c r="R44" i="49"/>
  <c r="R40" i="49"/>
  <c r="R32" i="49"/>
  <c r="R12" i="49"/>
  <c r="R119" i="49"/>
  <c r="R96" i="49"/>
  <c r="R152" i="49"/>
  <c r="R144" i="49"/>
  <c r="R88" i="49"/>
  <c r="AH88" i="49" s="1"/>
  <c r="R84" i="49"/>
  <c r="R51" i="49"/>
  <c r="R58" i="49"/>
  <c r="R104" i="49"/>
  <c r="R92" i="49"/>
  <c r="R16" i="49"/>
  <c r="R76" i="49"/>
  <c r="R68" i="49"/>
  <c r="R86" i="49"/>
  <c r="R148" i="49"/>
  <c r="R136" i="49"/>
  <c r="R128" i="49"/>
  <c r="R24" i="49"/>
  <c r="R134" i="49"/>
  <c r="R72" i="49"/>
  <c r="R48" i="49"/>
  <c r="R132" i="49"/>
  <c r="R143" i="49"/>
  <c r="AL9" i="49"/>
  <c r="V167" i="49"/>
  <c r="V193" i="49"/>
  <c r="V188" i="49"/>
  <c r="V189" i="49"/>
  <c r="V136" i="49"/>
  <c r="V209" i="49"/>
  <c r="V177" i="49"/>
  <c r="V204" i="49"/>
  <c r="V205" i="49"/>
  <c r="V208" i="49"/>
  <c r="V176" i="49"/>
  <c r="V151" i="49"/>
  <c r="V196" i="49"/>
  <c r="V200" i="49"/>
  <c r="V116" i="49"/>
  <c r="V185" i="49"/>
  <c r="V181" i="49"/>
  <c r="V192" i="49"/>
  <c r="V173" i="49"/>
  <c r="V142" i="49"/>
  <c r="V75" i="49"/>
  <c r="V31" i="49"/>
  <c r="V19" i="49"/>
  <c r="V154" i="49"/>
  <c r="V138" i="49"/>
  <c r="V122" i="49"/>
  <c r="V201" i="49"/>
  <c r="V197" i="49"/>
  <c r="V184" i="49"/>
  <c r="V155" i="49"/>
  <c r="V139" i="49"/>
  <c r="V115" i="49"/>
  <c r="V87" i="49"/>
  <c r="V79" i="49"/>
  <c r="V39" i="49"/>
  <c r="V131" i="49"/>
  <c r="V180" i="49"/>
  <c r="V172" i="49"/>
  <c r="V99" i="49"/>
  <c r="V47" i="49"/>
  <c r="V27" i="49"/>
  <c r="V130" i="49"/>
  <c r="V98" i="49"/>
  <c r="V82" i="49"/>
  <c r="V111" i="49"/>
  <c r="V146" i="49"/>
  <c r="V90" i="49"/>
  <c r="V50" i="49"/>
  <c r="V38" i="49"/>
  <c r="V18" i="49"/>
  <c r="V165" i="49"/>
  <c r="V149" i="49"/>
  <c r="V129" i="49"/>
  <c r="V113" i="49"/>
  <c r="V105" i="49"/>
  <c r="V97" i="49"/>
  <c r="V89" i="49"/>
  <c r="V11" i="49"/>
  <c r="V166" i="49"/>
  <c r="V162" i="49"/>
  <c r="V54" i="49"/>
  <c r="V30" i="49"/>
  <c r="V169" i="49"/>
  <c r="V161" i="49"/>
  <c r="V121" i="49"/>
  <c r="V93" i="49"/>
  <c r="V73" i="49"/>
  <c r="V57" i="49"/>
  <c r="V41" i="49"/>
  <c r="V25" i="49"/>
  <c r="V10" i="49"/>
  <c r="V194" i="49"/>
  <c r="V178" i="49"/>
  <c r="AL178" i="49" s="1"/>
  <c r="V143" i="49"/>
  <c r="V103" i="49"/>
  <c r="V83" i="49"/>
  <c r="V51" i="49"/>
  <c r="V158" i="49"/>
  <c r="V118" i="49"/>
  <c r="V58" i="49"/>
  <c r="V59" i="49"/>
  <c r="V74" i="49"/>
  <c r="V145" i="49"/>
  <c r="V85" i="49"/>
  <c r="V77" i="49"/>
  <c r="V61" i="49"/>
  <c r="V45" i="49"/>
  <c r="V29" i="49"/>
  <c r="V13" i="49"/>
  <c r="V198" i="49"/>
  <c r="V182" i="49"/>
  <c r="V159" i="49"/>
  <c r="V67" i="49"/>
  <c r="AL67" i="49" s="1"/>
  <c r="V117" i="49"/>
  <c r="V65" i="49"/>
  <c r="V17" i="49"/>
  <c r="V186" i="49"/>
  <c r="V114" i="49"/>
  <c r="V62" i="49"/>
  <c r="V133" i="49"/>
  <c r="V101" i="49"/>
  <c r="V69" i="49"/>
  <c r="V21" i="49"/>
  <c r="V190" i="49"/>
  <c r="V127" i="49"/>
  <c r="V91" i="49"/>
  <c r="V55" i="49"/>
  <c r="V35" i="49"/>
  <c r="V134" i="49"/>
  <c r="AL134" i="49" s="1"/>
  <c r="V102" i="49"/>
  <c r="V78" i="49"/>
  <c r="V152" i="49"/>
  <c r="V124" i="49"/>
  <c r="V112" i="49"/>
  <c r="V92" i="49"/>
  <c r="V84" i="49"/>
  <c r="V80" i="49"/>
  <c r="V68" i="49"/>
  <c r="V64" i="49"/>
  <c r="V52" i="49"/>
  <c r="V48" i="49"/>
  <c r="V32" i="49"/>
  <c r="V16" i="49"/>
  <c r="V195" i="49"/>
  <c r="V179" i="49"/>
  <c r="V163" i="49"/>
  <c r="V100" i="49"/>
  <c r="V95" i="49"/>
  <c r="V70" i="49"/>
  <c r="V141" i="49"/>
  <c r="V125" i="49"/>
  <c r="V109" i="49"/>
  <c r="V81" i="49"/>
  <c r="V49" i="49"/>
  <c r="V33" i="49"/>
  <c r="V202" i="49"/>
  <c r="V170" i="49"/>
  <c r="V63" i="49"/>
  <c r="V15" i="49"/>
  <c r="V110" i="49"/>
  <c r="V42" i="49"/>
  <c r="V156" i="49"/>
  <c r="V144" i="49"/>
  <c r="V106" i="49"/>
  <c r="V157" i="49"/>
  <c r="V153" i="49"/>
  <c r="V137" i="49"/>
  <c r="V53" i="49"/>
  <c r="V37" i="49"/>
  <c r="V206" i="49"/>
  <c r="V174" i="49"/>
  <c r="V135" i="49"/>
  <c r="V119" i="49"/>
  <c r="V71" i="49"/>
  <c r="V23" i="49"/>
  <c r="V126" i="49"/>
  <c r="V107" i="49"/>
  <c r="V34" i="49"/>
  <c r="V148" i="49"/>
  <c r="V104" i="49"/>
  <c r="V96" i="49"/>
  <c r="V76" i="49"/>
  <c r="V72" i="49"/>
  <c r="V24" i="49"/>
  <c r="V94" i="49"/>
  <c r="V86" i="49"/>
  <c r="V46" i="49"/>
  <c r="V14" i="49"/>
  <c r="V132" i="49"/>
  <c r="V108" i="49"/>
  <c r="V60" i="49"/>
  <c r="V56" i="49"/>
  <c r="V28" i="49"/>
  <c r="V207" i="49"/>
  <c r="V203" i="49"/>
  <c r="V199" i="49"/>
  <c r="V168" i="49"/>
  <c r="V147" i="49"/>
  <c r="V43" i="49"/>
  <c r="V66" i="49"/>
  <c r="V22" i="49"/>
  <c r="V164" i="49"/>
  <c r="V140" i="49"/>
  <c r="V128" i="49"/>
  <c r="V120" i="49"/>
  <c r="V44" i="49"/>
  <c r="V36" i="49"/>
  <c r="V88" i="49"/>
  <c r="V20" i="49"/>
  <c r="V171" i="49"/>
  <c r="V123" i="49"/>
  <c r="V150" i="49"/>
  <c r="V160" i="49"/>
  <c r="V40" i="49"/>
  <c r="V12" i="49"/>
  <c r="V191" i="49"/>
  <c r="V187" i="49"/>
  <c r="V183" i="49"/>
  <c r="V26" i="49"/>
  <c r="V175" i="49"/>
  <c r="AP9" i="49"/>
  <c r="Z197" i="49"/>
  <c r="Z192" i="49"/>
  <c r="Z193" i="49"/>
  <c r="Z159" i="49"/>
  <c r="Z181" i="49"/>
  <c r="Z208" i="49"/>
  <c r="Z209" i="49"/>
  <c r="Z177" i="49"/>
  <c r="Z180" i="49"/>
  <c r="Z155" i="49"/>
  <c r="Z119" i="49"/>
  <c r="Z205" i="49"/>
  <c r="Z201" i="49"/>
  <c r="Z173" i="49"/>
  <c r="Z146" i="49"/>
  <c r="Z176" i="49"/>
  <c r="Z184" i="49"/>
  <c r="Z204" i="49"/>
  <c r="Z167" i="49"/>
  <c r="Z115" i="49"/>
  <c r="Z99" i="49"/>
  <c r="Z87" i="49"/>
  <c r="Z67" i="49"/>
  <c r="Z27" i="49"/>
  <c r="Z130" i="49"/>
  <c r="Z106" i="49"/>
  <c r="Z140" i="49"/>
  <c r="Z147" i="49"/>
  <c r="Z200" i="49"/>
  <c r="Z196" i="49"/>
  <c r="Z172" i="49"/>
  <c r="Z135" i="49"/>
  <c r="Z131" i="49"/>
  <c r="Z95" i="49"/>
  <c r="Z75" i="49"/>
  <c r="Z79" i="49"/>
  <c r="Z138" i="49"/>
  <c r="Z114" i="49"/>
  <c r="Z74" i="49"/>
  <c r="Z168" i="49"/>
  <c r="Z47" i="49"/>
  <c r="Z31" i="49"/>
  <c r="Z166" i="49"/>
  <c r="Z154" i="49"/>
  <c r="Z161" i="49"/>
  <c r="Z145" i="49"/>
  <c r="Z141" i="49"/>
  <c r="Z137" i="49"/>
  <c r="Z133" i="49"/>
  <c r="Z117" i="49"/>
  <c r="Z88" i="49"/>
  <c r="Z189" i="49"/>
  <c r="Z70" i="49"/>
  <c r="Z50" i="49"/>
  <c r="Z30" i="49"/>
  <c r="Z185" i="49"/>
  <c r="Z139" i="49"/>
  <c r="Z111" i="49"/>
  <c r="Z39" i="49"/>
  <c r="Z11" i="49"/>
  <c r="Z38" i="49"/>
  <c r="Z18" i="49"/>
  <c r="Z157" i="49"/>
  <c r="Z153" i="49"/>
  <c r="Z149" i="49"/>
  <c r="Z113" i="49"/>
  <c r="Z101" i="49"/>
  <c r="Z69" i="49"/>
  <c r="Z53" i="49"/>
  <c r="Z37" i="49"/>
  <c r="Z21" i="49"/>
  <c r="Z198" i="49"/>
  <c r="Z182" i="49"/>
  <c r="Z71" i="49"/>
  <c r="Z43" i="49"/>
  <c r="Z35" i="49"/>
  <c r="Z23" i="49"/>
  <c r="Z150" i="49"/>
  <c r="Z142" i="49"/>
  <c r="Z126" i="49"/>
  <c r="Z102" i="49"/>
  <c r="Z86" i="49"/>
  <c r="Z46" i="49"/>
  <c r="Z188" i="49"/>
  <c r="Z90" i="49"/>
  <c r="Z129" i="49"/>
  <c r="Z121" i="49"/>
  <c r="Z105" i="49"/>
  <c r="Z93" i="49"/>
  <c r="Z73" i="49"/>
  <c r="Z57" i="49"/>
  <c r="Z41" i="49"/>
  <c r="Z25" i="49"/>
  <c r="Z10" i="49"/>
  <c r="Z202" i="49"/>
  <c r="Z186" i="49"/>
  <c r="Z170" i="49"/>
  <c r="Z82" i="49"/>
  <c r="Z165" i="49"/>
  <c r="Z61" i="49"/>
  <c r="Z13" i="49"/>
  <c r="Z190" i="49"/>
  <c r="Z123" i="49"/>
  <c r="Z89" i="49"/>
  <c r="Z65" i="49"/>
  <c r="Z17" i="49"/>
  <c r="Z194" i="49"/>
  <c r="Z107" i="49"/>
  <c r="Z51" i="49"/>
  <c r="Z118" i="49"/>
  <c r="Z66" i="49"/>
  <c r="Z164" i="49"/>
  <c r="Z148" i="49"/>
  <c r="Z108" i="49"/>
  <c r="Z76" i="49"/>
  <c r="Z60" i="49"/>
  <c r="Z44" i="49"/>
  <c r="Z28" i="49"/>
  <c r="Z12" i="49"/>
  <c r="Z199" i="49"/>
  <c r="Z183" i="49"/>
  <c r="Z59" i="49"/>
  <c r="Z162" i="49"/>
  <c r="Z98" i="49"/>
  <c r="Z62" i="49"/>
  <c r="Z54" i="49"/>
  <c r="Z169" i="49"/>
  <c r="Z97" i="49"/>
  <c r="AP97" i="49" s="1"/>
  <c r="Z85" i="49"/>
  <c r="Z77" i="49"/>
  <c r="Z45" i="49"/>
  <c r="Z29" i="49"/>
  <c r="Z206" i="49"/>
  <c r="Z174" i="49"/>
  <c r="Z163" i="49"/>
  <c r="Z91" i="49"/>
  <c r="Z55" i="49"/>
  <c r="Z134" i="49"/>
  <c r="Z78" i="49"/>
  <c r="Z34" i="49"/>
  <c r="Z14" i="49"/>
  <c r="Z152" i="49"/>
  <c r="Z136" i="49"/>
  <c r="Z19" i="49"/>
  <c r="Z122" i="49"/>
  <c r="Z125" i="49"/>
  <c r="Z109" i="49"/>
  <c r="Z81" i="49"/>
  <c r="Z49" i="49"/>
  <c r="Z33" i="49"/>
  <c r="Z178" i="49"/>
  <c r="Z103" i="49"/>
  <c r="Z63" i="49"/>
  <c r="Z83" i="49"/>
  <c r="Z58" i="49"/>
  <c r="Z160" i="49"/>
  <c r="Z144" i="49"/>
  <c r="Z132" i="49"/>
  <c r="Z128" i="49"/>
  <c r="Z92" i="49"/>
  <c r="Z40" i="49"/>
  <c r="Z20" i="49"/>
  <c r="Z207" i="49"/>
  <c r="Z203" i="49"/>
  <c r="Z104" i="49"/>
  <c r="Z72" i="49"/>
  <c r="Z158" i="49"/>
  <c r="Z156" i="49"/>
  <c r="Z124" i="49"/>
  <c r="Z120" i="49"/>
  <c r="Z96" i="49"/>
  <c r="Z84" i="49"/>
  <c r="Z80" i="49"/>
  <c r="Z24" i="49"/>
  <c r="Z195" i="49"/>
  <c r="Z191" i="49"/>
  <c r="Z187" i="49"/>
  <c r="Z94" i="49"/>
  <c r="Z26" i="49"/>
  <c r="Z116" i="49"/>
  <c r="Z112" i="49"/>
  <c r="Z100" i="49"/>
  <c r="Z110" i="49"/>
  <c r="Z64" i="49"/>
  <c r="Z151" i="49"/>
  <c r="Z42" i="49"/>
  <c r="Z56" i="49"/>
  <c r="Z143" i="49"/>
  <c r="Z22" i="49"/>
  <c r="Z52" i="49"/>
  <c r="Z36" i="49"/>
  <c r="Z16" i="49"/>
  <c r="Z68" i="49"/>
  <c r="Z32" i="49"/>
  <c r="Z179" i="49"/>
  <c r="Z175" i="49"/>
  <c r="Z171" i="49"/>
  <c r="Z127" i="49"/>
  <c r="Z15" i="49"/>
  <c r="Z48" i="49"/>
  <c r="AP130" i="49"/>
  <c r="O204" i="49"/>
  <c r="O188" i="49"/>
  <c r="O172" i="49"/>
  <c r="O197" i="49"/>
  <c r="O196" i="49"/>
  <c r="O180" i="49"/>
  <c r="O152" i="49"/>
  <c r="O170" i="49"/>
  <c r="O181" i="49"/>
  <c r="O185" i="49"/>
  <c r="O160" i="49"/>
  <c r="O184" i="49"/>
  <c r="O124" i="49"/>
  <c r="O205" i="49"/>
  <c r="O193" i="49"/>
  <c r="O140" i="49"/>
  <c r="O208" i="49"/>
  <c r="O176" i="49"/>
  <c r="O173" i="49"/>
  <c r="O123" i="49"/>
  <c r="O111" i="49"/>
  <c r="O95" i="49"/>
  <c r="O79" i="49"/>
  <c r="O47" i="49"/>
  <c r="O19" i="49"/>
  <c r="O166" i="49"/>
  <c r="O168" i="49"/>
  <c r="O209" i="49"/>
  <c r="O159" i="49"/>
  <c r="O131" i="49"/>
  <c r="O67" i="49"/>
  <c r="AE67" i="49" s="1"/>
  <c r="O39" i="49"/>
  <c r="O174" i="49"/>
  <c r="O164" i="49"/>
  <c r="O151" i="49"/>
  <c r="O139" i="49"/>
  <c r="AE139" i="49" s="1"/>
  <c r="O115" i="49"/>
  <c r="O87" i="49"/>
  <c r="O75" i="49"/>
  <c r="O11" i="49"/>
  <c r="O90" i="49"/>
  <c r="O70" i="49"/>
  <c r="O148" i="49"/>
  <c r="O27" i="49"/>
  <c r="O138" i="49"/>
  <c r="O130" i="49"/>
  <c r="O122" i="49"/>
  <c r="AE122" i="49" s="1"/>
  <c r="O82" i="49"/>
  <c r="AE82" i="49" s="1"/>
  <c r="O62" i="49"/>
  <c r="O18" i="49"/>
  <c r="O157" i="49"/>
  <c r="O137" i="49"/>
  <c r="O121" i="49"/>
  <c r="O113" i="49"/>
  <c r="O97" i="49"/>
  <c r="AE97" i="49" s="1"/>
  <c r="O177" i="49"/>
  <c r="O114" i="49"/>
  <c r="O98" i="49"/>
  <c r="O74" i="49"/>
  <c r="O206" i="49"/>
  <c r="O202" i="49"/>
  <c r="O192" i="49"/>
  <c r="O59" i="49"/>
  <c r="O31" i="49"/>
  <c r="O162" i="49"/>
  <c r="O54" i="49"/>
  <c r="O50" i="49"/>
  <c r="O141" i="49"/>
  <c r="O101" i="49"/>
  <c r="O89" i="49"/>
  <c r="O33" i="49"/>
  <c r="O17" i="49"/>
  <c r="AE17" i="49" s="1"/>
  <c r="O203" i="49"/>
  <c r="O187" i="49"/>
  <c r="O171" i="49"/>
  <c r="O143" i="49"/>
  <c r="O119" i="49"/>
  <c r="O55" i="49"/>
  <c r="O15" i="49"/>
  <c r="O134" i="49"/>
  <c r="AE134" i="49" s="1"/>
  <c r="O78" i="49"/>
  <c r="O42" i="49"/>
  <c r="O34" i="49"/>
  <c r="O99" i="49"/>
  <c r="O146" i="49"/>
  <c r="O182" i="49"/>
  <c r="O161" i="49"/>
  <c r="O153" i="49"/>
  <c r="O149" i="49"/>
  <c r="O105" i="49"/>
  <c r="O37" i="49"/>
  <c r="O21" i="49"/>
  <c r="O207" i="49"/>
  <c r="O191" i="49"/>
  <c r="O175" i="49"/>
  <c r="O93" i="49"/>
  <c r="O200" i="49"/>
  <c r="O154" i="49"/>
  <c r="O106" i="49"/>
  <c r="AE106" i="49" s="1"/>
  <c r="O194" i="49"/>
  <c r="O195" i="49"/>
  <c r="O189" i="49"/>
  <c r="O201" i="49"/>
  <c r="O163" i="49"/>
  <c r="O165" i="49"/>
  <c r="O125" i="49"/>
  <c r="O77" i="49"/>
  <c r="O73" i="49"/>
  <c r="O69" i="49"/>
  <c r="O65" i="49"/>
  <c r="O45" i="49"/>
  <c r="O41" i="49"/>
  <c r="O13" i="49"/>
  <c r="O199" i="49"/>
  <c r="O107" i="49"/>
  <c r="O83" i="49"/>
  <c r="O43" i="49"/>
  <c r="O23" i="49"/>
  <c r="O158" i="49"/>
  <c r="O150" i="49"/>
  <c r="AE150" i="49" s="1"/>
  <c r="O94" i="49"/>
  <c r="O86" i="49"/>
  <c r="O58" i="49"/>
  <c r="O14" i="49"/>
  <c r="O128" i="49"/>
  <c r="O112" i="49"/>
  <c r="O84" i="49"/>
  <c r="O68" i="49"/>
  <c r="O52" i="49"/>
  <c r="O32" i="49"/>
  <c r="O16" i="49"/>
  <c r="O38" i="49"/>
  <c r="O30" i="49"/>
  <c r="O129" i="49"/>
  <c r="O117" i="49"/>
  <c r="O85" i="49"/>
  <c r="O25" i="49"/>
  <c r="O179" i="49"/>
  <c r="O147" i="49"/>
  <c r="O135" i="49"/>
  <c r="O127" i="49"/>
  <c r="O91" i="49"/>
  <c r="O51" i="49"/>
  <c r="O35" i="49"/>
  <c r="O118" i="49"/>
  <c r="O102" i="49"/>
  <c r="O66" i="49"/>
  <c r="O22" i="49"/>
  <c r="O144" i="49"/>
  <c r="O133" i="49"/>
  <c r="O81" i="49"/>
  <c r="O61" i="49"/>
  <c r="O57" i="49"/>
  <c r="O53" i="49"/>
  <c r="O49" i="49"/>
  <c r="AE49" i="49" s="1"/>
  <c r="O29" i="49"/>
  <c r="O183" i="49"/>
  <c r="O145" i="49"/>
  <c r="O63" i="49"/>
  <c r="O142" i="49"/>
  <c r="O110" i="49"/>
  <c r="O116" i="49"/>
  <c r="O104" i="49"/>
  <c r="O92" i="49"/>
  <c r="O76" i="49"/>
  <c r="O56" i="49"/>
  <c r="O20" i="49"/>
  <c r="O169" i="49"/>
  <c r="O132" i="49"/>
  <c r="AE9" i="49"/>
  <c r="O103" i="49"/>
  <c r="O71" i="49"/>
  <c r="O108" i="49"/>
  <c r="O96" i="49"/>
  <c r="O88" i="49"/>
  <c r="AE88" i="49" s="1"/>
  <c r="O80" i="49"/>
  <c r="O60" i="49"/>
  <c r="O40" i="49"/>
  <c r="O28" i="49"/>
  <c r="O10" i="49"/>
  <c r="O167" i="49"/>
  <c r="O126" i="49"/>
  <c r="O46" i="49"/>
  <c r="O186" i="49"/>
  <c r="O178" i="49"/>
  <c r="O136" i="49"/>
  <c r="O155" i="49"/>
  <c r="O12" i="49"/>
  <c r="O156" i="49"/>
  <c r="O198" i="49"/>
  <c r="O120" i="49"/>
  <c r="O72" i="49"/>
  <c r="O48" i="49"/>
  <c r="O109" i="49"/>
  <c r="O26" i="49"/>
  <c r="O190" i="49"/>
  <c r="O100" i="49"/>
  <c r="O64" i="49"/>
  <c r="O44" i="49"/>
  <c r="O36" i="49"/>
  <c r="O24" i="49"/>
  <c r="S144" i="49"/>
  <c r="S128" i="49"/>
  <c r="S201" i="49"/>
  <c r="S177" i="49"/>
  <c r="S120" i="49"/>
  <c r="S169" i="49"/>
  <c r="S185" i="49"/>
  <c r="S189" i="49"/>
  <c r="S173" i="49"/>
  <c r="S168" i="49"/>
  <c r="S156" i="49"/>
  <c r="S205" i="49"/>
  <c r="S181" i="49"/>
  <c r="S164" i="49"/>
  <c r="S193" i="49"/>
  <c r="S197" i="49"/>
  <c r="S170" i="49"/>
  <c r="S152" i="49"/>
  <c r="S75" i="49"/>
  <c r="S162" i="49"/>
  <c r="S114" i="49"/>
  <c r="S174" i="49"/>
  <c r="S163" i="49"/>
  <c r="S111" i="49"/>
  <c r="S59" i="49"/>
  <c r="S148" i="49"/>
  <c r="S159" i="49"/>
  <c r="S131" i="49"/>
  <c r="S95" i="49"/>
  <c r="S67" i="49"/>
  <c r="AI67" i="49" s="1"/>
  <c r="S19" i="49"/>
  <c r="S11" i="49"/>
  <c r="S154" i="49"/>
  <c r="S122" i="49"/>
  <c r="AI122" i="49" s="1"/>
  <c r="S106" i="49"/>
  <c r="S151" i="49"/>
  <c r="S115" i="49"/>
  <c r="S87" i="49"/>
  <c r="S39" i="49"/>
  <c r="S98" i="49"/>
  <c r="S74" i="49"/>
  <c r="S54" i="49"/>
  <c r="S153" i="49"/>
  <c r="S141" i="49"/>
  <c r="S121" i="49"/>
  <c r="S109" i="49"/>
  <c r="S93" i="49"/>
  <c r="S90" i="49"/>
  <c r="S82" i="49"/>
  <c r="S165" i="49"/>
  <c r="S161" i="49"/>
  <c r="S209" i="49"/>
  <c r="S166" i="49"/>
  <c r="S70" i="49"/>
  <c r="S62" i="49"/>
  <c r="S38" i="49"/>
  <c r="S30" i="49"/>
  <c r="S18" i="49"/>
  <c r="AI18" i="49" s="1"/>
  <c r="S137" i="49"/>
  <c r="S133" i="49"/>
  <c r="S125" i="49"/>
  <c r="S81" i="49"/>
  <c r="S77" i="49"/>
  <c r="S73" i="49"/>
  <c r="S69" i="49"/>
  <c r="S65" i="49"/>
  <c r="S61" i="49"/>
  <c r="S57" i="49"/>
  <c r="S53" i="49"/>
  <c r="S49" i="49"/>
  <c r="AI49" i="49" s="1"/>
  <c r="S45" i="49"/>
  <c r="S41" i="49"/>
  <c r="S29" i="49"/>
  <c r="S13" i="49"/>
  <c r="S207" i="49"/>
  <c r="S191" i="49"/>
  <c r="S175" i="49"/>
  <c r="S139" i="49"/>
  <c r="AI139" i="49" s="1"/>
  <c r="S97" i="49"/>
  <c r="S127" i="49"/>
  <c r="S103" i="49"/>
  <c r="S83" i="49"/>
  <c r="AI83" i="49" s="1"/>
  <c r="S51" i="49"/>
  <c r="S23" i="49"/>
  <c r="S110" i="49"/>
  <c r="S94" i="49"/>
  <c r="S66" i="49"/>
  <c r="S123" i="49"/>
  <c r="S50" i="49"/>
  <c r="S198" i="49"/>
  <c r="S190" i="49"/>
  <c r="S157" i="49"/>
  <c r="S129" i="49"/>
  <c r="S101" i="49"/>
  <c r="S89" i="49"/>
  <c r="S33" i="49"/>
  <c r="S17" i="49"/>
  <c r="S195" i="49"/>
  <c r="S179" i="49"/>
  <c r="S99" i="49"/>
  <c r="S79" i="49"/>
  <c r="S178" i="49"/>
  <c r="AI178" i="49" s="1"/>
  <c r="S149" i="49"/>
  <c r="S37" i="49"/>
  <c r="S199" i="49"/>
  <c r="S27" i="49"/>
  <c r="S146" i="49"/>
  <c r="S130" i="49"/>
  <c r="S202" i="49"/>
  <c r="S145" i="49"/>
  <c r="S117" i="49"/>
  <c r="S203" i="49"/>
  <c r="S171" i="49"/>
  <c r="S167" i="49"/>
  <c r="S155" i="49"/>
  <c r="S147" i="49"/>
  <c r="S71" i="49"/>
  <c r="S15" i="49"/>
  <c r="S126" i="49"/>
  <c r="S46" i="49"/>
  <c r="S34" i="49"/>
  <c r="S140" i="49"/>
  <c r="S132" i="49"/>
  <c r="S100" i="49"/>
  <c r="S92" i="49"/>
  <c r="S80" i="49"/>
  <c r="S64" i="49"/>
  <c r="S48" i="49"/>
  <c r="S24" i="49"/>
  <c r="S204" i="49"/>
  <c r="S188" i="49"/>
  <c r="S172" i="49"/>
  <c r="S186" i="49"/>
  <c r="S105" i="49"/>
  <c r="S21" i="49"/>
  <c r="S183" i="49"/>
  <c r="S143" i="49"/>
  <c r="S107" i="49"/>
  <c r="S43" i="49"/>
  <c r="S35" i="49"/>
  <c r="S158" i="49"/>
  <c r="S150" i="49"/>
  <c r="AI150" i="49" s="1"/>
  <c r="S86" i="49"/>
  <c r="S58" i="49"/>
  <c r="S14" i="49"/>
  <c r="S136" i="49"/>
  <c r="S47" i="49"/>
  <c r="S31" i="49"/>
  <c r="S138" i="49"/>
  <c r="S85" i="49"/>
  <c r="S25" i="49"/>
  <c r="S187" i="49"/>
  <c r="S135" i="49"/>
  <c r="S91" i="49"/>
  <c r="S55" i="49"/>
  <c r="S134" i="49"/>
  <c r="S118" i="49"/>
  <c r="S119" i="49"/>
  <c r="S63" i="49"/>
  <c r="S42" i="49"/>
  <c r="S26" i="49"/>
  <c r="S206" i="49"/>
  <c r="S182" i="49"/>
  <c r="S88" i="49"/>
  <c r="S72" i="49"/>
  <c r="S52" i="49"/>
  <c r="S28" i="49"/>
  <c r="S200" i="49"/>
  <c r="S196" i="49"/>
  <c r="S192" i="49"/>
  <c r="S160" i="49"/>
  <c r="S142" i="49"/>
  <c r="S102" i="49"/>
  <c r="S78" i="49"/>
  <c r="S194" i="49"/>
  <c r="S116" i="49"/>
  <c r="S104" i="49"/>
  <c r="S76" i="49"/>
  <c r="S56" i="49"/>
  <c r="S36" i="49"/>
  <c r="S12" i="49"/>
  <c r="S184" i="49"/>
  <c r="S180" i="49"/>
  <c r="S176" i="49"/>
  <c r="AI9" i="49"/>
  <c r="S124" i="49"/>
  <c r="S108" i="49"/>
  <c r="S96" i="49"/>
  <c r="S84" i="49"/>
  <c r="S22" i="49"/>
  <c r="S60" i="49"/>
  <c r="S40" i="49"/>
  <c r="S32" i="49"/>
  <c r="S20" i="49"/>
  <c r="S113" i="49"/>
  <c r="S44" i="49"/>
  <c r="S16" i="49"/>
  <c r="S68" i="49"/>
  <c r="S208" i="49"/>
  <c r="S112" i="49"/>
  <c r="S10" i="49"/>
  <c r="AM9" i="49"/>
  <c r="W143" i="49"/>
  <c r="W205" i="49"/>
  <c r="W189" i="49"/>
  <c r="W193" i="49"/>
  <c r="W173" i="49"/>
  <c r="W152" i="49"/>
  <c r="W170" i="49"/>
  <c r="W209" i="49"/>
  <c r="W185" i="49"/>
  <c r="W174" i="49"/>
  <c r="W124" i="49"/>
  <c r="W139" i="49"/>
  <c r="AM139" i="49" s="1"/>
  <c r="W131" i="49"/>
  <c r="W115" i="49"/>
  <c r="W99" i="49"/>
  <c r="W67" i="49"/>
  <c r="AM67" i="49" s="1"/>
  <c r="W31" i="49"/>
  <c r="W11" i="49"/>
  <c r="W154" i="49"/>
  <c r="W146" i="49"/>
  <c r="AM146" i="49" s="1"/>
  <c r="W138" i="49"/>
  <c r="W122" i="49"/>
  <c r="W181" i="49"/>
  <c r="W123" i="49"/>
  <c r="W47" i="49"/>
  <c r="W160" i="49"/>
  <c r="W132" i="49"/>
  <c r="W197" i="49"/>
  <c r="W163" i="49"/>
  <c r="W111" i="49"/>
  <c r="W59" i="49"/>
  <c r="W166" i="49"/>
  <c r="W162" i="49"/>
  <c r="W98" i="49"/>
  <c r="W82" i="49"/>
  <c r="W201" i="49"/>
  <c r="W177" i="49"/>
  <c r="W159" i="49"/>
  <c r="W95" i="49"/>
  <c r="W75" i="49"/>
  <c r="W19" i="49"/>
  <c r="W114" i="49"/>
  <c r="W106" i="49"/>
  <c r="W70" i="49"/>
  <c r="W50" i="49"/>
  <c r="W38" i="49"/>
  <c r="W206" i="49"/>
  <c r="W182" i="49"/>
  <c r="W165" i="49"/>
  <c r="W149" i="49"/>
  <c r="W125" i="49"/>
  <c r="W105" i="49"/>
  <c r="W151" i="49"/>
  <c r="W62" i="49"/>
  <c r="W141" i="49"/>
  <c r="W133" i="49"/>
  <c r="W113" i="49"/>
  <c r="W25" i="49"/>
  <c r="W195" i="49"/>
  <c r="W179" i="49"/>
  <c r="W167" i="49"/>
  <c r="W155" i="49"/>
  <c r="W135" i="49"/>
  <c r="W71" i="49"/>
  <c r="W43" i="49"/>
  <c r="W158" i="49"/>
  <c r="W118" i="49"/>
  <c r="W86" i="49"/>
  <c r="W58" i="49"/>
  <c r="W156" i="49"/>
  <c r="W39" i="49"/>
  <c r="W54" i="49"/>
  <c r="W30" i="49"/>
  <c r="W18" i="49"/>
  <c r="W145" i="49"/>
  <c r="W93" i="49"/>
  <c r="W85" i="49"/>
  <c r="W81" i="49"/>
  <c r="W77" i="49"/>
  <c r="W73" i="49"/>
  <c r="W69" i="49"/>
  <c r="W65" i="49"/>
  <c r="W61" i="49"/>
  <c r="W57" i="49"/>
  <c r="W53" i="49"/>
  <c r="W49" i="49"/>
  <c r="W45" i="49"/>
  <c r="W41" i="49"/>
  <c r="W29" i="49"/>
  <c r="W13" i="49"/>
  <c r="W199" i="49"/>
  <c r="W183" i="49"/>
  <c r="W169" i="49"/>
  <c r="W147" i="49"/>
  <c r="W27" i="49"/>
  <c r="W161" i="49"/>
  <c r="W157" i="49"/>
  <c r="W153" i="49"/>
  <c r="W121" i="49"/>
  <c r="W97" i="49"/>
  <c r="AM97" i="49" s="1"/>
  <c r="W89" i="49"/>
  <c r="W33" i="49"/>
  <c r="W203" i="49"/>
  <c r="W171" i="49"/>
  <c r="W79" i="49"/>
  <c r="W90" i="49"/>
  <c r="W109" i="49"/>
  <c r="W37" i="49"/>
  <c r="W207" i="49"/>
  <c r="W175" i="49"/>
  <c r="W168" i="49"/>
  <c r="W119" i="49"/>
  <c r="W103" i="49"/>
  <c r="W63" i="49"/>
  <c r="W15" i="49"/>
  <c r="W142" i="49"/>
  <c r="W110" i="49"/>
  <c r="W42" i="49"/>
  <c r="W26" i="49"/>
  <c r="W144" i="49"/>
  <c r="W116" i="49"/>
  <c r="W108" i="49"/>
  <c r="W88" i="49"/>
  <c r="W76" i="49"/>
  <c r="W60" i="49"/>
  <c r="W44" i="49"/>
  <c r="W36" i="49"/>
  <c r="W20" i="49"/>
  <c r="W208" i="49"/>
  <c r="W192" i="49"/>
  <c r="W176" i="49"/>
  <c r="W130" i="49"/>
  <c r="AM130" i="49" s="1"/>
  <c r="W17" i="49"/>
  <c r="W187" i="49"/>
  <c r="W83" i="49"/>
  <c r="W23" i="49"/>
  <c r="W126" i="49"/>
  <c r="W94" i="49"/>
  <c r="W46" i="49"/>
  <c r="W34" i="49"/>
  <c r="W198" i="49"/>
  <c r="W190" i="49"/>
  <c r="W128" i="49"/>
  <c r="W74" i="49"/>
  <c r="W194" i="49"/>
  <c r="W129" i="49"/>
  <c r="W117" i="49"/>
  <c r="W21" i="49"/>
  <c r="W191" i="49"/>
  <c r="W101" i="49"/>
  <c r="W127" i="49"/>
  <c r="W107" i="49"/>
  <c r="W51" i="49"/>
  <c r="W35" i="49"/>
  <c r="W150" i="49"/>
  <c r="W91" i="49"/>
  <c r="W134" i="49"/>
  <c r="W22" i="49"/>
  <c r="W136" i="49"/>
  <c r="W120" i="49"/>
  <c r="W112" i="49"/>
  <c r="W100" i="49"/>
  <c r="W68" i="49"/>
  <c r="W48" i="49"/>
  <c r="W24" i="49"/>
  <c r="W188" i="49"/>
  <c r="W184" i="49"/>
  <c r="W180" i="49"/>
  <c r="W148" i="49"/>
  <c r="W202" i="49"/>
  <c r="W186" i="49"/>
  <c r="W178" i="49"/>
  <c r="AM178" i="49" s="1"/>
  <c r="W92" i="49"/>
  <c r="W72" i="49"/>
  <c r="W52" i="49"/>
  <c r="W32" i="49"/>
  <c r="W172" i="49"/>
  <c r="W164" i="49"/>
  <c r="W102" i="49"/>
  <c r="W78" i="49"/>
  <c r="W104" i="49"/>
  <c r="W80" i="49"/>
  <c r="W140" i="49"/>
  <c r="W137" i="49"/>
  <c r="W10" i="49"/>
  <c r="W96" i="49"/>
  <c r="W84" i="49"/>
  <c r="W40" i="49"/>
  <c r="W12" i="49"/>
  <c r="W204" i="49"/>
  <c r="W200" i="49"/>
  <c r="W196" i="49"/>
  <c r="W14" i="49"/>
  <c r="W56" i="49"/>
  <c r="W28" i="49"/>
  <c r="W16" i="49"/>
  <c r="W55" i="49"/>
  <c r="W66" i="49"/>
  <c r="W64" i="49"/>
  <c r="W87" i="49"/>
  <c r="AQ9" i="49"/>
  <c r="AA209" i="49"/>
  <c r="AA164" i="49"/>
  <c r="AA193" i="49"/>
  <c r="AA197" i="49"/>
  <c r="AA185" i="49"/>
  <c r="AA168" i="49"/>
  <c r="AA174" i="49"/>
  <c r="AA148" i="49"/>
  <c r="AA89" i="49"/>
  <c r="AA201" i="49"/>
  <c r="AA177" i="49"/>
  <c r="AA156" i="49"/>
  <c r="AA120" i="49"/>
  <c r="AA160" i="49"/>
  <c r="AA163" i="49"/>
  <c r="AA159" i="49"/>
  <c r="AA151" i="49"/>
  <c r="AA59" i="49"/>
  <c r="AA11" i="49"/>
  <c r="AA130" i="49"/>
  <c r="AA106" i="49"/>
  <c r="AA136" i="49"/>
  <c r="AA99" i="49"/>
  <c r="AA79" i="49"/>
  <c r="AA31" i="49"/>
  <c r="AA205" i="49"/>
  <c r="AA181" i="49"/>
  <c r="AA128" i="49"/>
  <c r="AA139" i="49"/>
  <c r="AA123" i="49"/>
  <c r="AA87" i="49"/>
  <c r="AA47" i="49"/>
  <c r="AA138" i="49"/>
  <c r="AA74" i="49"/>
  <c r="AA162" i="49"/>
  <c r="AQ162" i="49" s="1"/>
  <c r="AA90" i="49"/>
  <c r="AQ90" i="49" s="1"/>
  <c r="AA30" i="49"/>
  <c r="AA202" i="49"/>
  <c r="AA178" i="49"/>
  <c r="AQ178" i="49" s="1"/>
  <c r="AA161" i="49"/>
  <c r="AA125" i="49"/>
  <c r="AA101" i="49"/>
  <c r="AA27" i="49"/>
  <c r="AA54" i="49"/>
  <c r="AA38" i="49"/>
  <c r="AA190" i="49"/>
  <c r="AA189" i="49"/>
  <c r="AA115" i="49"/>
  <c r="AA19" i="49"/>
  <c r="AA154" i="49"/>
  <c r="AA98" i="49"/>
  <c r="AA82" i="49"/>
  <c r="AQ82" i="49" s="1"/>
  <c r="AA198" i="49"/>
  <c r="AA165" i="49"/>
  <c r="AA145" i="49"/>
  <c r="AA117" i="49"/>
  <c r="AA109" i="49"/>
  <c r="AA85" i="49"/>
  <c r="AA37" i="49"/>
  <c r="AA21" i="49"/>
  <c r="AA199" i="49"/>
  <c r="AA183" i="49"/>
  <c r="AA107" i="49"/>
  <c r="AA91" i="49"/>
  <c r="AA63" i="49"/>
  <c r="AA15" i="49"/>
  <c r="AA150" i="49"/>
  <c r="AQ150" i="49" s="1"/>
  <c r="AA142" i="49"/>
  <c r="AA126" i="49"/>
  <c r="AA102" i="49"/>
  <c r="AA46" i="49"/>
  <c r="AA95" i="49"/>
  <c r="AA67" i="49"/>
  <c r="AA166" i="49"/>
  <c r="AA70" i="49"/>
  <c r="AA62" i="49"/>
  <c r="AA133" i="49"/>
  <c r="AA121" i="49"/>
  <c r="AA113" i="49"/>
  <c r="AQ113" i="49" s="1"/>
  <c r="AA25" i="49"/>
  <c r="AA203" i="49"/>
  <c r="AA187" i="49"/>
  <c r="AA171" i="49"/>
  <c r="AA167" i="49"/>
  <c r="AA155" i="49"/>
  <c r="AA143" i="49"/>
  <c r="AA122" i="49"/>
  <c r="AQ122" i="49" s="1"/>
  <c r="AA129" i="49"/>
  <c r="AA73" i="49"/>
  <c r="AA69" i="49"/>
  <c r="AA65" i="49"/>
  <c r="AA61" i="49"/>
  <c r="AA41" i="49"/>
  <c r="AA29" i="49"/>
  <c r="AA207" i="49"/>
  <c r="AA175" i="49"/>
  <c r="AA39" i="49"/>
  <c r="AA157" i="49"/>
  <c r="AA153" i="49"/>
  <c r="AA149" i="49"/>
  <c r="AA97" i="49"/>
  <c r="AA33" i="49"/>
  <c r="AA179" i="49"/>
  <c r="AA55" i="49"/>
  <c r="AA134" i="49"/>
  <c r="AA78" i="49"/>
  <c r="AA22" i="49"/>
  <c r="AA140" i="49"/>
  <c r="AA104" i="49"/>
  <c r="AA96" i="49"/>
  <c r="AA72" i="49"/>
  <c r="AA56" i="49"/>
  <c r="AA40" i="49"/>
  <c r="AA28" i="49"/>
  <c r="AA12" i="49"/>
  <c r="AA196" i="49"/>
  <c r="AA180" i="49"/>
  <c r="AA173" i="49"/>
  <c r="AA131" i="49"/>
  <c r="AA75" i="49"/>
  <c r="AA146" i="49"/>
  <c r="AA114" i="49"/>
  <c r="AA137" i="49"/>
  <c r="AA93" i="49"/>
  <c r="AA81" i="49"/>
  <c r="AA77" i="49"/>
  <c r="AA57" i="49"/>
  <c r="AA53" i="49"/>
  <c r="AA49" i="49"/>
  <c r="AA45" i="49"/>
  <c r="AA13" i="49"/>
  <c r="AA191" i="49"/>
  <c r="AA105" i="49"/>
  <c r="AA135" i="49"/>
  <c r="AA119" i="49"/>
  <c r="AA103" i="49"/>
  <c r="AA71" i="49"/>
  <c r="AA23" i="49"/>
  <c r="AA110" i="49"/>
  <c r="AQ110" i="49" s="1"/>
  <c r="AA42" i="49"/>
  <c r="AA26" i="49"/>
  <c r="AA194" i="49"/>
  <c r="AA186" i="49"/>
  <c r="AA132" i="49"/>
  <c r="AA10" i="49"/>
  <c r="AA170" i="49"/>
  <c r="AA111" i="49"/>
  <c r="AA50" i="49"/>
  <c r="AA18" i="49"/>
  <c r="AA17" i="49"/>
  <c r="AA195" i="49"/>
  <c r="AA83" i="49"/>
  <c r="AQ83" i="49" s="1"/>
  <c r="AA43" i="49"/>
  <c r="AA35" i="49"/>
  <c r="AA158" i="49"/>
  <c r="AA66" i="49"/>
  <c r="AA14" i="49"/>
  <c r="AA84" i="49"/>
  <c r="AA64" i="49"/>
  <c r="AA44" i="49"/>
  <c r="AA16" i="49"/>
  <c r="AA176" i="49"/>
  <c r="AA172" i="49"/>
  <c r="AA141" i="49"/>
  <c r="AA147" i="49"/>
  <c r="AA118" i="49"/>
  <c r="AA58" i="49"/>
  <c r="AA34" i="49"/>
  <c r="AA144" i="49"/>
  <c r="AA112" i="49"/>
  <c r="AA100" i="49"/>
  <c r="AA88" i="49"/>
  <c r="AQ88" i="49" s="1"/>
  <c r="AA68" i="49"/>
  <c r="AA48" i="49"/>
  <c r="AA24" i="49"/>
  <c r="AQ24" i="49" s="1"/>
  <c r="AA152" i="49"/>
  <c r="AA127" i="49"/>
  <c r="AA51" i="49"/>
  <c r="AA92" i="49"/>
  <c r="AA76" i="49"/>
  <c r="AA86" i="49"/>
  <c r="AA206" i="49"/>
  <c r="AA116" i="49"/>
  <c r="AA80" i="49"/>
  <c r="AA52" i="49"/>
  <c r="AA208" i="49"/>
  <c r="AA204" i="49"/>
  <c r="AA200" i="49"/>
  <c r="AA124" i="49"/>
  <c r="AA108" i="49"/>
  <c r="AA60" i="49"/>
  <c r="AA32" i="49"/>
  <c r="AA20" i="49"/>
  <c r="AA192" i="49"/>
  <c r="AA188" i="49"/>
  <c r="AA184" i="49"/>
  <c r="AA169" i="49"/>
  <c r="AA36" i="49"/>
  <c r="AA94" i="49"/>
  <c r="AA182" i="49"/>
  <c r="AR9" i="49"/>
  <c r="AB106" i="49"/>
  <c r="AR106" i="49" s="1"/>
  <c r="AB90" i="49"/>
  <c r="AR90" i="49" s="1"/>
  <c r="AB161" i="49"/>
  <c r="AB10" i="49"/>
  <c r="AB206" i="49"/>
  <c r="AB202" i="49"/>
  <c r="AB198" i="49"/>
  <c r="AB194" i="49"/>
  <c r="AB190" i="49"/>
  <c r="AB186" i="49"/>
  <c r="AB182" i="49"/>
  <c r="AB178" i="49"/>
  <c r="AB174" i="49"/>
  <c r="AB157" i="49"/>
  <c r="AB175" i="49"/>
  <c r="AB163" i="49"/>
  <c r="AB159" i="49"/>
  <c r="AB151" i="49"/>
  <c r="AB139" i="49"/>
  <c r="AR139" i="49" s="1"/>
  <c r="AB59" i="49"/>
  <c r="AB39" i="49"/>
  <c r="AB27" i="49"/>
  <c r="AB146" i="49"/>
  <c r="AB114" i="49"/>
  <c r="AB123" i="49"/>
  <c r="AB87" i="49"/>
  <c r="AB47" i="49"/>
  <c r="AB171" i="49"/>
  <c r="AB131" i="49"/>
  <c r="AB111" i="49"/>
  <c r="AB67" i="49"/>
  <c r="AB11" i="49"/>
  <c r="AB166" i="49"/>
  <c r="AB162" i="49"/>
  <c r="AR162" i="49" s="1"/>
  <c r="AB154" i="49"/>
  <c r="AB130" i="49"/>
  <c r="AB82" i="49"/>
  <c r="AR82" i="49" s="1"/>
  <c r="AB54" i="49"/>
  <c r="AB50" i="49"/>
  <c r="AB30" i="49"/>
  <c r="AB133" i="49"/>
  <c r="AB117" i="49"/>
  <c r="AB170" i="49"/>
  <c r="AB142" i="49"/>
  <c r="AB115" i="49"/>
  <c r="AB99" i="49"/>
  <c r="AB95" i="49"/>
  <c r="AB79" i="49"/>
  <c r="AB75" i="49"/>
  <c r="AB31" i="49"/>
  <c r="AB74" i="49"/>
  <c r="AB19" i="49"/>
  <c r="AB70" i="49"/>
  <c r="AB18" i="49"/>
  <c r="AR18" i="49" s="1"/>
  <c r="AB203" i="49"/>
  <c r="AB191" i="49"/>
  <c r="AB105" i="49"/>
  <c r="AB93" i="49"/>
  <c r="AB69" i="49"/>
  <c r="AB53" i="49"/>
  <c r="AB37" i="49"/>
  <c r="AB21" i="49"/>
  <c r="AB200" i="49"/>
  <c r="AB184" i="49"/>
  <c r="AB169" i="49"/>
  <c r="AB135" i="49"/>
  <c r="AB107" i="49"/>
  <c r="AB91" i="49"/>
  <c r="AB63" i="49"/>
  <c r="AB35" i="49"/>
  <c r="AB150" i="49"/>
  <c r="AB46" i="49"/>
  <c r="AB42" i="49"/>
  <c r="AB138" i="49"/>
  <c r="AB122" i="49"/>
  <c r="AB141" i="49"/>
  <c r="AB97" i="49"/>
  <c r="AR97" i="49" s="1"/>
  <c r="AB73" i="49"/>
  <c r="AB57" i="49"/>
  <c r="AB41" i="49"/>
  <c r="AB33" i="49"/>
  <c r="AB17" i="49"/>
  <c r="AR17" i="49" s="1"/>
  <c r="AB204" i="49"/>
  <c r="AB188" i="49"/>
  <c r="AB172" i="49"/>
  <c r="AB165" i="49"/>
  <c r="AB149" i="49"/>
  <c r="AB137" i="49"/>
  <c r="AB167" i="49"/>
  <c r="AB155" i="49"/>
  <c r="AB147" i="49"/>
  <c r="AB143" i="49"/>
  <c r="AB98" i="49"/>
  <c r="AB38" i="49"/>
  <c r="AB145" i="49"/>
  <c r="AB125" i="49"/>
  <c r="AB109" i="49"/>
  <c r="AB85" i="49"/>
  <c r="AB77" i="49"/>
  <c r="AB45" i="49"/>
  <c r="AB13" i="49"/>
  <c r="AB192" i="49"/>
  <c r="AB62" i="49"/>
  <c r="AB81" i="49"/>
  <c r="AB49" i="49"/>
  <c r="AR49" i="49" s="1"/>
  <c r="AB196" i="49"/>
  <c r="AB121" i="49"/>
  <c r="AB119" i="49"/>
  <c r="AB103" i="49"/>
  <c r="AB71" i="49"/>
  <c r="AB15" i="49"/>
  <c r="AB66" i="49"/>
  <c r="AB22" i="49"/>
  <c r="AB207" i="49"/>
  <c r="AB183" i="49"/>
  <c r="AB160" i="49"/>
  <c r="AB136" i="49"/>
  <c r="AB120" i="49"/>
  <c r="AB104" i="49"/>
  <c r="AB96" i="49"/>
  <c r="AB72" i="49"/>
  <c r="AB56" i="49"/>
  <c r="AB40" i="49"/>
  <c r="AB12" i="49"/>
  <c r="AB209" i="49"/>
  <c r="AB193" i="49"/>
  <c r="AB177" i="49"/>
  <c r="AB199" i="49"/>
  <c r="AB61" i="49"/>
  <c r="AB29" i="49"/>
  <c r="AB208" i="49"/>
  <c r="AB176" i="49"/>
  <c r="AB83" i="49"/>
  <c r="AR83" i="49" s="1"/>
  <c r="AB43" i="49"/>
  <c r="AB23" i="49"/>
  <c r="AB158" i="49"/>
  <c r="AB134" i="49"/>
  <c r="AR134" i="49" s="1"/>
  <c r="AB118" i="49"/>
  <c r="AB86" i="49"/>
  <c r="AB26" i="49"/>
  <c r="AB168" i="49"/>
  <c r="AB164" i="49"/>
  <c r="AB148" i="49"/>
  <c r="AB144" i="49"/>
  <c r="AB132" i="49"/>
  <c r="AB179" i="49"/>
  <c r="AB113" i="49"/>
  <c r="AB101" i="49"/>
  <c r="AB89" i="49"/>
  <c r="AB65" i="49"/>
  <c r="AB25" i="49"/>
  <c r="AB180" i="49"/>
  <c r="AB127" i="49"/>
  <c r="AB51" i="49"/>
  <c r="AB55" i="49"/>
  <c r="AB102" i="49"/>
  <c r="AB195" i="49"/>
  <c r="AB187" i="49"/>
  <c r="AB140" i="49"/>
  <c r="AB116" i="49"/>
  <c r="AB92" i="49"/>
  <c r="AB88" i="49"/>
  <c r="AR88" i="49" s="1"/>
  <c r="AB76" i="49"/>
  <c r="AB52" i="49"/>
  <c r="AB32" i="49"/>
  <c r="AB205" i="49"/>
  <c r="AB201" i="49"/>
  <c r="AB197" i="49"/>
  <c r="AB153" i="49"/>
  <c r="AB94" i="49"/>
  <c r="AB78" i="49"/>
  <c r="AB108" i="49"/>
  <c r="AB80" i="49"/>
  <c r="AB60" i="49"/>
  <c r="AB36" i="49"/>
  <c r="AB16" i="49"/>
  <c r="AB189" i="49"/>
  <c r="AB185" i="49"/>
  <c r="AB181" i="49"/>
  <c r="AB129" i="49"/>
  <c r="AB14" i="49"/>
  <c r="AB156" i="49"/>
  <c r="AB124" i="49"/>
  <c r="AB84" i="49"/>
  <c r="AB128" i="49"/>
  <c r="AB64" i="49"/>
  <c r="AB44" i="49"/>
  <c r="AB173" i="49"/>
  <c r="AB126" i="49"/>
  <c r="AB48" i="49"/>
  <c r="AB28" i="49"/>
  <c r="AB110" i="49"/>
  <c r="AB58" i="49"/>
  <c r="AB34" i="49"/>
  <c r="AB112" i="49"/>
  <c r="AB100" i="49"/>
  <c r="AB24" i="49"/>
  <c r="AR24" i="49" s="1"/>
  <c r="AB20" i="49"/>
  <c r="AB152" i="49"/>
  <c r="AB68" i="49"/>
  <c r="AF9" i="49"/>
  <c r="P201" i="49"/>
  <c r="P165" i="49"/>
  <c r="P110" i="49"/>
  <c r="AF110" i="49" s="1"/>
  <c r="P197" i="49"/>
  <c r="P149" i="49"/>
  <c r="P125" i="49"/>
  <c r="P185" i="49"/>
  <c r="P133" i="49"/>
  <c r="P94" i="49"/>
  <c r="P181" i="49"/>
  <c r="P170" i="49"/>
  <c r="P141" i="49"/>
  <c r="P209" i="49"/>
  <c r="P205" i="49"/>
  <c r="P206" i="49"/>
  <c r="P198" i="49"/>
  <c r="P190" i="49"/>
  <c r="P182" i="49"/>
  <c r="P123" i="49"/>
  <c r="P111" i="49"/>
  <c r="P95" i="49"/>
  <c r="P87" i="49"/>
  <c r="P79" i="49"/>
  <c r="P47" i="49"/>
  <c r="P19" i="49"/>
  <c r="P166" i="49"/>
  <c r="P138" i="49"/>
  <c r="P193" i="49"/>
  <c r="P161" i="49"/>
  <c r="P151" i="49"/>
  <c r="P115" i="49"/>
  <c r="P75" i="49"/>
  <c r="P27" i="49"/>
  <c r="P177" i="49"/>
  <c r="P202" i="49"/>
  <c r="P186" i="49"/>
  <c r="P99" i="49"/>
  <c r="P31" i="49"/>
  <c r="P130" i="49"/>
  <c r="AF130" i="49" s="1"/>
  <c r="P114" i="49"/>
  <c r="P98" i="49"/>
  <c r="P90" i="49"/>
  <c r="AF90" i="49" s="1"/>
  <c r="P189" i="49"/>
  <c r="P163" i="49"/>
  <c r="P139" i="49"/>
  <c r="AF139" i="49" s="1"/>
  <c r="P59" i="49"/>
  <c r="P11" i="49"/>
  <c r="P82" i="49"/>
  <c r="AF82" i="49" s="1"/>
  <c r="P62" i="49"/>
  <c r="P18" i="49"/>
  <c r="AF18" i="49" s="1"/>
  <c r="P195" i="49"/>
  <c r="P187" i="49"/>
  <c r="P129" i="49"/>
  <c r="P109" i="49"/>
  <c r="P101" i="49"/>
  <c r="P93" i="49"/>
  <c r="P175" i="49"/>
  <c r="P131" i="49"/>
  <c r="P67" i="49"/>
  <c r="AF67" i="49" s="1"/>
  <c r="P154" i="49"/>
  <c r="P122" i="49"/>
  <c r="AF122" i="49" s="1"/>
  <c r="P30" i="49"/>
  <c r="P10" i="49"/>
  <c r="P178" i="49"/>
  <c r="AF178" i="49" s="1"/>
  <c r="P183" i="49"/>
  <c r="P89" i="49"/>
  <c r="P81" i="49"/>
  <c r="P65" i="49"/>
  <c r="P49" i="49"/>
  <c r="AF49" i="49" s="1"/>
  <c r="P25" i="49"/>
  <c r="P204" i="49"/>
  <c r="P188" i="49"/>
  <c r="P172" i="49"/>
  <c r="P153" i="49"/>
  <c r="P119" i="49"/>
  <c r="P55" i="49"/>
  <c r="P23" i="49"/>
  <c r="P134" i="49"/>
  <c r="AF134" i="49" s="1"/>
  <c r="P78" i="49"/>
  <c r="P173" i="49"/>
  <c r="P194" i="49"/>
  <c r="P174" i="49"/>
  <c r="P162" i="49"/>
  <c r="AF162" i="49" s="1"/>
  <c r="P106" i="49"/>
  <c r="AF106" i="49" s="1"/>
  <c r="P74" i="49"/>
  <c r="P70" i="49"/>
  <c r="P54" i="49"/>
  <c r="P38" i="49"/>
  <c r="P137" i="49"/>
  <c r="P113" i="49"/>
  <c r="AF113" i="49" s="1"/>
  <c r="P69" i="49"/>
  <c r="P53" i="49"/>
  <c r="P37" i="49"/>
  <c r="P21" i="49"/>
  <c r="P208" i="49"/>
  <c r="P192" i="49"/>
  <c r="P176" i="49"/>
  <c r="P135" i="49"/>
  <c r="P39" i="49"/>
  <c r="P207" i="49"/>
  <c r="P105" i="49"/>
  <c r="P57" i="49"/>
  <c r="P17" i="49"/>
  <c r="AF17" i="49" s="1"/>
  <c r="P180" i="49"/>
  <c r="P50" i="49"/>
  <c r="P121" i="49"/>
  <c r="P61" i="49"/>
  <c r="P13" i="49"/>
  <c r="P184" i="49"/>
  <c r="P127" i="49"/>
  <c r="P91" i="49"/>
  <c r="P51" i="49"/>
  <c r="P102" i="49"/>
  <c r="AF102" i="49" s="1"/>
  <c r="P14" i="49"/>
  <c r="P199" i="49"/>
  <c r="P191" i="49"/>
  <c r="P156" i="49"/>
  <c r="P144" i="49"/>
  <c r="P124" i="49"/>
  <c r="P112" i="49"/>
  <c r="P84" i="49"/>
  <c r="P68" i="49"/>
  <c r="P52" i="49"/>
  <c r="P32" i="49"/>
  <c r="P16" i="49"/>
  <c r="P146" i="49"/>
  <c r="AF146" i="49" s="1"/>
  <c r="P117" i="49"/>
  <c r="P171" i="49"/>
  <c r="P159" i="49"/>
  <c r="P145" i="49"/>
  <c r="P73" i="49"/>
  <c r="P41" i="49"/>
  <c r="P33" i="49"/>
  <c r="P196" i="49"/>
  <c r="P167" i="49"/>
  <c r="P155" i="49"/>
  <c r="P147" i="49"/>
  <c r="P63" i="49"/>
  <c r="P142" i="49"/>
  <c r="P126" i="49"/>
  <c r="P66" i="49"/>
  <c r="P46" i="49"/>
  <c r="P42" i="49"/>
  <c r="P22" i="49"/>
  <c r="P203" i="49"/>
  <c r="P179" i="49"/>
  <c r="P160" i="49"/>
  <c r="P97" i="49"/>
  <c r="AF97" i="49" s="1"/>
  <c r="P85" i="49"/>
  <c r="P77" i="49"/>
  <c r="P45" i="49"/>
  <c r="P29" i="49"/>
  <c r="P200" i="49"/>
  <c r="P103" i="49"/>
  <c r="P71" i="49"/>
  <c r="P15" i="49"/>
  <c r="P150" i="49"/>
  <c r="P58" i="49"/>
  <c r="P120" i="49"/>
  <c r="P64" i="49"/>
  <c r="P44" i="49"/>
  <c r="P36" i="49"/>
  <c r="P43" i="49"/>
  <c r="P26" i="49"/>
  <c r="P168" i="49"/>
  <c r="P164" i="49"/>
  <c r="P140" i="49"/>
  <c r="P100" i="49"/>
  <c r="P72" i="49"/>
  <c r="P48" i="49"/>
  <c r="P20" i="49"/>
  <c r="P143" i="49"/>
  <c r="P158" i="49"/>
  <c r="P118" i="49"/>
  <c r="P86" i="49"/>
  <c r="P34" i="49"/>
  <c r="P152" i="49"/>
  <c r="P128" i="49"/>
  <c r="P116" i="49"/>
  <c r="P104" i="49"/>
  <c r="P92" i="49"/>
  <c r="P88" i="49"/>
  <c r="AF88" i="49" s="1"/>
  <c r="P76" i="49"/>
  <c r="P148" i="49"/>
  <c r="P28" i="49"/>
  <c r="P108" i="49"/>
  <c r="P96" i="49"/>
  <c r="P83" i="49"/>
  <c r="AF83" i="49" s="1"/>
  <c r="P35" i="49"/>
  <c r="P60" i="49"/>
  <c r="P40" i="49"/>
  <c r="P24" i="49"/>
  <c r="P136" i="49"/>
  <c r="P132" i="49"/>
  <c r="P80" i="49"/>
  <c r="P56" i="49"/>
  <c r="P157" i="49"/>
  <c r="P169" i="49"/>
  <c r="P107" i="49"/>
  <c r="P12" i="49"/>
  <c r="AN9" i="49"/>
  <c r="X102" i="49"/>
  <c r="X10" i="49"/>
  <c r="X170" i="49"/>
  <c r="X171" i="49"/>
  <c r="X202" i="49"/>
  <c r="X194" i="49"/>
  <c r="AN194" i="49" s="1"/>
  <c r="X186" i="49"/>
  <c r="X178" i="49"/>
  <c r="AN178" i="49" s="1"/>
  <c r="X174" i="49"/>
  <c r="X138" i="49"/>
  <c r="X175" i="49"/>
  <c r="X131" i="49"/>
  <c r="X115" i="49"/>
  <c r="X99" i="49"/>
  <c r="X87" i="49"/>
  <c r="X67" i="49"/>
  <c r="X31" i="49"/>
  <c r="X154" i="49"/>
  <c r="X163" i="49"/>
  <c r="X139" i="49"/>
  <c r="AN139" i="49" s="1"/>
  <c r="X111" i="49"/>
  <c r="X59" i="49"/>
  <c r="X206" i="49"/>
  <c r="X190" i="49"/>
  <c r="X133" i="49"/>
  <c r="X169" i="49"/>
  <c r="X159" i="49"/>
  <c r="X95" i="49"/>
  <c r="X75" i="49"/>
  <c r="X19" i="49"/>
  <c r="X74" i="49"/>
  <c r="X79" i="49"/>
  <c r="X166" i="49"/>
  <c r="X114" i="49"/>
  <c r="X38" i="49"/>
  <c r="X145" i="49"/>
  <c r="X113" i="49"/>
  <c r="X105" i="49"/>
  <c r="X97" i="49"/>
  <c r="AN97" i="49" s="1"/>
  <c r="X182" i="49"/>
  <c r="X123" i="49"/>
  <c r="X39" i="49"/>
  <c r="X27" i="49"/>
  <c r="X162" i="49"/>
  <c r="AN162" i="49" s="1"/>
  <c r="X98" i="49"/>
  <c r="X54" i="49"/>
  <c r="X50" i="49"/>
  <c r="X195" i="49"/>
  <c r="X183" i="49"/>
  <c r="X198" i="49"/>
  <c r="X47" i="49"/>
  <c r="X146" i="49"/>
  <c r="AN146" i="49" s="1"/>
  <c r="X130" i="49"/>
  <c r="X122" i="49"/>
  <c r="AN122" i="49" s="1"/>
  <c r="X129" i="49"/>
  <c r="X121" i="49"/>
  <c r="X73" i="49"/>
  <c r="X57" i="49"/>
  <c r="X41" i="49"/>
  <c r="X29" i="49"/>
  <c r="X13" i="49"/>
  <c r="X196" i="49"/>
  <c r="X180" i="49"/>
  <c r="X161" i="49"/>
  <c r="X117" i="49"/>
  <c r="X167" i="49"/>
  <c r="X155" i="49"/>
  <c r="X147" i="49"/>
  <c r="X143" i="49"/>
  <c r="X71" i="49"/>
  <c r="X43" i="49"/>
  <c r="X158" i="49"/>
  <c r="X110" i="49"/>
  <c r="AN110" i="49" s="1"/>
  <c r="X94" i="49"/>
  <c r="X86" i="49"/>
  <c r="X66" i="49"/>
  <c r="X153" i="49"/>
  <c r="X151" i="49"/>
  <c r="X11" i="49"/>
  <c r="X90" i="49"/>
  <c r="AN90" i="49" s="1"/>
  <c r="X62" i="49"/>
  <c r="X137" i="49"/>
  <c r="X109" i="49"/>
  <c r="X85" i="49"/>
  <c r="X77" i="49"/>
  <c r="X61" i="49"/>
  <c r="X45" i="49"/>
  <c r="X25" i="49"/>
  <c r="X200" i="49"/>
  <c r="X184" i="49"/>
  <c r="X70" i="49"/>
  <c r="X30" i="49"/>
  <c r="X18" i="49"/>
  <c r="X141" i="49"/>
  <c r="X81" i="49"/>
  <c r="X49" i="49"/>
  <c r="AN49" i="49" s="1"/>
  <c r="X37" i="49"/>
  <c r="X188" i="49"/>
  <c r="X157" i="49"/>
  <c r="X106" i="49"/>
  <c r="AN106" i="49" s="1"/>
  <c r="X187" i="49"/>
  <c r="X93" i="49"/>
  <c r="X53" i="49"/>
  <c r="X17" i="49"/>
  <c r="AN17" i="49" s="1"/>
  <c r="X192" i="49"/>
  <c r="X135" i="49"/>
  <c r="X83" i="49"/>
  <c r="AN83" i="49" s="1"/>
  <c r="X23" i="49"/>
  <c r="X134" i="49"/>
  <c r="X118" i="49"/>
  <c r="X58" i="49"/>
  <c r="X26" i="49"/>
  <c r="X203" i="49"/>
  <c r="X179" i="49"/>
  <c r="X168" i="49"/>
  <c r="X164" i="49"/>
  <c r="X148" i="49"/>
  <c r="X132" i="49"/>
  <c r="X116" i="49"/>
  <c r="X108" i="49"/>
  <c r="X76" i="49"/>
  <c r="X60" i="49"/>
  <c r="X44" i="49"/>
  <c r="X36" i="49"/>
  <c r="X20" i="49"/>
  <c r="X205" i="49"/>
  <c r="X189" i="49"/>
  <c r="X173" i="49"/>
  <c r="X125" i="49"/>
  <c r="X82" i="49"/>
  <c r="X101" i="49"/>
  <c r="X89" i="49"/>
  <c r="X65" i="49"/>
  <c r="X21" i="49"/>
  <c r="X204" i="49"/>
  <c r="X172" i="49"/>
  <c r="X127" i="49"/>
  <c r="X107" i="49"/>
  <c r="X51" i="49"/>
  <c r="X35" i="49"/>
  <c r="X150" i="49"/>
  <c r="AN150" i="49" s="1"/>
  <c r="X78" i="49"/>
  <c r="X34" i="49"/>
  <c r="X152" i="49"/>
  <c r="X140" i="49"/>
  <c r="X128" i="49"/>
  <c r="X207" i="49"/>
  <c r="X69" i="49"/>
  <c r="X33" i="49"/>
  <c r="X208" i="49"/>
  <c r="X176" i="49"/>
  <c r="X91" i="49"/>
  <c r="X55" i="49"/>
  <c r="X142" i="49"/>
  <c r="X126" i="49"/>
  <c r="X42" i="49"/>
  <c r="X160" i="49"/>
  <c r="X104" i="49"/>
  <c r="X80" i="49"/>
  <c r="X56" i="49"/>
  <c r="X32" i="49"/>
  <c r="X12" i="49"/>
  <c r="X209" i="49"/>
  <c r="X165" i="49"/>
  <c r="X119" i="49"/>
  <c r="X63" i="49"/>
  <c r="X15" i="49"/>
  <c r="X14" i="49"/>
  <c r="X156" i="49"/>
  <c r="X136" i="49"/>
  <c r="X124" i="49"/>
  <c r="X96" i="49"/>
  <c r="X84" i="49"/>
  <c r="X64" i="49"/>
  <c r="X40" i="49"/>
  <c r="X16" i="49"/>
  <c r="X201" i="49"/>
  <c r="X197" i="49"/>
  <c r="X193" i="49"/>
  <c r="X103" i="49"/>
  <c r="X46" i="49"/>
  <c r="X22" i="49"/>
  <c r="X199" i="49"/>
  <c r="X191" i="49"/>
  <c r="X120" i="49"/>
  <c r="X112" i="49"/>
  <c r="X100" i="49"/>
  <c r="X68" i="49"/>
  <c r="X72" i="49"/>
  <c r="X24" i="49"/>
  <c r="AN24" i="49" s="1"/>
  <c r="X185" i="49"/>
  <c r="X181" i="49"/>
  <c r="X177" i="49"/>
  <c r="X88" i="49"/>
  <c r="AN88" i="49" s="1"/>
  <c r="X52" i="49"/>
  <c r="X28" i="49"/>
  <c r="X149" i="49"/>
  <c r="X92" i="49"/>
  <c r="X48" i="49"/>
  <c r="X144" i="49"/>
  <c r="Q198" i="49"/>
  <c r="Q182" i="49"/>
  <c r="Q142" i="49"/>
  <c r="Q204" i="49"/>
  <c r="Q200" i="49"/>
  <c r="Q137" i="49"/>
  <c r="Q206" i="49"/>
  <c r="Q190" i="49"/>
  <c r="Q174" i="49"/>
  <c r="Q188" i="49"/>
  <c r="Q184" i="49"/>
  <c r="Q171" i="49"/>
  <c r="Q194" i="49"/>
  <c r="Q118" i="49"/>
  <c r="Q95" i="49"/>
  <c r="Q180" i="49"/>
  <c r="Q203" i="49"/>
  <c r="Q195" i="49"/>
  <c r="Q187" i="49"/>
  <c r="Q179" i="49"/>
  <c r="Q147" i="49"/>
  <c r="Q186" i="49"/>
  <c r="Q196" i="49"/>
  <c r="Q192" i="49"/>
  <c r="Q162" i="49"/>
  <c r="Q139" i="49"/>
  <c r="Q123" i="49"/>
  <c r="Q67" i="49"/>
  <c r="Q19" i="49"/>
  <c r="Q122" i="49"/>
  <c r="Q178" i="49"/>
  <c r="AG178" i="49" s="1"/>
  <c r="Q111" i="49"/>
  <c r="Q207" i="49"/>
  <c r="Q191" i="49"/>
  <c r="Q172" i="49"/>
  <c r="Q167" i="49"/>
  <c r="Q99" i="49"/>
  <c r="Q59" i="49"/>
  <c r="Q39" i="49"/>
  <c r="Q31" i="49"/>
  <c r="Q166" i="49"/>
  <c r="Q175" i="49"/>
  <c r="Q176" i="49"/>
  <c r="Q150" i="49"/>
  <c r="AG150" i="49" s="1"/>
  <c r="Q163" i="49"/>
  <c r="Q87" i="49"/>
  <c r="Q146" i="49"/>
  <c r="Q114" i="49"/>
  <c r="Q90" i="49"/>
  <c r="Q70" i="49"/>
  <c r="Q199" i="49"/>
  <c r="Q131" i="49"/>
  <c r="Q75" i="49"/>
  <c r="Q130" i="49"/>
  <c r="AG130" i="49" s="1"/>
  <c r="Q62" i="49"/>
  <c r="Q153" i="49"/>
  <c r="Q145" i="49"/>
  <c r="Q125" i="49"/>
  <c r="Q202" i="49"/>
  <c r="Q208" i="49"/>
  <c r="Q11" i="49"/>
  <c r="Q50" i="49"/>
  <c r="Q10" i="49"/>
  <c r="Q79" i="49"/>
  <c r="Q138" i="49"/>
  <c r="Q106" i="49"/>
  <c r="AG106" i="49" s="1"/>
  <c r="Q149" i="49"/>
  <c r="Q121" i="49"/>
  <c r="Q113" i="49"/>
  <c r="Q93" i="49"/>
  <c r="Q77" i="49"/>
  <c r="Q61" i="49"/>
  <c r="Q45" i="49"/>
  <c r="Q25" i="49"/>
  <c r="Q205" i="49"/>
  <c r="Q189" i="49"/>
  <c r="Q173" i="49"/>
  <c r="Q107" i="49"/>
  <c r="Q91" i="49"/>
  <c r="Q63" i="49"/>
  <c r="Q23" i="49"/>
  <c r="Q78" i="49"/>
  <c r="Q42" i="49"/>
  <c r="Q126" i="49"/>
  <c r="Q47" i="49"/>
  <c r="Q27" i="49"/>
  <c r="Q98" i="49"/>
  <c r="Q82" i="49"/>
  <c r="AG82" i="49" s="1"/>
  <c r="Q18" i="49"/>
  <c r="Q169" i="49"/>
  <c r="Q161" i="49"/>
  <c r="Q129" i="49"/>
  <c r="Q105" i="49"/>
  <c r="Q81" i="49"/>
  <c r="Q65" i="49"/>
  <c r="Q49" i="49"/>
  <c r="AG49" i="49" s="1"/>
  <c r="Q37" i="49"/>
  <c r="Q21" i="49"/>
  <c r="Q209" i="49"/>
  <c r="Q193" i="49"/>
  <c r="Q177" i="49"/>
  <c r="Q151" i="49"/>
  <c r="Q74" i="49"/>
  <c r="Q109" i="49"/>
  <c r="Q97" i="49"/>
  <c r="Q53" i="49"/>
  <c r="Q33" i="49"/>
  <c r="Q197" i="49"/>
  <c r="Q183" i="49"/>
  <c r="Q38" i="49"/>
  <c r="Q30" i="49"/>
  <c r="Q157" i="49"/>
  <c r="Q85" i="49"/>
  <c r="Q57" i="49"/>
  <c r="Q29" i="49"/>
  <c r="Q201" i="49"/>
  <c r="Q154" i="49"/>
  <c r="Q143" i="49"/>
  <c r="Q103" i="49"/>
  <c r="Q102" i="49"/>
  <c r="AG102" i="49" s="1"/>
  <c r="Q66" i="49"/>
  <c r="Q34" i="49"/>
  <c r="Q14" i="49"/>
  <c r="Q156" i="49"/>
  <c r="Q124" i="49"/>
  <c r="Q112" i="49"/>
  <c r="Q84" i="49"/>
  <c r="Q68" i="49"/>
  <c r="Q52" i="49"/>
  <c r="Q36" i="49"/>
  <c r="Q20" i="49"/>
  <c r="Q134" i="49"/>
  <c r="AG134" i="49" s="1"/>
  <c r="AG9" i="49"/>
  <c r="Q115" i="49"/>
  <c r="Q117" i="49"/>
  <c r="Q69" i="49"/>
  <c r="Q17" i="49"/>
  <c r="Q181" i="49"/>
  <c r="Q127" i="49"/>
  <c r="Q71" i="49"/>
  <c r="Q43" i="49"/>
  <c r="Q15" i="49"/>
  <c r="Q22" i="49"/>
  <c r="Q160" i="49"/>
  <c r="Q144" i="49"/>
  <c r="Q159" i="49"/>
  <c r="Q54" i="49"/>
  <c r="Q165" i="49"/>
  <c r="Q141" i="49"/>
  <c r="Q133" i="49"/>
  <c r="Q101" i="49"/>
  <c r="Q89" i="49"/>
  <c r="Q73" i="49"/>
  <c r="Q41" i="49"/>
  <c r="Q13" i="49"/>
  <c r="Q185" i="49"/>
  <c r="Q83" i="49"/>
  <c r="Q35" i="49"/>
  <c r="Q155" i="49"/>
  <c r="Q51" i="49"/>
  <c r="Q94" i="49"/>
  <c r="Q86" i="49"/>
  <c r="Q26" i="49"/>
  <c r="Q152" i="49"/>
  <c r="Q128" i="49"/>
  <c r="Q100" i="49"/>
  <c r="Q72" i="49"/>
  <c r="Q48" i="49"/>
  <c r="Q24" i="49"/>
  <c r="Q135" i="49"/>
  <c r="Q55" i="49"/>
  <c r="Q110" i="49"/>
  <c r="AG110" i="49" s="1"/>
  <c r="Q148" i="49"/>
  <c r="Q136" i="49"/>
  <c r="Q132" i="49"/>
  <c r="Q116" i="49"/>
  <c r="Q104" i="49"/>
  <c r="Q92" i="49"/>
  <c r="Q88" i="49"/>
  <c r="AG88" i="49" s="1"/>
  <c r="Q76" i="49"/>
  <c r="Q56" i="49"/>
  <c r="Q28" i="49"/>
  <c r="Q158" i="49"/>
  <c r="Q119" i="49"/>
  <c r="Q58" i="49"/>
  <c r="Q108" i="49"/>
  <c r="Q96" i="49"/>
  <c r="Q80" i="49"/>
  <c r="Q120" i="49"/>
  <c r="Q32" i="49"/>
  <c r="Q12" i="49"/>
  <c r="Q170" i="49"/>
  <c r="Q164" i="49"/>
  <c r="Q140" i="49"/>
  <c r="Q64" i="49"/>
  <c r="Q44" i="49"/>
  <c r="Q46" i="49"/>
  <c r="Q168" i="49"/>
  <c r="Q60" i="49"/>
  <c r="Q40" i="49"/>
  <c r="Q16" i="49"/>
  <c r="AK9" i="49"/>
  <c r="U122" i="49"/>
  <c r="AK122" i="49" s="1"/>
  <c r="U115" i="49"/>
  <c r="U99" i="49"/>
  <c r="U208" i="49"/>
  <c r="U204" i="49"/>
  <c r="U154" i="49"/>
  <c r="U192" i="49"/>
  <c r="U188" i="49"/>
  <c r="U175" i="49"/>
  <c r="U158" i="49"/>
  <c r="U207" i="49"/>
  <c r="U199" i="49"/>
  <c r="U191" i="49"/>
  <c r="U183" i="49"/>
  <c r="U150" i="49"/>
  <c r="U172" i="49"/>
  <c r="U123" i="49"/>
  <c r="U79" i="49"/>
  <c r="U75" i="49"/>
  <c r="U47" i="49"/>
  <c r="U11" i="49"/>
  <c r="U114" i="49"/>
  <c r="U184" i="49"/>
  <c r="U176" i="49"/>
  <c r="U151" i="49"/>
  <c r="U111" i="49"/>
  <c r="U87" i="49"/>
  <c r="U67" i="49"/>
  <c r="U27" i="49"/>
  <c r="U200" i="49"/>
  <c r="U196" i="49"/>
  <c r="U180" i="49"/>
  <c r="U195" i="49"/>
  <c r="U179" i="49"/>
  <c r="U131" i="49"/>
  <c r="U95" i="49"/>
  <c r="U59" i="49"/>
  <c r="U39" i="49"/>
  <c r="U31" i="49"/>
  <c r="U171" i="49"/>
  <c r="U138" i="49"/>
  <c r="U82" i="49"/>
  <c r="AK82" i="49" s="1"/>
  <c r="U54" i="49"/>
  <c r="U38" i="49"/>
  <c r="U165" i="49"/>
  <c r="U149" i="49"/>
  <c r="U137" i="49"/>
  <c r="U129" i="49"/>
  <c r="U113" i="49"/>
  <c r="AK113" i="49" s="1"/>
  <c r="U105" i="49"/>
  <c r="U97" i="49"/>
  <c r="U89" i="49"/>
  <c r="U139" i="49"/>
  <c r="U106" i="49"/>
  <c r="AK106" i="49" s="1"/>
  <c r="U166" i="49"/>
  <c r="U159" i="49"/>
  <c r="U74" i="49"/>
  <c r="U157" i="49"/>
  <c r="U153" i="49"/>
  <c r="U133" i="49"/>
  <c r="U101" i="49"/>
  <c r="U73" i="49"/>
  <c r="U57" i="49"/>
  <c r="U41" i="49"/>
  <c r="U33" i="49"/>
  <c r="U17" i="49"/>
  <c r="AK17" i="49" s="1"/>
  <c r="U209" i="49"/>
  <c r="U193" i="49"/>
  <c r="U177" i="49"/>
  <c r="U119" i="49"/>
  <c r="U103" i="49"/>
  <c r="U71" i="49"/>
  <c r="U15" i="49"/>
  <c r="U118" i="49"/>
  <c r="U110" i="49"/>
  <c r="U94" i="49"/>
  <c r="U66" i="49"/>
  <c r="U163" i="49"/>
  <c r="U19" i="49"/>
  <c r="U30" i="49"/>
  <c r="U121" i="49"/>
  <c r="U93" i="49"/>
  <c r="U77" i="49"/>
  <c r="U61" i="49"/>
  <c r="U45" i="49"/>
  <c r="U29" i="49"/>
  <c r="U197" i="49"/>
  <c r="U181" i="49"/>
  <c r="U143" i="49"/>
  <c r="U135" i="49"/>
  <c r="U187" i="49"/>
  <c r="U141" i="49"/>
  <c r="U50" i="49"/>
  <c r="U81" i="49"/>
  <c r="U49" i="49"/>
  <c r="U25" i="49"/>
  <c r="U201" i="49"/>
  <c r="U18" i="49"/>
  <c r="AK18" i="49" s="1"/>
  <c r="U125" i="49"/>
  <c r="U109" i="49"/>
  <c r="U85" i="49"/>
  <c r="U53" i="49"/>
  <c r="U37" i="49"/>
  <c r="U205" i="49"/>
  <c r="U173" i="49"/>
  <c r="U155" i="49"/>
  <c r="U83" i="49"/>
  <c r="U55" i="49"/>
  <c r="U126" i="49"/>
  <c r="U86" i="49"/>
  <c r="U58" i="49"/>
  <c r="U152" i="49"/>
  <c r="U128" i="49"/>
  <c r="U100" i="49"/>
  <c r="U92" i="49"/>
  <c r="U88" i="49"/>
  <c r="AK88" i="49" s="1"/>
  <c r="U80" i="49"/>
  <c r="U64" i="49"/>
  <c r="U48" i="49"/>
  <c r="U32" i="49"/>
  <c r="U16" i="49"/>
  <c r="U198" i="49"/>
  <c r="U182" i="49"/>
  <c r="U169" i="49"/>
  <c r="U167" i="49"/>
  <c r="U90" i="49"/>
  <c r="AK90" i="49" s="1"/>
  <c r="U161" i="49"/>
  <c r="U65" i="49"/>
  <c r="U13" i="49"/>
  <c r="U185" i="49"/>
  <c r="U146" i="49"/>
  <c r="U107" i="49"/>
  <c r="U51" i="49"/>
  <c r="U102" i="49"/>
  <c r="AK102" i="49" s="1"/>
  <c r="U78" i="49"/>
  <c r="U26" i="49"/>
  <c r="U156" i="49"/>
  <c r="U124" i="49"/>
  <c r="U203" i="49"/>
  <c r="U98" i="49"/>
  <c r="U70" i="49"/>
  <c r="U62" i="49"/>
  <c r="U145" i="49"/>
  <c r="U117" i="49"/>
  <c r="U69" i="49"/>
  <c r="U21" i="49"/>
  <c r="U189" i="49"/>
  <c r="U147" i="49"/>
  <c r="U91" i="49"/>
  <c r="U43" i="49"/>
  <c r="U23" i="49"/>
  <c r="U142" i="49"/>
  <c r="U134" i="49"/>
  <c r="U35" i="49"/>
  <c r="U46" i="49"/>
  <c r="U22" i="49"/>
  <c r="U168" i="49"/>
  <c r="U164" i="49"/>
  <c r="U140" i="49"/>
  <c r="U120" i="49"/>
  <c r="U112" i="49"/>
  <c r="U68" i="49"/>
  <c r="U44" i="49"/>
  <c r="U20" i="49"/>
  <c r="U194" i="49"/>
  <c r="U190" i="49"/>
  <c r="U186" i="49"/>
  <c r="U76" i="49"/>
  <c r="U130" i="49"/>
  <c r="AK130" i="49" s="1"/>
  <c r="U42" i="49"/>
  <c r="U34" i="49"/>
  <c r="U160" i="49"/>
  <c r="U144" i="49"/>
  <c r="U72" i="49"/>
  <c r="U52" i="49"/>
  <c r="U24" i="49"/>
  <c r="AK24" i="49" s="1"/>
  <c r="U178" i="49"/>
  <c r="AK178" i="49" s="1"/>
  <c r="U174" i="49"/>
  <c r="U170" i="49"/>
  <c r="U63" i="49"/>
  <c r="U10" i="49"/>
  <c r="U148" i="49"/>
  <c r="U136" i="49"/>
  <c r="U132" i="49"/>
  <c r="U116" i="49"/>
  <c r="U104" i="49"/>
  <c r="U108" i="49"/>
  <c r="U96" i="49"/>
  <c r="U84" i="49"/>
  <c r="U56" i="49"/>
  <c r="U162" i="49"/>
  <c r="U14" i="49"/>
  <c r="U60" i="49"/>
  <c r="U36" i="49"/>
  <c r="U12" i="49"/>
  <c r="U127" i="49"/>
  <c r="U28" i="49"/>
  <c r="U40" i="49"/>
  <c r="U206" i="49"/>
  <c r="U202" i="49"/>
  <c r="AO9" i="49"/>
  <c r="Y180" i="49"/>
  <c r="Y208" i="49"/>
  <c r="Y196" i="49"/>
  <c r="Y192" i="49"/>
  <c r="Y188" i="49"/>
  <c r="Y184" i="49"/>
  <c r="Y207" i="49"/>
  <c r="Y199" i="49"/>
  <c r="Y191" i="49"/>
  <c r="Y183" i="49"/>
  <c r="Y172" i="49"/>
  <c r="Y139" i="49"/>
  <c r="AO139" i="49" s="1"/>
  <c r="Y204" i="49"/>
  <c r="Y200" i="49"/>
  <c r="Y171" i="49"/>
  <c r="Y145" i="49"/>
  <c r="Y176" i="49"/>
  <c r="Y111" i="49"/>
  <c r="Y95" i="49"/>
  <c r="Y39" i="49"/>
  <c r="Y31" i="49"/>
  <c r="Y130" i="49"/>
  <c r="Y85" i="49"/>
  <c r="Y195" i="49"/>
  <c r="Y179" i="49"/>
  <c r="Y175" i="49"/>
  <c r="Y169" i="49"/>
  <c r="Y159" i="49"/>
  <c r="Y47" i="49"/>
  <c r="Y103" i="49"/>
  <c r="Y151" i="49"/>
  <c r="Y123" i="49"/>
  <c r="Y115" i="49"/>
  <c r="Y67" i="49"/>
  <c r="Y27" i="49"/>
  <c r="Y122" i="49"/>
  <c r="AO122" i="49" s="1"/>
  <c r="Y106" i="49"/>
  <c r="AO106" i="49" s="1"/>
  <c r="Y98" i="49"/>
  <c r="Y82" i="49"/>
  <c r="Y134" i="49"/>
  <c r="AO134" i="49" s="1"/>
  <c r="Y187" i="49"/>
  <c r="Y154" i="49"/>
  <c r="Y118" i="49"/>
  <c r="Y59" i="49"/>
  <c r="Y74" i="49"/>
  <c r="Y50" i="49"/>
  <c r="Y10" i="49"/>
  <c r="Y161" i="49"/>
  <c r="Y133" i="49"/>
  <c r="Y117" i="49"/>
  <c r="Y167" i="49"/>
  <c r="Y126" i="49"/>
  <c r="Y163" i="49"/>
  <c r="Y87" i="49"/>
  <c r="Y70" i="49"/>
  <c r="Y38" i="49"/>
  <c r="Y18" i="49"/>
  <c r="AO18" i="49" s="1"/>
  <c r="Y158" i="49"/>
  <c r="Y75" i="49"/>
  <c r="Y114" i="49"/>
  <c r="Y90" i="49"/>
  <c r="AO90" i="49" s="1"/>
  <c r="Y165" i="49"/>
  <c r="Y137" i="49"/>
  <c r="Y125" i="49"/>
  <c r="Y109" i="49"/>
  <c r="Y89" i="49"/>
  <c r="Y69" i="49"/>
  <c r="Y53" i="49"/>
  <c r="Y29" i="49"/>
  <c r="Y13" i="49"/>
  <c r="Y197" i="49"/>
  <c r="Y181" i="49"/>
  <c r="Y155" i="49"/>
  <c r="Y147" i="49"/>
  <c r="Y119" i="49"/>
  <c r="Y43" i="49"/>
  <c r="Y86" i="49"/>
  <c r="Y58" i="49"/>
  <c r="Y79" i="49"/>
  <c r="Y146" i="49"/>
  <c r="AO146" i="49" s="1"/>
  <c r="Y157" i="49"/>
  <c r="Y153" i="49"/>
  <c r="Y149" i="49"/>
  <c r="Y141" i="49"/>
  <c r="Y113" i="49"/>
  <c r="AO113" i="49" s="1"/>
  <c r="Y101" i="49"/>
  <c r="Y73" i="49"/>
  <c r="Y57" i="49"/>
  <c r="Y41" i="49"/>
  <c r="Y25" i="49"/>
  <c r="Y201" i="49"/>
  <c r="Y185" i="49"/>
  <c r="Y11" i="49"/>
  <c r="Y138" i="49"/>
  <c r="Y62" i="49"/>
  <c r="Y54" i="49"/>
  <c r="Y129" i="49"/>
  <c r="Y77" i="49"/>
  <c r="Y45" i="49"/>
  <c r="Y21" i="49"/>
  <c r="Y205" i="49"/>
  <c r="Y173" i="49"/>
  <c r="Y99" i="49"/>
  <c r="Y97" i="49"/>
  <c r="AO97" i="49" s="1"/>
  <c r="Y81" i="49"/>
  <c r="Y49" i="49"/>
  <c r="Y33" i="49"/>
  <c r="Y209" i="49"/>
  <c r="Y177" i="49"/>
  <c r="Y135" i="49"/>
  <c r="Y63" i="49"/>
  <c r="Y35" i="49"/>
  <c r="Y142" i="49"/>
  <c r="Y94" i="49"/>
  <c r="Y46" i="49"/>
  <c r="Y26" i="49"/>
  <c r="Y168" i="49"/>
  <c r="Y164" i="49"/>
  <c r="Y148" i="49"/>
  <c r="Y140" i="49"/>
  <c r="Y136" i="49"/>
  <c r="Y132" i="49"/>
  <c r="Y116" i="49"/>
  <c r="Y108" i="49"/>
  <c r="Y76" i="49"/>
  <c r="Y60" i="49"/>
  <c r="Y44" i="49"/>
  <c r="Y28" i="49"/>
  <c r="Y12" i="49"/>
  <c r="Y202" i="49"/>
  <c r="Y186" i="49"/>
  <c r="Y170" i="49"/>
  <c r="Y150" i="49"/>
  <c r="Y203" i="49"/>
  <c r="Y19" i="49"/>
  <c r="Y30" i="49"/>
  <c r="Y121" i="49"/>
  <c r="Y105" i="49"/>
  <c r="Y93" i="49"/>
  <c r="Y61" i="49"/>
  <c r="Y37" i="49"/>
  <c r="Y189" i="49"/>
  <c r="Y83" i="49"/>
  <c r="Y66" i="49"/>
  <c r="Y34" i="49"/>
  <c r="Y14" i="49"/>
  <c r="Y152" i="49"/>
  <c r="Y128" i="49"/>
  <c r="Y131" i="49"/>
  <c r="Y65" i="49"/>
  <c r="Y17" i="49"/>
  <c r="Y193" i="49"/>
  <c r="Y162" i="49"/>
  <c r="AO162" i="49" s="1"/>
  <c r="Y143" i="49"/>
  <c r="Y127" i="49"/>
  <c r="Y107" i="49"/>
  <c r="Y55" i="49"/>
  <c r="Y51" i="49"/>
  <c r="Y15" i="49"/>
  <c r="Y96" i="49"/>
  <c r="Y84" i="49"/>
  <c r="Y64" i="49"/>
  <c r="Y40" i="49"/>
  <c r="Y36" i="49"/>
  <c r="Y16" i="49"/>
  <c r="Y182" i="49"/>
  <c r="Y178" i="49"/>
  <c r="AO178" i="49" s="1"/>
  <c r="Y174" i="49"/>
  <c r="Y88" i="49"/>
  <c r="AO88" i="49" s="1"/>
  <c r="Y22" i="49"/>
  <c r="Y120" i="49"/>
  <c r="Y112" i="49"/>
  <c r="Y100" i="49"/>
  <c r="Y68" i="49"/>
  <c r="Y48" i="49"/>
  <c r="Y20" i="49"/>
  <c r="Y91" i="49"/>
  <c r="Y110" i="49"/>
  <c r="Y42" i="49"/>
  <c r="Y160" i="49"/>
  <c r="Y144" i="49"/>
  <c r="Y92" i="49"/>
  <c r="Y72" i="49"/>
  <c r="Y24" i="49"/>
  <c r="AO24" i="49" s="1"/>
  <c r="Y198" i="49"/>
  <c r="Y56" i="49"/>
  <c r="Y32" i="49"/>
  <c r="Y71" i="49"/>
  <c r="Y23" i="49"/>
  <c r="Y102" i="49"/>
  <c r="Y78" i="49"/>
  <c r="Y156" i="49"/>
  <c r="Y124" i="49"/>
  <c r="Y52" i="49"/>
  <c r="Y206" i="49"/>
  <c r="Y104" i="49"/>
  <c r="Y80" i="49"/>
  <c r="Y194" i="49"/>
  <c r="Y190" i="49"/>
  <c r="Y166" i="49"/>
  <c r="AS9" i="49"/>
  <c r="AC162" i="49"/>
  <c r="AC184" i="49"/>
  <c r="AC130" i="49"/>
  <c r="AC107" i="49"/>
  <c r="AC200" i="49"/>
  <c r="AC196" i="49"/>
  <c r="AC207" i="49"/>
  <c r="AC203" i="49"/>
  <c r="AC199" i="49"/>
  <c r="AC195" i="49"/>
  <c r="AC191" i="49"/>
  <c r="AC187" i="49"/>
  <c r="AC183" i="49"/>
  <c r="AC179" i="49"/>
  <c r="AC171" i="49"/>
  <c r="AC122" i="49"/>
  <c r="AS122" i="49" s="1"/>
  <c r="AC176" i="49"/>
  <c r="AC150" i="49"/>
  <c r="AS150" i="49" s="1"/>
  <c r="AC175" i="49"/>
  <c r="AC163" i="49"/>
  <c r="AC159" i="49"/>
  <c r="AC151" i="49"/>
  <c r="AC59" i="49"/>
  <c r="AC39" i="49"/>
  <c r="AC27" i="49"/>
  <c r="AC106" i="49"/>
  <c r="AS106" i="49" s="1"/>
  <c r="AC180" i="49"/>
  <c r="AC169" i="49"/>
  <c r="AC123" i="49"/>
  <c r="AC79" i="49"/>
  <c r="AC158" i="49"/>
  <c r="AC111" i="49"/>
  <c r="AC75" i="49"/>
  <c r="AC47" i="49"/>
  <c r="AC19" i="49"/>
  <c r="AC146" i="49"/>
  <c r="AS146" i="49" s="1"/>
  <c r="AC74" i="49"/>
  <c r="AC192" i="49"/>
  <c r="AC188" i="49"/>
  <c r="AC115" i="49"/>
  <c r="AC95" i="49"/>
  <c r="AC11" i="49"/>
  <c r="AC98" i="49"/>
  <c r="AC70" i="49"/>
  <c r="AC30" i="49"/>
  <c r="AC18" i="49"/>
  <c r="AS18" i="49" s="1"/>
  <c r="AC157" i="49"/>
  <c r="AC121" i="49"/>
  <c r="AC109" i="49"/>
  <c r="AC101" i="49"/>
  <c r="AC93" i="49"/>
  <c r="AC90" i="49"/>
  <c r="AS90" i="49" s="1"/>
  <c r="AC62" i="49"/>
  <c r="AC165" i="49"/>
  <c r="AC161" i="49"/>
  <c r="AC131" i="49"/>
  <c r="AC99" i="49"/>
  <c r="AC54" i="49"/>
  <c r="AC50" i="49"/>
  <c r="AC145" i="49"/>
  <c r="AC117" i="49"/>
  <c r="AC97" i="49"/>
  <c r="AS97" i="49" s="1"/>
  <c r="AC85" i="49"/>
  <c r="AC81" i="49"/>
  <c r="AC65" i="49"/>
  <c r="AC49" i="49"/>
  <c r="AC37" i="49"/>
  <c r="AC21" i="49"/>
  <c r="AC201" i="49"/>
  <c r="AC185" i="49"/>
  <c r="AC166" i="49"/>
  <c r="AC135" i="49"/>
  <c r="AC127" i="49"/>
  <c r="AC83" i="49"/>
  <c r="AS83" i="49" s="1"/>
  <c r="AC55" i="49"/>
  <c r="AC51" i="49"/>
  <c r="AC35" i="49"/>
  <c r="AC126" i="49"/>
  <c r="AC102" i="49"/>
  <c r="AC46" i="49"/>
  <c r="AC172" i="49"/>
  <c r="AC139" i="49"/>
  <c r="AS139" i="49" s="1"/>
  <c r="AC87" i="49"/>
  <c r="AC114" i="49"/>
  <c r="AC38" i="49"/>
  <c r="AC10" i="49"/>
  <c r="AC133" i="49"/>
  <c r="AC125" i="49"/>
  <c r="AC89" i="49"/>
  <c r="AC69" i="49"/>
  <c r="AC53" i="49"/>
  <c r="AC33" i="49"/>
  <c r="AC17" i="49"/>
  <c r="AC13" i="49"/>
  <c r="AC205" i="49"/>
  <c r="AC189" i="49"/>
  <c r="AC173" i="49"/>
  <c r="AC155" i="49"/>
  <c r="AC147" i="49"/>
  <c r="AC208" i="49"/>
  <c r="AC143" i="49"/>
  <c r="AC137" i="49"/>
  <c r="AC113" i="49"/>
  <c r="AS113" i="49" s="1"/>
  <c r="AC73" i="49"/>
  <c r="AC41" i="49"/>
  <c r="AC29" i="49"/>
  <c r="AC209" i="49"/>
  <c r="AC177" i="49"/>
  <c r="AC67" i="49"/>
  <c r="AC82" i="49"/>
  <c r="AS82" i="49" s="1"/>
  <c r="AC141" i="49"/>
  <c r="AC129" i="49"/>
  <c r="AC77" i="49"/>
  <c r="AC45" i="49"/>
  <c r="AC25" i="49"/>
  <c r="AC181" i="49"/>
  <c r="AC71" i="49"/>
  <c r="AC43" i="49"/>
  <c r="AC23" i="49"/>
  <c r="AC110" i="49"/>
  <c r="AS110" i="49" s="1"/>
  <c r="AC42" i="49"/>
  <c r="AC22" i="49"/>
  <c r="AC160" i="49"/>
  <c r="AC144" i="49"/>
  <c r="AC120" i="49"/>
  <c r="AC104" i="49"/>
  <c r="AC96" i="49"/>
  <c r="AC72" i="49"/>
  <c r="AC56" i="49"/>
  <c r="AC40" i="49"/>
  <c r="AC24" i="49"/>
  <c r="AS24" i="49" s="1"/>
  <c r="AC206" i="49"/>
  <c r="AC190" i="49"/>
  <c r="AC174" i="49"/>
  <c r="AC154" i="49"/>
  <c r="AC204" i="49"/>
  <c r="AC31" i="49"/>
  <c r="AC153" i="49"/>
  <c r="AC149" i="49"/>
  <c r="AC57" i="49"/>
  <c r="AC193" i="49"/>
  <c r="AC119" i="49"/>
  <c r="AC63" i="49"/>
  <c r="AC94" i="49"/>
  <c r="AC86" i="49"/>
  <c r="AC58" i="49"/>
  <c r="AC168" i="49"/>
  <c r="AC164" i="49"/>
  <c r="AC148" i="49"/>
  <c r="AC140" i="49"/>
  <c r="AC136" i="49"/>
  <c r="AC132" i="49"/>
  <c r="AC105" i="49"/>
  <c r="AC61" i="49"/>
  <c r="AC197" i="49"/>
  <c r="AC118" i="49"/>
  <c r="AC78" i="49"/>
  <c r="AC14" i="49"/>
  <c r="AC156" i="49"/>
  <c r="AC124" i="49"/>
  <c r="AC108" i="49"/>
  <c r="AC80" i="49"/>
  <c r="AC60" i="49"/>
  <c r="AC32" i="49"/>
  <c r="AC12" i="49"/>
  <c r="AC170" i="49"/>
  <c r="AC134" i="49"/>
  <c r="AS134" i="49" s="1"/>
  <c r="AC66" i="49"/>
  <c r="AC26" i="49"/>
  <c r="AC152" i="49"/>
  <c r="AC128" i="49"/>
  <c r="AC84" i="49"/>
  <c r="AC64" i="49"/>
  <c r="AC44" i="49"/>
  <c r="AC36" i="49"/>
  <c r="AC16" i="49"/>
  <c r="AC138" i="49"/>
  <c r="AC15" i="49"/>
  <c r="AC142" i="49"/>
  <c r="AC34" i="49"/>
  <c r="AC112" i="49"/>
  <c r="AC100" i="49"/>
  <c r="AC103" i="49"/>
  <c r="AC68" i="49"/>
  <c r="AC48" i="49"/>
  <c r="AC186" i="49"/>
  <c r="AC178" i="49"/>
  <c r="AS178" i="49" s="1"/>
  <c r="AC88" i="49"/>
  <c r="AS88" i="49" s="1"/>
  <c r="AC76" i="49"/>
  <c r="AC20" i="49"/>
  <c r="AC202" i="49"/>
  <c r="AC198" i="49"/>
  <c r="AC194" i="49"/>
  <c r="AC167" i="49"/>
  <c r="AC91" i="49"/>
  <c r="AC116" i="49"/>
  <c r="AC92" i="49"/>
  <c r="AC52" i="49"/>
  <c r="AC28" i="49"/>
  <c r="AC182" i="49"/>
  <c r="H14" i="45"/>
  <c r="AB9" i="45"/>
  <c r="AR9" i="45" s="1"/>
  <c r="T10" i="45"/>
  <c r="M35" i="25"/>
  <c r="M31" i="25"/>
  <c r="M23" i="25"/>
  <c r="P37" i="25"/>
  <c r="L37" i="25"/>
  <c r="O36" i="25"/>
  <c r="K36" i="25"/>
  <c r="N35" i="25"/>
  <c r="J35" i="25"/>
  <c r="M34" i="25"/>
  <c r="P33" i="25"/>
  <c r="L33" i="25"/>
  <c r="O32" i="25"/>
  <c r="K32" i="25"/>
  <c r="N31" i="25"/>
  <c r="J31" i="25"/>
  <c r="M30" i="25"/>
  <c r="P29" i="25"/>
  <c r="L29" i="25"/>
  <c r="O28" i="25"/>
  <c r="K28" i="25"/>
  <c r="N27" i="25"/>
  <c r="J27" i="25"/>
  <c r="M26" i="25"/>
  <c r="P25" i="25"/>
  <c r="L25" i="25"/>
  <c r="O24" i="25"/>
  <c r="K24" i="25"/>
  <c r="T22" i="25"/>
  <c r="T41" i="25" s="1"/>
  <c r="V22" i="25"/>
  <c r="V41" i="25" s="1"/>
  <c r="M27" i="25"/>
  <c r="N37" i="25"/>
  <c r="J37" i="25"/>
  <c r="M36" i="25"/>
  <c r="N33" i="25"/>
  <c r="J33" i="25"/>
  <c r="M32" i="25"/>
  <c r="N29" i="25"/>
  <c r="J29" i="25"/>
  <c r="M28" i="25"/>
  <c r="N25" i="25"/>
  <c r="J25" i="25"/>
  <c r="M24" i="25"/>
  <c r="Q22" i="25"/>
  <c r="Q41" i="25" s="1"/>
  <c r="L23" i="25"/>
  <c r="P23" i="25"/>
  <c r="M37" i="25"/>
  <c r="P36" i="25"/>
  <c r="L36" i="25"/>
  <c r="O35" i="25"/>
  <c r="K35" i="25"/>
  <c r="N34" i="25"/>
  <c r="J34" i="25"/>
  <c r="M33" i="25"/>
  <c r="P32" i="25"/>
  <c r="L32" i="25"/>
  <c r="O31" i="25"/>
  <c r="K31" i="25"/>
  <c r="N30" i="25"/>
  <c r="J30" i="25"/>
  <c r="M29" i="25"/>
  <c r="P28" i="25"/>
  <c r="L28" i="25"/>
  <c r="N26" i="25"/>
  <c r="P24" i="25"/>
  <c r="AN134" i="49"/>
  <c r="AR102" i="49"/>
  <c r="AP102" i="49"/>
  <c r="AH102" i="49"/>
  <c r="AR150" i="49"/>
  <c r="AT90" i="49"/>
  <c r="J93" i="48" s="1"/>
  <c r="AD81" i="49"/>
  <c r="AQ81" i="49" s="1"/>
  <c r="AT88" i="49"/>
  <c r="J91" i="48" s="1"/>
  <c r="AD33" i="49"/>
  <c r="AN33" i="49" s="1"/>
  <c r="AD46" i="49"/>
  <c r="AP46" i="49" s="1"/>
  <c r="AL150" i="49"/>
  <c r="AD55" i="49"/>
  <c r="AL55" i="49" s="1"/>
  <c r="AJ24" i="49"/>
  <c r="AL24" i="49"/>
  <c r="AF24" i="49"/>
  <c r="AP24" i="49"/>
  <c r="AH24" i="49"/>
  <c r="AL122" i="49"/>
  <c r="AP122" i="49"/>
  <c r="AL49" i="49"/>
  <c r="AP49" i="49"/>
  <c r="AJ49" i="49"/>
  <c r="I6" i="49"/>
  <c r="AL106" i="49"/>
  <c r="AT24" i="49"/>
  <c r="J27" i="48" s="1"/>
  <c r="AT178" i="49"/>
  <c r="J181" i="48" s="1"/>
  <c r="AP110" i="49"/>
  <c r="AP106" i="49"/>
  <c r="AL102" i="49"/>
  <c r="AH110" i="49"/>
  <c r="AR110" i="49"/>
  <c r="AH106" i="49"/>
  <c r="AL162" i="49"/>
  <c r="AL88" i="49"/>
  <c r="AH178" i="49"/>
  <c r="AR178" i="49"/>
  <c r="AP178" i="49"/>
  <c r="AL110" i="49"/>
  <c r="AD65" i="49"/>
  <c r="AP65" i="49" s="1"/>
  <c r="AH139" i="49"/>
  <c r="AP17" i="49"/>
  <c r="AL17" i="49"/>
  <c r="AH17" i="49"/>
  <c r="AJ17" i="49"/>
  <c r="AJ146" i="49"/>
  <c r="AH146" i="49"/>
  <c r="AR146" i="49"/>
  <c r="AL146" i="49"/>
  <c r="AL113" i="49"/>
  <c r="AH113" i="49"/>
  <c r="AP113" i="49"/>
  <c r="AJ82" i="49"/>
  <c r="AP82" i="49"/>
  <c r="AN82" i="49"/>
  <c r="AH82" i="49"/>
  <c r="AL82" i="49"/>
  <c r="AR67" i="49"/>
  <c r="AN67" i="49"/>
  <c r="AJ67" i="49"/>
  <c r="AL18" i="49"/>
  <c r="AT82" i="49"/>
  <c r="J85" i="48" s="1"/>
  <c r="AT17" i="49"/>
  <c r="AT113" i="49"/>
  <c r="J116" i="48" s="1"/>
  <c r="AT146" i="49"/>
  <c r="J149" i="48" s="1"/>
  <c r="AP162" i="49"/>
  <c r="AN18" i="49"/>
  <c r="AP194" i="49"/>
  <c r="AJ162" i="49"/>
  <c r="AJ134" i="49"/>
  <c r="AT67" i="49"/>
  <c r="J70" i="48" s="1"/>
  <c r="AP18" i="49"/>
  <c r="AT135" i="49"/>
  <c r="J138" i="48" s="1"/>
  <c r="AD135" i="49"/>
  <c r="AT129" i="49"/>
  <c r="J132" i="48" s="1"/>
  <c r="AD129" i="49"/>
  <c r="AT27" i="49"/>
  <c r="J30" i="48" s="1"/>
  <c r="AD27" i="49"/>
  <c r="AT57" i="49"/>
  <c r="J60" i="48" s="1"/>
  <c r="AD57" i="49"/>
  <c r="AT78" i="49"/>
  <c r="J81" i="48" s="1"/>
  <c r="AD78" i="49"/>
  <c r="AT197" i="49"/>
  <c r="J200" i="48" s="1"/>
  <c r="AD197" i="49"/>
  <c r="AT145" i="49"/>
  <c r="J148" i="48" s="1"/>
  <c r="AD145" i="49"/>
  <c r="AT168" i="49"/>
  <c r="J171" i="48" s="1"/>
  <c r="AD168" i="49"/>
  <c r="AT136" i="49"/>
  <c r="J139" i="48" s="1"/>
  <c r="AD136" i="49"/>
  <c r="AT96" i="49"/>
  <c r="J99" i="48" s="1"/>
  <c r="AD96" i="49"/>
  <c r="AT131" i="49"/>
  <c r="J134" i="48" s="1"/>
  <c r="AD131" i="49"/>
  <c r="AT75" i="49"/>
  <c r="J78" i="48" s="1"/>
  <c r="AD75" i="49"/>
  <c r="AT16" i="49"/>
  <c r="J19" i="48" s="1"/>
  <c r="AD16" i="49"/>
  <c r="AT45" i="49"/>
  <c r="J48" i="48" s="1"/>
  <c r="AD45" i="49"/>
  <c r="AT205" i="49"/>
  <c r="J208" i="48" s="1"/>
  <c r="AD205" i="49"/>
  <c r="AT149" i="49"/>
  <c r="J152" i="48" s="1"/>
  <c r="AD149" i="49"/>
  <c r="AT164" i="49"/>
  <c r="J167" i="48" s="1"/>
  <c r="AD164" i="49"/>
  <c r="AT132" i="49"/>
  <c r="J135" i="48" s="1"/>
  <c r="AD132" i="49"/>
  <c r="AT92" i="49"/>
  <c r="J95" i="48" s="1"/>
  <c r="AD92" i="49"/>
  <c r="AT195" i="49"/>
  <c r="J198" i="48" s="1"/>
  <c r="AD195" i="49"/>
  <c r="AT151" i="49"/>
  <c r="J154" i="48" s="1"/>
  <c r="AD151" i="49"/>
  <c r="AT91" i="49"/>
  <c r="J94" i="48" s="1"/>
  <c r="AD91" i="49"/>
  <c r="AT39" i="49"/>
  <c r="J42" i="48" s="1"/>
  <c r="AD39" i="49"/>
  <c r="AT53" i="49"/>
  <c r="J56" i="48" s="1"/>
  <c r="AD53" i="49"/>
  <c r="AT117" i="49"/>
  <c r="J120" i="48" s="1"/>
  <c r="AD117" i="49"/>
  <c r="AT62" i="49"/>
  <c r="J65" i="48" s="1"/>
  <c r="AD62" i="49"/>
  <c r="AT121" i="49"/>
  <c r="J124" i="48" s="1"/>
  <c r="AD121" i="49"/>
  <c r="AT125" i="49"/>
  <c r="J128" i="48" s="1"/>
  <c r="AD125" i="49"/>
  <c r="AT23" i="49"/>
  <c r="J26" i="48" s="1"/>
  <c r="AD23" i="49"/>
  <c r="AT66" i="49"/>
  <c r="J69" i="48" s="1"/>
  <c r="AD66" i="49"/>
  <c r="AT30" i="49"/>
  <c r="J33" i="48" s="1"/>
  <c r="AD30" i="49"/>
  <c r="AT137" i="49"/>
  <c r="J140" i="48" s="1"/>
  <c r="AD137" i="49"/>
  <c r="AT36" i="49"/>
  <c r="J39" i="48" s="1"/>
  <c r="AD36" i="49"/>
  <c r="AT158" i="49"/>
  <c r="J161" i="48" s="1"/>
  <c r="AD158" i="49"/>
  <c r="AT203" i="49"/>
  <c r="J206" i="48" s="1"/>
  <c r="AD203" i="49"/>
  <c r="AT120" i="49"/>
  <c r="J123" i="48" s="1"/>
  <c r="AD120" i="49"/>
  <c r="AT192" i="49"/>
  <c r="J195" i="48" s="1"/>
  <c r="AD192" i="49"/>
  <c r="AL139" i="49"/>
  <c r="AH90" i="49"/>
  <c r="AH46" i="49"/>
  <c r="AT26" i="49"/>
  <c r="J29" i="48" s="1"/>
  <c r="AD26" i="49"/>
  <c r="AT155" i="49"/>
  <c r="J158" i="48" s="1"/>
  <c r="AD155" i="49"/>
  <c r="AH162" i="49"/>
  <c r="AJ194" i="49"/>
  <c r="AJ139" i="49"/>
  <c r="AT54" i="49"/>
  <c r="J57" i="48" s="1"/>
  <c r="AD54" i="49"/>
  <c r="AT35" i="49"/>
  <c r="J38" i="48" s="1"/>
  <c r="AD35" i="49"/>
  <c r="AP139" i="49"/>
  <c r="AM82" i="49"/>
  <c r="AI82" i="49"/>
  <c r="AO82" i="49"/>
  <c r="AK110" i="49"/>
  <c r="AO110" i="49"/>
  <c r="AM110" i="49"/>
  <c r="AE110" i="49"/>
  <c r="AI110" i="49"/>
  <c r="AG24" i="49"/>
  <c r="AM24" i="49"/>
  <c r="AE24" i="49"/>
  <c r="AI24" i="49"/>
  <c r="AG122" i="49"/>
  <c r="AM122" i="49"/>
  <c r="AR122" i="49"/>
  <c r="AJ122" i="49"/>
  <c r="AT198" i="49"/>
  <c r="J201" i="48" s="1"/>
  <c r="AD198" i="49"/>
  <c r="AU150" i="49"/>
  <c r="AY150" i="49"/>
  <c r="AV150" i="49"/>
  <c r="AX150" i="49"/>
  <c r="AW150" i="49"/>
  <c r="AY102" i="49"/>
  <c r="AW49" i="49"/>
  <c r="AV49" i="49"/>
  <c r="AY49" i="49"/>
  <c r="AX49" i="49"/>
  <c r="AU49" i="49"/>
  <c r="AU81" i="49"/>
  <c r="AY81" i="49"/>
  <c r="AW81" i="49"/>
  <c r="AX81" i="49"/>
  <c r="AV81" i="49"/>
  <c r="AU178" i="49"/>
  <c r="AX178" i="49"/>
  <c r="AW178" i="49"/>
  <c r="AU146" i="49"/>
  <c r="AY146" i="49"/>
  <c r="AV146" i="49"/>
  <c r="AX146" i="49"/>
  <c r="AW146" i="49"/>
  <c r="AV70" i="49"/>
  <c r="AU70" i="49"/>
  <c r="AY70" i="49"/>
  <c r="AX70" i="49"/>
  <c r="AW70" i="49"/>
  <c r="AM106" i="49"/>
  <c r="AQ106" i="49"/>
  <c r="AJ106" i="49"/>
  <c r="AI106" i="49"/>
  <c r="AT56" i="49"/>
  <c r="J59" i="48" s="1"/>
  <c r="AD56" i="49"/>
  <c r="AT208" i="49"/>
  <c r="J211" i="48" s="1"/>
  <c r="AD208" i="49"/>
  <c r="AT74" i="49"/>
  <c r="J77" i="48" s="1"/>
  <c r="AD74" i="49"/>
  <c r="AG83" i="49"/>
  <c r="AM83" i="49"/>
  <c r="AE83" i="49"/>
  <c r="AK83" i="49"/>
  <c r="AO83" i="49"/>
  <c r="AJ83" i="49"/>
  <c r="AT86" i="49"/>
  <c r="J89" i="48" s="1"/>
  <c r="AD86" i="49"/>
  <c r="AX82" i="49"/>
  <c r="AY82" i="49"/>
  <c r="AU82" i="49"/>
  <c r="AX110" i="49"/>
  <c r="AW110" i="49"/>
  <c r="AU110" i="49"/>
  <c r="AY110" i="49"/>
  <c r="AV110" i="49"/>
  <c r="AT58" i="49"/>
  <c r="J61" i="48" s="1"/>
  <c r="AD58" i="49"/>
  <c r="AW122" i="49"/>
  <c r="AU122" i="49"/>
  <c r="AY122" i="49"/>
  <c r="AX122" i="49"/>
  <c r="AV122" i="49"/>
  <c r="AT182" i="49"/>
  <c r="J185" i="48" s="1"/>
  <c r="AD182" i="49"/>
  <c r="AI134" i="49"/>
  <c r="AM134" i="49"/>
  <c r="AQ134" i="49"/>
  <c r="AK134" i="49"/>
  <c r="AM90" i="49"/>
  <c r="AI90" i="49"/>
  <c r="AG90" i="49"/>
  <c r="AE90" i="49"/>
  <c r="AP90" i="49"/>
  <c r="AK97" i="49"/>
  <c r="AG97" i="49"/>
  <c r="AQ97" i="49"/>
  <c r="AI97" i="49"/>
  <c r="AJ97" i="49"/>
  <c r="AQ194" i="49"/>
  <c r="AS194" i="49"/>
  <c r="AE162" i="49"/>
  <c r="AI162" i="49"/>
  <c r="AM162" i="49"/>
  <c r="AK162" i="49"/>
  <c r="AS162" i="49"/>
  <c r="AG162" i="49"/>
  <c r="AO130" i="49"/>
  <c r="AE130" i="49"/>
  <c r="AS130" i="49"/>
  <c r="AR130" i="49"/>
  <c r="AI130" i="49"/>
  <c r="AN130" i="49"/>
  <c r="AL130" i="49"/>
  <c r="AH130" i="49"/>
  <c r="AQ130" i="49"/>
  <c r="AK46" i="49"/>
  <c r="AG46" i="49"/>
  <c r="AO46" i="49"/>
  <c r="AI46" i="49"/>
  <c r="AM46" i="49"/>
  <c r="AX106" i="49"/>
  <c r="AV106" i="49"/>
  <c r="AY106" i="49"/>
  <c r="AW106" i="49"/>
  <c r="AU106" i="49"/>
  <c r="AT201" i="49"/>
  <c r="J204" i="48" s="1"/>
  <c r="AD201" i="49"/>
  <c r="AT171" i="49"/>
  <c r="J174" i="48" s="1"/>
  <c r="AD171" i="49"/>
  <c r="AT105" i="49"/>
  <c r="J108" i="48" s="1"/>
  <c r="AD105" i="49"/>
  <c r="AT77" i="49"/>
  <c r="J80" i="48" s="1"/>
  <c r="AD77" i="49"/>
  <c r="AT181" i="49"/>
  <c r="J184" i="48" s="1"/>
  <c r="AD181" i="49"/>
  <c r="AT133" i="49"/>
  <c r="J136" i="48" s="1"/>
  <c r="AD133" i="49"/>
  <c r="AT160" i="49"/>
  <c r="J163" i="48" s="1"/>
  <c r="AD160" i="49"/>
  <c r="AT128" i="49"/>
  <c r="J131" i="48" s="1"/>
  <c r="AD128" i="49"/>
  <c r="AT84" i="49"/>
  <c r="J87" i="48" s="1"/>
  <c r="AD84" i="49"/>
  <c r="AT191" i="49"/>
  <c r="J194" i="48" s="1"/>
  <c r="AD191" i="49"/>
  <c r="AT123" i="49"/>
  <c r="J126" i="48" s="1"/>
  <c r="AD123" i="49"/>
  <c r="AT63" i="49"/>
  <c r="J66" i="48" s="1"/>
  <c r="AD63" i="49"/>
  <c r="AT61" i="49"/>
  <c r="J64" i="48" s="1"/>
  <c r="AD61" i="49"/>
  <c r="AT189" i="49"/>
  <c r="J192" i="48" s="1"/>
  <c r="AD189" i="49"/>
  <c r="AT141" i="49"/>
  <c r="J144" i="48" s="1"/>
  <c r="AD141" i="49"/>
  <c r="AT156" i="49"/>
  <c r="J159" i="48" s="1"/>
  <c r="AD156" i="49"/>
  <c r="AT80" i="49"/>
  <c r="J83" i="48" s="1"/>
  <c r="AD80" i="49"/>
  <c r="AT187" i="49"/>
  <c r="J190" i="48" s="1"/>
  <c r="AD187" i="49"/>
  <c r="AT127" i="49"/>
  <c r="J130" i="48" s="1"/>
  <c r="AD127" i="49"/>
  <c r="AT79" i="49"/>
  <c r="J82" i="48" s="1"/>
  <c r="AD79" i="49"/>
  <c r="AT10" i="49"/>
  <c r="J13" i="48" s="1"/>
  <c r="AD10" i="49"/>
  <c r="AT69" i="49"/>
  <c r="J72" i="48" s="1"/>
  <c r="AD69" i="49"/>
  <c r="AT142" i="49"/>
  <c r="J145" i="48" s="1"/>
  <c r="AD142" i="49"/>
  <c r="AT41" i="49"/>
  <c r="J44" i="48" s="1"/>
  <c r="AD41" i="49"/>
  <c r="AT186" i="49"/>
  <c r="J189" i="48" s="1"/>
  <c r="AD186" i="49"/>
  <c r="AT94" i="49"/>
  <c r="J97" i="48" s="1"/>
  <c r="AD94" i="49"/>
  <c r="AT47" i="49"/>
  <c r="J50" i="48" s="1"/>
  <c r="AD47" i="49"/>
  <c r="AT98" i="49"/>
  <c r="J101" i="48" s="1"/>
  <c r="AD98" i="49"/>
  <c r="AT204" i="49"/>
  <c r="J207" i="48" s="1"/>
  <c r="AD204" i="49"/>
  <c r="AT206" i="49"/>
  <c r="J209" i="48" s="1"/>
  <c r="AD206" i="49"/>
  <c r="AT40" i="49"/>
  <c r="J43" i="48" s="1"/>
  <c r="AD40" i="49"/>
  <c r="AT167" i="49"/>
  <c r="J170" i="48" s="1"/>
  <c r="AD167" i="49"/>
  <c r="AT185" i="49"/>
  <c r="J188" i="48" s="1"/>
  <c r="AD185" i="49"/>
  <c r="AT147" i="49"/>
  <c r="J150" i="48" s="1"/>
  <c r="AD147" i="49"/>
  <c r="H6" i="49"/>
  <c r="AT202" i="49"/>
  <c r="J205" i="48" s="1"/>
  <c r="AD202" i="49"/>
  <c r="AT109" i="49"/>
  <c r="J112" i="48" s="1"/>
  <c r="AD109" i="49"/>
  <c r="AT165" i="49"/>
  <c r="J168" i="48" s="1"/>
  <c r="AD165" i="49"/>
  <c r="AT184" i="49"/>
  <c r="J187" i="48" s="1"/>
  <c r="AD184" i="49"/>
  <c r="AT152" i="49"/>
  <c r="J155" i="48" s="1"/>
  <c r="AD152" i="49"/>
  <c r="AT116" i="49"/>
  <c r="J119" i="48" s="1"/>
  <c r="AD116" i="49"/>
  <c r="AD68" i="49"/>
  <c r="AT68" i="49"/>
  <c r="J71" i="48" s="1"/>
  <c r="AT175" i="49"/>
  <c r="J178" i="48" s="1"/>
  <c r="AD175" i="49"/>
  <c r="AT111" i="49"/>
  <c r="J114" i="48" s="1"/>
  <c r="AD111" i="49"/>
  <c r="AT31" i="49"/>
  <c r="J34" i="48" s="1"/>
  <c r="AD31" i="49"/>
  <c r="AT13" i="49"/>
  <c r="J16" i="48" s="1"/>
  <c r="AD13" i="49"/>
  <c r="AT93" i="49"/>
  <c r="J96" i="48" s="1"/>
  <c r="AD93" i="49"/>
  <c r="AT173" i="49"/>
  <c r="J176" i="48" s="1"/>
  <c r="AD173" i="49"/>
  <c r="AT180" i="49"/>
  <c r="J183" i="48" s="1"/>
  <c r="AD180" i="49"/>
  <c r="AT148" i="49"/>
  <c r="J151" i="48" s="1"/>
  <c r="AD148" i="49"/>
  <c r="AT112" i="49"/>
  <c r="J115" i="48" s="1"/>
  <c r="AD112" i="49"/>
  <c r="AT64" i="49"/>
  <c r="J67" i="48" s="1"/>
  <c r="AD64" i="49"/>
  <c r="AT179" i="49"/>
  <c r="J182" i="48" s="1"/>
  <c r="AD179" i="49"/>
  <c r="AT119" i="49"/>
  <c r="J122" i="48" s="1"/>
  <c r="AD119" i="49"/>
  <c r="AT71" i="49"/>
  <c r="J74" i="48" s="1"/>
  <c r="AD71" i="49"/>
  <c r="AT21" i="49"/>
  <c r="J24" i="48" s="1"/>
  <c r="AD21" i="49"/>
  <c r="AT85" i="49"/>
  <c r="J88" i="48" s="1"/>
  <c r="AD85" i="49"/>
  <c r="AT126" i="49"/>
  <c r="J129" i="48" s="1"/>
  <c r="AD126" i="49"/>
  <c r="AT73" i="49"/>
  <c r="J76" i="48" s="1"/>
  <c r="AD73" i="49"/>
  <c r="AT154" i="49"/>
  <c r="J157" i="48" s="1"/>
  <c r="AD154" i="49"/>
  <c r="AT209" i="49"/>
  <c r="J212" i="48" s="1"/>
  <c r="AD209" i="49"/>
  <c r="AT11" i="49"/>
  <c r="J14" i="48" s="1"/>
  <c r="AD11" i="49"/>
  <c r="L6" i="49"/>
  <c r="AT114" i="49"/>
  <c r="J117" i="48" s="1"/>
  <c r="AD114" i="49"/>
  <c r="AT52" i="49"/>
  <c r="J55" i="48" s="1"/>
  <c r="AD52" i="49"/>
  <c r="AT177" i="49"/>
  <c r="J180" i="48" s="1"/>
  <c r="AD177" i="49"/>
  <c r="AT190" i="49"/>
  <c r="J193" i="48" s="1"/>
  <c r="AD190" i="49"/>
  <c r="AT115" i="49"/>
  <c r="J118" i="48" s="1"/>
  <c r="AD115" i="49"/>
  <c r="AT200" i="49"/>
  <c r="J203" i="48" s="1"/>
  <c r="AD200" i="49"/>
  <c r="AT14" i="49"/>
  <c r="J17" i="48" s="1"/>
  <c r="AD14" i="49"/>
  <c r="AT103" i="49"/>
  <c r="J106" i="48" s="1"/>
  <c r="AD103" i="49"/>
  <c r="AT188" i="49"/>
  <c r="J191" i="48" s="1"/>
  <c r="AD188" i="49"/>
  <c r="AW83" i="49"/>
  <c r="AU83" i="49"/>
  <c r="AP83" i="49"/>
  <c r="AL83" i="49"/>
  <c r="AL46" i="49"/>
  <c r="AT50" i="49"/>
  <c r="J53" i="48" s="1"/>
  <c r="AD50" i="49"/>
  <c r="AD12" i="49"/>
  <c r="AT12" i="49"/>
  <c r="J15" i="48" s="1"/>
  <c r="AH194" i="49"/>
  <c r="AL97" i="49"/>
  <c r="AE18" i="49"/>
  <c r="AQ18" i="49"/>
  <c r="AG18" i="49"/>
  <c r="AM18" i="49"/>
  <c r="AG67" i="49"/>
  <c r="AQ67" i="49"/>
  <c r="AS67" i="49"/>
  <c r="AK67" i="49"/>
  <c r="AO67" i="49"/>
  <c r="AT42" i="49"/>
  <c r="J45" i="48" s="1"/>
  <c r="AD42" i="49"/>
  <c r="AG139" i="49"/>
  <c r="AK139" i="49"/>
  <c r="AQ139" i="49"/>
  <c r="AT166" i="49"/>
  <c r="J169" i="48" s="1"/>
  <c r="AD166" i="49"/>
  <c r="AW134" i="49"/>
  <c r="AU134" i="49"/>
  <c r="AY134" i="49"/>
  <c r="AV134" i="49"/>
  <c r="AX134" i="49"/>
  <c r="AU90" i="49"/>
  <c r="AW33" i="49"/>
  <c r="AV33" i="49"/>
  <c r="AY33" i="49"/>
  <c r="AX33" i="49"/>
  <c r="AU33" i="49"/>
  <c r="AW65" i="49"/>
  <c r="AV65" i="49"/>
  <c r="AY65" i="49"/>
  <c r="AX65" i="49"/>
  <c r="AU65" i="49"/>
  <c r="AU97" i="49"/>
  <c r="AY97" i="49"/>
  <c r="AW97" i="49"/>
  <c r="AX97" i="49"/>
  <c r="AV97" i="49"/>
  <c r="AU194" i="49"/>
  <c r="AY194" i="49"/>
  <c r="AV194" i="49"/>
  <c r="AX194" i="49"/>
  <c r="AW194" i="49"/>
  <c r="AU162" i="49"/>
  <c r="AY162" i="49"/>
  <c r="AV162" i="49"/>
  <c r="AX162" i="49"/>
  <c r="AW162" i="49"/>
  <c r="AW130" i="49"/>
  <c r="AU130" i="49"/>
  <c r="AY130" i="49"/>
  <c r="AX130" i="49"/>
  <c r="AV130" i="49"/>
  <c r="AV46" i="49"/>
  <c r="AU46" i="49"/>
  <c r="AY46" i="49"/>
  <c r="AX46" i="49"/>
  <c r="AW46" i="49"/>
  <c r="AM55" i="49"/>
  <c r="AP55" i="49"/>
  <c r="AT15" i="49"/>
  <c r="J18" i="48" s="1"/>
  <c r="AD15" i="49"/>
  <c r="AT124" i="49"/>
  <c r="J127" i="48" s="1"/>
  <c r="AD124" i="49"/>
  <c r="AT34" i="49"/>
  <c r="J37" i="48" s="1"/>
  <c r="AD34" i="49"/>
  <c r="AT143" i="49"/>
  <c r="J146" i="48" s="1"/>
  <c r="AD143" i="49"/>
  <c r="AT183" i="49"/>
  <c r="J186" i="48" s="1"/>
  <c r="AD183" i="49"/>
  <c r="AT48" i="49"/>
  <c r="J51" i="48" s="1"/>
  <c r="AD48" i="49"/>
  <c r="AT169" i="49"/>
  <c r="J172" i="48" s="1"/>
  <c r="AD169" i="49"/>
  <c r="AT43" i="49"/>
  <c r="J46" i="48" s="1"/>
  <c r="AD43" i="49"/>
  <c r="AT25" i="49"/>
  <c r="J28" i="48" s="1"/>
  <c r="AD25" i="49"/>
  <c r="AT170" i="49"/>
  <c r="J173" i="48" s="1"/>
  <c r="AD170" i="49"/>
  <c r="AT95" i="49"/>
  <c r="J98" i="48" s="1"/>
  <c r="AD95" i="49"/>
  <c r="AT157" i="49"/>
  <c r="J160" i="48" s="1"/>
  <c r="AD157" i="49"/>
  <c r="AT176" i="49"/>
  <c r="J179" i="48" s="1"/>
  <c r="AD176" i="49"/>
  <c r="AT144" i="49"/>
  <c r="J147" i="48" s="1"/>
  <c r="AD144" i="49"/>
  <c r="AD108" i="49"/>
  <c r="AT108" i="49"/>
  <c r="J111" i="48" s="1"/>
  <c r="AT60" i="49"/>
  <c r="J63" i="48" s="1"/>
  <c r="AD60" i="49"/>
  <c r="AT163" i="49"/>
  <c r="J166" i="48" s="1"/>
  <c r="AD163" i="49"/>
  <c r="AT87" i="49"/>
  <c r="J90" i="48" s="1"/>
  <c r="AD87" i="49"/>
  <c r="AT32" i="49"/>
  <c r="J35" i="48" s="1"/>
  <c r="AD32" i="49"/>
  <c r="AT29" i="49"/>
  <c r="J32" i="48" s="1"/>
  <c r="AD29" i="49"/>
  <c r="AT193" i="49"/>
  <c r="J196" i="48" s="1"/>
  <c r="AD193" i="49"/>
  <c r="AT161" i="49"/>
  <c r="J164" i="48" s="1"/>
  <c r="AD161" i="49"/>
  <c r="AT172" i="49"/>
  <c r="J175" i="48" s="1"/>
  <c r="AD172" i="49"/>
  <c r="AT140" i="49"/>
  <c r="J143" i="48" s="1"/>
  <c r="AD140" i="49"/>
  <c r="AT100" i="49"/>
  <c r="J103" i="48" s="1"/>
  <c r="AD100" i="49"/>
  <c r="AT207" i="49"/>
  <c r="J210" i="48" s="1"/>
  <c r="AD207" i="49"/>
  <c r="AT159" i="49"/>
  <c r="J162" i="48" s="1"/>
  <c r="AD159" i="49"/>
  <c r="AT107" i="49"/>
  <c r="J110" i="48" s="1"/>
  <c r="AD107" i="49"/>
  <c r="AT59" i="49"/>
  <c r="J62" i="48" s="1"/>
  <c r="AD59" i="49"/>
  <c r="AT37" i="49"/>
  <c r="J40" i="48" s="1"/>
  <c r="AD37" i="49"/>
  <c r="AT101" i="49"/>
  <c r="J104" i="48" s="1"/>
  <c r="AD101" i="49"/>
  <c r="AT104" i="49"/>
  <c r="J107" i="48" s="1"/>
  <c r="AD104" i="49"/>
  <c r="AT89" i="49"/>
  <c r="J92" i="48" s="1"/>
  <c r="AD89" i="49"/>
  <c r="AT99" i="49"/>
  <c r="J102" i="48" s="1"/>
  <c r="AD99" i="49"/>
  <c r="AT44" i="49"/>
  <c r="J47" i="48" s="1"/>
  <c r="AD44" i="49"/>
  <c r="AT153" i="49"/>
  <c r="J156" i="48" s="1"/>
  <c r="AD153" i="49"/>
  <c r="AT28" i="49"/>
  <c r="J31" i="48" s="1"/>
  <c r="AD28" i="49"/>
  <c r="AD76" i="49"/>
  <c r="AT76" i="49"/>
  <c r="J79" i="48" s="1"/>
  <c r="AD20" i="49"/>
  <c r="AT20" i="49"/>
  <c r="J23" i="48" s="1"/>
  <c r="AT174" i="49"/>
  <c r="J177" i="48" s="1"/>
  <c r="AD174" i="49"/>
  <c r="AT51" i="49"/>
  <c r="J54" i="48" s="1"/>
  <c r="AD51" i="49"/>
  <c r="AT138" i="49"/>
  <c r="J141" i="48" s="1"/>
  <c r="AD138" i="49"/>
  <c r="AT72" i="49"/>
  <c r="J75" i="48" s="1"/>
  <c r="AD72" i="49"/>
  <c r="AD22" i="49"/>
  <c r="AT22" i="49"/>
  <c r="J25" i="48" s="1"/>
  <c r="AT199" i="49"/>
  <c r="J202" i="48" s="1"/>
  <c r="AD199" i="49"/>
  <c r="AT19" i="49"/>
  <c r="J22" i="48" s="1"/>
  <c r="AD19" i="49"/>
  <c r="AH97" i="49"/>
  <c r="AH67" i="49"/>
  <c r="AL90" i="49"/>
  <c r="AP134" i="49"/>
  <c r="AN46" i="49"/>
  <c r="AT118" i="49"/>
  <c r="J121" i="48" s="1"/>
  <c r="AD118" i="49"/>
  <c r="AT196" i="49"/>
  <c r="J199" i="48" s="1"/>
  <c r="AD196" i="49"/>
  <c r="AP67" i="49"/>
  <c r="AJ130" i="49"/>
  <c r="AN65" i="49"/>
  <c r="AH134" i="49"/>
  <c r="AV18" i="49"/>
  <c r="AU18" i="49"/>
  <c r="AY18" i="49"/>
  <c r="AW18" i="49"/>
  <c r="AX18" i="49"/>
  <c r="AU67" i="49"/>
  <c r="AV67" i="49"/>
  <c r="AT38" i="49"/>
  <c r="J41" i="48" s="1"/>
  <c r="AD38" i="49"/>
  <c r="AX139" i="49"/>
  <c r="AY139" i="49"/>
  <c r="AU139" i="49"/>
  <c r="AW139" i="49"/>
  <c r="AV139" i="49"/>
  <c r="AM150" i="49"/>
  <c r="AO150" i="49"/>
  <c r="AK150" i="49"/>
  <c r="AO102" i="49"/>
  <c r="AN102" i="49"/>
  <c r="AM102" i="49"/>
  <c r="AQ102" i="49"/>
  <c r="AE102" i="49"/>
  <c r="AS102" i="49"/>
  <c r="AJ102" i="49"/>
  <c r="AI102" i="49"/>
  <c r="AG17" i="49"/>
  <c r="AO17" i="49"/>
  <c r="AS17" i="49"/>
  <c r="AI17" i="49"/>
  <c r="AM17" i="49"/>
  <c r="AQ17" i="49"/>
  <c r="AO49" i="49"/>
  <c r="AK49" i="49"/>
  <c r="AS49" i="49"/>
  <c r="AM49" i="49"/>
  <c r="AQ49" i="49"/>
  <c r="AG113" i="49"/>
  <c r="AR113" i="49"/>
  <c r="AJ113" i="49"/>
  <c r="AE113" i="49"/>
  <c r="AI113" i="49"/>
  <c r="AN113" i="49"/>
  <c r="AM113" i="49"/>
  <c r="AE178" i="49"/>
  <c r="AE146" i="49"/>
  <c r="AI146" i="49"/>
  <c r="AQ146" i="49"/>
  <c r="AK146" i="49"/>
  <c r="AG146" i="49"/>
  <c r="AP146" i="49"/>
  <c r="AM88" i="49"/>
  <c r="AI88" i="49"/>
  <c r="AP88" i="49"/>
  <c r="AU55" i="49"/>
  <c r="AY55" i="49"/>
  <c r="AX55" i="49"/>
  <c r="AW55" i="49"/>
  <c r="AV55" i="49"/>
  <c r="J6" i="49"/>
  <c r="E29" i="25"/>
  <c r="E34" i="25"/>
  <c r="E27" i="25"/>
  <c r="E14" i="25" s="1"/>
  <c r="E33" i="25"/>
  <c r="E25" i="25"/>
  <c r="E12" i="25" s="1"/>
  <c r="E30" i="25"/>
  <c r="E35" i="25"/>
  <c r="E26" i="25"/>
  <c r="E13" i="25" s="1"/>
  <c r="E31" i="25"/>
  <c r="E28" i="25"/>
  <c r="E15" i="25" s="1"/>
  <c r="E32" i="25"/>
  <c r="S32" i="46"/>
  <c r="I38" i="46"/>
  <c r="M34" i="46"/>
  <c r="Q38" i="46"/>
  <c r="F42" i="45"/>
  <c r="V9" i="45"/>
  <c r="AL9" i="45" s="1"/>
  <c r="J38" i="45"/>
  <c r="Z9" i="45"/>
  <c r="AP9" i="45" s="1"/>
  <c r="G43" i="45"/>
  <c r="G16" i="45"/>
  <c r="G12" i="45"/>
  <c r="AF9" i="45"/>
  <c r="AV9" i="45" s="1"/>
  <c r="L10" i="45"/>
  <c r="T14" i="45"/>
  <c r="H18" i="45"/>
  <c r="T21" i="45"/>
  <c r="P18" i="45"/>
  <c r="AJ9" i="45"/>
  <c r="AZ9" i="45" s="1"/>
  <c r="T16" i="45"/>
  <c r="T17" i="45"/>
  <c r="X9" i="46"/>
  <c r="AN9" i="46" s="1"/>
  <c r="H14" i="46"/>
  <c r="H18" i="46"/>
  <c r="L14" i="46"/>
  <c r="L10" i="46"/>
  <c r="P17" i="46"/>
  <c r="AF9" i="46"/>
  <c r="AV9" i="46" s="1"/>
  <c r="P18" i="46"/>
  <c r="P21" i="46"/>
  <c r="P14" i="46"/>
  <c r="T12" i="46"/>
  <c r="T16" i="46"/>
  <c r="H10" i="46"/>
  <c r="T14" i="46"/>
  <c r="AA9" i="46"/>
  <c r="AQ9" i="46" s="1"/>
  <c r="AI9" i="46"/>
  <c r="AY9" i="46" s="1"/>
  <c r="M10" i="46"/>
  <c r="AE9" i="46"/>
  <c r="AU9" i="46" s="1"/>
  <c r="I10" i="46"/>
  <c r="Q10" i="46"/>
  <c r="L21" i="45"/>
  <c r="L17" i="45"/>
  <c r="H13" i="45"/>
  <c r="H21" i="46"/>
  <c r="H17" i="46"/>
  <c r="L13" i="46"/>
  <c r="P13" i="46"/>
  <c r="L17" i="46"/>
  <c r="L21" i="46"/>
  <c r="H13" i="46"/>
  <c r="T17" i="46"/>
  <c r="H206" i="46"/>
  <c r="H207" i="46"/>
  <c r="H208" i="46"/>
  <c r="H204" i="46"/>
  <c r="H209" i="46"/>
  <c r="H200" i="46"/>
  <c r="H203" i="46"/>
  <c r="H201" i="46"/>
  <c r="H199" i="46"/>
  <c r="H195" i="46"/>
  <c r="H191" i="46"/>
  <c r="H187" i="46"/>
  <c r="H205" i="46"/>
  <c r="H202" i="46"/>
  <c r="H198" i="46"/>
  <c r="H196" i="46"/>
  <c r="H194" i="46"/>
  <c r="H190" i="46"/>
  <c r="H186" i="46"/>
  <c r="H183" i="46"/>
  <c r="H179" i="46"/>
  <c r="H175" i="46"/>
  <c r="H197" i="46"/>
  <c r="H181" i="46"/>
  <c r="H180" i="46"/>
  <c r="H173" i="46"/>
  <c r="H182" i="46"/>
  <c r="H193" i="46"/>
  <c r="H189" i="46"/>
  <c r="H178" i="46"/>
  <c r="H172" i="46"/>
  <c r="H188" i="46"/>
  <c r="H184" i="46"/>
  <c r="H176" i="46"/>
  <c r="H170" i="46"/>
  <c r="H168" i="46"/>
  <c r="H164" i="46"/>
  <c r="H174" i="46"/>
  <c r="H171" i="46"/>
  <c r="H169" i="46"/>
  <c r="H165" i="46"/>
  <c r="H161" i="46"/>
  <c r="H167" i="46"/>
  <c r="H163" i="46"/>
  <c r="H159" i="46"/>
  <c r="H155" i="46"/>
  <c r="H151" i="46"/>
  <c r="H147" i="46"/>
  <c r="H177" i="46"/>
  <c r="H160" i="46"/>
  <c r="H153" i="46"/>
  <c r="H152" i="46"/>
  <c r="H145" i="46"/>
  <c r="H141" i="46"/>
  <c r="H137" i="46"/>
  <c r="H192" i="46"/>
  <c r="H162" i="46"/>
  <c r="H154" i="46"/>
  <c r="H146" i="46"/>
  <c r="H142" i="46"/>
  <c r="H185" i="46"/>
  <c r="H166" i="46"/>
  <c r="H158" i="46"/>
  <c r="H150" i="46"/>
  <c r="H144" i="46"/>
  <c r="H140" i="46"/>
  <c r="H136" i="46"/>
  <c r="H132" i="46"/>
  <c r="H143" i="46"/>
  <c r="H130" i="46"/>
  <c r="H126" i="46"/>
  <c r="H122" i="46"/>
  <c r="H118" i="46"/>
  <c r="H114" i="46"/>
  <c r="H157" i="46"/>
  <c r="H149" i="46"/>
  <c r="H139" i="46"/>
  <c r="H138" i="46"/>
  <c r="H131" i="46"/>
  <c r="H127" i="46"/>
  <c r="H123" i="46"/>
  <c r="H119" i="46"/>
  <c r="H115" i="46"/>
  <c r="H156" i="46"/>
  <c r="H148" i="46"/>
  <c r="H135" i="46"/>
  <c r="H129" i="46"/>
  <c r="H125" i="46"/>
  <c r="H121" i="46"/>
  <c r="H117" i="46"/>
  <c r="H113" i="46"/>
  <c r="H109" i="46"/>
  <c r="H105" i="46"/>
  <c r="H101" i="46"/>
  <c r="H124" i="46"/>
  <c r="H116" i="46"/>
  <c r="H111" i="46"/>
  <c r="H110" i="46"/>
  <c r="H103" i="46"/>
  <c r="H102" i="46"/>
  <c r="H98" i="46"/>
  <c r="H94" i="46"/>
  <c r="H90" i="46"/>
  <c r="H134" i="46"/>
  <c r="H112" i="46"/>
  <c r="H104" i="46"/>
  <c r="H95" i="46"/>
  <c r="H91" i="46"/>
  <c r="H133" i="46"/>
  <c r="H108" i="46"/>
  <c r="H100" i="46"/>
  <c r="H97" i="46"/>
  <c r="H93" i="46"/>
  <c r="H89" i="46"/>
  <c r="H85" i="46"/>
  <c r="H120" i="46"/>
  <c r="H96" i="46"/>
  <c r="H128" i="46"/>
  <c r="H107" i="46"/>
  <c r="H99" i="46"/>
  <c r="H78" i="46"/>
  <c r="H106" i="46"/>
  <c r="H88" i="46"/>
  <c r="H82" i="46"/>
  <c r="H80" i="46"/>
  <c r="H79" i="46"/>
  <c r="H74" i="46"/>
  <c r="H70" i="46"/>
  <c r="H86" i="46"/>
  <c r="H83" i="46"/>
  <c r="H81" i="46"/>
  <c r="H75" i="46"/>
  <c r="H92" i="46"/>
  <c r="H87" i="46"/>
  <c r="H76" i="46"/>
  <c r="H72" i="46"/>
  <c r="H84" i="46"/>
  <c r="H77" i="46"/>
  <c r="H73" i="46"/>
  <c r="H69" i="46"/>
  <c r="H65" i="46"/>
  <c r="H61" i="46"/>
  <c r="H71" i="46"/>
  <c r="H59" i="46"/>
  <c r="H55" i="46"/>
  <c r="H51" i="46"/>
  <c r="H47" i="46"/>
  <c r="H43" i="46"/>
  <c r="H39" i="46"/>
  <c r="H35" i="46"/>
  <c r="H63" i="46"/>
  <c r="H62" i="46"/>
  <c r="H60" i="46"/>
  <c r="H56" i="46"/>
  <c r="H52" i="46"/>
  <c r="H48" i="46"/>
  <c r="H44" i="46"/>
  <c r="H40" i="46"/>
  <c r="H64" i="46"/>
  <c r="H57" i="46"/>
  <c r="H53" i="46"/>
  <c r="H49" i="46"/>
  <c r="H45" i="46"/>
  <c r="H41" i="46"/>
  <c r="H68" i="46"/>
  <c r="H67" i="46"/>
  <c r="H66" i="46"/>
  <c r="H58" i="46"/>
  <c r="H54" i="46"/>
  <c r="H50" i="46"/>
  <c r="H46" i="46"/>
  <c r="H42" i="46"/>
  <c r="H38" i="46"/>
  <c r="H34" i="46"/>
  <c r="H30" i="46"/>
  <c r="H26" i="46"/>
  <c r="L206" i="46"/>
  <c r="L207" i="46"/>
  <c r="L208" i="46"/>
  <c r="L204" i="46"/>
  <c r="L200" i="46"/>
  <c r="L205" i="46"/>
  <c r="L201" i="46"/>
  <c r="L209" i="46"/>
  <c r="L199" i="46"/>
  <c r="L202" i="46"/>
  <c r="L195" i="46"/>
  <c r="L191" i="46"/>
  <c r="L187" i="46"/>
  <c r="L196" i="46"/>
  <c r="L194" i="46"/>
  <c r="L190" i="46"/>
  <c r="L186" i="46"/>
  <c r="L193" i="46"/>
  <c r="L192" i="46"/>
  <c r="L189" i="46"/>
  <c r="L188" i="46"/>
  <c r="L197" i="46"/>
  <c r="L198" i="46"/>
  <c r="L183" i="46"/>
  <c r="L179" i="46"/>
  <c r="L175" i="46"/>
  <c r="L178" i="46"/>
  <c r="L173" i="46"/>
  <c r="L181" i="46"/>
  <c r="L180" i="46"/>
  <c r="L203" i="46"/>
  <c r="L185" i="46"/>
  <c r="L184" i="46"/>
  <c r="L177" i="46"/>
  <c r="L176" i="46"/>
  <c r="L172" i="46"/>
  <c r="L174" i="46"/>
  <c r="L168" i="46"/>
  <c r="L164" i="46"/>
  <c r="L170" i="46"/>
  <c r="L169" i="46"/>
  <c r="L165" i="46"/>
  <c r="L161" i="46"/>
  <c r="L182" i="46"/>
  <c r="L171" i="46"/>
  <c r="L167" i="46"/>
  <c r="L163" i="46"/>
  <c r="L159" i="46"/>
  <c r="L155" i="46"/>
  <c r="L151" i="46"/>
  <c r="L147" i="46"/>
  <c r="L162" i="46"/>
  <c r="L158" i="46"/>
  <c r="L150" i="46"/>
  <c r="L145" i="46"/>
  <c r="L141" i="46"/>
  <c r="L137" i="46"/>
  <c r="L160" i="46"/>
  <c r="L153" i="46"/>
  <c r="L152" i="46"/>
  <c r="L142" i="46"/>
  <c r="L157" i="46"/>
  <c r="L156" i="46"/>
  <c r="L149" i="46"/>
  <c r="L148" i="46"/>
  <c r="L144" i="46"/>
  <c r="L140" i="46"/>
  <c r="L136" i="46"/>
  <c r="L132" i="46"/>
  <c r="L135" i="46"/>
  <c r="L130" i="46"/>
  <c r="L126" i="46"/>
  <c r="L122" i="46"/>
  <c r="L118" i="46"/>
  <c r="L114" i="46"/>
  <c r="L166" i="46"/>
  <c r="L131" i="46"/>
  <c r="L127" i="46"/>
  <c r="L123" i="46"/>
  <c r="L119" i="46"/>
  <c r="L115" i="46"/>
  <c r="L143" i="46"/>
  <c r="L139" i="46"/>
  <c r="L138" i="46"/>
  <c r="L134" i="46"/>
  <c r="L133" i="46"/>
  <c r="L129" i="46"/>
  <c r="L125" i="46"/>
  <c r="L121" i="46"/>
  <c r="L117" i="46"/>
  <c r="L113" i="46"/>
  <c r="L109" i="46"/>
  <c r="L105" i="46"/>
  <c r="L101" i="46"/>
  <c r="L108" i="46"/>
  <c r="L100" i="46"/>
  <c r="L98" i="46"/>
  <c r="L94" i="46"/>
  <c r="L90" i="46"/>
  <c r="L146" i="46"/>
  <c r="L128" i="46"/>
  <c r="L120" i="46"/>
  <c r="L111" i="46"/>
  <c r="L110" i="46"/>
  <c r="L103" i="46"/>
  <c r="L102" i="46"/>
  <c r="L95" i="46"/>
  <c r="L91" i="46"/>
  <c r="L124" i="46"/>
  <c r="L116" i="46"/>
  <c r="L107" i="46"/>
  <c r="L106" i="46"/>
  <c r="L99" i="46"/>
  <c r="L97" i="46"/>
  <c r="L93" i="46"/>
  <c r="L89" i="46"/>
  <c r="L85" i="46"/>
  <c r="L112" i="46"/>
  <c r="L104" i="46"/>
  <c r="L154" i="46"/>
  <c r="L96" i="46"/>
  <c r="L88" i="46"/>
  <c r="L87" i="46"/>
  <c r="L86" i="46"/>
  <c r="L78" i="46"/>
  <c r="L77" i="46"/>
  <c r="L74" i="46"/>
  <c r="L70" i="46"/>
  <c r="L92" i="46"/>
  <c r="L84" i="46"/>
  <c r="L80" i="46"/>
  <c r="L79" i="46"/>
  <c r="L75" i="46"/>
  <c r="L82" i="46"/>
  <c r="L81" i="46"/>
  <c r="L72" i="46"/>
  <c r="L83" i="46"/>
  <c r="L76" i="46"/>
  <c r="L73" i="46"/>
  <c r="L69" i="46"/>
  <c r="L65" i="46"/>
  <c r="L61" i="46"/>
  <c r="L66" i="46"/>
  <c r="L59" i="46"/>
  <c r="L55" i="46"/>
  <c r="L51" i="46"/>
  <c r="L47" i="46"/>
  <c r="L43" i="46"/>
  <c r="L39" i="46"/>
  <c r="L35" i="46"/>
  <c r="L68" i="46"/>
  <c r="L67" i="46"/>
  <c r="L60" i="46"/>
  <c r="L56" i="46"/>
  <c r="L52" i="46"/>
  <c r="L48" i="46"/>
  <c r="L44" i="46"/>
  <c r="L40" i="46"/>
  <c r="L63" i="46"/>
  <c r="L62" i="46"/>
  <c r="L57" i="46"/>
  <c r="L53" i="46"/>
  <c r="L49" i="46"/>
  <c r="L45" i="46"/>
  <c r="L41" i="46"/>
  <c r="L71" i="46"/>
  <c r="L64" i="46"/>
  <c r="L58" i="46"/>
  <c r="L54" i="46"/>
  <c r="L50" i="46"/>
  <c r="L46" i="46"/>
  <c r="L42" i="46"/>
  <c r="L38" i="46"/>
  <c r="L34" i="46"/>
  <c r="L30" i="46"/>
  <c r="L26" i="46"/>
  <c r="P206" i="46"/>
  <c r="P207" i="46"/>
  <c r="P208" i="46"/>
  <c r="P204" i="46"/>
  <c r="P205" i="46"/>
  <c r="P200" i="46"/>
  <c r="P201" i="46"/>
  <c r="P203" i="46"/>
  <c r="P199" i="46"/>
  <c r="P198" i="46"/>
  <c r="P195" i="46"/>
  <c r="P191" i="46"/>
  <c r="P187" i="46"/>
  <c r="P196" i="46"/>
  <c r="P209" i="46"/>
  <c r="P202" i="46"/>
  <c r="P194" i="46"/>
  <c r="P190" i="46"/>
  <c r="P186" i="46"/>
  <c r="P197" i="46"/>
  <c r="P183" i="46"/>
  <c r="P179" i="46"/>
  <c r="P175" i="46"/>
  <c r="P185" i="46"/>
  <c r="P184" i="46"/>
  <c r="P177" i="46"/>
  <c r="P176" i="46"/>
  <c r="P173" i="46"/>
  <c r="P192" i="46"/>
  <c r="P188" i="46"/>
  <c r="P178" i="46"/>
  <c r="P182" i="46"/>
  <c r="P174" i="46"/>
  <c r="P172" i="46"/>
  <c r="P193" i="46"/>
  <c r="P180" i="46"/>
  <c r="P168" i="46"/>
  <c r="P164" i="46"/>
  <c r="P171" i="46"/>
  <c r="P165" i="46"/>
  <c r="P161" i="46"/>
  <c r="P181" i="46"/>
  <c r="P167" i="46"/>
  <c r="P163" i="46"/>
  <c r="P159" i="46"/>
  <c r="P155" i="46"/>
  <c r="P151" i="46"/>
  <c r="P147" i="46"/>
  <c r="P169" i="46"/>
  <c r="P157" i="46"/>
  <c r="P156" i="46"/>
  <c r="P149" i="46"/>
  <c r="P148" i="46"/>
  <c r="P145" i="46"/>
  <c r="P141" i="46"/>
  <c r="P137" i="46"/>
  <c r="P189" i="46"/>
  <c r="P166" i="46"/>
  <c r="P158" i="46"/>
  <c r="P150" i="46"/>
  <c r="P142" i="46"/>
  <c r="P170" i="46"/>
  <c r="P162" i="46"/>
  <c r="P154" i="46"/>
  <c r="P146" i="46"/>
  <c r="P144" i="46"/>
  <c r="P140" i="46"/>
  <c r="P136" i="46"/>
  <c r="P132" i="46"/>
  <c r="P134" i="46"/>
  <c r="P133" i="46"/>
  <c r="P130" i="46"/>
  <c r="P126" i="46"/>
  <c r="P122" i="46"/>
  <c r="P118" i="46"/>
  <c r="P114" i="46"/>
  <c r="P139" i="46"/>
  <c r="P138" i="46"/>
  <c r="P135" i="46"/>
  <c r="P131" i="46"/>
  <c r="P127" i="46"/>
  <c r="P123" i="46"/>
  <c r="P119" i="46"/>
  <c r="P115" i="46"/>
  <c r="P160" i="46"/>
  <c r="P152" i="46"/>
  <c r="P129" i="46"/>
  <c r="P125" i="46"/>
  <c r="P121" i="46"/>
  <c r="P117" i="46"/>
  <c r="P113" i="46"/>
  <c r="P109" i="46"/>
  <c r="P105" i="46"/>
  <c r="P101" i="46"/>
  <c r="P128" i="46"/>
  <c r="P120" i="46"/>
  <c r="P107" i="46"/>
  <c r="P106" i="46"/>
  <c r="P99" i="46"/>
  <c r="P98" i="46"/>
  <c r="P94" i="46"/>
  <c r="P90" i="46"/>
  <c r="P153" i="46"/>
  <c r="P143" i="46"/>
  <c r="P108" i="46"/>
  <c r="P100" i="46"/>
  <c r="P95" i="46"/>
  <c r="P91" i="46"/>
  <c r="P112" i="46"/>
  <c r="P104" i="46"/>
  <c r="P97" i="46"/>
  <c r="P93" i="46"/>
  <c r="P89" i="46"/>
  <c r="P85" i="46"/>
  <c r="P116" i="46"/>
  <c r="P111" i="46"/>
  <c r="P103" i="46"/>
  <c r="P92" i="46"/>
  <c r="P124" i="46"/>
  <c r="P96" i="46"/>
  <c r="P84" i="46"/>
  <c r="P78" i="46"/>
  <c r="P86" i="46"/>
  <c r="P82" i="46"/>
  <c r="P76" i="46"/>
  <c r="P74" i="46"/>
  <c r="P70" i="46"/>
  <c r="P88" i="46"/>
  <c r="P87" i="46"/>
  <c r="P83" i="46"/>
  <c r="P77" i="46"/>
  <c r="P75" i="46"/>
  <c r="P80" i="46"/>
  <c r="P79" i="46"/>
  <c r="P72" i="46"/>
  <c r="P110" i="46"/>
  <c r="P102" i="46"/>
  <c r="P81" i="46"/>
  <c r="P73" i="46"/>
  <c r="P69" i="46"/>
  <c r="P65" i="46"/>
  <c r="P61" i="46"/>
  <c r="P64" i="46"/>
  <c r="P59" i="46"/>
  <c r="P55" i="46"/>
  <c r="P51" i="46"/>
  <c r="P47" i="46"/>
  <c r="P43" i="46"/>
  <c r="P39" i="46"/>
  <c r="P35" i="46"/>
  <c r="P66" i="46"/>
  <c r="P60" i="46"/>
  <c r="P56" i="46"/>
  <c r="P52" i="46"/>
  <c r="P48" i="46"/>
  <c r="P44" i="46"/>
  <c r="P40" i="46"/>
  <c r="P71" i="46"/>
  <c r="P57" i="46"/>
  <c r="P53" i="46"/>
  <c r="P49" i="46"/>
  <c r="P45" i="46"/>
  <c r="P41" i="46"/>
  <c r="P68" i="46"/>
  <c r="P67" i="46"/>
  <c r="P63" i="46"/>
  <c r="P62" i="46"/>
  <c r="P58" i="46"/>
  <c r="P54" i="46"/>
  <c r="P50" i="46"/>
  <c r="P46" i="46"/>
  <c r="P42" i="46"/>
  <c r="P38" i="46"/>
  <c r="P34" i="46"/>
  <c r="P30" i="46"/>
  <c r="P26" i="46"/>
  <c r="T207" i="46"/>
  <c r="T208" i="46"/>
  <c r="T200" i="46"/>
  <c r="T209" i="46"/>
  <c r="T199" i="46"/>
  <c r="T195" i="46"/>
  <c r="T196" i="46"/>
  <c r="T194" i="46"/>
  <c r="T202" i="46"/>
  <c r="T193" i="46"/>
  <c r="T188" i="46"/>
  <c r="T185" i="46"/>
  <c r="T179" i="46"/>
  <c r="T175" i="46"/>
  <c r="T174" i="46"/>
  <c r="T173" i="46"/>
  <c r="T181" i="46"/>
  <c r="T180" i="46"/>
  <c r="T164" i="46"/>
  <c r="T165" i="46"/>
  <c r="T171" i="46"/>
  <c r="T170" i="46"/>
  <c r="T163" i="46"/>
  <c r="T159" i="46"/>
  <c r="T147" i="46"/>
  <c r="T178" i="46"/>
  <c r="T146" i="46"/>
  <c r="T145" i="46"/>
  <c r="T157" i="46"/>
  <c r="T156" i="46"/>
  <c r="T142" i="46"/>
  <c r="T160" i="46"/>
  <c r="T144" i="46"/>
  <c r="T140" i="46"/>
  <c r="T130" i="46"/>
  <c r="T126" i="46"/>
  <c r="T114" i="46"/>
  <c r="T162" i="46"/>
  <c r="T150" i="46"/>
  <c r="T143" i="46"/>
  <c r="T134" i="46"/>
  <c r="T131" i="46"/>
  <c r="T127" i="46"/>
  <c r="T123" i="46"/>
  <c r="T115" i="46"/>
  <c r="T139" i="46"/>
  <c r="T138" i="46"/>
  <c r="T129" i="46"/>
  <c r="T125" i="46"/>
  <c r="T121" i="46"/>
  <c r="T113" i="46"/>
  <c r="T109" i="46"/>
  <c r="T105" i="46"/>
  <c r="T112" i="46"/>
  <c r="T104" i="46"/>
  <c r="T98" i="46"/>
  <c r="T90" i="46"/>
  <c r="T124" i="46"/>
  <c r="T116" i="46"/>
  <c r="T106" i="46"/>
  <c r="T99" i="46"/>
  <c r="T95" i="46"/>
  <c r="T128" i="46"/>
  <c r="T120" i="46"/>
  <c r="T111" i="46"/>
  <c r="T103" i="46"/>
  <c r="T102" i="46"/>
  <c r="T97" i="46"/>
  <c r="T89" i="46"/>
  <c r="T85" i="46"/>
  <c r="T81" i="46"/>
  <c r="T100" i="46"/>
  <c r="T92" i="46"/>
  <c r="T88" i="46"/>
  <c r="T82" i="46"/>
  <c r="T78" i="46"/>
  <c r="T96" i="46"/>
  <c r="T74" i="46"/>
  <c r="T70" i="46"/>
  <c r="T76" i="46"/>
  <c r="T86" i="46"/>
  <c r="T77" i="46"/>
  <c r="T72" i="46"/>
  <c r="T80" i="46"/>
  <c r="T79" i="46"/>
  <c r="T73" i="46"/>
  <c r="T65" i="46"/>
  <c r="T61" i="46"/>
  <c r="T63" i="46"/>
  <c r="T59" i="46"/>
  <c r="T55" i="46"/>
  <c r="T51" i="46"/>
  <c r="T43" i="46"/>
  <c r="T39" i="46"/>
  <c r="T35" i="46"/>
  <c r="T68" i="46"/>
  <c r="T67" i="46"/>
  <c r="T64" i="46"/>
  <c r="T56" i="46"/>
  <c r="T52" i="46"/>
  <c r="T48" i="46"/>
  <c r="T40" i="46"/>
  <c r="T66" i="46"/>
  <c r="T57" i="46"/>
  <c r="T49" i="46"/>
  <c r="T45" i="46"/>
  <c r="T41" i="46"/>
  <c r="T54" i="46"/>
  <c r="T50" i="46"/>
  <c r="T46" i="46"/>
  <c r="T38" i="46"/>
  <c r="T34" i="46"/>
  <c r="T30" i="46"/>
  <c r="T26" i="46"/>
  <c r="Y9" i="46"/>
  <c r="AO9" i="46" s="1"/>
  <c r="AC9" i="46"/>
  <c r="AS9" i="46" s="1"/>
  <c r="AG9" i="46"/>
  <c r="AW9" i="46" s="1"/>
  <c r="G10" i="46"/>
  <c r="K10" i="46"/>
  <c r="O10" i="46"/>
  <c r="S10" i="46"/>
  <c r="H11" i="46"/>
  <c r="L11" i="46"/>
  <c r="P11" i="46"/>
  <c r="T11" i="46"/>
  <c r="I12" i="46"/>
  <c r="M12" i="46"/>
  <c r="Q12" i="46"/>
  <c r="F13" i="46"/>
  <c r="J13" i="46"/>
  <c r="N13" i="46"/>
  <c r="R13" i="46"/>
  <c r="G14" i="46"/>
  <c r="K14" i="46"/>
  <c r="O14" i="46"/>
  <c r="S14" i="46"/>
  <c r="H15" i="46"/>
  <c r="L15" i="46"/>
  <c r="P15" i="46"/>
  <c r="T15" i="46"/>
  <c r="I16" i="46"/>
  <c r="M16" i="46"/>
  <c r="Q16" i="46"/>
  <c r="F17" i="46"/>
  <c r="J17" i="46"/>
  <c r="N17" i="46"/>
  <c r="R17" i="46"/>
  <c r="G18" i="46"/>
  <c r="K18" i="46"/>
  <c r="O18" i="46"/>
  <c r="S18" i="46"/>
  <c r="H19" i="46"/>
  <c r="L19" i="46"/>
  <c r="P19" i="46"/>
  <c r="T19" i="46"/>
  <c r="I20" i="46"/>
  <c r="M20" i="46"/>
  <c r="Q20" i="46"/>
  <c r="F21" i="46"/>
  <c r="J21" i="46"/>
  <c r="N21" i="46"/>
  <c r="R21" i="46"/>
  <c r="G22" i="46"/>
  <c r="K22" i="46"/>
  <c r="O22" i="46"/>
  <c r="S22" i="46"/>
  <c r="H23" i="46"/>
  <c r="L23" i="46"/>
  <c r="P23" i="46"/>
  <c r="T23" i="46"/>
  <c r="I24" i="46"/>
  <c r="M24" i="46"/>
  <c r="Q24" i="46"/>
  <c r="F25" i="46"/>
  <c r="L25" i="46"/>
  <c r="Q25" i="46"/>
  <c r="G26" i="46"/>
  <c r="M26" i="46"/>
  <c r="R26" i="46"/>
  <c r="H27" i="46"/>
  <c r="N27" i="46"/>
  <c r="S27" i="46"/>
  <c r="H28" i="46"/>
  <c r="M28" i="46"/>
  <c r="S28" i="46"/>
  <c r="I29" i="46"/>
  <c r="N29" i="46"/>
  <c r="T29" i="46"/>
  <c r="J30" i="46"/>
  <c r="O30" i="46"/>
  <c r="F31" i="46"/>
  <c r="K31" i="46"/>
  <c r="P31" i="46"/>
  <c r="K32" i="46"/>
  <c r="P32" i="46"/>
  <c r="F33" i="46"/>
  <c r="L33" i="46"/>
  <c r="Q33" i="46"/>
  <c r="G34" i="46"/>
  <c r="R34" i="46"/>
  <c r="J35" i="46"/>
  <c r="R35" i="46"/>
  <c r="H36" i="46"/>
  <c r="P36" i="46"/>
  <c r="H37" i="46"/>
  <c r="P37" i="46"/>
  <c r="S39" i="46"/>
  <c r="I207" i="46"/>
  <c r="I208" i="46"/>
  <c r="I209" i="46"/>
  <c r="I205" i="46"/>
  <c r="I203" i="46"/>
  <c r="I201" i="46"/>
  <c r="I206" i="46"/>
  <c r="I204" i="46"/>
  <c r="I202" i="46"/>
  <c r="I200" i="46"/>
  <c r="I199" i="46"/>
  <c r="I198" i="46"/>
  <c r="I196" i="46"/>
  <c r="I192" i="46"/>
  <c r="I188" i="46"/>
  <c r="I197" i="46"/>
  <c r="I195" i="46"/>
  <c r="I191" i="46"/>
  <c r="I187" i="46"/>
  <c r="I193" i="46"/>
  <c r="I189" i="46"/>
  <c r="I186" i="46"/>
  <c r="I194" i="46"/>
  <c r="I184" i="46"/>
  <c r="I180" i="46"/>
  <c r="I176" i="46"/>
  <c r="I190" i="46"/>
  <c r="I182" i="46"/>
  <c r="I174" i="46"/>
  <c r="I185" i="46"/>
  <c r="I183" i="46"/>
  <c r="I177" i="46"/>
  <c r="I181" i="46"/>
  <c r="I179" i="46"/>
  <c r="I173" i="46"/>
  <c r="I178" i="46"/>
  <c r="I171" i="46"/>
  <c r="I169" i="46"/>
  <c r="I165" i="46"/>
  <c r="I161" i="46"/>
  <c r="I172" i="46"/>
  <c r="I166" i="46"/>
  <c r="I162" i="46"/>
  <c r="I170" i="46"/>
  <c r="I168" i="46"/>
  <c r="I164" i="46"/>
  <c r="I160" i="46"/>
  <c r="I156" i="46"/>
  <c r="I152" i="46"/>
  <c r="I148" i="46"/>
  <c r="I163" i="46"/>
  <c r="I154" i="46"/>
  <c r="I146" i="46"/>
  <c r="I142" i="46"/>
  <c r="I138" i="46"/>
  <c r="I175" i="46"/>
  <c r="I157" i="46"/>
  <c r="I155" i="46"/>
  <c r="I149" i="46"/>
  <c r="I147" i="46"/>
  <c r="I143" i="46"/>
  <c r="I159" i="46"/>
  <c r="I153" i="46"/>
  <c r="I151" i="46"/>
  <c r="I145" i="46"/>
  <c r="I141" i="46"/>
  <c r="I137" i="46"/>
  <c r="I133" i="46"/>
  <c r="I139" i="46"/>
  <c r="I131" i="46"/>
  <c r="I127" i="46"/>
  <c r="I123" i="46"/>
  <c r="I119" i="46"/>
  <c r="I115" i="46"/>
  <c r="I167" i="46"/>
  <c r="I140" i="46"/>
  <c r="I136" i="46"/>
  <c r="I134" i="46"/>
  <c r="I132" i="46"/>
  <c r="I128" i="46"/>
  <c r="I124" i="46"/>
  <c r="I120" i="46"/>
  <c r="I116" i="46"/>
  <c r="I158" i="46"/>
  <c r="I150" i="46"/>
  <c r="I144" i="46"/>
  <c r="I130" i="46"/>
  <c r="I126" i="46"/>
  <c r="I122" i="46"/>
  <c r="I118" i="46"/>
  <c r="I114" i="46"/>
  <c r="I110" i="46"/>
  <c r="I106" i="46"/>
  <c r="I102" i="46"/>
  <c r="I112" i="46"/>
  <c r="I104" i="46"/>
  <c r="I95" i="46"/>
  <c r="I91" i="46"/>
  <c r="I129" i="46"/>
  <c r="I121" i="46"/>
  <c r="I113" i="46"/>
  <c r="I107" i="46"/>
  <c r="I105" i="46"/>
  <c r="I99" i="46"/>
  <c r="I96" i="46"/>
  <c r="I92" i="46"/>
  <c r="I135" i="46"/>
  <c r="I125" i="46"/>
  <c r="I117" i="46"/>
  <c r="I111" i="46"/>
  <c r="I109" i="46"/>
  <c r="I103" i="46"/>
  <c r="I101" i="46"/>
  <c r="I98" i="46"/>
  <c r="I94" i="46"/>
  <c r="I90" i="46"/>
  <c r="I86" i="46"/>
  <c r="I82" i="46"/>
  <c r="I97" i="46"/>
  <c r="I89" i="46"/>
  <c r="I83" i="46"/>
  <c r="I79" i="46"/>
  <c r="I93" i="46"/>
  <c r="I81" i="46"/>
  <c r="I75" i="46"/>
  <c r="I71" i="46"/>
  <c r="I67" i="46"/>
  <c r="I87" i="46"/>
  <c r="I76" i="46"/>
  <c r="I72" i="46"/>
  <c r="I108" i="46"/>
  <c r="I100" i="46"/>
  <c r="I84" i="46"/>
  <c r="I77" i="46"/>
  <c r="I73" i="46"/>
  <c r="I88" i="46"/>
  <c r="I85" i="46"/>
  <c r="I80" i="46"/>
  <c r="I78" i="46"/>
  <c r="I74" i="46"/>
  <c r="I70" i="46"/>
  <c r="I66" i="46"/>
  <c r="I62" i="46"/>
  <c r="I63" i="46"/>
  <c r="I61" i="46"/>
  <c r="I60" i="46"/>
  <c r="I56" i="46"/>
  <c r="I52" i="46"/>
  <c r="I48" i="46"/>
  <c r="I44" i="46"/>
  <c r="I40" i="46"/>
  <c r="I36" i="46"/>
  <c r="I64" i="46"/>
  <c r="I57" i="46"/>
  <c r="I53" i="46"/>
  <c r="I49" i="46"/>
  <c r="I45" i="46"/>
  <c r="I41" i="46"/>
  <c r="I68" i="46"/>
  <c r="I65" i="46"/>
  <c r="I58" i="46"/>
  <c r="I54" i="46"/>
  <c r="I50" i="46"/>
  <c r="I46" i="46"/>
  <c r="I42" i="46"/>
  <c r="I69" i="46"/>
  <c r="I59" i="46"/>
  <c r="I55" i="46"/>
  <c r="I51" i="46"/>
  <c r="I47" i="46"/>
  <c r="I43" i="46"/>
  <c r="I39" i="46"/>
  <c r="I35" i="46"/>
  <c r="I31" i="46"/>
  <c r="I27" i="46"/>
  <c r="M207" i="46"/>
  <c r="M208" i="46"/>
  <c r="M209" i="46"/>
  <c r="M205" i="46"/>
  <c r="M206" i="46"/>
  <c r="M201" i="46"/>
  <c r="M203" i="46"/>
  <c r="M202" i="46"/>
  <c r="M204" i="46"/>
  <c r="M200" i="46"/>
  <c r="M196" i="46"/>
  <c r="M192" i="46"/>
  <c r="M188" i="46"/>
  <c r="M198" i="46"/>
  <c r="M197" i="46"/>
  <c r="M195" i="46"/>
  <c r="M191" i="46"/>
  <c r="M187" i="46"/>
  <c r="M190" i="46"/>
  <c r="M199" i="46"/>
  <c r="M193" i="46"/>
  <c r="M189" i="46"/>
  <c r="M184" i="46"/>
  <c r="M180" i="46"/>
  <c r="M176" i="46"/>
  <c r="M194" i="46"/>
  <c r="M186" i="46"/>
  <c r="M181" i="46"/>
  <c r="M179" i="46"/>
  <c r="M182" i="46"/>
  <c r="M178" i="46"/>
  <c r="M173" i="46"/>
  <c r="M169" i="46"/>
  <c r="M170" i="46"/>
  <c r="M165" i="46"/>
  <c r="M161" i="46"/>
  <c r="M185" i="46"/>
  <c r="M183" i="46"/>
  <c r="M177" i="46"/>
  <c r="M175" i="46"/>
  <c r="M166" i="46"/>
  <c r="M162" i="46"/>
  <c r="M174" i="46"/>
  <c r="M172" i="46"/>
  <c r="M168" i="46"/>
  <c r="M164" i="46"/>
  <c r="M160" i="46"/>
  <c r="M156" i="46"/>
  <c r="M152" i="46"/>
  <c r="M148" i="46"/>
  <c r="M159" i="46"/>
  <c r="M153" i="46"/>
  <c r="M151" i="46"/>
  <c r="M142" i="46"/>
  <c r="M138" i="46"/>
  <c r="M171" i="46"/>
  <c r="M167" i="46"/>
  <c r="M154" i="46"/>
  <c r="M146" i="46"/>
  <c r="M143" i="46"/>
  <c r="M163" i="46"/>
  <c r="M158" i="46"/>
  <c r="M150" i="46"/>
  <c r="M145" i="46"/>
  <c r="M141" i="46"/>
  <c r="M137" i="46"/>
  <c r="M133" i="46"/>
  <c r="M157" i="46"/>
  <c r="M155" i="46"/>
  <c r="M149" i="46"/>
  <c r="M147" i="46"/>
  <c r="M140" i="46"/>
  <c r="M131" i="46"/>
  <c r="M127" i="46"/>
  <c r="M123" i="46"/>
  <c r="M119" i="46"/>
  <c r="M115" i="46"/>
  <c r="M128" i="46"/>
  <c r="M124" i="46"/>
  <c r="M120" i="46"/>
  <c r="M116" i="46"/>
  <c r="M136" i="46"/>
  <c r="M135" i="46"/>
  <c r="M130" i="46"/>
  <c r="M126" i="46"/>
  <c r="M122" i="46"/>
  <c r="M118" i="46"/>
  <c r="M114" i="46"/>
  <c r="M110" i="46"/>
  <c r="M106" i="46"/>
  <c r="M102" i="46"/>
  <c r="M139" i="46"/>
  <c r="M134" i="46"/>
  <c r="M132" i="46"/>
  <c r="M129" i="46"/>
  <c r="M121" i="46"/>
  <c r="M113" i="46"/>
  <c r="M111" i="46"/>
  <c r="M109" i="46"/>
  <c r="M103" i="46"/>
  <c r="M101" i="46"/>
  <c r="M95" i="46"/>
  <c r="M91" i="46"/>
  <c r="M144" i="46"/>
  <c r="M112" i="46"/>
  <c r="M104" i="46"/>
  <c r="M96" i="46"/>
  <c r="M92" i="46"/>
  <c r="M108" i="46"/>
  <c r="M100" i="46"/>
  <c r="M98" i="46"/>
  <c r="M94" i="46"/>
  <c r="M90" i="46"/>
  <c r="M86" i="46"/>
  <c r="M82" i="46"/>
  <c r="M117" i="46"/>
  <c r="M93" i="46"/>
  <c r="M125" i="46"/>
  <c r="M107" i="46"/>
  <c r="M105" i="46"/>
  <c r="M99" i="46"/>
  <c r="M97" i="46"/>
  <c r="M79" i="46"/>
  <c r="M84" i="46"/>
  <c r="M80" i="46"/>
  <c r="M78" i="46"/>
  <c r="M75" i="46"/>
  <c r="M71" i="46"/>
  <c r="M67" i="46"/>
  <c r="M85" i="46"/>
  <c r="M81" i="46"/>
  <c r="M72" i="46"/>
  <c r="M88" i="46"/>
  <c r="M83" i="46"/>
  <c r="M76" i="46"/>
  <c r="M73" i="46"/>
  <c r="M89" i="46"/>
  <c r="M87" i="46"/>
  <c r="M77" i="46"/>
  <c r="M74" i="46"/>
  <c r="M70" i="46"/>
  <c r="M66" i="46"/>
  <c r="M62" i="46"/>
  <c r="M68" i="46"/>
  <c r="M60" i="46"/>
  <c r="M56" i="46"/>
  <c r="M52" i="46"/>
  <c r="M48" i="46"/>
  <c r="M44" i="46"/>
  <c r="M40" i="46"/>
  <c r="M36" i="46"/>
  <c r="M69" i="46"/>
  <c r="M63" i="46"/>
  <c r="M61" i="46"/>
  <c r="M57" i="46"/>
  <c r="M53" i="46"/>
  <c r="M49" i="46"/>
  <c r="M45" i="46"/>
  <c r="M41" i="46"/>
  <c r="M64" i="46"/>
  <c r="M58" i="46"/>
  <c r="M54" i="46"/>
  <c r="M50" i="46"/>
  <c r="M46" i="46"/>
  <c r="M42" i="46"/>
  <c r="M65" i="46"/>
  <c r="M59" i="46"/>
  <c r="M55" i="46"/>
  <c r="M51" i="46"/>
  <c r="M47" i="46"/>
  <c r="M43" i="46"/>
  <c r="M39" i="46"/>
  <c r="M35" i="46"/>
  <c r="M31" i="46"/>
  <c r="M27" i="46"/>
  <c r="Q207" i="46"/>
  <c r="Q208" i="46"/>
  <c r="Q209" i="46"/>
  <c r="Q205" i="46"/>
  <c r="Q201" i="46"/>
  <c r="Q204" i="46"/>
  <c r="Q202" i="46"/>
  <c r="Q206" i="46"/>
  <c r="Q200" i="46"/>
  <c r="Q199" i="46"/>
  <c r="Q196" i="46"/>
  <c r="Q192" i="46"/>
  <c r="Q188" i="46"/>
  <c r="Q203" i="46"/>
  <c r="Q197" i="46"/>
  <c r="Q198" i="46"/>
  <c r="Q195" i="46"/>
  <c r="Q191" i="46"/>
  <c r="Q187" i="46"/>
  <c r="Q194" i="46"/>
  <c r="Q193" i="46"/>
  <c r="Q189" i="46"/>
  <c r="Q186" i="46"/>
  <c r="Q184" i="46"/>
  <c r="Q180" i="46"/>
  <c r="Q176" i="46"/>
  <c r="Q178" i="46"/>
  <c r="Q181" i="46"/>
  <c r="Q179" i="46"/>
  <c r="Q190" i="46"/>
  <c r="Q185" i="46"/>
  <c r="Q183" i="46"/>
  <c r="Q177" i="46"/>
  <c r="Q175" i="46"/>
  <c r="Q173" i="46"/>
  <c r="Q169" i="46"/>
  <c r="Q171" i="46"/>
  <c r="Q165" i="46"/>
  <c r="Q161" i="46"/>
  <c r="Q172" i="46"/>
  <c r="Q170" i="46"/>
  <c r="Q166" i="46"/>
  <c r="Q162" i="46"/>
  <c r="Q168" i="46"/>
  <c r="Q164" i="46"/>
  <c r="Q160" i="46"/>
  <c r="Q156" i="46"/>
  <c r="Q152" i="46"/>
  <c r="Q148" i="46"/>
  <c r="Q167" i="46"/>
  <c r="Q158" i="46"/>
  <c r="Q150" i="46"/>
  <c r="Q142" i="46"/>
  <c r="Q138" i="46"/>
  <c r="Q174" i="46"/>
  <c r="Q159" i="46"/>
  <c r="Q153" i="46"/>
  <c r="Q151" i="46"/>
  <c r="Q143" i="46"/>
  <c r="Q182" i="46"/>
  <c r="Q157" i="46"/>
  <c r="Q155" i="46"/>
  <c r="Q149" i="46"/>
  <c r="Q147" i="46"/>
  <c r="Q145" i="46"/>
  <c r="Q141" i="46"/>
  <c r="Q137" i="46"/>
  <c r="Q133" i="46"/>
  <c r="Q139" i="46"/>
  <c r="Q135" i="46"/>
  <c r="Q131" i="46"/>
  <c r="Q127" i="46"/>
  <c r="Q123" i="46"/>
  <c r="Q119" i="46"/>
  <c r="Q115" i="46"/>
  <c r="Q163" i="46"/>
  <c r="Q154" i="46"/>
  <c r="Q146" i="46"/>
  <c r="Q144" i="46"/>
  <c r="Q136" i="46"/>
  <c r="Q128" i="46"/>
  <c r="Q124" i="46"/>
  <c r="Q120" i="46"/>
  <c r="Q116" i="46"/>
  <c r="Q140" i="46"/>
  <c r="Q134" i="46"/>
  <c r="Q132" i="46"/>
  <c r="Q130" i="46"/>
  <c r="Q126" i="46"/>
  <c r="Q122" i="46"/>
  <c r="Q118" i="46"/>
  <c r="Q114" i="46"/>
  <c r="Q110" i="46"/>
  <c r="Q106" i="46"/>
  <c r="Q102" i="46"/>
  <c r="Q108" i="46"/>
  <c r="Q100" i="46"/>
  <c r="Q95" i="46"/>
  <c r="Q91" i="46"/>
  <c r="Q125" i="46"/>
  <c r="Q117" i="46"/>
  <c r="Q111" i="46"/>
  <c r="Q109" i="46"/>
  <c r="Q103" i="46"/>
  <c r="Q101" i="46"/>
  <c r="Q96" i="46"/>
  <c r="Q92" i="46"/>
  <c r="Q129" i="46"/>
  <c r="Q121" i="46"/>
  <c r="Q113" i="46"/>
  <c r="Q107" i="46"/>
  <c r="Q105" i="46"/>
  <c r="Q99" i="46"/>
  <c r="Q98" i="46"/>
  <c r="Q94" i="46"/>
  <c r="Q90" i="46"/>
  <c r="Q86" i="46"/>
  <c r="Q82" i="46"/>
  <c r="Q112" i="46"/>
  <c r="Q104" i="46"/>
  <c r="Q93" i="46"/>
  <c r="Q87" i="46"/>
  <c r="Q85" i="46"/>
  <c r="Q79" i="46"/>
  <c r="Q97" i="46"/>
  <c r="Q88" i="46"/>
  <c r="Q83" i="46"/>
  <c r="Q77" i="46"/>
  <c r="Q75" i="46"/>
  <c r="Q71" i="46"/>
  <c r="Q67" i="46"/>
  <c r="Q80" i="46"/>
  <c r="Q78" i="46"/>
  <c r="Q72" i="46"/>
  <c r="Q89" i="46"/>
  <c r="Q84" i="46"/>
  <c r="Q81" i="46"/>
  <c r="Q73" i="46"/>
  <c r="Q76" i="46"/>
  <c r="Q74" i="46"/>
  <c r="Q70" i="46"/>
  <c r="Q66" i="46"/>
  <c r="Q62" i="46"/>
  <c r="Q65" i="46"/>
  <c r="Q60" i="46"/>
  <c r="Q56" i="46"/>
  <c r="Q52" i="46"/>
  <c r="Q48" i="46"/>
  <c r="Q44" i="46"/>
  <c r="Q40" i="46"/>
  <c r="Q36" i="46"/>
  <c r="Q57" i="46"/>
  <c r="Q53" i="46"/>
  <c r="Q49" i="46"/>
  <c r="Q45" i="46"/>
  <c r="Q41" i="46"/>
  <c r="Q68" i="46"/>
  <c r="Q63" i="46"/>
  <c r="Q61" i="46"/>
  <c r="Q58" i="46"/>
  <c r="Q54" i="46"/>
  <c r="Q50" i="46"/>
  <c r="Q46" i="46"/>
  <c r="Q42" i="46"/>
  <c r="Q69" i="46"/>
  <c r="Q64" i="46"/>
  <c r="Q59" i="46"/>
  <c r="Q55" i="46"/>
  <c r="Q51" i="46"/>
  <c r="Q47" i="46"/>
  <c r="Q43" i="46"/>
  <c r="Q39" i="46"/>
  <c r="Q35" i="46"/>
  <c r="Q31" i="46"/>
  <c r="Q27" i="46"/>
  <c r="V9" i="46"/>
  <c r="AL9" i="46" s="1"/>
  <c r="Z9" i="46"/>
  <c r="AP9" i="46" s="1"/>
  <c r="AT9" i="46"/>
  <c r="AH9" i="46"/>
  <c r="AX9" i="46" s="1"/>
  <c r="I11" i="46"/>
  <c r="M11" i="46"/>
  <c r="Q11" i="46"/>
  <c r="F12" i="46"/>
  <c r="J12" i="46"/>
  <c r="N12" i="46"/>
  <c r="R12" i="46"/>
  <c r="G13" i="46"/>
  <c r="K13" i="46"/>
  <c r="O13" i="46"/>
  <c r="S13" i="46"/>
  <c r="I15" i="46"/>
  <c r="M15" i="46"/>
  <c r="Q15" i="46"/>
  <c r="F16" i="46"/>
  <c r="J16" i="46"/>
  <c r="N16" i="46"/>
  <c r="R16" i="46"/>
  <c r="G17" i="46"/>
  <c r="K17" i="46"/>
  <c r="O17" i="46"/>
  <c r="S17" i="46"/>
  <c r="I19" i="46"/>
  <c r="M19" i="46"/>
  <c r="Q19" i="46"/>
  <c r="F20" i="46"/>
  <c r="J20" i="46"/>
  <c r="N20" i="46"/>
  <c r="R20" i="46"/>
  <c r="G21" i="46"/>
  <c r="K21" i="46"/>
  <c r="O21" i="46"/>
  <c r="S21" i="46"/>
  <c r="H22" i="46"/>
  <c r="L22" i="46"/>
  <c r="P22" i="46"/>
  <c r="T22" i="46"/>
  <c r="I23" i="46"/>
  <c r="M23" i="46"/>
  <c r="Q23" i="46"/>
  <c r="F24" i="46"/>
  <c r="J24" i="46"/>
  <c r="N24" i="46"/>
  <c r="R24" i="46"/>
  <c r="H25" i="46"/>
  <c r="M25" i="46"/>
  <c r="R25" i="46"/>
  <c r="I26" i="46"/>
  <c r="N26" i="46"/>
  <c r="S26" i="46"/>
  <c r="J27" i="46"/>
  <c r="O27" i="46"/>
  <c r="T27" i="46"/>
  <c r="I28" i="46"/>
  <c r="O28" i="46"/>
  <c r="T28" i="46"/>
  <c r="J29" i="46"/>
  <c r="P29" i="46"/>
  <c r="K30" i="46"/>
  <c r="Q30" i="46"/>
  <c r="G31" i="46"/>
  <c r="L31" i="46"/>
  <c r="R31" i="46"/>
  <c r="G32" i="46"/>
  <c r="L32" i="46"/>
  <c r="Q32" i="46"/>
  <c r="H33" i="46"/>
  <c r="M33" i="46"/>
  <c r="R33" i="46"/>
  <c r="I34" i="46"/>
  <c r="S34" i="46"/>
  <c r="K35" i="46"/>
  <c r="S35" i="46"/>
  <c r="K36" i="46"/>
  <c r="S36" i="46"/>
  <c r="I37" i="46"/>
  <c r="Q37" i="46"/>
  <c r="G39" i="46"/>
  <c r="F208" i="46"/>
  <c r="F204" i="46"/>
  <c r="F209" i="46"/>
  <c r="F205" i="46"/>
  <c r="F206" i="46"/>
  <c r="F202" i="46"/>
  <c r="F201" i="46"/>
  <c r="F197" i="46"/>
  <c r="F193" i="46"/>
  <c r="F189" i="46"/>
  <c r="F199" i="46"/>
  <c r="F194" i="46"/>
  <c r="F207" i="46"/>
  <c r="F203" i="46"/>
  <c r="F196" i="46"/>
  <c r="F192" i="46"/>
  <c r="F188" i="46"/>
  <c r="F198" i="46"/>
  <c r="F195" i="46"/>
  <c r="F191" i="46"/>
  <c r="F190" i="46"/>
  <c r="F186" i="46"/>
  <c r="F185" i="46"/>
  <c r="F181" i="46"/>
  <c r="F177" i="46"/>
  <c r="F184" i="46"/>
  <c r="F178" i="46"/>
  <c r="F176" i="46"/>
  <c r="F171" i="46"/>
  <c r="F187" i="46"/>
  <c r="F179" i="46"/>
  <c r="F200" i="46"/>
  <c r="F183" i="46"/>
  <c r="F175" i="46"/>
  <c r="F174" i="46"/>
  <c r="F170" i="46"/>
  <c r="F182" i="46"/>
  <c r="F166" i="46"/>
  <c r="F162" i="46"/>
  <c r="F167" i="46"/>
  <c r="F163" i="46"/>
  <c r="F173" i="46"/>
  <c r="F169" i="46"/>
  <c r="F165" i="46"/>
  <c r="F161" i="46"/>
  <c r="F157" i="46"/>
  <c r="F153" i="46"/>
  <c r="F149" i="46"/>
  <c r="F172" i="46"/>
  <c r="F158" i="46"/>
  <c r="F156" i="46"/>
  <c r="F150" i="46"/>
  <c r="F148" i="46"/>
  <c r="F143" i="46"/>
  <c r="F139" i="46"/>
  <c r="F164" i="46"/>
  <c r="F159" i="46"/>
  <c r="F151" i="46"/>
  <c r="F144" i="46"/>
  <c r="F140" i="46"/>
  <c r="F168" i="46"/>
  <c r="F155" i="46"/>
  <c r="F147" i="46"/>
  <c r="F146" i="46"/>
  <c r="F142" i="46"/>
  <c r="F138" i="46"/>
  <c r="F134" i="46"/>
  <c r="F145" i="46"/>
  <c r="F135" i="46"/>
  <c r="F133" i="46"/>
  <c r="F128" i="46"/>
  <c r="F124" i="46"/>
  <c r="F120" i="46"/>
  <c r="F116" i="46"/>
  <c r="F180" i="46"/>
  <c r="F160" i="46"/>
  <c r="F152" i="46"/>
  <c r="F129" i="46"/>
  <c r="F125" i="46"/>
  <c r="F121" i="46"/>
  <c r="F117" i="46"/>
  <c r="F154" i="46"/>
  <c r="F137" i="46"/>
  <c r="F132" i="46"/>
  <c r="F131" i="46"/>
  <c r="F127" i="46"/>
  <c r="F123" i="46"/>
  <c r="F119" i="46"/>
  <c r="F115" i="46"/>
  <c r="F111" i="46"/>
  <c r="F107" i="46"/>
  <c r="F103" i="46"/>
  <c r="F99" i="46"/>
  <c r="F126" i="46"/>
  <c r="F118" i="46"/>
  <c r="F108" i="46"/>
  <c r="F106" i="46"/>
  <c r="F100" i="46"/>
  <c r="F96" i="46"/>
  <c r="F92" i="46"/>
  <c r="F88" i="46"/>
  <c r="F141" i="46"/>
  <c r="F136" i="46"/>
  <c r="F109" i="46"/>
  <c r="F101" i="46"/>
  <c r="F97" i="46"/>
  <c r="F93" i="46"/>
  <c r="F89" i="46"/>
  <c r="F113" i="46"/>
  <c r="F105" i="46"/>
  <c r="F95" i="46"/>
  <c r="F91" i="46"/>
  <c r="F87" i="46"/>
  <c r="F83" i="46"/>
  <c r="F130" i="46"/>
  <c r="F114" i="46"/>
  <c r="F98" i="46"/>
  <c r="F90" i="46"/>
  <c r="F122" i="46"/>
  <c r="F94" i="46"/>
  <c r="F110" i="46"/>
  <c r="F102" i="46"/>
  <c r="F85" i="46"/>
  <c r="F80" i="46"/>
  <c r="F76" i="46"/>
  <c r="F84" i="46"/>
  <c r="F77" i="46"/>
  <c r="F72" i="46"/>
  <c r="F68" i="46"/>
  <c r="F78" i="46"/>
  <c r="F73" i="46"/>
  <c r="F112" i="46"/>
  <c r="F104" i="46"/>
  <c r="F86" i="46"/>
  <c r="F82" i="46"/>
  <c r="F81" i="46"/>
  <c r="F79" i="46"/>
  <c r="F74" i="46"/>
  <c r="F75" i="46"/>
  <c r="F71" i="46"/>
  <c r="F67" i="46"/>
  <c r="F63" i="46"/>
  <c r="F69" i="46"/>
  <c r="F65" i="46"/>
  <c r="F57" i="46"/>
  <c r="F53" i="46"/>
  <c r="F49" i="46"/>
  <c r="F45" i="46"/>
  <c r="F41" i="46"/>
  <c r="F37" i="46"/>
  <c r="F70" i="46"/>
  <c r="F66" i="46"/>
  <c r="F58" i="46"/>
  <c r="F54" i="46"/>
  <c r="F50" i="46"/>
  <c r="F46" i="46"/>
  <c r="F42" i="46"/>
  <c r="F61" i="46"/>
  <c r="F59" i="46"/>
  <c r="F55" i="46"/>
  <c r="F51" i="46"/>
  <c r="F47" i="46"/>
  <c r="F43" i="46"/>
  <c r="F39" i="46"/>
  <c r="F64" i="46"/>
  <c r="F62" i="46"/>
  <c r="F60" i="46"/>
  <c r="F56" i="46"/>
  <c r="F52" i="46"/>
  <c r="F48" i="46"/>
  <c r="F44" i="46"/>
  <c r="F40" i="46"/>
  <c r="F36" i="46"/>
  <c r="F32" i="46"/>
  <c r="F28" i="46"/>
  <c r="J208" i="46"/>
  <c r="J204" i="46"/>
  <c r="J209" i="46"/>
  <c r="J205" i="46"/>
  <c r="J206" i="46"/>
  <c r="J202" i="46"/>
  <c r="J207" i="46"/>
  <c r="J203" i="46"/>
  <c r="J201" i="46"/>
  <c r="J200" i="46"/>
  <c r="J197" i="46"/>
  <c r="J193" i="46"/>
  <c r="J189" i="46"/>
  <c r="J194" i="46"/>
  <c r="J199" i="46"/>
  <c r="J198" i="46"/>
  <c r="J196" i="46"/>
  <c r="J192" i="46"/>
  <c r="J188" i="46"/>
  <c r="J190" i="46"/>
  <c r="J195" i="46"/>
  <c r="J185" i="46"/>
  <c r="J181" i="46"/>
  <c r="J177" i="46"/>
  <c r="J187" i="46"/>
  <c r="J183" i="46"/>
  <c r="J175" i="46"/>
  <c r="J171" i="46"/>
  <c r="J191" i="46"/>
  <c r="J186" i="46"/>
  <c r="J184" i="46"/>
  <c r="J178" i="46"/>
  <c r="J182" i="46"/>
  <c r="J180" i="46"/>
  <c r="J174" i="46"/>
  <c r="J170" i="46"/>
  <c r="J172" i="46"/>
  <c r="J166" i="46"/>
  <c r="J162" i="46"/>
  <c r="J173" i="46"/>
  <c r="J167" i="46"/>
  <c r="J163" i="46"/>
  <c r="J176" i="46"/>
  <c r="J169" i="46"/>
  <c r="J165" i="46"/>
  <c r="J161" i="46"/>
  <c r="J157" i="46"/>
  <c r="J153" i="46"/>
  <c r="J149" i="46"/>
  <c r="J164" i="46"/>
  <c r="J155" i="46"/>
  <c r="J147" i="46"/>
  <c r="J143" i="46"/>
  <c r="J139" i="46"/>
  <c r="J158" i="46"/>
  <c r="J156" i="46"/>
  <c r="J150" i="46"/>
  <c r="J148" i="46"/>
  <c r="J144" i="46"/>
  <c r="J140" i="46"/>
  <c r="J160" i="46"/>
  <c r="J154" i="46"/>
  <c r="J152" i="46"/>
  <c r="J146" i="46"/>
  <c r="J142" i="46"/>
  <c r="J138" i="46"/>
  <c r="J134" i="46"/>
  <c r="J179" i="46"/>
  <c r="J136" i="46"/>
  <c r="J132" i="46"/>
  <c r="J128" i="46"/>
  <c r="J124" i="46"/>
  <c r="J120" i="46"/>
  <c r="J116" i="46"/>
  <c r="J168" i="46"/>
  <c r="J159" i="46"/>
  <c r="J151" i="46"/>
  <c r="J141" i="46"/>
  <c r="J137" i="46"/>
  <c r="J135" i="46"/>
  <c r="J133" i="46"/>
  <c r="J129" i="46"/>
  <c r="J125" i="46"/>
  <c r="J121" i="46"/>
  <c r="J117" i="46"/>
  <c r="J113" i="46"/>
  <c r="J145" i="46"/>
  <c r="J131" i="46"/>
  <c r="J127" i="46"/>
  <c r="J123" i="46"/>
  <c r="J119" i="46"/>
  <c r="J115" i="46"/>
  <c r="J111" i="46"/>
  <c r="J107" i="46"/>
  <c r="J103" i="46"/>
  <c r="J99" i="46"/>
  <c r="J105" i="46"/>
  <c r="J96" i="46"/>
  <c r="J92" i="46"/>
  <c r="J88" i="46"/>
  <c r="J130" i="46"/>
  <c r="J122" i="46"/>
  <c r="J114" i="46"/>
  <c r="J108" i="46"/>
  <c r="J106" i="46"/>
  <c r="J100" i="46"/>
  <c r="J97" i="46"/>
  <c r="J93" i="46"/>
  <c r="J89" i="46"/>
  <c r="J126" i="46"/>
  <c r="J118" i="46"/>
  <c r="J112" i="46"/>
  <c r="J110" i="46"/>
  <c r="J104" i="46"/>
  <c r="J102" i="46"/>
  <c r="J95" i="46"/>
  <c r="J91" i="46"/>
  <c r="J87" i="46"/>
  <c r="J83" i="46"/>
  <c r="J109" i="46"/>
  <c r="J101" i="46"/>
  <c r="J98" i="46"/>
  <c r="J90" i="46"/>
  <c r="J84" i="46"/>
  <c r="J82" i="46"/>
  <c r="J80" i="46"/>
  <c r="J76" i="46"/>
  <c r="J94" i="46"/>
  <c r="J86" i="46"/>
  <c r="J72" i="46"/>
  <c r="J68" i="46"/>
  <c r="J77" i="46"/>
  <c r="J73" i="46"/>
  <c r="J85" i="46"/>
  <c r="J78" i="46"/>
  <c r="J74" i="46"/>
  <c r="J81" i="46"/>
  <c r="J79" i="46"/>
  <c r="J75" i="46"/>
  <c r="J71" i="46"/>
  <c r="J67" i="46"/>
  <c r="J63" i="46"/>
  <c r="J64" i="46"/>
  <c r="J62" i="46"/>
  <c r="J57" i="46"/>
  <c r="J53" i="46"/>
  <c r="J49" i="46"/>
  <c r="J45" i="46"/>
  <c r="J41" i="46"/>
  <c r="J37" i="46"/>
  <c r="J65" i="46"/>
  <c r="J58" i="46"/>
  <c r="J54" i="46"/>
  <c r="J50" i="46"/>
  <c r="J46" i="46"/>
  <c r="J42" i="46"/>
  <c r="J69" i="46"/>
  <c r="J66" i="46"/>
  <c r="J59" i="46"/>
  <c r="J55" i="46"/>
  <c r="J51" i="46"/>
  <c r="J47" i="46"/>
  <c r="J43" i="46"/>
  <c r="J39" i="46"/>
  <c r="J70" i="46"/>
  <c r="J61" i="46"/>
  <c r="J60" i="46"/>
  <c r="J56" i="46"/>
  <c r="J52" i="46"/>
  <c r="J48" i="46"/>
  <c r="J44" i="46"/>
  <c r="J40" i="46"/>
  <c r="J36" i="46"/>
  <c r="J32" i="46"/>
  <c r="J28" i="46"/>
  <c r="N208" i="46"/>
  <c r="N204" i="46"/>
  <c r="N209" i="46"/>
  <c r="N205" i="46"/>
  <c r="N206" i="46"/>
  <c r="N207" i="46"/>
  <c r="N203" i="46"/>
  <c r="N202" i="46"/>
  <c r="N198" i="46"/>
  <c r="N201" i="46"/>
  <c r="N197" i="46"/>
  <c r="N193" i="46"/>
  <c r="N189" i="46"/>
  <c r="N199" i="46"/>
  <c r="N194" i="46"/>
  <c r="N196" i="46"/>
  <c r="N192" i="46"/>
  <c r="N188" i="46"/>
  <c r="N191" i="46"/>
  <c r="N200" i="46"/>
  <c r="N186" i="46"/>
  <c r="N190" i="46"/>
  <c r="N185" i="46"/>
  <c r="N181" i="46"/>
  <c r="N177" i="46"/>
  <c r="N195" i="46"/>
  <c r="N182" i="46"/>
  <c r="N180" i="46"/>
  <c r="N174" i="46"/>
  <c r="N171" i="46"/>
  <c r="N183" i="46"/>
  <c r="N187" i="46"/>
  <c r="N179" i="46"/>
  <c r="N170" i="46"/>
  <c r="N175" i="46"/>
  <c r="N169" i="46"/>
  <c r="N166" i="46"/>
  <c r="N162" i="46"/>
  <c r="N167" i="46"/>
  <c r="N163" i="46"/>
  <c r="N184" i="46"/>
  <c r="N178" i="46"/>
  <c r="N173" i="46"/>
  <c r="N165" i="46"/>
  <c r="N161" i="46"/>
  <c r="N157" i="46"/>
  <c r="N153" i="46"/>
  <c r="N149" i="46"/>
  <c r="N160" i="46"/>
  <c r="N154" i="46"/>
  <c r="N152" i="46"/>
  <c r="N146" i="46"/>
  <c r="N143" i="46"/>
  <c r="N139" i="46"/>
  <c r="N168" i="46"/>
  <c r="N155" i="46"/>
  <c r="N147" i="46"/>
  <c r="N144" i="46"/>
  <c r="N140" i="46"/>
  <c r="N176" i="46"/>
  <c r="N172" i="46"/>
  <c r="N164" i="46"/>
  <c r="N159" i="46"/>
  <c r="N151" i="46"/>
  <c r="N142" i="46"/>
  <c r="N138" i="46"/>
  <c r="N134" i="46"/>
  <c r="N141" i="46"/>
  <c r="N128" i="46"/>
  <c r="N124" i="46"/>
  <c r="N120" i="46"/>
  <c r="N116" i="46"/>
  <c r="N132" i="46"/>
  <c r="N129" i="46"/>
  <c r="N125" i="46"/>
  <c r="N121" i="46"/>
  <c r="N117" i="46"/>
  <c r="N113" i="46"/>
  <c r="N137" i="46"/>
  <c r="N131" i="46"/>
  <c r="N127" i="46"/>
  <c r="N123" i="46"/>
  <c r="N119" i="46"/>
  <c r="N115" i="46"/>
  <c r="N111" i="46"/>
  <c r="N107" i="46"/>
  <c r="N103" i="46"/>
  <c r="N99" i="46"/>
  <c r="N158" i="46"/>
  <c r="N136" i="46"/>
  <c r="N130" i="46"/>
  <c r="N122" i="46"/>
  <c r="N114" i="46"/>
  <c r="N112" i="46"/>
  <c r="N110" i="46"/>
  <c r="N104" i="46"/>
  <c r="N102" i="46"/>
  <c r="N96" i="46"/>
  <c r="N92" i="46"/>
  <c r="N88" i="46"/>
  <c r="N145" i="46"/>
  <c r="N105" i="46"/>
  <c r="N97" i="46"/>
  <c r="N93" i="46"/>
  <c r="N89" i="46"/>
  <c r="N156" i="46"/>
  <c r="N150" i="46"/>
  <c r="N109" i="46"/>
  <c r="N101" i="46"/>
  <c r="N95" i="46"/>
  <c r="N91" i="46"/>
  <c r="N87" i="46"/>
  <c r="N83" i="46"/>
  <c r="N118" i="46"/>
  <c r="N108" i="46"/>
  <c r="N106" i="46"/>
  <c r="N100" i="46"/>
  <c r="N94" i="46"/>
  <c r="N148" i="46"/>
  <c r="N135" i="46"/>
  <c r="N126" i="46"/>
  <c r="N98" i="46"/>
  <c r="N80" i="46"/>
  <c r="N76" i="46"/>
  <c r="N133" i="46"/>
  <c r="N90" i="46"/>
  <c r="N85" i="46"/>
  <c r="N81" i="46"/>
  <c r="N79" i="46"/>
  <c r="N72" i="46"/>
  <c r="N68" i="46"/>
  <c r="N82" i="46"/>
  <c r="N73" i="46"/>
  <c r="N86" i="46"/>
  <c r="N77" i="46"/>
  <c r="N74" i="46"/>
  <c r="N84" i="46"/>
  <c r="N78" i="46"/>
  <c r="N75" i="46"/>
  <c r="N71" i="46"/>
  <c r="N67" i="46"/>
  <c r="N63" i="46"/>
  <c r="N69" i="46"/>
  <c r="N61" i="46"/>
  <c r="N57" i="46"/>
  <c r="N53" i="46"/>
  <c r="N49" i="46"/>
  <c r="N45" i="46"/>
  <c r="N41" i="46"/>
  <c r="N37" i="46"/>
  <c r="N70" i="46"/>
  <c r="N64" i="46"/>
  <c r="N62" i="46"/>
  <c r="N58" i="46"/>
  <c r="N54" i="46"/>
  <c r="N50" i="46"/>
  <c r="N46" i="46"/>
  <c r="N42" i="46"/>
  <c r="N65" i="46"/>
  <c r="N59" i="46"/>
  <c r="N55" i="46"/>
  <c r="N51" i="46"/>
  <c r="N47" i="46"/>
  <c r="N43" i="46"/>
  <c r="N39" i="46"/>
  <c r="N66" i="46"/>
  <c r="N60" i="46"/>
  <c r="N56" i="46"/>
  <c r="N52" i="46"/>
  <c r="N48" i="46"/>
  <c r="N44" i="46"/>
  <c r="N40" i="46"/>
  <c r="N36" i="46"/>
  <c r="N32" i="46"/>
  <c r="N28" i="46"/>
  <c r="R208" i="46"/>
  <c r="R204" i="46"/>
  <c r="R209" i="46"/>
  <c r="R205" i="46"/>
  <c r="R206" i="46"/>
  <c r="R202" i="46"/>
  <c r="R198" i="46"/>
  <c r="R203" i="46"/>
  <c r="R207" i="46"/>
  <c r="R201" i="46"/>
  <c r="R200" i="46"/>
  <c r="R197" i="46"/>
  <c r="R193" i="46"/>
  <c r="R189" i="46"/>
  <c r="R194" i="46"/>
  <c r="R199" i="46"/>
  <c r="R196" i="46"/>
  <c r="R192" i="46"/>
  <c r="R188" i="46"/>
  <c r="R195" i="46"/>
  <c r="R190" i="46"/>
  <c r="R185" i="46"/>
  <c r="R181" i="46"/>
  <c r="R177" i="46"/>
  <c r="R191" i="46"/>
  <c r="R179" i="46"/>
  <c r="R171" i="46"/>
  <c r="R182" i="46"/>
  <c r="R180" i="46"/>
  <c r="R184" i="46"/>
  <c r="R178" i="46"/>
  <c r="R176" i="46"/>
  <c r="R170" i="46"/>
  <c r="R183" i="46"/>
  <c r="R172" i="46"/>
  <c r="R166" i="46"/>
  <c r="R162" i="46"/>
  <c r="R186" i="46"/>
  <c r="R174" i="46"/>
  <c r="R173" i="46"/>
  <c r="R169" i="46"/>
  <c r="R167" i="46"/>
  <c r="R163" i="46"/>
  <c r="R187" i="46"/>
  <c r="R175" i="46"/>
  <c r="R165" i="46"/>
  <c r="R161" i="46"/>
  <c r="R157" i="46"/>
  <c r="R153" i="46"/>
  <c r="R149" i="46"/>
  <c r="R168" i="46"/>
  <c r="R159" i="46"/>
  <c r="R151" i="46"/>
  <c r="R143" i="46"/>
  <c r="R139" i="46"/>
  <c r="R135" i="46"/>
  <c r="R160" i="46"/>
  <c r="R154" i="46"/>
  <c r="R152" i="46"/>
  <c r="R146" i="46"/>
  <c r="R144" i="46"/>
  <c r="R140" i="46"/>
  <c r="R158" i="46"/>
  <c r="R156" i="46"/>
  <c r="R150" i="46"/>
  <c r="R148" i="46"/>
  <c r="R142" i="46"/>
  <c r="R138" i="46"/>
  <c r="R134" i="46"/>
  <c r="R136" i="46"/>
  <c r="R128" i="46"/>
  <c r="R124" i="46"/>
  <c r="R120" i="46"/>
  <c r="R116" i="46"/>
  <c r="R164" i="46"/>
  <c r="R145" i="46"/>
  <c r="R137" i="46"/>
  <c r="R129" i="46"/>
  <c r="R125" i="46"/>
  <c r="R121" i="46"/>
  <c r="R117" i="46"/>
  <c r="R113" i="46"/>
  <c r="R155" i="46"/>
  <c r="R147" i="46"/>
  <c r="R141" i="46"/>
  <c r="R133" i="46"/>
  <c r="R131" i="46"/>
  <c r="R127" i="46"/>
  <c r="R123" i="46"/>
  <c r="R119" i="46"/>
  <c r="R115" i="46"/>
  <c r="R111" i="46"/>
  <c r="R107" i="46"/>
  <c r="R103" i="46"/>
  <c r="R99" i="46"/>
  <c r="R109" i="46"/>
  <c r="R101" i="46"/>
  <c r="R96" i="46"/>
  <c r="R92" i="46"/>
  <c r="R88" i="46"/>
  <c r="R126" i="46"/>
  <c r="R118" i="46"/>
  <c r="R112" i="46"/>
  <c r="R110" i="46"/>
  <c r="R104" i="46"/>
  <c r="R102" i="46"/>
  <c r="R97" i="46"/>
  <c r="R93" i="46"/>
  <c r="R89" i="46"/>
  <c r="R132" i="46"/>
  <c r="R130" i="46"/>
  <c r="R122" i="46"/>
  <c r="R114" i="46"/>
  <c r="R108" i="46"/>
  <c r="R106" i="46"/>
  <c r="R100" i="46"/>
  <c r="R95" i="46"/>
  <c r="R91" i="46"/>
  <c r="R87" i="46"/>
  <c r="R83" i="46"/>
  <c r="R94" i="46"/>
  <c r="R86" i="46"/>
  <c r="R80" i="46"/>
  <c r="R76" i="46"/>
  <c r="R98" i="46"/>
  <c r="R78" i="46"/>
  <c r="R72" i="46"/>
  <c r="R68" i="46"/>
  <c r="R84" i="46"/>
  <c r="R81" i="46"/>
  <c r="R79" i="46"/>
  <c r="R73" i="46"/>
  <c r="R105" i="46"/>
  <c r="R85" i="46"/>
  <c r="R74" i="46"/>
  <c r="R90" i="46"/>
  <c r="R82" i="46"/>
  <c r="R77" i="46"/>
  <c r="R75" i="46"/>
  <c r="R71" i="46"/>
  <c r="R67" i="46"/>
  <c r="R63" i="46"/>
  <c r="R66" i="46"/>
  <c r="R57" i="46"/>
  <c r="R53" i="46"/>
  <c r="R49" i="46"/>
  <c r="R45" i="46"/>
  <c r="R41" i="46"/>
  <c r="R37" i="46"/>
  <c r="R61" i="46"/>
  <c r="R58" i="46"/>
  <c r="R54" i="46"/>
  <c r="R50" i="46"/>
  <c r="R46" i="46"/>
  <c r="R42" i="46"/>
  <c r="R69" i="46"/>
  <c r="R64" i="46"/>
  <c r="R62" i="46"/>
  <c r="R59" i="46"/>
  <c r="R55" i="46"/>
  <c r="R51" i="46"/>
  <c r="R47" i="46"/>
  <c r="R43" i="46"/>
  <c r="R39" i="46"/>
  <c r="R70" i="46"/>
  <c r="R65" i="46"/>
  <c r="R60" i="46"/>
  <c r="R56" i="46"/>
  <c r="R52" i="46"/>
  <c r="R48" i="46"/>
  <c r="R44" i="46"/>
  <c r="R40" i="46"/>
  <c r="R36" i="46"/>
  <c r="R32" i="46"/>
  <c r="R28" i="46"/>
  <c r="F11" i="46"/>
  <c r="J11" i="46"/>
  <c r="N11" i="46"/>
  <c r="R11" i="46"/>
  <c r="G12" i="46"/>
  <c r="K12" i="46"/>
  <c r="O12" i="46"/>
  <c r="S12" i="46"/>
  <c r="I14" i="46"/>
  <c r="M14" i="46"/>
  <c r="Q14" i="46"/>
  <c r="F15" i="46"/>
  <c r="J15" i="46"/>
  <c r="N15" i="46"/>
  <c r="R15" i="46"/>
  <c r="G16" i="46"/>
  <c r="K16" i="46"/>
  <c r="O16" i="46"/>
  <c r="S16" i="46"/>
  <c r="I18" i="46"/>
  <c r="M18" i="46"/>
  <c r="Q18" i="46"/>
  <c r="F19" i="46"/>
  <c r="J19" i="46"/>
  <c r="N19" i="46"/>
  <c r="R19" i="46"/>
  <c r="G20" i="46"/>
  <c r="K20" i="46"/>
  <c r="O20" i="46"/>
  <c r="S20" i="46"/>
  <c r="I22" i="46"/>
  <c r="M22" i="46"/>
  <c r="Q22" i="46"/>
  <c r="F23" i="46"/>
  <c r="J23" i="46"/>
  <c r="N23" i="46"/>
  <c r="R23" i="46"/>
  <c r="G24" i="46"/>
  <c r="K24" i="46"/>
  <c r="O24" i="46"/>
  <c r="S24" i="46"/>
  <c r="I25" i="46"/>
  <c r="N25" i="46"/>
  <c r="T25" i="46"/>
  <c r="J26" i="46"/>
  <c r="O26" i="46"/>
  <c r="F27" i="46"/>
  <c r="K27" i="46"/>
  <c r="P27" i="46"/>
  <c r="K28" i="46"/>
  <c r="P28" i="46"/>
  <c r="F29" i="46"/>
  <c r="L29" i="46"/>
  <c r="Q29" i="46"/>
  <c r="M30" i="46"/>
  <c r="R30" i="46"/>
  <c r="H31" i="46"/>
  <c r="N31" i="46"/>
  <c r="S31" i="46"/>
  <c r="H32" i="46"/>
  <c r="M32" i="46"/>
  <c r="I33" i="46"/>
  <c r="N33" i="46"/>
  <c r="T33" i="46"/>
  <c r="J34" i="46"/>
  <c r="F35" i="46"/>
  <c r="N35" i="46"/>
  <c r="L36" i="46"/>
  <c r="T36" i="46"/>
  <c r="L37" i="46"/>
  <c r="T37" i="46"/>
  <c r="M38" i="46"/>
  <c r="G209" i="46"/>
  <c r="G205" i="46"/>
  <c r="G206" i="46"/>
  <c r="G207" i="46"/>
  <c r="G203" i="46"/>
  <c r="G199" i="46"/>
  <c r="G208" i="46"/>
  <c r="G202" i="46"/>
  <c r="G198" i="46"/>
  <c r="G194" i="46"/>
  <c r="G190" i="46"/>
  <c r="G200" i="46"/>
  <c r="G195" i="46"/>
  <c r="G197" i="46"/>
  <c r="G193" i="46"/>
  <c r="G189" i="46"/>
  <c r="G201" i="46"/>
  <c r="G204" i="46"/>
  <c r="G196" i="46"/>
  <c r="G192" i="46"/>
  <c r="G191" i="46"/>
  <c r="G188" i="46"/>
  <c r="G187" i="46"/>
  <c r="G182" i="46"/>
  <c r="G178" i="46"/>
  <c r="G179" i="46"/>
  <c r="G172" i="46"/>
  <c r="G181" i="46"/>
  <c r="G180" i="46"/>
  <c r="G185" i="46"/>
  <c r="G184" i="46"/>
  <c r="G177" i="46"/>
  <c r="G176" i="46"/>
  <c r="G171" i="46"/>
  <c r="G167" i="46"/>
  <c r="G163" i="46"/>
  <c r="G170" i="46"/>
  <c r="G168" i="46"/>
  <c r="G164" i="46"/>
  <c r="G175" i="46"/>
  <c r="G166" i="46"/>
  <c r="G162" i="46"/>
  <c r="G158" i="46"/>
  <c r="G154" i="46"/>
  <c r="G150" i="46"/>
  <c r="G165" i="46"/>
  <c r="G159" i="46"/>
  <c r="G151" i="46"/>
  <c r="G144" i="46"/>
  <c r="G140" i="46"/>
  <c r="G136" i="46"/>
  <c r="G183" i="46"/>
  <c r="G173" i="46"/>
  <c r="G160" i="46"/>
  <c r="G153" i="46"/>
  <c r="G152" i="46"/>
  <c r="G145" i="46"/>
  <c r="G141" i="46"/>
  <c r="G186" i="46"/>
  <c r="G157" i="46"/>
  <c r="G156" i="46"/>
  <c r="G149" i="46"/>
  <c r="G148" i="46"/>
  <c r="G143" i="46"/>
  <c r="G139" i="46"/>
  <c r="G135" i="46"/>
  <c r="G174" i="46"/>
  <c r="G129" i="46"/>
  <c r="G125" i="46"/>
  <c r="G121" i="46"/>
  <c r="G117" i="46"/>
  <c r="G169" i="46"/>
  <c r="G161" i="46"/>
  <c r="G155" i="46"/>
  <c r="G147" i="46"/>
  <c r="G142" i="46"/>
  <c r="G130" i="46"/>
  <c r="G126" i="46"/>
  <c r="G122" i="46"/>
  <c r="G118" i="46"/>
  <c r="G114" i="46"/>
  <c r="G146" i="46"/>
  <c r="G134" i="46"/>
  <c r="G133" i="46"/>
  <c r="G128" i="46"/>
  <c r="G124" i="46"/>
  <c r="G120" i="46"/>
  <c r="G116" i="46"/>
  <c r="G112" i="46"/>
  <c r="G108" i="46"/>
  <c r="G104" i="46"/>
  <c r="G100" i="46"/>
  <c r="G109" i="46"/>
  <c r="G101" i="46"/>
  <c r="G97" i="46"/>
  <c r="G93" i="46"/>
  <c r="G89" i="46"/>
  <c r="G132" i="46"/>
  <c r="G131" i="46"/>
  <c r="G123" i="46"/>
  <c r="G115" i="46"/>
  <c r="G111" i="46"/>
  <c r="G110" i="46"/>
  <c r="G103" i="46"/>
  <c r="G102" i="46"/>
  <c r="G98" i="46"/>
  <c r="G94" i="46"/>
  <c r="G90" i="46"/>
  <c r="G138" i="46"/>
  <c r="G127" i="46"/>
  <c r="G119" i="46"/>
  <c r="G107" i="46"/>
  <c r="G106" i="46"/>
  <c r="G99" i="46"/>
  <c r="G96" i="46"/>
  <c r="G92" i="46"/>
  <c r="G88" i="46"/>
  <c r="G84" i="46"/>
  <c r="G137" i="46"/>
  <c r="G113" i="46"/>
  <c r="G105" i="46"/>
  <c r="G91" i="46"/>
  <c r="G87" i="46"/>
  <c r="G86" i="46"/>
  <c r="G81" i="46"/>
  <c r="G77" i="46"/>
  <c r="G95" i="46"/>
  <c r="G85" i="46"/>
  <c r="G78" i="46"/>
  <c r="G73" i="46"/>
  <c r="G69" i="46"/>
  <c r="G82" i="46"/>
  <c r="G80" i="46"/>
  <c r="G79" i="46"/>
  <c r="G74" i="46"/>
  <c r="G83" i="46"/>
  <c r="G75" i="46"/>
  <c r="G71" i="46"/>
  <c r="G76" i="46"/>
  <c r="G72" i="46"/>
  <c r="G68" i="46"/>
  <c r="G64" i="46"/>
  <c r="G70" i="46"/>
  <c r="G67" i="46"/>
  <c r="G66" i="46"/>
  <c r="G58" i="46"/>
  <c r="G54" i="46"/>
  <c r="G50" i="46"/>
  <c r="G46" i="46"/>
  <c r="G42" i="46"/>
  <c r="G38" i="46"/>
  <c r="G61" i="46"/>
  <c r="G59" i="46"/>
  <c r="G55" i="46"/>
  <c r="G51" i="46"/>
  <c r="G47" i="46"/>
  <c r="G43" i="46"/>
  <c r="G63" i="46"/>
  <c r="G62" i="46"/>
  <c r="G60" i="46"/>
  <c r="G56" i="46"/>
  <c r="G52" i="46"/>
  <c r="G48" i="46"/>
  <c r="G44" i="46"/>
  <c r="G40" i="46"/>
  <c r="G65" i="46"/>
  <c r="G57" i="46"/>
  <c r="G53" i="46"/>
  <c r="G49" i="46"/>
  <c r="G45" i="46"/>
  <c r="G41" i="46"/>
  <c r="G37" i="46"/>
  <c r="G33" i="46"/>
  <c r="G29" i="46"/>
  <c r="G25" i="46"/>
  <c r="K209" i="46"/>
  <c r="K205" i="46"/>
  <c r="K206" i="46"/>
  <c r="K207" i="46"/>
  <c r="K203" i="46"/>
  <c r="K208" i="46"/>
  <c r="K204" i="46"/>
  <c r="K199" i="46"/>
  <c r="K202" i="46"/>
  <c r="K198" i="46"/>
  <c r="K194" i="46"/>
  <c r="K190" i="46"/>
  <c r="K201" i="46"/>
  <c r="K195" i="46"/>
  <c r="K200" i="46"/>
  <c r="K197" i="46"/>
  <c r="K193" i="46"/>
  <c r="K189" i="46"/>
  <c r="K192" i="46"/>
  <c r="K191" i="46"/>
  <c r="K188" i="46"/>
  <c r="K187" i="46"/>
  <c r="K186" i="46"/>
  <c r="K182" i="46"/>
  <c r="K178" i="46"/>
  <c r="K174" i="46"/>
  <c r="K196" i="46"/>
  <c r="K185" i="46"/>
  <c r="K184" i="46"/>
  <c r="K177" i="46"/>
  <c r="K176" i="46"/>
  <c r="K172" i="46"/>
  <c r="K179" i="46"/>
  <c r="K183" i="46"/>
  <c r="K175" i="46"/>
  <c r="K171" i="46"/>
  <c r="K181" i="46"/>
  <c r="K173" i="46"/>
  <c r="K167" i="46"/>
  <c r="K163" i="46"/>
  <c r="K180" i="46"/>
  <c r="K168" i="46"/>
  <c r="K164" i="46"/>
  <c r="K166" i="46"/>
  <c r="K162" i="46"/>
  <c r="K158" i="46"/>
  <c r="K154" i="46"/>
  <c r="K150" i="46"/>
  <c r="K146" i="46"/>
  <c r="K170" i="46"/>
  <c r="K157" i="46"/>
  <c r="K156" i="46"/>
  <c r="K149" i="46"/>
  <c r="K148" i="46"/>
  <c r="K144" i="46"/>
  <c r="K140" i="46"/>
  <c r="K136" i="46"/>
  <c r="K169" i="46"/>
  <c r="K161" i="46"/>
  <c r="K159" i="46"/>
  <c r="K151" i="46"/>
  <c r="K145" i="46"/>
  <c r="K141" i="46"/>
  <c r="K165" i="46"/>
  <c r="K155" i="46"/>
  <c r="K147" i="46"/>
  <c r="K143" i="46"/>
  <c r="K139" i="46"/>
  <c r="K135" i="46"/>
  <c r="K160" i="46"/>
  <c r="K152" i="46"/>
  <c r="K142" i="46"/>
  <c r="K138" i="46"/>
  <c r="K137" i="46"/>
  <c r="K134" i="46"/>
  <c r="K133" i="46"/>
  <c r="K129" i="46"/>
  <c r="K125" i="46"/>
  <c r="K121" i="46"/>
  <c r="K117" i="46"/>
  <c r="K113" i="46"/>
  <c r="K130" i="46"/>
  <c r="K126" i="46"/>
  <c r="K122" i="46"/>
  <c r="K118" i="46"/>
  <c r="K114" i="46"/>
  <c r="K153" i="46"/>
  <c r="K132" i="46"/>
  <c r="K128" i="46"/>
  <c r="K124" i="46"/>
  <c r="K120" i="46"/>
  <c r="K116" i="46"/>
  <c r="K112" i="46"/>
  <c r="K108" i="46"/>
  <c r="K104" i="46"/>
  <c r="K100" i="46"/>
  <c r="K131" i="46"/>
  <c r="K123" i="46"/>
  <c r="K115" i="46"/>
  <c r="K107" i="46"/>
  <c r="K106" i="46"/>
  <c r="K99" i="46"/>
  <c r="K97" i="46"/>
  <c r="K93" i="46"/>
  <c r="K89" i="46"/>
  <c r="K109" i="46"/>
  <c r="K101" i="46"/>
  <c r="K98" i="46"/>
  <c r="K94" i="46"/>
  <c r="K90" i="46"/>
  <c r="K105" i="46"/>
  <c r="K96" i="46"/>
  <c r="K92" i="46"/>
  <c r="K88" i="46"/>
  <c r="K84" i="46"/>
  <c r="K119" i="46"/>
  <c r="K95" i="46"/>
  <c r="K127" i="46"/>
  <c r="K110" i="46"/>
  <c r="K102" i="46"/>
  <c r="K85" i="46"/>
  <c r="K81" i="46"/>
  <c r="K77" i="46"/>
  <c r="K87" i="46"/>
  <c r="K83" i="46"/>
  <c r="K76" i="46"/>
  <c r="K73" i="46"/>
  <c r="K69" i="46"/>
  <c r="K111" i="46"/>
  <c r="K103" i="46"/>
  <c r="K91" i="46"/>
  <c r="K78" i="46"/>
  <c r="K74" i="46"/>
  <c r="K80" i="46"/>
  <c r="K79" i="46"/>
  <c r="K75" i="46"/>
  <c r="K71" i="46"/>
  <c r="K86" i="46"/>
  <c r="K82" i="46"/>
  <c r="K72" i="46"/>
  <c r="K68" i="46"/>
  <c r="K64" i="46"/>
  <c r="K65" i="46"/>
  <c r="K58" i="46"/>
  <c r="K54" i="46"/>
  <c r="K50" i="46"/>
  <c r="K46" i="46"/>
  <c r="K42" i="46"/>
  <c r="K38" i="46"/>
  <c r="K66" i="46"/>
  <c r="K59" i="46"/>
  <c r="K55" i="46"/>
  <c r="K51" i="46"/>
  <c r="K47" i="46"/>
  <c r="K43" i="46"/>
  <c r="K70" i="46"/>
  <c r="K67" i="46"/>
  <c r="K61" i="46"/>
  <c r="K60" i="46"/>
  <c r="K56" i="46"/>
  <c r="K52" i="46"/>
  <c r="K48" i="46"/>
  <c r="K44" i="46"/>
  <c r="K40" i="46"/>
  <c r="K63" i="46"/>
  <c r="K62" i="46"/>
  <c r="K57" i="46"/>
  <c r="K53" i="46"/>
  <c r="K49" i="46"/>
  <c r="K45" i="46"/>
  <c r="K41" i="46"/>
  <c r="K37" i="46"/>
  <c r="K33" i="46"/>
  <c r="K29" i="46"/>
  <c r="K25" i="46"/>
  <c r="O209" i="46"/>
  <c r="O205" i="46"/>
  <c r="O206" i="46"/>
  <c r="O207" i="46"/>
  <c r="O203" i="46"/>
  <c r="O199" i="46"/>
  <c r="O208" i="46"/>
  <c r="O202" i="46"/>
  <c r="O198" i="46"/>
  <c r="O201" i="46"/>
  <c r="O194" i="46"/>
  <c r="O190" i="46"/>
  <c r="O204" i="46"/>
  <c r="O200" i="46"/>
  <c r="O195" i="46"/>
  <c r="O197" i="46"/>
  <c r="O193" i="46"/>
  <c r="O189" i="46"/>
  <c r="O196" i="46"/>
  <c r="O192" i="46"/>
  <c r="O191" i="46"/>
  <c r="O188" i="46"/>
  <c r="O187" i="46"/>
  <c r="O182" i="46"/>
  <c r="O178" i="46"/>
  <c r="O174" i="46"/>
  <c r="O183" i="46"/>
  <c r="O175" i="46"/>
  <c r="O172" i="46"/>
  <c r="O185" i="46"/>
  <c r="O184" i="46"/>
  <c r="O177" i="46"/>
  <c r="O186" i="46"/>
  <c r="O181" i="46"/>
  <c r="O180" i="46"/>
  <c r="O171" i="46"/>
  <c r="O167" i="46"/>
  <c r="O163" i="46"/>
  <c r="O179" i="46"/>
  <c r="O176" i="46"/>
  <c r="O168" i="46"/>
  <c r="O164" i="46"/>
  <c r="O170" i="46"/>
  <c r="O169" i="46"/>
  <c r="O166" i="46"/>
  <c r="O162" i="46"/>
  <c r="O158" i="46"/>
  <c r="O154" i="46"/>
  <c r="O150" i="46"/>
  <c r="O146" i="46"/>
  <c r="O173" i="46"/>
  <c r="O161" i="46"/>
  <c r="O155" i="46"/>
  <c r="O147" i="46"/>
  <c r="O144" i="46"/>
  <c r="O140" i="46"/>
  <c r="O136" i="46"/>
  <c r="O157" i="46"/>
  <c r="O156" i="46"/>
  <c r="O149" i="46"/>
  <c r="O148" i="46"/>
  <c r="O145" i="46"/>
  <c r="O141" i="46"/>
  <c r="O160" i="46"/>
  <c r="O153" i="46"/>
  <c r="O152" i="46"/>
  <c r="O143" i="46"/>
  <c r="O139" i="46"/>
  <c r="O135" i="46"/>
  <c r="O159" i="46"/>
  <c r="O151" i="46"/>
  <c r="O132" i="46"/>
  <c r="O129" i="46"/>
  <c r="O125" i="46"/>
  <c r="O121" i="46"/>
  <c r="O117" i="46"/>
  <c r="O113" i="46"/>
  <c r="O165" i="46"/>
  <c r="O134" i="46"/>
  <c r="O133" i="46"/>
  <c r="O130" i="46"/>
  <c r="O126" i="46"/>
  <c r="O122" i="46"/>
  <c r="O118" i="46"/>
  <c r="O114" i="46"/>
  <c r="O142" i="46"/>
  <c r="O128" i="46"/>
  <c r="O124" i="46"/>
  <c r="O120" i="46"/>
  <c r="O116" i="46"/>
  <c r="O112" i="46"/>
  <c r="O108" i="46"/>
  <c r="O104" i="46"/>
  <c r="O100" i="46"/>
  <c r="O105" i="46"/>
  <c r="O97" i="46"/>
  <c r="O93" i="46"/>
  <c r="O89" i="46"/>
  <c r="O137" i="46"/>
  <c r="O127" i="46"/>
  <c r="O119" i="46"/>
  <c r="O107" i="46"/>
  <c r="O106" i="46"/>
  <c r="O99" i="46"/>
  <c r="O98" i="46"/>
  <c r="O94" i="46"/>
  <c r="O90" i="46"/>
  <c r="O131" i="46"/>
  <c r="O123" i="46"/>
  <c r="O115" i="46"/>
  <c r="O111" i="46"/>
  <c r="O110" i="46"/>
  <c r="O103" i="46"/>
  <c r="O102" i="46"/>
  <c r="O96" i="46"/>
  <c r="O92" i="46"/>
  <c r="O88" i="46"/>
  <c r="O84" i="46"/>
  <c r="O138" i="46"/>
  <c r="O109" i="46"/>
  <c r="O101" i="46"/>
  <c r="O95" i="46"/>
  <c r="O83" i="46"/>
  <c r="O82" i="46"/>
  <c r="O81" i="46"/>
  <c r="O77" i="46"/>
  <c r="O91" i="46"/>
  <c r="O73" i="46"/>
  <c r="O69" i="46"/>
  <c r="O86" i="46"/>
  <c r="O76" i="46"/>
  <c r="O74" i="46"/>
  <c r="O87" i="46"/>
  <c r="O78" i="46"/>
  <c r="O75" i="46"/>
  <c r="O71" i="46"/>
  <c r="O85" i="46"/>
  <c r="O80" i="46"/>
  <c r="O79" i="46"/>
  <c r="O72" i="46"/>
  <c r="O68" i="46"/>
  <c r="O64" i="46"/>
  <c r="O70" i="46"/>
  <c r="O67" i="46"/>
  <c r="O63" i="46"/>
  <c r="O62" i="46"/>
  <c r="O58" i="46"/>
  <c r="O54" i="46"/>
  <c r="O50" i="46"/>
  <c r="O46" i="46"/>
  <c r="O42" i="46"/>
  <c r="O38" i="46"/>
  <c r="O65" i="46"/>
  <c r="O59" i="46"/>
  <c r="O55" i="46"/>
  <c r="O51" i="46"/>
  <c r="O47" i="46"/>
  <c r="O43" i="46"/>
  <c r="O66" i="46"/>
  <c r="O60" i="46"/>
  <c r="O56" i="46"/>
  <c r="O52" i="46"/>
  <c r="O48" i="46"/>
  <c r="O44" i="46"/>
  <c r="O40" i="46"/>
  <c r="O61" i="46"/>
  <c r="O57" i="46"/>
  <c r="O53" i="46"/>
  <c r="O49" i="46"/>
  <c r="O45" i="46"/>
  <c r="O41" i="46"/>
  <c r="O37" i="46"/>
  <c r="O33" i="46"/>
  <c r="O29" i="46"/>
  <c r="O25" i="46"/>
  <c r="S209" i="46"/>
  <c r="S205" i="46"/>
  <c r="S206" i="46"/>
  <c r="S207" i="46"/>
  <c r="S203" i="46"/>
  <c r="S204" i="46"/>
  <c r="S199" i="46"/>
  <c r="S202" i="46"/>
  <c r="S198" i="46"/>
  <c r="S194" i="46"/>
  <c r="S190" i="46"/>
  <c r="S195" i="46"/>
  <c r="S208" i="46"/>
  <c r="S201" i="46"/>
  <c r="S200" i="46"/>
  <c r="S197" i="46"/>
  <c r="S193" i="46"/>
  <c r="S189" i="46"/>
  <c r="S196" i="46"/>
  <c r="S192" i="46"/>
  <c r="S191" i="46"/>
  <c r="S188" i="46"/>
  <c r="S187" i="46"/>
  <c r="S186" i="46"/>
  <c r="S182" i="46"/>
  <c r="S178" i="46"/>
  <c r="S174" i="46"/>
  <c r="S181" i="46"/>
  <c r="S180" i="46"/>
  <c r="S172" i="46"/>
  <c r="S183" i="46"/>
  <c r="S179" i="46"/>
  <c r="S171" i="46"/>
  <c r="S185" i="46"/>
  <c r="S177" i="46"/>
  <c r="S176" i="46"/>
  <c r="S173" i="46"/>
  <c r="S170" i="46"/>
  <c r="S169" i="46"/>
  <c r="S167" i="46"/>
  <c r="S163" i="46"/>
  <c r="S168" i="46"/>
  <c r="S164" i="46"/>
  <c r="S166" i="46"/>
  <c r="S162" i="46"/>
  <c r="S158" i="46"/>
  <c r="S154" i="46"/>
  <c r="S150" i="46"/>
  <c r="S146" i="46"/>
  <c r="S175" i="46"/>
  <c r="S160" i="46"/>
  <c r="S153" i="46"/>
  <c r="S152" i="46"/>
  <c r="S144" i="46"/>
  <c r="S140" i="46"/>
  <c r="S136" i="46"/>
  <c r="S184" i="46"/>
  <c r="S165" i="46"/>
  <c r="S155" i="46"/>
  <c r="S147" i="46"/>
  <c r="S145" i="46"/>
  <c r="S141" i="46"/>
  <c r="S161" i="46"/>
  <c r="S159" i="46"/>
  <c r="S151" i="46"/>
  <c r="S143" i="46"/>
  <c r="S139" i="46"/>
  <c r="S135" i="46"/>
  <c r="S138" i="46"/>
  <c r="S137" i="46"/>
  <c r="S129" i="46"/>
  <c r="S125" i="46"/>
  <c r="S121" i="46"/>
  <c r="S117" i="46"/>
  <c r="S113" i="46"/>
  <c r="S156" i="46"/>
  <c r="S148" i="46"/>
  <c r="S132" i="46"/>
  <c r="S130" i="46"/>
  <c r="S126" i="46"/>
  <c r="S122" i="46"/>
  <c r="S118" i="46"/>
  <c r="S114" i="46"/>
  <c r="S157" i="46"/>
  <c r="S149" i="46"/>
  <c r="S128" i="46"/>
  <c r="S124" i="46"/>
  <c r="S120" i="46"/>
  <c r="S116" i="46"/>
  <c r="S112" i="46"/>
  <c r="S108" i="46"/>
  <c r="S104" i="46"/>
  <c r="S100" i="46"/>
  <c r="S127" i="46"/>
  <c r="S119" i="46"/>
  <c r="S111" i="46"/>
  <c r="S110" i="46"/>
  <c r="S103" i="46"/>
  <c r="S102" i="46"/>
  <c r="S97" i="46"/>
  <c r="S93" i="46"/>
  <c r="S89" i="46"/>
  <c r="S142" i="46"/>
  <c r="S133" i="46"/>
  <c r="S105" i="46"/>
  <c r="S98" i="46"/>
  <c r="S94" i="46"/>
  <c r="S90" i="46"/>
  <c r="S134" i="46"/>
  <c r="S109" i="46"/>
  <c r="S101" i="46"/>
  <c r="S96" i="46"/>
  <c r="S92" i="46"/>
  <c r="S88" i="46"/>
  <c r="S84" i="46"/>
  <c r="S131" i="46"/>
  <c r="S115" i="46"/>
  <c r="S91" i="46"/>
  <c r="S123" i="46"/>
  <c r="S95" i="46"/>
  <c r="S106" i="46"/>
  <c r="S81" i="46"/>
  <c r="S77" i="46"/>
  <c r="S107" i="46"/>
  <c r="S99" i="46"/>
  <c r="S87" i="46"/>
  <c r="S80" i="46"/>
  <c r="S79" i="46"/>
  <c r="S73" i="46"/>
  <c r="S69" i="46"/>
  <c r="S85" i="46"/>
  <c r="S74" i="46"/>
  <c r="S82" i="46"/>
  <c r="S76" i="46"/>
  <c r="S75" i="46"/>
  <c r="S71" i="46"/>
  <c r="S86" i="46"/>
  <c r="S83" i="46"/>
  <c r="S78" i="46"/>
  <c r="S72" i="46"/>
  <c r="S68" i="46"/>
  <c r="S64" i="46"/>
  <c r="S61" i="46"/>
  <c r="S58" i="46"/>
  <c r="S54" i="46"/>
  <c r="S50" i="46"/>
  <c r="S46" i="46"/>
  <c r="S42" i="46"/>
  <c r="S38" i="46"/>
  <c r="S63" i="46"/>
  <c r="S62" i="46"/>
  <c r="S59" i="46"/>
  <c r="S55" i="46"/>
  <c r="S51" i="46"/>
  <c r="S47" i="46"/>
  <c r="S43" i="46"/>
  <c r="S70" i="46"/>
  <c r="S67" i="46"/>
  <c r="S65" i="46"/>
  <c r="S60" i="46"/>
  <c r="S56" i="46"/>
  <c r="S52" i="46"/>
  <c r="S48" i="46"/>
  <c r="S44" i="46"/>
  <c r="S40" i="46"/>
  <c r="S66" i="46"/>
  <c r="S57" i="46"/>
  <c r="S53" i="46"/>
  <c r="S49" i="46"/>
  <c r="S45" i="46"/>
  <c r="S41" i="46"/>
  <c r="S37" i="46"/>
  <c r="S33" i="46"/>
  <c r="S29" i="46"/>
  <c r="S25" i="46"/>
  <c r="F10" i="46"/>
  <c r="J10" i="46"/>
  <c r="N10" i="46"/>
  <c r="R10" i="46"/>
  <c r="G11" i="46"/>
  <c r="K11" i="46"/>
  <c r="O11" i="46"/>
  <c r="S11" i="46"/>
  <c r="H12" i="46"/>
  <c r="L12" i="46"/>
  <c r="P12" i="46"/>
  <c r="I13" i="46"/>
  <c r="M13" i="46"/>
  <c r="Q13" i="46"/>
  <c r="F14" i="46"/>
  <c r="J14" i="46"/>
  <c r="N14" i="46"/>
  <c r="R14" i="46"/>
  <c r="G15" i="46"/>
  <c r="K15" i="46"/>
  <c r="O15" i="46"/>
  <c r="S15" i="46"/>
  <c r="H16" i="46"/>
  <c r="L16" i="46"/>
  <c r="P16" i="46"/>
  <c r="I17" i="46"/>
  <c r="M17" i="46"/>
  <c r="Q17" i="46"/>
  <c r="F18" i="46"/>
  <c r="J18" i="46"/>
  <c r="N18" i="46"/>
  <c r="R18" i="46"/>
  <c r="G19" i="46"/>
  <c r="K19" i="46"/>
  <c r="O19" i="46"/>
  <c r="S19" i="46"/>
  <c r="H20" i="46"/>
  <c r="L20" i="46"/>
  <c r="P20" i="46"/>
  <c r="T20" i="46"/>
  <c r="I21" i="46"/>
  <c r="M21" i="46"/>
  <c r="Q21" i="46"/>
  <c r="F22" i="46"/>
  <c r="J22" i="46"/>
  <c r="N22" i="46"/>
  <c r="R22" i="46"/>
  <c r="G23" i="46"/>
  <c r="K23" i="46"/>
  <c r="O23" i="46"/>
  <c r="S23" i="46"/>
  <c r="H24" i="46"/>
  <c r="L24" i="46"/>
  <c r="P24" i="46"/>
  <c r="T24" i="46"/>
  <c r="J25" i="46"/>
  <c r="P25" i="46"/>
  <c r="F26" i="46"/>
  <c r="K26" i="46"/>
  <c r="Q26" i="46"/>
  <c r="G27" i="46"/>
  <c r="L27" i="46"/>
  <c r="R27" i="46"/>
  <c r="G28" i="46"/>
  <c r="L28" i="46"/>
  <c r="Q28" i="46"/>
  <c r="H29" i="46"/>
  <c r="M29" i="46"/>
  <c r="R29" i="46"/>
  <c r="I30" i="46"/>
  <c r="N30" i="46"/>
  <c r="S30" i="46"/>
  <c r="J31" i="46"/>
  <c r="O31" i="46"/>
  <c r="T31" i="46"/>
  <c r="I32" i="46"/>
  <c r="O32" i="46"/>
  <c r="T32" i="46"/>
  <c r="J33" i="46"/>
  <c r="P33" i="46"/>
  <c r="F34" i="46"/>
  <c r="K34" i="46"/>
  <c r="Q34" i="46"/>
  <c r="G35" i="46"/>
  <c r="O35" i="46"/>
  <c r="G36" i="46"/>
  <c r="O36" i="46"/>
  <c r="M37" i="46"/>
  <c r="F38" i="46"/>
  <c r="N38" i="46"/>
  <c r="O39" i="46"/>
  <c r="P13" i="45"/>
  <c r="P17" i="45"/>
  <c r="P21" i="45"/>
  <c r="R33" i="45"/>
  <c r="H17" i="45"/>
  <c r="H21" i="45"/>
  <c r="O37" i="45"/>
  <c r="I206" i="45"/>
  <c r="I207" i="45"/>
  <c r="I209" i="45"/>
  <c r="I205" i="45"/>
  <c r="I200" i="45"/>
  <c r="I203" i="45"/>
  <c r="I208" i="45"/>
  <c r="I199" i="45"/>
  <c r="I204" i="45"/>
  <c r="I194" i="45"/>
  <c r="I190" i="45"/>
  <c r="I202" i="45"/>
  <c r="I198" i="45"/>
  <c r="I197" i="45"/>
  <c r="I193" i="45"/>
  <c r="I189" i="45"/>
  <c r="I201" i="45"/>
  <c r="I186" i="45"/>
  <c r="I196" i="45"/>
  <c r="I192" i="45"/>
  <c r="I188" i="45"/>
  <c r="I187" i="45"/>
  <c r="I184" i="45"/>
  <c r="I180" i="45"/>
  <c r="I176" i="45"/>
  <c r="I172" i="45"/>
  <c r="I195" i="45"/>
  <c r="I191" i="45"/>
  <c r="I185" i="45"/>
  <c r="I183" i="45"/>
  <c r="I177" i="45"/>
  <c r="I175" i="45"/>
  <c r="I182" i="45"/>
  <c r="I174" i="45"/>
  <c r="I179" i="45"/>
  <c r="I168" i="45"/>
  <c r="I164" i="45"/>
  <c r="I160" i="45"/>
  <c r="I156" i="45"/>
  <c r="I169" i="45"/>
  <c r="I165" i="45"/>
  <c r="I161" i="45"/>
  <c r="I181" i="45"/>
  <c r="I170" i="45"/>
  <c r="I167" i="45"/>
  <c r="I163" i="45"/>
  <c r="I159" i="45"/>
  <c r="I155" i="45"/>
  <c r="I153" i="45"/>
  <c r="I150" i="45"/>
  <c r="I146" i="45"/>
  <c r="I166" i="45"/>
  <c r="I157" i="45"/>
  <c r="I154" i="45"/>
  <c r="I151" i="45"/>
  <c r="I147" i="45"/>
  <c r="I178" i="45"/>
  <c r="I162" i="45"/>
  <c r="I152" i="45"/>
  <c r="I149" i="45"/>
  <c r="I145" i="45"/>
  <c r="I141" i="45"/>
  <c r="I137" i="45"/>
  <c r="I133" i="45"/>
  <c r="I143" i="45"/>
  <c r="I173" i="45"/>
  <c r="I148" i="45"/>
  <c r="I140" i="45"/>
  <c r="I134" i="45"/>
  <c r="I132" i="45"/>
  <c r="I131" i="45"/>
  <c r="I127" i="45"/>
  <c r="I123" i="45"/>
  <c r="I119" i="45"/>
  <c r="I115" i="45"/>
  <c r="I158" i="45"/>
  <c r="I135" i="45"/>
  <c r="I128" i="45"/>
  <c r="I124" i="45"/>
  <c r="I120" i="45"/>
  <c r="I116" i="45"/>
  <c r="I142" i="45"/>
  <c r="I139" i="45"/>
  <c r="I130" i="45"/>
  <c r="I126" i="45"/>
  <c r="I122" i="45"/>
  <c r="I118" i="45"/>
  <c r="I114" i="45"/>
  <c r="I110" i="45"/>
  <c r="I106" i="45"/>
  <c r="I125" i="45"/>
  <c r="I117" i="45"/>
  <c r="I108" i="45"/>
  <c r="I101" i="45"/>
  <c r="I97" i="45"/>
  <c r="I93" i="45"/>
  <c r="I89" i="45"/>
  <c r="I85" i="45"/>
  <c r="I111" i="45"/>
  <c r="I109" i="45"/>
  <c r="I103" i="45"/>
  <c r="I102" i="45"/>
  <c r="I98" i="45"/>
  <c r="I94" i="45"/>
  <c r="I90" i="45"/>
  <c r="I171" i="45"/>
  <c r="I138" i="45"/>
  <c r="I136" i="45"/>
  <c r="I129" i="45"/>
  <c r="I121" i="45"/>
  <c r="I112" i="45"/>
  <c r="I144" i="45"/>
  <c r="I113" i="45"/>
  <c r="I107" i="45"/>
  <c r="I105" i="45"/>
  <c r="I100" i="45"/>
  <c r="I96" i="45"/>
  <c r="I92" i="45"/>
  <c r="I88" i="45"/>
  <c r="I84" i="45"/>
  <c r="I80" i="45"/>
  <c r="I95" i="45"/>
  <c r="I77" i="45"/>
  <c r="I81" i="45"/>
  <c r="I79" i="45"/>
  <c r="I78" i="45"/>
  <c r="I99" i="45"/>
  <c r="I91" i="45"/>
  <c r="I86" i="45"/>
  <c r="I82" i="45"/>
  <c r="I104" i="45"/>
  <c r="I87" i="45"/>
  <c r="I83" i="45"/>
  <c r="I76" i="45"/>
  <c r="I72" i="45"/>
  <c r="I68" i="45"/>
  <c r="I75" i="45"/>
  <c r="I66" i="45"/>
  <c r="I63" i="45"/>
  <c r="I59" i="45"/>
  <c r="I55" i="45"/>
  <c r="I51" i="45"/>
  <c r="I47" i="45"/>
  <c r="I43" i="45"/>
  <c r="I39" i="45"/>
  <c r="I69" i="45"/>
  <c r="I67" i="45"/>
  <c r="I64" i="45"/>
  <c r="I60" i="45"/>
  <c r="I56" i="45"/>
  <c r="I52" i="45"/>
  <c r="I48" i="45"/>
  <c r="I44" i="45"/>
  <c r="I70" i="45"/>
  <c r="I65" i="45"/>
  <c r="I61" i="45"/>
  <c r="I57" i="45"/>
  <c r="I53" i="45"/>
  <c r="I49" i="45"/>
  <c r="I45" i="45"/>
  <c r="I74" i="45"/>
  <c r="I73" i="45"/>
  <c r="I71" i="45"/>
  <c r="I62" i="45"/>
  <c r="I58" i="45"/>
  <c r="I54" i="45"/>
  <c r="I50" i="45"/>
  <c r="I46" i="45"/>
  <c r="I42" i="45"/>
  <c r="I38" i="45"/>
  <c r="I34" i="45"/>
  <c r="I30" i="45"/>
  <c r="I26" i="45"/>
  <c r="I22" i="45"/>
  <c r="N207" i="45"/>
  <c r="N208" i="45"/>
  <c r="N206" i="45"/>
  <c r="N205" i="45"/>
  <c r="N201" i="45"/>
  <c r="N203" i="45"/>
  <c r="N202" i="45"/>
  <c r="N200" i="45"/>
  <c r="N195" i="45"/>
  <c r="N191" i="45"/>
  <c r="N199" i="45"/>
  <c r="N196" i="45"/>
  <c r="N209" i="45"/>
  <c r="N204" i="45"/>
  <c r="N198" i="45"/>
  <c r="N194" i="45"/>
  <c r="N190" i="45"/>
  <c r="N192" i="45"/>
  <c r="N188" i="45"/>
  <c r="N193" i="45"/>
  <c r="N189" i="45"/>
  <c r="N187" i="45"/>
  <c r="N185" i="45"/>
  <c r="N181" i="45"/>
  <c r="N177" i="45"/>
  <c r="N173" i="45"/>
  <c r="N183" i="45"/>
  <c r="N175" i="45"/>
  <c r="N184" i="45"/>
  <c r="N186" i="45"/>
  <c r="N182" i="45"/>
  <c r="N180" i="45"/>
  <c r="N174" i="45"/>
  <c r="N172" i="45"/>
  <c r="N178" i="45"/>
  <c r="N171" i="45"/>
  <c r="N169" i="45"/>
  <c r="N165" i="45"/>
  <c r="N161" i="45"/>
  <c r="N157" i="45"/>
  <c r="N166" i="45"/>
  <c r="N162" i="45"/>
  <c r="N197" i="45"/>
  <c r="N170" i="45"/>
  <c r="N168" i="45"/>
  <c r="N164" i="45"/>
  <c r="N160" i="45"/>
  <c r="N156" i="45"/>
  <c r="N152" i="45"/>
  <c r="N167" i="45"/>
  <c r="N159" i="45"/>
  <c r="N155" i="45"/>
  <c r="N153" i="45"/>
  <c r="N151" i="45"/>
  <c r="N147" i="45"/>
  <c r="N143" i="45"/>
  <c r="N179" i="45"/>
  <c r="N176" i="45"/>
  <c r="N154" i="45"/>
  <c r="N148" i="45"/>
  <c r="N144" i="45"/>
  <c r="N158" i="45"/>
  <c r="N150" i="45"/>
  <c r="N146" i="45"/>
  <c r="N142" i="45"/>
  <c r="N138" i="45"/>
  <c r="N134" i="45"/>
  <c r="N149" i="45"/>
  <c r="N140" i="45"/>
  <c r="N132" i="45"/>
  <c r="N128" i="45"/>
  <c r="N124" i="45"/>
  <c r="N120" i="45"/>
  <c r="N116" i="45"/>
  <c r="N112" i="45"/>
  <c r="N135" i="45"/>
  <c r="N133" i="45"/>
  <c r="N129" i="45"/>
  <c r="N125" i="45"/>
  <c r="N121" i="45"/>
  <c r="N117" i="45"/>
  <c r="N141" i="45"/>
  <c r="N139" i="45"/>
  <c r="N137" i="45"/>
  <c r="N131" i="45"/>
  <c r="N127" i="45"/>
  <c r="N123" i="45"/>
  <c r="N119" i="45"/>
  <c r="N115" i="45"/>
  <c r="N111" i="45"/>
  <c r="N107" i="45"/>
  <c r="N103" i="45"/>
  <c r="N113" i="45"/>
  <c r="N108" i="45"/>
  <c r="N106" i="45"/>
  <c r="N102" i="45"/>
  <c r="N98" i="45"/>
  <c r="N94" i="45"/>
  <c r="N90" i="45"/>
  <c r="N86" i="45"/>
  <c r="N82" i="45"/>
  <c r="N163" i="45"/>
  <c r="N145" i="45"/>
  <c r="N136" i="45"/>
  <c r="N130" i="45"/>
  <c r="N122" i="45"/>
  <c r="N114" i="45"/>
  <c r="N109" i="45"/>
  <c r="N99" i="45"/>
  <c r="N95" i="45"/>
  <c r="N91" i="45"/>
  <c r="N110" i="45"/>
  <c r="N126" i="45"/>
  <c r="N118" i="45"/>
  <c r="N105" i="45"/>
  <c r="N101" i="45"/>
  <c r="N97" i="45"/>
  <c r="N93" i="45"/>
  <c r="N89" i="45"/>
  <c r="N85" i="45"/>
  <c r="N81" i="45"/>
  <c r="N87" i="45"/>
  <c r="N83" i="45"/>
  <c r="N78" i="45"/>
  <c r="N74" i="45"/>
  <c r="N100" i="45"/>
  <c r="N92" i="45"/>
  <c r="N88" i="45"/>
  <c r="N84" i="45"/>
  <c r="N79" i="45"/>
  <c r="N104" i="45"/>
  <c r="N80" i="45"/>
  <c r="N76" i="45"/>
  <c r="N96" i="45"/>
  <c r="N77" i="45"/>
  <c r="N73" i="45"/>
  <c r="N69" i="45"/>
  <c r="N72" i="45"/>
  <c r="N66" i="45"/>
  <c r="N64" i="45"/>
  <c r="N60" i="45"/>
  <c r="N56" i="45"/>
  <c r="N52" i="45"/>
  <c r="N48" i="45"/>
  <c r="N44" i="45"/>
  <c r="N40" i="45"/>
  <c r="N75" i="45"/>
  <c r="N67" i="45"/>
  <c r="N65" i="45"/>
  <c r="N61" i="45"/>
  <c r="N57" i="45"/>
  <c r="N53" i="45"/>
  <c r="N49" i="45"/>
  <c r="N45" i="45"/>
  <c r="N41" i="45"/>
  <c r="N70" i="45"/>
  <c r="N68" i="45"/>
  <c r="N62" i="45"/>
  <c r="N58" i="45"/>
  <c r="N54" i="45"/>
  <c r="N50" i="45"/>
  <c r="N46" i="45"/>
  <c r="N71" i="45"/>
  <c r="N63" i="45"/>
  <c r="N59" i="45"/>
  <c r="N55" i="45"/>
  <c r="N51" i="45"/>
  <c r="N47" i="45"/>
  <c r="N43" i="45"/>
  <c r="N39" i="45"/>
  <c r="N35" i="45"/>
  <c r="N31" i="45"/>
  <c r="N27" i="45"/>
  <c r="N23" i="45"/>
  <c r="I10" i="45"/>
  <c r="J11" i="45"/>
  <c r="O12" i="45"/>
  <c r="L13" i="45"/>
  <c r="M14" i="45"/>
  <c r="S16" i="45"/>
  <c r="K208" i="45"/>
  <c r="K209" i="45"/>
  <c r="K205" i="45"/>
  <c r="K207" i="45"/>
  <c r="K203" i="45"/>
  <c r="K206" i="45"/>
  <c r="K204" i="45"/>
  <c r="K202" i="45"/>
  <c r="K201" i="45"/>
  <c r="K196" i="45"/>
  <c r="K192" i="45"/>
  <c r="K188" i="45"/>
  <c r="K198" i="45"/>
  <c r="K197" i="45"/>
  <c r="K195" i="45"/>
  <c r="K191" i="45"/>
  <c r="K187" i="45"/>
  <c r="K200" i="45"/>
  <c r="K199" i="45"/>
  <c r="K186" i="45"/>
  <c r="K182" i="45"/>
  <c r="K178" i="45"/>
  <c r="K174" i="45"/>
  <c r="K179" i="45"/>
  <c r="K171" i="45"/>
  <c r="K181" i="45"/>
  <c r="K180" i="45"/>
  <c r="K194" i="45"/>
  <c r="K190" i="45"/>
  <c r="K185" i="45"/>
  <c r="K184" i="45"/>
  <c r="K177" i="45"/>
  <c r="K176" i="45"/>
  <c r="K193" i="45"/>
  <c r="K183" i="45"/>
  <c r="K166" i="45"/>
  <c r="K162" i="45"/>
  <c r="K158" i="45"/>
  <c r="K173" i="45"/>
  <c r="K170" i="45"/>
  <c r="K167" i="45"/>
  <c r="K163" i="45"/>
  <c r="K172" i="45"/>
  <c r="K169" i="45"/>
  <c r="K165" i="45"/>
  <c r="K161" i="45"/>
  <c r="K157" i="45"/>
  <c r="K153" i="45"/>
  <c r="K168" i="45"/>
  <c r="K148" i="45"/>
  <c r="K144" i="45"/>
  <c r="K189" i="45"/>
  <c r="K160" i="45"/>
  <c r="K159" i="45"/>
  <c r="K156" i="45"/>
  <c r="K155" i="45"/>
  <c r="K149" i="45"/>
  <c r="K145" i="45"/>
  <c r="K175" i="45"/>
  <c r="K154" i="45"/>
  <c r="K151" i="45"/>
  <c r="K147" i="45"/>
  <c r="K143" i="45"/>
  <c r="K139" i="45"/>
  <c r="K135" i="45"/>
  <c r="K152" i="45"/>
  <c r="K150" i="45"/>
  <c r="K142" i="45"/>
  <c r="K141" i="45"/>
  <c r="K164" i="45"/>
  <c r="K136" i="45"/>
  <c r="K129" i="45"/>
  <c r="K125" i="45"/>
  <c r="K121" i="45"/>
  <c r="K117" i="45"/>
  <c r="K113" i="45"/>
  <c r="K138" i="45"/>
  <c r="K137" i="45"/>
  <c r="K130" i="45"/>
  <c r="K126" i="45"/>
  <c r="K122" i="45"/>
  <c r="K118" i="45"/>
  <c r="K146" i="45"/>
  <c r="K134" i="45"/>
  <c r="K133" i="45"/>
  <c r="K128" i="45"/>
  <c r="K124" i="45"/>
  <c r="K120" i="45"/>
  <c r="K116" i="45"/>
  <c r="K112" i="45"/>
  <c r="K108" i="45"/>
  <c r="K104" i="45"/>
  <c r="K111" i="45"/>
  <c r="K110" i="45"/>
  <c r="K103" i="45"/>
  <c r="K99" i="45"/>
  <c r="K95" i="45"/>
  <c r="K91" i="45"/>
  <c r="K87" i="45"/>
  <c r="K83" i="45"/>
  <c r="K132" i="45"/>
  <c r="K131" i="45"/>
  <c r="K123" i="45"/>
  <c r="K105" i="45"/>
  <c r="K100" i="45"/>
  <c r="K96" i="45"/>
  <c r="K92" i="45"/>
  <c r="K115" i="45"/>
  <c r="K114" i="45"/>
  <c r="K107" i="45"/>
  <c r="K106" i="45"/>
  <c r="K140" i="45"/>
  <c r="K127" i="45"/>
  <c r="K119" i="45"/>
  <c r="K109" i="45"/>
  <c r="K102" i="45"/>
  <c r="K98" i="45"/>
  <c r="K94" i="45"/>
  <c r="K90" i="45"/>
  <c r="K86" i="45"/>
  <c r="K82" i="45"/>
  <c r="K81" i="45"/>
  <c r="K80" i="45"/>
  <c r="K75" i="45"/>
  <c r="K101" i="45"/>
  <c r="K93" i="45"/>
  <c r="K89" i="45"/>
  <c r="K88" i="45"/>
  <c r="K85" i="45"/>
  <c r="K84" i="45"/>
  <c r="K77" i="45"/>
  <c r="K97" i="45"/>
  <c r="K79" i="45"/>
  <c r="K78" i="45"/>
  <c r="K74" i="45"/>
  <c r="K70" i="45"/>
  <c r="K66" i="45"/>
  <c r="K69" i="45"/>
  <c r="K68" i="45"/>
  <c r="K65" i="45"/>
  <c r="K61" i="45"/>
  <c r="K57" i="45"/>
  <c r="K53" i="45"/>
  <c r="K49" i="45"/>
  <c r="K45" i="45"/>
  <c r="K41" i="45"/>
  <c r="K76" i="45"/>
  <c r="K71" i="45"/>
  <c r="K62" i="45"/>
  <c r="K58" i="45"/>
  <c r="K54" i="45"/>
  <c r="K50" i="45"/>
  <c r="K46" i="45"/>
  <c r="K42" i="45"/>
  <c r="K73" i="45"/>
  <c r="K72" i="45"/>
  <c r="K63" i="45"/>
  <c r="K59" i="45"/>
  <c r="K55" i="45"/>
  <c r="K51" i="45"/>
  <c r="K47" i="45"/>
  <c r="K67" i="45"/>
  <c r="K64" i="45"/>
  <c r="K60" i="45"/>
  <c r="K56" i="45"/>
  <c r="K52" i="45"/>
  <c r="K48" i="45"/>
  <c r="K44" i="45"/>
  <c r="K40" i="45"/>
  <c r="K36" i="45"/>
  <c r="K32" i="45"/>
  <c r="K28" i="45"/>
  <c r="K24" i="45"/>
  <c r="S208" i="45"/>
  <c r="S209" i="45"/>
  <c r="S205" i="45"/>
  <c r="S207" i="45"/>
  <c r="S203" i="45"/>
  <c r="S202" i="45"/>
  <c r="S201" i="45"/>
  <c r="S196" i="45"/>
  <c r="S192" i="45"/>
  <c r="S188" i="45"/>
  <c r="S197" i="45"/>
  <c r="S206" i="45"/>
  <c r="S198" i="45"/>
  <c r="S195" i="45"/>
  <c r="S191" i="45"/>
  <c r="S187" i="45"/>
  <c r="S204" i="45"/>
  <c r="S200" i="45"/>
  <c r="S186" i="45"/>
  <c r="S182" i="45"/>
  <c r="S178" i="45"/>
  <c r="S174" i="45"/>
  <c r="S170" i="45"/>
  <c r="S199" i="45"/>
  <c r="S183" i="45"/>
  <c r="S175" i="45"/>
  <c r="S193" i="45"/>
  <c r="S189" i="45"/>
  <c r="S185" i="45"/>
  <c r="S184" i="45"/>
  <c r="S181" i="45"/>
  <c r="S180" i="45"/>
  <c r="S173" i="45"/>
  <c r="S172" i="45"/>
  <c r="S190" i="45"/>
  <c r="S176" i="45"/>
  <c r="S166" i="45"/>
  <c r="S162" i="45"/>
  <c r="S158" i="45"/>
  <c r="S179" i="45"/>
  <c r="S177" i="45"/>
  <c r="S167" i="45"/>
  <c r="S163" i="45"/>
  <c r="S169" i="45"/>
  <c r="S165" i="45"/>
  <c r="S161" i="45"/>
  <c r="S157" i="45"/>
  <c r="S153" i="45"/>
  <c r="S164" i="45"/>
  <c r="S152" i="45"/>
  <c r="S148" i="45"/>
  <c r="S144" i="45"/>
  <c r="S194" i="45"/>
  <c r="S171" i="45"/>
  <c r="S160" i="45"/>
  <c r="S159" i="45"/>
  <c r="S156" i="45"/>
  <c r="S155" i="45"/>
  <c r="S154" i="45"/>
  <c r="S149" i="45"/>
  <c r="S145" i="45"/>
  <c r="S151" i="45"/>
  <c r="S147" i="45"/>
  <c r="S143" i="45"/>
  <c r="S139" i="45"/>
  <c r="S135" i="45"/>
  <c r="S168" i="45"/>
  <c r="S146" i="45"/>
  <c r="S142" i="45"/>
  <c r="S141" i="45"/>
  <c r="S140" i="45"/>
  <c r="S132" i="45"/>
  <c r="S129" i="45"/>
  <c r="S125" i="45"/>
  <c r="S121" i="45"/>
  <c r="S117" i="45"/>
  <c r="S113" i="45"/>
  <c r="S134" i="45"/>
  <c r="S133" i="45"/>
  <c r="S130" i="45"/>
  <c r="S126" i="45"/>
  <c r="S122" i="45"/>
  <c r="S118" i="45"/>
  <c r="S138" i="45"/>
  <c r="S137" i="45"/>
  <c r="S128" i="45"/>
  <c r="S124" i="45"/>
  <c r="S120" i="45"/>
  <c r="S116" i="45"/>
  <c r="S112" i="45"/>
  <c r="S108" i="45"/>
  <c r="S104" i="45"/>
  <c r="S150" i="45"/>
  <c r="S136" i="45"/>
  <c r="S107" i="45"/>
  <c r="S106" i="45"/>
  <c r="S99" i="45"/>
  <c r="S95" i="45"/>
  <c r="S91" i="45"/>
  <c r="S87" i="45"/>
  <c r="S83" i="45"/>
  <c r="S127" i="45"/>
  <c r="S119" i="45"/>
  <c r="S109" i="45"/>
  <c r="S100" i="45"/>
  <c r="S96" i="45"/>
  <c r="S92" i="45"/>
  <c r="S115" i="45"/>
  <c r="S114" i="45"/>
  <c r="S111" i="45"/>
  <c r="S110" i="45"/>
  <c r="S131" i="45"/>
  <c r="S123" i="45"/>
  <c r="S105" i="45"/>
  <c r="S102" i="45"/>
  <c r="S98" i="45"/>
  <c r="S94" i="45"/>
  <c r="S90" i="45"/>
  <c r="S86" i="45"/>
  <c r="S82" i="45"/>
  <c r="S75" i="45"/>
  <c r="S97" i="45"/>
  <c r="S79" i="45"/>
  <c r="S89" i="45"/>
  <c r="S88" i="45"/>
  <c r="S85" i="45"/>
  <c r="S84" i="45"/>
  <c r="S81" i="45"/>
  <c r="S80" i="45"/>
  <c r="S77" i="45"/>
  <c r="S103" i="45"/>
  <c r="S101" i="45"/>
  <c r="S93" i="45"/>
  <c r="S78" i="45"/>
  <c r="S74" i="45"/>
  <c r="S70" i="45"/>
  <c r="S66" i="45"/>
  <c r="S73" i="45"/>
  <c r="S72" i="45"/>
  <c r="S65" i="45"/>
  <c r="S61" i="45"/>
  <c r="S57" i="45"/>
  <c r="S53" i="45"/>
  <c r="S49" i="45"/>
  <c r="S45" i="45"/>
  <c r="S41" i="45"/>
  <c r="S67" i="45"/>
  <c r="S62" i="45"/>
  <c r="S58" i="45"/>
  <c r="S54" i="45"/>
  <c r="S50" i="45"/>
  <c r="S46" i="45"/>
  <c r="S42" i="45"/>
  <c r="S69" i="45"/>
  <c r="S68" i="45"/>
  <c r="S63" i="45"/>
  <c r="S59" i="45"/>
  <c r="S55" i="45"/>
  <c r="S51" i="45"/>
  <c r="S47" i="45"/>
  <c r="S76" i="45"/>
  <c r="S71" i="45"/>
  <c r="S64" i="45"/>
  <c r="S60" i="45"/>
  <c r="S56" i="45"/>
  <c r="S52" i="45"/>
  <c r="S48" i="45"/>
  <c r="S44" i="45"/>
  <c r="S40" i="45"/>
  <c r="S36" i="45"/>
  <c r="S32" i="45"/>
  <c r="S28" i="45"/>
  <c r="S24" i="45"/>
  <c r="F10" i="45"/>
  <c r="N10" i="45"/>
  <c r="G11" i="45"/>
  <c r="O11" i="45"/>
  <c r="L12" i="45"/>
  <c r="P12" i="45"/>
  <c r="M13" i="45"/>
  <c r="F14" i="45"/>
  <c r="J14" i="45"/>
  <c r="R14" i="45"/>
  <c r="G15" i="45"/>
  <c r="O15" i="45"/>
  <c r="S15" i="45"/>
  <c r="H16" i="45"/>
  <c r="L16" i="45"/>
  <c r="P16" i="45"/>
  <c r="H209" i="45"/>
  <c r="H205" i="45"/>
  <c r="H206" i="45"/>
  <c r="H208" i="45"/>
  <c r="H204" i="45"/>
  <c r="H207" i="45"/>
  <c r="H199" i="45"/>
  <c r="H202" i="45"/>
  <c r="H198" i="45"/>
  <c r="H197" i="45"/>
  <c r="H193" i="45"/>
  <c r="H189" i="45"/>
  <c r="H201" i="45"/>
  <c r="H200" i="45"/>
  <c r="H196" i="45"/>
  <c r="H192" i="45"/>
  <c r="H188" i="45"/>
  <c r="H187" i="45"/>
  <c r="H203" i="45"/>
  <c r="H195" i="45"/>
  <c r="H194" i="45"/>
  <c r="H191" i="45"/>
  <c r="H190" i="45"/>
  <c r="H183" i="45"/>
  <c r="H179" i="45"/>
  <c r="H175" i="45"/>
  <c r="H171" i="45"/>
  <c r="H182" i="45"/>
  <c r="H174" i="45"/>
  <c r="H170" i="45"/>
  <c r="H185" i="45"/>
  <c r="H184" i="45"/>
  <c r="H181" i="45"/>
  <c r="H180" i="45"/>
  <c r="H173" i="45"/>
  <c r="H172" i="45"/>
  <c r="H186" i="45"/>
  <c r="H176" i="45"/>
  <c r="H167" i="45"/>
  <c r="H163" i="45"/>
  <c r="H159" i="45"/>
  <c r="H155" i="45"/>
  <c r="H177" i="45"/>
  <c r="H168" i="45"/>
  <c r="H164" i="45"/>
  <c r="H178" i="45"/>
  <c r="H166" i="45"/>
  <c r="H162" i="45"/>
  <c r="H158" i="45"/>
  <c r="H154" i="45"/>
  <c r="H169" i="45"/>
  <c r="H161" i="45"/>
  <c r="H152" i="45"/>
  <c r="H149" i="45"/>
  <c r="H145" i="45"/>
  <c r="H153" i="45"/>
  <c r="H150" i="45"/>
  <c r="H146" i="45"/>
  <c r="H148" i="45"/>
  <c r="H144" i="45"/>
  <c r="H140" i="45"/>
  <c r="H136" i="45"/>
  <c r="H132" i="45"/>
  <c r="H160" i="45"/>
  <c r="H156" i="45"/>
  <c r="H151" i="45"/>
  <c r="H157" i="45"/>
  <c r="H143" i="45"/>
  <c r="H142" i="45"/>
  <c r="H139" i="45"/>
  <c r="H130" i="45"/>
  <c r="H126" i="45"/>
  <c r="H122" i="45"/>
  <c r="H118" i="45"/>
  <c r="H114" i="45"/>
  <c r="H147" i="45"/>
  <c r="H134" i="45"/>
  <c r="H133" i="45"/>
  <c r="H131" i="45"/>
  <c r="H127" i="45"/>
  <c r="H123" i="45"/>
  <c r="H119" i="45"/>
  <c r="H138" i="45"/>
  <c r="H137" i="45"/>
  <c r="H129" i="45"/>
  <c r="H125" i="45"/>
  <c r="H121" i="45"/>
  <c r="H117" i="45"/>
  <c r="H113" i="45"/>
  <c r="H109" i="45"/>
  <c r="H105" i="45"/>
  <c r="H135" i="45"/>
  <c r="H107" i="45"/>
  <c r="H106" i="45"/>
  <c r="H100" i="45"/>
  <c r="H96" i="45"/>
  <c r="H92" i="45"/>
  <c r="H88" i="45"/>
  <c r="H84" i="45"/>
  <c r="H124" i="45"/>
  <c r="H116" i="45"/>
  <c r="H108" i="45"/>
  <c r="H101" i="45"/>
  <c r="H97" i="45"/>
  <c r="H93" i="45"/>
  <c r="H165" i="45"/>
  <c r="H111" i="45"/>
  <c r="H110" i="45"/>
  <c r="H141" i="45"/>
  <c r="H128" i="45"/>
  <c r="H120" i="45"/>
  <c r="H115" i="45"/>
  <c r="H112" i="45"/>
  <c r="H104" i="45"/>
  <c r="H99" i="45"/>
  <c r="H95" i="45"/>
  <c r="H91" i="45"/>
  <c r="H87" i="45"/>
  <c r="H83" i="45"/>
  <c r="H79" i="45"/>
  <c r="H76" i="45"/>
  <c r="H103" i="45"/>
  <c r="H102" i="45"/>
  <c r="H94" i="45"/>
  <c r="H77" i="45"/>
  <c r="H81" i="45"/>
  <c r="H80" i="45"/>
  <c r="H78" i="45"/>
  <c r="H98" i="45"/>
  <c r="H90" i="45"/>
  <c r="H89" i="45"/>
  <c r="H86" i="45"/>
  <c r="H85" i="45"/>
  <c r="H82" i="45"/>
  <c r="H75" i="45"/>
  <c r="H71" i="45"/>
  <c r="H67" i="45"/>
  <c r="H74" i="45"/>
  <c r="H73" i="45"/>
  <c r="H72" i="45"/>
  <c r="H62" i="45"/>
  <c r="H58" i="45"/>
  <c r="H54" i="45"/>
  <c r="H50" i="45"/>
  <c r="H46" i="45"/>
  <c r="H42" i="45"/>
  <c r="H38" i="45"/>
  <c r="H66" i="45"/>
  <c r="H63" i="45"/>
  <c r="H59" i="45"/>
  <c r="H55" i="45"/>
  <c r="H51" i="45"/>
  <c r="H47" i="45"/>
  <c r="H43" i="45"/>
  <c r="H69" i="45"/>
  <c r="H68" i="45"/>
  <c r="H64" i="45"/>
  <c r="H60" i="45"/>
  <c r="H56" i="45"/>
  <c r="H52" i="45"/>
  <c r="H48" i="45"/>
  <c r="H44" i="45"/>
  <c r="H70" i="45"/>
  <c r="H65" i="45"/>
  <c r="H61" i="45"/>
  <c r="H57" i="45"/>
  <c r="H53" i="45"/>
  <c r="H49" i="45"/>
  <c r="H45" i="45"/>
  <c r="H41" i="45"/>
  <c r="H37" i="45"/>
  <c r="H33" i="45"/>
  <c r="H29" i="45"/>
  <c r="H25" i="45"/>
  <c r="L209" i="45"/>
  <c r="L205" i="45"/>
  <c r="L206" i="45"/>
  <c r="L208" i="45"/>
  <c r="L204" i="45"/>
  <c r="L199" i="45"/>
  <c r="L207" i="45"/>
  <c r="L203" i="45"/>
  <c r="L202" i="45"/>
  <c r="L198" i="45"/>
  <c r="L197" i="45"/>
  <c r="L193" i="45"/>
  <c r="L189" i="45"/>
  <c r="L201" i="45"/>
  <c r="L200" i="45"/>
  <c r="L196" i="45"/>
  <c r="L192" i="45"/>
  <c r="L188" i="45"/>
  <c r="L195" i="45"/>
  <c r="L194" i="45"/>
  <c r="L191" i="45"/>
  <c r="L190" i="45"/>
  <c r="L187" i="45"/>
  <c r="L183" i="45"/>
  <c r="L179" i="45"/>
  <c r="L175" i="45"/>
  <c r="L171" i="45"/>
  <c r="L186" i="45"/>
  <c r="L181" i="45"/>
  <c r="L180" i="45"/>
  <c r="L173" i="45"/>
  <c r="L172" i="45"/>
  <c r="L170" i="45"/>
  <c r="L182" i="45"/>
  <c r="L178" i="45"/>
  <c r="L185" i="45"/>
  <c r="L177" i="45"/>
  <c r="L167" i="45"/>
  <c r="L163" i="45"/>
  <c r="L159" i="45"/>
  <c r="L155" i="45"/>
  <c r="L168" i="45"/>
  <c r="L164" i="45"/>
  <c r="L176" i="45"/>
  <c r="L174" i="45"/>
  <c r="L166" i="45"/>
  <c r="L162" i="45"/>
  <c r="L158" i="45"/>
  <c r="L154" i="45"/>
  <c r="L184" i="45"/>
  <c r="L160" i="45"/>
  <c r="L157" i="45"/>
  <c r="L156" i="45"/>
  <c r="L149" i="45"/>
  <c r="L145" i="45"/>
  <c r="L165" i="45"/>
  <c r="L152" i="45"/>
  <c r="L150" i="45"/>
  <c r="L146" i="45"/>
  <c r="L169" i="45"/>
  <c r="L161" i="45"/>
  <c r="L148" i="45"/>
  <c r="L144" i="45"/>
  <c r="L140" i="45"/>
  <c r="L136" i="45"/>
  <c r="L132" i="45"/>
  <c r="L151" i="45"/>
  <c r="L142" i="45"/>
  <c r="L147" i="45"/>
  <c r="L153" i="45"/>
  <c r="L141" i="45"/>
  <c r="L138" i="45"/>
  <c r="L137" i="45"/>
  <c r="L130" i="45"/>
  <c r="L126" i="45"/>
  <c r="L122" i="45"/>
  <c r="L118" i="45"/>
  <c r="L114" i="45"/>
  <c r="L143" i="45"/>
  <c r="L139" i="45"/>
  <c r="L131" i="45"/>
  <c r="L127" i="45"/>
  <c r="L123" i="45"/>
  <c r="L119" i="45"/>
  <c r="L135" i="45"/>
  <c r="L129" i="45"/>
  <c r="L125" i="45"/>
  <c r="L121" i="45"/>
  <c r="L117" i="45"/>
  <c r="L113" i="45"/>
  <c r="L109" i="45"/>
  <c r="L105" i="45"/>
  <c r="L124" i="45"/>
  <c r="L116" i="45"/>
  <c r="L104" i="45"/>
  <c r="L100" i="45"/>
  <c r="L96" i="45"/>
  <c r="L92" i="45"/>
  <c r="L88" i="45"/>
  <c r="L84" i="45"/>
  <c r="L134" i="45"/>
  <c r="L115" i="45"/>
  <c r="L112" i="45"/>
  <c r="L107" i="45"/>
  <c r="L106" i="45"/>
  <c r="L101" i="45"/>
  <c r="L97" i="45"/>
  <c r="L93" i="45"/>
  <c r="L128" i="45"/>
  <c r="L120" i="45"/>
  <c r="L108" i="45"/>
  <c r="L133" i="45"/>
  <c r="L111" i="45"/>
  <c r="L110" i="45"/>
  <c r="L103" i="45"/>
  <c r="L99" i="45"/>
  <c r="L95" i="45"/>
  <c r="L91" i="45"/>
  <c r="L87" i="45"/>
  <c r="L83" i="45"/>
  <c r="L79" i="45"/>
  <c r="L102" i="45"/>
  <c r="L94" i="45"/>
  <c r="L76" i="45"/>
  <c r="L89" i="45"/>
  <c r="L86" i="45"/>
  <c r="L85" i="45"/>
  <c r="L82" i="45"/>
  <c r="L77" i="45"/>
  <c r="L98" i="45"/>
  <c r="L90" i="45"/>
  <c r="L78" i="45"/>
  <c r="L81" i="45"/>
  <c r="L80" i="45"/>
  <c r="L75" i="45"/>
  <c r="L71" i="45"/>
  <c r="L67" i="45"/>
  <c r="L70" i="45"/>
  <c r="L62" i="45"/>
  <c r="L58" i="45"/>
  <c r="L54" i="45"/>
  <c r="L50" i="45"/>
  <c r="L46" i="45"/>
  <c r="L42" i="45"/>
  <c r="L38" i="45"/>
  <c r="L73" i="45"/>
  <c r="L72" i="45"/>
  <c r="L63" i="45"/>
  <c r="L59" i="45"/>
  <c r="L55" i="45"/>
  <c r="L51" i="45"/>
  <c r="L47" i="45"/>
  <c r="L43" i="45"/>
  <c r="L74" i="45"/>
  <c r="L66" i="45"/>
  <c r="L64" i="45"/>
  <c r="L60" i="45"/>
  <c r="L56" i="45"/>
  <c r="L52" i="45"/>
  <c r="L48" i="45"/>
  <c r="L44" i="45"/>
  <c r="L69" i="45"/>
  <c r="L68" i="45"/>
  <c r="L65" i="45"/>
  <c r="L61" i="45"/>
  <c r="L57" i="45"/>
  <c r="L53" i="45"/>
  <c r="L49" i="45"/>
  <c r="L45" i="45"/>
  <c r="L41" i="45"/>
  <c r="L37" i="45"/>
  <c r="L33" i="45"/>
  <c r="L29" i="45"/>
  <c r="L25" i="45"/>
  <c r="P209" i="45"/>
  <c r="P205" i="45"/>
  <c r="P206" i="45"/>
  <c r="P208" i="45"/>
  <c r="P204" i="45"/>
  <c r="P203" i="45"/>
  <c r="P199" i="45"/>
  <c r="P202" i="45"/>
  <c r="P198" i="45"/>
  <c r="P201" i="45"/>
  <c r="P197" i="45"/>
  <c r="P193" i="45"/>
  <c r="P189" i="45"/>
  <c r="P207" i="45"/>
  <c r="P200" i="45"/>
  <c r="P196" i="45"/>
  <c r="P192" i="45"/>
  <c r="P188" i="45"/>
  <c r="P195" i="45"/>
  <c r="P194" i="45"/>
  <c r="P191" i="45"/>
  <c r="P190" i="45"/>
  <c r="P183" i="45"/>
  <c r="P179" i="45"/>
  <c r="P175" i="45"/>
  <c r="P171" i="45"/>
  <c r="P187" i="45"/>
  <c r="P178" i="45"/>
  <c r="P170" i="45"/>
  <c r="P181" i="45"/>
  <c r="P180" i="45"/>
  <c r="P185" i="45"/>
  <c r="P184" i="45"/>
  <c r="P177" i="45"/>
  <c r="P176" i="45"/>
  <c r="P182" i="45"/>
  <c r="P167" i="45"/>
  <c r="P163" i="45"/>
  <c r="P159" i="45"/>
  <c r="P155" i="45"/>
  <c r="P172" i="45"/>
  <c r="P168" i="45"/>
  <c r="P164" i="45"/>
  <c r="P186" i="45"/>
  <c r="P173" i="45"/>
  <c r="P166" i="45"/>
  <c r="P162" i="45"/>
  <c r="P158" i="45"/>
  <c r="P154" i="45"/>
  <c r="P165" i="45"/>
  <c r="P149" i="45"/>
  <c r="P145" i="45"/>
  <c r="P150" i="45"/>
  <c r="P146" i="45"/>
  <c r="P174" i="45"/>
  <c r="P153" i="45"/>
  <c r="P148" i="45"/>
  <c r="P144" i="45"/>
  <c r="P140" i="45"/>
  <c r="P136" i="45"/>
  <c r="P132" i="45"/>
  <c r="P160" i="45"/>
  <c r="P156" i="45"/>
  <c r="P169" i="45"/>
  <c r="P157" i="45"/>
  <c r="P147" i="45"/>
  <c r="P142" i="45"/>
  <c r="P141" i="45"/>
  <c r="P143" i="45"/>
  <c r="P135" i="45"/>
  <c r="P130" i="45"/>
  <c r="P126" i="45"/>
  <c r="P122" i="45"/>
  <c r="P118" i="45"/>
  <c r="P114" i="45"/>
  <c r="P138" i="45"/>
  <c r="P137" i="45"/>
  <c r="P131" i="45"/>
  <c r="P127" i="45"/>
  <c r="P123" i="45"/>
  <c r="P119" i="45"/>
  <c r="P134" i="45"/>
  <c r="P133" i="45"/>
  <c r="P129" i="45"/>
  <c r="P125" i="45"/>
  <c r="P121" i="45"/>
  <c r="P117" i="45"/>
  <c r="P113" i="45"/>
  <c r="P109" i="45"/>
  <c r="P105" i="45"/>
  <c r="P161" i="45"/>
  <c r="P152" i="45"/>
  <c r="P111" i="45"/>
  <c r="P110" i="45"/>
  <c r="P103" i="45"/>
  <c r="P100" i="45"/>
  <c r="P96" i="45"/>
  <c r="P92" i="45"/>
  <c r="P88" i="45"/>
  <c r="P84" i="45"/>
  <c r="P128" i="45"/>
  <c r="P120" i="45"/>
  <c r="P104" i="45"/>
  <c r="P101" i="45"/>
  <c r="P97" i="45"/>
  <c r="P93" i="45"/>
  <c r="P151" i="45"/>
  <c r="P107" i="45"/>
  <c r="P106" i="45"/>
  <c r="P139" i="45"/>
  <c r="P124" i="45"/>
  <c r="P116" i="45"/>
  <c r="P115" i="45"/>
  <c r="P112" i="45"/>
  <c r="P108" i="45"/>
  <c r="P99" i="45"/>
  <c r="P95" i="45"/>
  <c r="P91" i="45"/>
  <c r="P87" i="45"/>
  <c r="P83" i="45"/>
  <c r="P79" i="45"/>
  <c r="P81" i="45"/>
  <c r="P80" i="45"/>
  <c r="P76" i="45"/>
  <c r="P98" i="45"/>
  <c r="P90" i="45"/>
  <c r="P77" i="45"/>
  <c r="P78" i="45"/>
  <c r="P102" i="45"/>
  <c r="P94" i="45"/>
  <c r="P89" i="45"/>
  <c r="P86" i="45"/>
  <c r="P85" i="45"/>
  <c r="P82" i="45"/>
  <c r="P75" i="45"/>
  <c r="P71" i="45"/>
  <c r="P67" i="45"/>
  <c r="P74" i="45"/>
  <c r="P69" i="45"/>
  <c r="P68" i="45"/>
  <c r="P62" i="45"/>
  <c r="P58" i="45"/>
  <c r="P54" i="45"/>
  <c r="P50" i="45"/>
  <c r="P46" i="45"/>
  <c r="P42" i="45"/>
  <c r="P38" i="45"/>
  <c r="P70" i="45"/>
  <c r="P63" i="45"/>
  <c r="P59" i="45"/>
  <c r="P55" i="45"/>
  <c r="P51" i="45"/>
  <c r="P47" i="45"/>
  <c r="P43" i="45"/>
  <c r="P73" i="45"/>
  <c r="P72" i="45"/>
  <c r="P64" i="45"/>
  <c r="P60" i="45"/>
  <c r="P56" i="45"/>
  <c r="P52" i="45"/>
  <c r="P48" i="45"/>
  <c r="P44" i="45"/>
  <c r="P66" i="45"/>
  <c r="P65" i="45"/>
  <c r="P61" i="45"/>
  <c r="P57" i="45"/>
  <c r="P53" i="45"/>
  <c r="P49" i="45"/>
  <c r="P45" i="45"/>
  <c r="P41" i="45"/>
  <c r="P37" i="45"/>
  <c r="P33" i="45"/>
  <c r="P29" i="45"/>
  <c r="P25" i="45"/>
  <c r="T209" i="45"/>
  <c r="T205" i="45"/>
  <c r="T206" i="45"/>
  <c r="T208" i="45"/>
  <c r="T204" i="45"/>
  <c r="T199" i="45"/>
  <c r="T207" i="45"/>
  <c r="T203" i="45"/>
  <c r="T202" i="45"/>
  <c r="T198" i="45"/>
  <c r="T197" i="45"/>
  <c r="T193" i="45"/>
  <c r="T189" i="45"/>
  <c r="T200" i="45"/>
  <c r="T201" i="45"/>
  <c r="T196" i="45"/>
  <c r="T192" i="45"/>
  <c r="T188" i="45"/>
  <c r="T195" i="45"/>
  <c r="T194" i="45"/>
  <c r="T191" i="45"/>
  <c r="T190" i="45"/>
  <c r="T187" i="45"/>
  <c r="T183" i="45"/>
  <c r="T179" i="45"/>
  <c r="T175" i="45"/>
  <c r="T171" i="45"/>
  <c r="T185" i="45"/>
  <c r="T184" i="45"/>
  <c r="T177" i="45"/>
  <c r="T176" i="45"/>
  <c r="T186" i="45"/>
  <c r="T182" i="45"/>
  <c r="T174" i="45"/>
  <c r="T172" i="45"/>
  <c r="T170" i="45"/>
  <c r="T167" i="45"/>
  <c r="T163" i="45"/>
  <c r="T159" i="45"/>
  <c r="T155" i="45"/>
  <c r="T181" i="45"/>
  <c r="T168" i="45"/>
  <c r="T164" i="45"/>
  <c r="T180" i="45"/>
  <c r="T166" i="45"/>
  <c r="T162" i="45"/>
  <c r="T158" i="45"/>
  <c r="T154" i="45"/>
  <c r="T160" i="45"/>
  <c r="T157" i="45"/>
  <c r="T156" i="45"/>
  <c r="T153" i="45"/>
  <c r="T149" i="45"/>
  <c r="T145" i="45"/>
  <c r="T173" i="45"/>
  <c r="T169" i="45"/>
  <c r="T161" i="45"/>
  <c r="T150" i="45"/>
  <c r="T146" i="45"/>
  <c r="T165" i="45"/>
  <c r="T152" i="45"/>
  <c r="T148" i="45"/>
  <c r="T144" i="45"/>
  <c r="T140" i="45"/>
  <c r="T136" i="45"/>
  <c r="T132" i="45"/>
  <c r="T151" i="45"/>
  <c r="T143" i="45"/>
  <c r="T147" i="45"/>
  <c r="T134" i="45"/>
  <c r="T133" i="45"/>
  <c r="T130" i="45"/>
  <c r="T126" i="45"/>
  <c r="T122" i="45"/>
  <c r="T118" i="45"/>
  <c r="T114" i="45"/>
  <c r="T135" i="45"/>
  <c r="T131" i="45"/>
  <c r="T127" i="45"/>
  <c r="T123" i="45"/>
  <c r="T119" i="45"/>
  <c r="T142" i="45"/>
  <c r="T141" i="45"/>
  <c r="T139" i="45"/>
  <c r="T129" i="45"/>
  <c r="T125" i="45"/>
  <c r="T121" i="45"/>
  <c r="T117" i="45"/>
  <c r="T113" i="45"/>
  <c r="T109" i="45"/>
  <c r="T105" i="45"/>
  <c r="T178" i="45"/>
  <c r="T138" i="45"/>
  <c r="T128" i="45"/>
  <c r="T120" i="45"/>
  <c r="T108" i="45"/>
  <c r="T100" i="45"/>
  <c r="T96" i="45"/>
  <c r="T92" i="45"/>
  <c r="T88" i="45"/>
  <c r="T84" i="45"/>
  <c r="T115" i="45"/>
  <c r="T112" i="45"/>
  <c r="T111" i="45"/>
  <c r="T110" i="45"/>
  <c r="T103" i="45"/>
  <c r="T101" i="45"/>
  <c r="T97" i="45"/>
  <c r="T93" i="45"/>
  <c r="T137" i="45"/>
  <c r="T124" i="45"/>
  <c r="T116" i="45"/>
  <c r="T107" i="45"/>
  <c r="T106" i="45"/>
  <c r="T99" i="45"/>
  <c r="T95" i="45"/>
  <c r="T91" i="45"/>
  <c r="T87" i="45"/>
  <c r="T83" i="45"/>
  <c r="T79" i="45"/>
  <c r="T98" i="45"/>
  <c r="T90" i="45"/>
  <c r="T76" i="45"/>
  <c r="T104" i="45"/>
  <c r="T89" i="45"/>
  <c r="T86" i="45"/>
  <c r="T85" i="45"/>
  <c r="T82" i="45"/>
  <c r="T81" i="45"/>
  <c r="T80" i="45"/>
  <c r="T77" i="45"/>
  <c r="T102" i="45"/>
  <c r="T94" i="45"/>
  <c r="T78" i="45"/>
  <c r="T75" i="45"/>
  <c r="T71" i="45"/>
  <c r="T67" i="45"/>
  <c r="T66" i="45"/>
  <c r="T62" i="45"/>
  <c r="T58" i="45"/>
  <c r="T54" i="45"/>
  <c r="T50" i="45"/>
  <c r="T46" i="45"/>
  <c r="T42" i="45"/>
  <c r="T38" i="45"/>
  <c r="T69" i="45"/>
  <c r="T68" i="45"/>
  <c r="T63" i="45"/>
  <c r="T59" i="45"/>
  <c r="T55" i="45"/>
  <c r="T51" i="45"/>
  <c r="T47" i="45"/>
  <c r="T43" i="45"/>
  <c r="T74" i="45"/>
  <c r="T70" i="45"/>
  <c r="T64" i="45"/>
  <c r="T60" i="45"/>
  <c r="T56" i="45"/>
  <c r="T52" i="45"/>
  <c r="T48" i="45"/>
  <c r="T44" i="45"/>
  <c r="T73" i="45"/>
  <c r="T72" i="45"/>
  <c r="T65" i="45"/>
  <c r="T61" i="45"/>
  <c r="T57" i="45"/>
  <c r="T53" i="45"/>
  <c r="T49" i="45"/>
  <c r="T45" i="45"/>
  <c r="T41" i="45"/>
  <c r="T37" i="45"/>
  <c r="T33" i="45"/>
  <c r="T29" i="45"/>
  <c r="T25" i="45"/>
  <c r="Y9" i="45"/>
  <c r="AO9" i="45" s="1"/>
  <c r="AC9" i="45"/>
  <c r="AS9" i="45" s="1"/>
  <c r="AG9" i="45"/>
  <c r="AW9" i="45" s="1"/>
  <c r="G10" i="45"/>
  <c r="K10" i="45"/>
  <c r="O10" i="45"/>
  <c r="S10" i="45"/>
  <c r="H11" i="45"/>
  <c r="L11" i="45"/>
  <c r="P11" i="45"/>
  <c r="T11" i="45"/>
  <c r="I12" i="45"/>
  <c r="M12" i="45"/>
  <c r="Q12" i="45"/>
  <c r="F13" i="45"/>
  <c r="J13" i="45"/>
  <c r="N13" i="45"/>
  <c r="R13" i="45"/>
  <c r="G14" i="45"/>
  <c r="K14" i="45"/>
  <c r="O14" i="45"/>
  <c r="S14" i="45"/>
  <c r="H15" i="45"/>
  <c r="L15" i="45"/>
  <c r="P15" i="45"/>
  <c r="T15" i="45"/>
  <c r="I16" i="45"/>
  <c r="M16" i="45"/>
  <c r="Q16" i="45"/>
  <c r="F17" i="45"/>
  <c r="J17" i="45"/>
  <c r="N17" i="45"/>
  <c r="R17" i="45"/>
  <c r="G18" i="45"/>
  <c r="K18" i="45"/>
  <c r="O18" i="45"/>
  <c r="S18" i="45"/>
  <c r="H19" i="45"/>
  <c r="L19" i="45"/>
  <c r="P19" i="45"/>
  <c r="T19" i="45"/>
  <c r="I20" i="45"/>
  <c r="M20" i="45"/>
  <c r="Q20" i="45"/>
  <c r="F21" i="45"/>
  <c r="J21" i="45"/>
  <c r="N21" i="45"/>
  <c r="R21" i="45"/>
  <c r="H22" i="45"/>
  <c r="N22" i="45"/>
  <c r="S22" i="45"/>
  <c r="H23" i="45"/>
  <c r="M23" i="45"/>
  <c r="S23" i="45"/>
  <c r="I24" i="45"/>
  <c r="N24" i="45"/>
  <c r="T24" i="45"/>
  <c r="J25" i="45"/>
  <c r="O25" i="45"/>
  <c r="F26" i="45"/>
  <c r="K26" i="45"/>
  <c r="P26" i="45"/>
  <c r="K27" i="45"/>
  <c r="P27" i="45"/>
  <c r="F28" i="45"/>
  <c r="L28" i="45"/>
  <c r="Q28" i="45"/>
  <c r="G29" i="45"/>
  <c r="M29" i="45"/>
  <c r="R29" i="45"/>
  <c r="H30" i="45"/>
  <c r="N30" i="45"/>
  <c r="S30" i="45"/>
  <c r="H31" i="45"/>
  <c r="M31" i="45"/>
  <c r="S31" i="45"/>
  <c r="I32" i="45"/>
  <c r="N32" i="45"/>
  <c r="T32" i="45"/>
  <c r="J33" i="45"/>
  <c r="O33" i="45"/>
  <c r="F34" i="45"/>
  <c r="K34" i="45"/>
  <c r="P34" i="45"/>
  <c r="K35" i="45"/>
  <c r="P35" i="45"/>
  <c r="F36" i="45"/>
  <c r="L36" i="45"/>
  <c r="Q36" i="45"/>
  <c r="G37" i="45"/>
  <c r="M37" i="45"/>
  <c r="R37" i="45"/>
  <c r="G38" i="45"/>
  <c r="O38" i="45"/>
  <c r="G39" i="45"/>
  <c r="O39" i="45"/>
  <c r="M40" i="45"/>
  <c r="R42" i="45"/>
  <c r="O43" i="45"/>
  <c r="Q206" i="45"/>
  <c r="Q207" i="45"/>
  <c r="Q209" i="45"/>
  <c r="Q205" i="45"/>
  <c r="Q204" i="45"/>
  <c r="Q200" i="45"/>
  <c r="Q208" i="45"/>
  <c r="Q201" i="45"/>
  <c r="Q203" i="45"/>
  <c r="Q199" i="45"/>
  <c r="Q194" i="45"/>
  <c r="Q190" i="45"/>
  <c r="Q198" i="45"/>
  <c r="Q202" i="45"/>
  <c r="Q197" i="45"/>
  <c r="Q193" i="45"/>
  <c r="Q189" i="45"/>
  <c r="Q196" i="45"/>
  <c r="Q187" i="45"/>
  <c r="Q186" i="45"/>
  <c r="Q192" i="45"/>
  <c r="Q188" i="45"/>
  <c r="Q184" i="45"/>
  <c r="Q180" i="45"/>
  <c r="Q176" i="45"/>
  <c r="Q172" i="45"/>
  <c r="Q181" i="45"/>
  <c r="Q179" i="45"/>
  <c r="Q173" i="45"/>
  <c r="Q171" i="45"/>
  <c r="Q182" i="45"/>
  <c r="Q195" i="45"/>
  <c r="Q191" i="45"/>
  <c r="Q178" i="45"/>
  <c r="Q170" i="45"/>
  <c r="Q175" i="45"/>
  <c r="Q168" i="45"/>
  <c r="Q164" i="45"/>
  <c r="Q160" i="45"/>
  <c r="Q156" i="45"/>
  <c r="Q174" i="45"/>
  <c r="Q169" i="45"/>
  <c r="Q165" i="45"/>
  <c r="Q161" i="45"/>
  <c r="Q185" i="45"/>
  <c r="Q183" i="45"/>
  <c r="Q167" i="45"/>
  <c r="Q163" i="45"/>
  <c r="Q159" i="45"/>
  <c r="Q155" i="45"/>
  <c r="Q150" i="45"/>
  <c r="Q146" i="45"/>
  <c r="Q162" i="45"/>
  <c r="Q157" i="45"/>
  <c r="Q152" i="45"/>
  <c r="Q151" i="45"/>
  <c r="Q147" i="45"/>
  <c r="Q143" i="45"/>
  <c r="Q177" i="45"/>
  <c r="Q166" i="45"/>
  <c r="Q154" i="45"/>
  <c r="Q149" i="45"/>
  <c r="Q145" i="45"/>
  <c r="Q141" i="45"/>
  <c r="Q137" i="45"/>
  <c r="Q133" i="45"/>
  <c r="Q142" i="45"/>
  <c r="Q158" i="45"/>
  <c r="Q153" i="45"/>
  <c r="Q144" i="45"/>
  <c r="Q138" i="45"/>
  <c r="Q136" i="45"/>
  <c r="Q131" i="45"/>
  <c r="Q127" i="45"/>
  <c r="Q123" i="45"/>
  <c r="Q119" i="45"/>
  <c r="Q115" i="45"/>
  <c r="Q139" i="45"/>
  <c r="Q128" i="45"/>
  <c r="Q124" i="45"/>
  <c r="Q120" i="45"/>
  <c r="Q116" i="45"/>
  <c r="Q135" i="45"/>
  <c r="Q130" i="45"/>
  <c r="Q126" i="45"/>
  <c r="Q122" i="45"/>
  <c r="Q118" i="45"/>
  <c r="Q114" i="45"/>
  <c r="Q110" i="45"/>
  <c r="Q106" i="45"/>
  <c r="Q134" i="45"/>
  <c r="Q132" i="45"/>
  <c r="Q129" i="45"/>
  <c r="Q121" i="45"/>
  <c r="Q104" i="45"/>
  <c r="Q101" i="45"/>
  <c r="Q97" i="45"/>
  <c r="Q93" i="45"/>
  <c r="Q89" i="45"/>
  <c r="Q85" i="45"/>
  <c r="Q148" i="45"/>
  <c r="Q107" i="45"/>
  <c r="Q105" i="45"/>
  <c r="Q102" i="45"/>
  <c r="Q98" i="45"/>
  <c r="Q94" i="45"/>
  <c r="Q90" i="45"/>
  <c r="Q140" i="45"/>
  <c r="Q125" i="45"/>
  <c r="Q117" i="45"/>
  <c r="Q112" i="45"/>
  <c r="Q108" i="45"/>
  <c r="Q113" i="45"/>
  <c r="Q111" i="45"/>
  <c r="Q109" i="45"/>
  <c r="Q103" i="45"/>
  <c r="Q100" i="45"/>
  <c r="Q96" i="45"/>
  <c r="Q92" i="45"/>
  <c r="Q88" i="45"/>
  <c r="Q84" i="45"/>
  <c r="Q80" i="45"/>
  <c r="Q99" i="45"/>
  <c r="Q91" i="45"/>
  <c r="Q77" i="45"/>
  <c r="Q78" i="45"/>
  <c r="Q95" i="45"/>
  <c r="Q86" i="45"/>
  <c r="Q82" i="45"/>
  <c r="Q75" i="45"/>
  <c r="Q87" i="45"/>
  <c r="Q83" i="45"/>
  <c r="Q81" i="45"/>
  <c r="Q79" i="45"/>
  <c r="Q76" i="45"/>
  <c r="Q72" i="45"/>
  <c r="Q68" i="45"/>
  <c r="Q70" i="45"/>
  <c r="Q63" i="45"/>
  <c r="Q59" i="45"/>
  <c r="Q55" i="45"/>
  <c r="Q51" i="45"/>
  <c r="Q47" i="45"/>
  <c r="Q43" i="45"/>
  <c r="Q39" i="45"/>
  <c r="Q73" i="45"/>
  <c r="Q71" i="45"/>
  <c r="Q64" i="45"/>
  <c r="Q60" i="45"/>
  <c r="Q56" i="45"/>
  <c r="Q52" i="45"/>
  <c r="Q48" i="45"/>
  <c r="Q44" i="45"/>
  <c r="Q66" i="45"/>
  <c r="Q65" i="45"/>
  <c r="Q61" i="45"/>
  <c r="Q57" i="45"/>
  <c r="Q53" i="45"/>
  <c r="Q49" i="45"/>
  <c r="Q45" i="45"/>
  <c r="Q74" i="45"/>
  <c r="Q69" i="45"/>
  <c r="Q67" i="45"/>
  <c r="Q62" i="45"/>
  <c r="Q58" i="45"/>
  <c r="Q54" i="45"/>
  <c r="Q50" i="45"/>
  <c r="Q46" i="45"/>
  <c r="Q42" i="45"/>
  <c r="Q38" i="45"/>
  <c r="Q34" i="45"/>
  <c r="Q30" i="45"/>
  <c r="Q26" i="45"/>
  <c r="Q22" i="45"/>
  <c r="I11" i="45"/>
  <c r="M11" i="45"/>
  <c r="Q11" i="45"/>
  <c r="F12" i="45"/>
  <c r="J12" i="45"/>
  <c r="N12" i="45"/>
  <c r="R12" i="45"/>
  <c r="G13" i="45"/>
  <c r="K13" i="45"/>
  <c r="O13" i="45"/>
  <c r="S13" i="45"/>
  <c r="I15" i="45"/>
  <c r="M15" i="45"/>
  <c r="Q15" i="45"/>
  <c r="F16" i="45"/>
  <c r="J16" i="45"/>
  <c r="N16" i="45"/>
  <c r="R16" i="45"/>
  <c r="G17" i="45"/>
  <c r="K17" i="45"/>
  <c r="O17" i="45"/>
  <c r="S17" i="45"/>
  <c r="I19" i="45"/>
  <c r="M19" i="45"/>
  <c r="Q19" i="45"/>
  <c r="F20" i="45"/>
  <c r="J20" i="45"/>
  <c r="N20" i="45"/>
  <c r="R20" i="45"/>
  <c r="G21" i="45"/>
  <c r="K21" i="45"/>
  <c r="O21" i="45"/>
  <c r="S21" i="45"/>
  <c r="J22" i="45"/>
  <c r="O22" i="45"/>
  <c r="T22" i="45"/>
  <c r="I23" i="45"/>
  <c r="O23" i="45"/>
  <c r="T23" i="45"/>
  <c r="J24" i="45"/>
  <c r="P24" i="45"/>
  <c r="F25" i="45"/>
  <c r="K25" i="45"/>
  <c r="Q25" i="45"/>
  <c r="G26" i="45"/>
  <c r="L26" i="45"/>
  <c r="R26" i="45"/>
  <c r="G27" i="45"/>
  <c r="L27" i="45"/>
  <c r="Q27" i="45"/>
  <c r="H28" i="45"/>
  <c r="M28" i="45"/>
  <c r="R28" i="45"/>
  <c r="I29" i="45"/>
  <c r="N29" i="45"/>
  <c r="S29" i="45"/>
  <c r="J30" i="45"/>
  <c r="O30" i="45"/>
  <c r="T30" i="45"/>
  <c r="I31" i="45"/>
  <c r="O31" i="45"/>
  <c r="T31" i="45"/>
  <c r="J32" i="45"/>
  <c r="P32" i="45"/>
  <c r="F33" i="45"/>
  <c r="K33" i="45"/>
  <c r="Q33" i="45"/>
  <c r="G34" i="45"/>
  <c r="L34" i="45"/>
  <c r="R34" i="45"/>
  <c r="G35" i="45"/>
  <c r="L35" i="45"/>
  <c r="Q35" i="45"/>
  <c r="H36" i="45"/>
  <c r="M36" i="45"/>
  <c r="R36" i="45"/>
  <c r="I37" i="45"/>
  <c r="N37" i="45"/>
  <c r="S37" i="45"/>
  <c r="R38" i="45"/>
  <c r="H39" i="45"/>
  <c r="P39" i="45"/>
  <c r="H40" i="45"/>
  <c r="P40" i="45"/>
  <c r="S43" i="45"/>
  <c r="F207" i="45"/>
  <c r="F208" i="45"/>
  <c r="F206" i="45"/>
  <c r="F209" i="45"/>
  <c r="F204" i="45"/>
  <c r="F201" i="45"/>
  <c r="F202" i="45"/>
  <c r="F203" i="45"/>
  <c r="F200" i="45"/>
  <c r="F195" i="45"/>
  <c r="F191" i="45"/>
  <c r="F199" i="45"/>
  <c r="F198" i="45"/>
  <c r="F196" i="45"/>
  <c r="F205" i="45"/>
  <c r="F194" i="45"/>
  <c r="F190" i="45"/>
  <c r="F197" i="45"/>
  <c r="F192" i="45"/>
  <c r="F188" i="45"/>
  <c r="F193" i="45"/>
  <c r="F189" i="45"/>
  <c r="F187" i="45"/>
  <c r="F185" i="45"/>
  <c r="F181" i="45"/>
  <c r="F177" i="45"/>
  <c r="F173" i="45"/>
  <c r="F179" i="45"/>
  <c r="F171" i="45"/>
  <c r="F182" i="45"/>
  <c r="F180" i="45"/>
  <c r="F186" i="45"/>
  <c r="F184" i="45"/>
  <c r="F178" i="45"/>
  <c r="F176" i="45"/>
  <c r="F175" i="45"/>
  <c r="F169" i="45"/>
  <c r="F165" i="45"/>
  <c r="F161" i="45"/>
  <c r="F157" i="45"/>
  <c r="F183" i="45"/>
  <c r="F174" i="45"/>
  <c r="F172" i="45"/>
  <c r="F170" i="45"/>
  <c r="F166" i="45"/>
  <c r="F162" i="45"/>
  <c r="F168" i="45"/>
  <c r="F164" i="45"/>
  <c r="F160" i="45"/>
  <c r="F156" i="45"/>
  <c r="F152" i="45"/>
  <c r="F163" i="45"/>
  <c r="F159" i="45"/>
  <c r="F155" i="45"/>
  <c r="F151" i="45"/>
  <c r="F147" i="45"/>
  <c r="F143" i="45"/>
  <c r="F148" i="45"/>
  <c r="F144" i="45"/>
  <c r="F158" i="45"/>
  <c r="F154" i="45"/>
  <c r="F150" i="45"/>
  <c r="F146" i="45"/>
  <c r="F142" i="45"/>
  <c r="F138" i="45"/>
  <c r="F134" i="45"/>
  <c r="F153" i="45"/>
  <c r="F167" i="45"/>
  <c r="F145" i="45"/>
  <c r="F141" i="45"/>
  <c r="F136" i="45"/>
  <c r="F128" i="45"/>
  <c r="F124" i="45"/>
  <c r="F120" i="45"/>
  <c r="F116" i="45"/>
  <c r="F139" i="45"/>
  <c r="F137" i="45"/>
  <c r="F129" i="45"/>
  <c r="F125" i="45"/>
  <c r="F121" i="45"/>
  <c r="F117" i="45"/>
  <c r="F135" i="45"/>
  <c r="F133" i="45"/>
  <c r="F131" i="45"/>
  <c r="F127" i="45"/>
  <c r="F123" i="45"/>
  <c r="F119" i="45"/>
  <c r="F115" i="45"/>
  <c r="F111" i="45"/>
  <c r="F107" i="45"/>
  <c r="F103" i="45"/>
  <c r="F140" i="45"/>
  <c r="F113" i="45"/>
  <c r="F112" i="45"/>
  <c r="F110" i="45"/>
  <c r="F104" i="45"/>
  <c r="F102" i="45"/>
  <c r="F98" i="45"/>
  <c r="F94" i="45"/>
  <c r="F90" i="45"/>
  <c r="F86" i="45"/>
  <c r="F82" i="45"/>
  <c r="F126" i="45"/>
  <c r="F118" i="45"/>
  <c r="F114" i="45"/>
  <c r="F105" i="45"/>
  <c r="F99" i="45"/>
  <c r="F95" i="45"/>
  <c r="F91" i="45"/>
  <c r="F149" i="45"/>
  <c r="F132" i="45"/>
  <c r="F108" i="45"/>
  <c r="F106" i="45"/>
  <c r="F130" i="45"/>
  <c r="F122" i="45"/>
  <c r="F109" i="45"/>
  <c r="F101" i="45"/>
  <c r="F97" i="45"/>
  <c r="F93" i="45"/>
  <c r="F89" i="45"/>
  <c r="F85" i="45"/>
  <c r="F81" i="45"/>
  <c r="F87" i="45"/>
  <c r="F83" i="45"/>
  <c r="F80" i="45"/>
  <c r="F78" i="45"/>
  <c r="F74" i="45"/>
  <c r="F96" i="45"/>
  <c r="F88" i="45"/>
  <c r="F84" i="45"/>
  <c r="F76" i="45"/>
  <c r="F100" i="45"/>
  <c r="F92" i="45"/>
  <c r="F79" i="45"/>
  <c r="F77" i="45"/>
  <c r="F73" i="45"/>
  <c r="F69" i="45"/>
  <c r="F70" i="45"/>
  <c r="F68" i="45"/>
  <c r="F64" i="45"/>
  <c r="F60" i="45"/>
  <c r="F56" i="45"/>
  <c r="F52" i="45"/>
  <c r="F48" i="45"/>
  <c r="F44" i="45"/>
  <c r="F40" i="45"/>
  <c r="F75" i="45"/>
  <c r="F71" i="45"/>
  <c r="F65" i="45"/>
  <c r="F61" i="45"/>
  <c r="F57" i="45"/>
  <c r="F53" i="45"/>
  <c r="F49" i="45"/>
  <c r="F45" i="45"/>
  <c r="F41" i="45"/>
  <c r="F72" i="45"/>
  <c r="F66" i="45"/>
  <c r="F62" i="45"/>
  <c r="F58" i="45"/>
  <c r="F54" i="45"/>
  <c r="F50" i="45"/>
  <c r="F46" i="45"/>
  <c r="F67" i="45"/>
  <c r="F63" i="45"/>
  <c r="F59" i="45"/>
  <c r="F55" i="45"/>
  <c r="F51" i="45"/>
  <c r="F47" i="45"/>
  <c r="F43" i="45"/>
  <c r="F39" i="45"/>
  <c r="F35" i="45"/>
  <c r="F31" i="45"/>
  <c r="F27" i="45"/>
  <c r="F23" i="45"/>
  <c r="J207" i="45"/>
  <c r="J208" i="45"/>
  <c r="J206" i="45"/>
  <c r="J203" i="45"/>
  <c r="J201" i="45"/>
  <c r="J205" i="45"/>
  <c r="J204" i="45"/>
  <c r="J202" i="45"/>
  <c r="J209" i="45"/>
  <c r="J200" i="45"/>
  <c r="J195" i="45"/>
  <c r="J191" i="45"/>
  <c r="J196" i="45"/>
  <c r="J199" i="45"/>
  <c r="J194" i="45"/>
  <c r="J190" i="45"/>
  <c r="J198" i="45"/>
  <c r="J197" i="45"/>
  <c r="J193" i="45"/>
  <c r="J189" i="45"/>
  <c r="J185" i="45"/>
  <c r="J181" i="45"/>
  <c r="J177" i="45"/>
  <c r="J173" i="45"/>
  <c r="J184" i="45"/>
  <c r="J178" i="45"/>
  <c r="J176" i="45"/>
  <c r="J192" i="45"/>
  <c r="J188" i="45"/>
  <c r="J187" i="45"/>
  <c r="J186" i="45"/>
  <c r="J183" i="45"/>
  <c r="J175" i="45"/>
  <c r="J174" i="45"/>
  <c r="J172" i="45"/>
  <c r="J169" i="45"/>
  <c r="J165" i="45"/>
  <c r="J161" i="45"/>
  <c r="J157" i="45"/>
  <c r="J182" i="45"/>
  <c r="J180" i="45"/>
  <c r="J171" i="45"/>
  <c r="J166" i="45"/>
  <c r="J162" i="45"/>
  <c r="J179" i="45"/>
  <c r="J168" i="45"/>
  <c r="J164" i="45"/>
  <c r="J160" i="45"/>
  <c r="J156" i="45"/>
  <c r="J152" i="45"/>
  <c r="J170" i="45"/>
  <c r="J154" i="45"/>
  <c r="J151" i="45"/>
  <c r="J147" i="45"/>
  <c r="J143" i="45"/>
  <c r="J167" i="45"/>
  <c r="J158" i="45"/>
  <c r="J148" i="45"/>
  <c r="J144" i="45"/>
  <c r="J163" i="45"/>
  <c r="J153" i="45"/>
  <c r="J150" i="45"/>
  <c r="J146" i="45"/>
  <c r="J142" i="45"/>
  <c r="J138" i="45"/>
  <c r="J134" i="45"/>
  <c r="J159" i="45"/>
  <c r="J155" i="45"/>
  <c r="J149" i="45"/>
  <c r="J135" i="45"/>
  <c r="J133" i="45"/>
  <c r="J128" i="45"/>
  <c r="J124" i="45"/>
  <c r="J120" i="45"/>
  <c r="J116" i="45"/>
  <c r="J112" i="45"/>
  <c r="J141" i="45"/>
  <c r="J136" i="45"/>
  <c r="J129" i="45"/>
  <c r="J125" i="45"/>
  <c r="J121" i="45"/>
  <c r="J117" i="45"/>
  <c r="J145" i="45"/>
  <c r="J140" i="45"/>
  <c r="J132" i="45"/>
  <c r="J131" i="45"/>
  <c r="J127" i="45"/>
  <c r="J123" i="45"/>
  <c r="J119" i="45"/>
  <c r="J115" i="45"/>
  <c r="J111" i="45"/>
  <c r="J107" i="45"/>
  <c r="J103" i="45"/>
  <c r="J139" i="45"/>
  <c r="J137" i="45"/>
  <c r="J126" i="45"/>
  <c r="J118" i="45"/>
  <c r="J109" i="45"/>
  <c r="J102" i="45"/>
  <c r="J98" i="45"/>
  <c r="J94" i="45"/>
  <c r="J90" i="45"/>
  <c r="J86" i="45"/>
  <c r="J82" i="45"/>
  <c r="J110" i="45"/>
  <c r="J104" i="45"/>
  <c r="J99" i="45"/>
  <c r="J95" i="45"/>
  <c r="J91" i="45"/>
  <c r="J130" i="45"/>
  <c r="J122" i="45"/>
  <c r="J113" i="45"/>
  <c r="J105" i="45"/>
  <c r="J114" i="45"/>
  <c r="J108" i="45"/>
  <c r="J106" i="45"/>
  <c r="J101" i="45"/>
  <c r="J97" i="45"/>
  <c r="J93" i="45"/>
  <c r="J89" i="45"/>
  <c r="J85" i="45"/>
  <c r="J81" i="45"/>
  <c r="J96" i="45"/>
  <c r="J79" i="45"/>
  <c r="J78" i="45"/>
  <c r="J74" i="45"/>
  <c r="J80" i="45"/>
  <c r="J100" i="45"/>
  <c r="J92" i="45"/>
  <c r="J87" i="45"/>
  <c r="J83" i="45"/>
  <c r="J76" i="45"/>
  <c r="J88" i="45"/>
  <c r="J84" i="45"/>
  <c r="J77" i="45"/>
  <c r="J73" i="45"/>
  <c r="J69" i="45"/>
  <c r="J67" i="45"/>
  <c r="J64" i="45"/>
  <c r="J60" i="45"/>
  <c r="J56" i="45"/>
  <c r="J52" i="45"/>
  <c r="J48" i="45"/>
  <c r="J44" i="45"/>
  <c r="J40" i="45"/>
  <c r="J70" i="45"/>
  <c r="J68" i="45"/>
  <c r="J65" i="45"/>
  <c r="J61" i="45"/>
  <c r="J57" i="45"/>
  <c r="J53" i="45"/>
  <c r="J49" i="45"/>
  <c r="J45" i="45"/>
  <c r="J41" i="45"/>
  <c r="J71" i="45"/>
  <c r="J62" i="45"/>
  <c r="J58" i="45"/>
  <c r="J54" i="45"/>
  <c r="J50" i="45"/>
  <c r="J46" i="45"/>
  <c r="J75" i="45"/>
  <c r="J72" i="45"/>
  <c r="J66" i="45"/>
  <c r="J63" i="45"/>
  <c r="J59" i="45"/>
  <c r="J55" i="45"/>
  <c r="J51" i="45"/>
  <c r="J47" i="45"/>
  <c r="J43" i="45"/>
  <c r="J39" i="45"/>
  <c r="J35" i="45"/>
  <c r="J31" i="45"/>
  <c r="J27" i="45"/>
  <c r="J23" i="45"/>
  <c r="Q10" i="45"/>
  <c r="N11" i="45"/>
  <c r="S12" i="45"/>
  <c r="T13" i="45"/>
  <c r="F15" i="45"/>
  <c r="N15" i="45"/>
  <c r="O16" i="45"/>
  <c r="I18" i="45"/>
  <c r="M18" i="45"/>
  <c r="Q18" i="45"/>
  <c r="F19" i="45"/>
  <c r="J19" i="45"/>
  <c r="N19" i="45"/>
  <c r="R19" i="45"/>
  <c r="G20" i="45"/>
  <c r="K20" i="45"/>
  <c r="O20" i="45"/>
  <c r="S20" i="45"/>
  <c r="F22" i="45"/>
  <c r="K22" i="45"/>
  <c r="P22" i="45"/>
  <c r="K23" i="45"/>
  <c r="P23" i="45"/>
  <c r="F24" i="45"/>
  <c r="L24" i="45"/>
  <c r="Q24" i="45"/>
  <c r="G25" i="45"/>
  <c r="M25" i="45"/>
  <c r="R25" i="45"/>
  <c r="H26" i="45"/>
  <c r="N26" i="45"/>
  <c r="S26" i="45"/>
  <c r="H27" i="45"/>
  <c r="M27" i="45"/>
  <c r="S27" i="45"/>
  <c r="I28" i="45"/>
  <c r="N28" i="45"/>
  <c r="T28" i="45"/>
  <c r="J29" i="45"/>
  <c r="O29" i="45"/>
  <c r="F30" i="45"/>
  <c r="K30" i="45"/>
  <c r="P30" i="45"/>
  <c r="K31" i="45"/>
  <c r="P31" i="45"/>
  <c r="F32" i="45"/>
  <c r="L32" i="45"/>
  <c r="Q32" i="45"/>
  <c r="G33" i="45"/>
  <c r="M33" i="45"/>
  <c r="H34" i="45"/>
  <c r="N34" i="45"/>
  <c r="S34" i="45"/>
  <c r="H35" i="45"/>
  <c r="S35" i="45"/>
  <c r="I36" i="45"/>
  <c r="N36" i="45"/>
  <c r="T36" i="45"/>
  <c r="J37" i="45"/>
  <c r="K38" i="45"/>
  <c r="S38" i="45"/>
  <c r="K39" i="45"/>
  <c r="S39" i="45"/>
  <c r="I40" i="45"/>
  <c r="Q40" i="45"/>
  <c r="I41" i="45"/>
  <c r="J42" i="45"/>
  <c r="M206" i="45"/>
  <c r="M207" i="45"/>
  <c r="M209" i="45"/>
  <c r="M205" i="45"/>
  <c r="M200" i="45"/>
  <c r="M201" i="45"/>
  <c r="M204" i="45"/>
  <c r="M199" i="45"/>
  <c r="M202" i="45"/>
  <c r="M198" i="45"/>
  <c r="M194" i="45"/>
  <c r="M190" i="45"/>
  <c r="M203" i="45"/>
  <c r="M208" i="45"/>
  <c r="M197" i="45"/>
  <c r="M193" i="45"/>
  <c r="M189" i="45"/>
  <c r="M195" i="45"/>
  <c r="M191" i="45"/>
  <c r="M187" i="45"/>
  <c r="M192" i="45"/>
  <c r="M188" i="45"/>
  <c r="M186" i="45"/>
  <c r="M184" i="45"/>
  <c r="M180" i="45"/>
  <c r="M176" i="45"/>
  <c r="M172" i="45"/>
  <c r="M182" i="45"/>
  <c r="M174" i="45"/>
  <c r="M185" i="45"/>
  <c r="M183" i="45"/>
  <c r="M181" i="45"/>
  <c r="M179" i="45"/>
  <c r="M173" i="45"/>
  <c r="M171" i="45"/>
  <c r="M170" i="45"/>
  <c r="M168" i="45"/>
  <c r="M164" i="45"/>
  <c r="M160" i="45"/>
  <c r="M156" i="45"/>
  <c r="M196" i="45"/>
  <c r="M178" i="45"/>
  <c r="M175" i="45"/>
  <c r="M169" i="45"/>
  <c r="M165" i="45"/>
  <c r="M161" i="45"/>
  <c r="M177" i="45"/>
  <c r="M167" i="45"/>
  <c r="M163" i="45"/>
  <c r="M159" i="45"/>
  <c r="M155" i="45"/>
  <c r="M166" i="45"/>
  <c r="M158" i="45"/>
  <c r="M152" i="45"/>
  <c r="M150" i="45"/>
  <c r="M146" i="45"/>
  <c r="M153" i="45"/>
  <c r="M151" i="45"/>
  <c r="M147" i="45"/>
  <c r="M143" i="45"/>
  <c r="M157" i="45"/>
  <c r="M149" i="45"/>
  <c r="M145" i="45"/>
  <c r="M141" i="45"/>
  <c r="M137" i="45"/>
  <c r="M133" i="45"/>
  <c r="M154" i="45"/>
  <c r="M148" i="45"/>
  <c r="M162" i="45"/>
  <c r="M139" i="45"/>
  <c r="M131" i="45"/>
  <c r="M127" i="45"/>
  <c r="M123" i="45"/>
  <c r="M119" i="45"/>
  <c r="M115" i="45"/>
  <c r="M144" i="45"/>
  <c r="M140" i="45"/>
  <c r="M134" i="45"/>
  <c r="M132" i="45"/>
  <c r="M128" i="45"/>
  <c r="M124" i="45"/>
  <c r="M120" i="45"/>
  <c r="M116" i="45"/>
  <c r="M138" i="45"/>
  <c r="M136" i="45"/>
  <c r="M130" i="45"/>
  <c r="M126" i="45"/>
  <c r="M122" i="45"/>
  <c r="M118" i="45"/>
  <c r="M114" i="45"/>
  <c r="M110" i="45"/>
  <c r="M106" i="45"/>
  <c r="M112" i="45"/>
  <c r="M107" i="45"/>
  <c r="M105" i="45"/>
  <c r="M101" i="45"/>
  <c r="M97" i="45"/>
  <c r="M93" i="45"/>
  <c r="M89" i="45"/>
  <c r="M85" i="45"/>
  <c r="M129" i="45"/>
  <c r="M121" i="45"/>
  <c r="M113" i="45"/>
  <c r="M108" i="45"/>
  <c r="M102" i="45"/>
  <c r="M98" i="45"/>
  <c r="M94" i="45"/>
  <c r="M90" i="45"/>
  <c r="M111" i="45"/>
  <c r="M109" i="45"/>
  <c r="M142" i="45"/>
  <c r="M135" i="45"/>
  <c r="M125" i="45"/>
  <c r="M117" i="45"/>
  <c r="M104" i="45"/>
  <c r="M100" i="45"/>
  <c r="M96" i="45"/>
  <c r="M92" i="45"/>
  <c r="M88" i="45"/>
  <c r="M84" i="45"/>
  <c r="M80" i="45"/>
  <c r="M103" i="45"/>
  <c r="M86" i="45"/>
  <c r="M82" i="45"/>
  <c r="M77" i="45"/>
  <c r="M99" i="45"/>
  <c r="M91" i="45"/>
  <c r="M87" i="45"/>
  <c r="M83" i="45"/>
  <c r="M78" i="45"/>
  <c r="M81" i="45"/>
  <c r="M79" i="45"/>
  <c r="M95" i="45"/>
  <c r="M76" i="45"/>
  <c r="M72" i="45"/>
  <c r="M68" i="45"/>
  <c r="M73" i="45"/>
  <c r="M71" i="45"/>
  <c r="M63" i="45"/>
  <c r="M59" i="45"/>
  <c r="M55" i="45"/>
  <c r="M51" i="45"/>
  <c r="M47" i="45"/>
  <c r="M43" i="45"/>
  <c r="M39" i="45"/>
  <c r="M74" i="45"/>
  <c r="M66" i="45"/>
  <c r="M64" i="45"/>
  <c r="M60" i="45"/>
  <c r="M56" i="45"/>
  <c r="M52" i="45"/>
  <c r="M48" i="45"/>
  <c r="M44" i="45"/>
  <c r="M75" i="45"/>
  <c r="M69" i="45"/>
  <c r="M67" i="45"/>
  <c r="M65" i="45"/>
  <c r="M61" i="45"/>
  <c r="M57" i="45"/>
  <c r="M53" i="45"/>
  <c r="M49" i="45"/>
  <c r="M45" i="45"/>
  <c r="M70" i="45"/>
  <c r="M62" i="45"/>
  <c r="M58" i="45"/>
  <c r="M54" i="45"/>
  <c r="M50" i="45"/>
  <c r="M46" i="45"/>
  <c r="M42" i="45"/>
  <c r="M38" i="45"/>
  <c r="M34" i="45"/>
  <c r="M30" i="45"/>
  <c r="M26" i="45"/>
  <c r="M22" i="45"/>
  <c r="R207" i="45"/>
  <c r="R208" i="45"/>
  <c r="R206" i="45"/>
  <c r="R201" i="45"/>
  <c r="R209" i="45"/>
  <c r="R202" i="45"/>
  <c r="R205" i="45"/>
  <c r="R204" i="45"/>
  <c r="R200" i="45"/>
  <c r="R203" i="45"/>
  <c r="R198" i="45"/>
  <c r="R195" i="45"/>
  <c r="R191" i="45"/>
  <c r="R196" i="45"/>
  <c r="R199" i="45"/>
  <c r="R194" i="45"/>
  <c r="R190" i="45"/>
  <c r="R187" i="45"/>
  <c r="R186" i="45"/>
  <c r="R197" i="45"/>
  <c r="R193" i="45"/>
  <c r="R189" i="45"/>
  <c r="R185" i="45"/>
  <c r="R181" i="45"/>
  <c r="R177" i="45"/>
  <c r="R173" i="45"/>
  <c r="R192" i="45"/>
  <c r="R188" i="45"/>
  <c r="R182" i="45"/>
  <c r="R180" i="45"/>
  <c r="R174" i="45"/>
  <c r="R172" i="45"/>
  <c r="R183" i="45"/>
  <c r="R179" i="45"/>
  <c r="R171" i="45"/>
  <c r="R169" i="45"/>
  <c r="R165" i="45"/>
  <c r="R161" i="45"/>
  <c r="R157" i="45"/>
  <c r="R184" i="45"/>
  <c r="R176" i="45"/>
  <c r="R170" i="45"/>
  <c r="R166" i="45"/>
  <c r="R162" i="45"/>
  <c r="R178" i="45"/>
  <c r="R175" i="45"/>
  <c r="R168" i="45"/>
  <c r="R164" i="45"/>
  <c r="R160" i="45"/>
  <c r="R156" i="45"/>
  <c r="R152" i="45"/>
  <c r="R151" i="45"/>
  <c r="R147" i="45"/>
  <c r="R143" i="45"/>
  <c r="R163" i="45"/>
  <c r="R158" i="45"/>
  <c r="R153" i="45"/>
  <c r="R148" i="45"/>
  <c r="R144" i="45"/>
  <c r="R167" i="45"/>
  <c r="R150" i="45"/>
  <c r="R146" i="45"/>
  <c r="R142" i="45"/>
  <c r="R138" i="45"/>
  <c r="R134" i="45"/>
  <c r="R154" i="45"/>
  <c r="R149" i="45"/>
  <c r="R145" i="45"/>
  <c r="R139" i="45"/>
  <c r="R137" i="45"/>
  <c r="R128" i="45"/>
  <c r="R124" i="45"/>
  <c r="R120" i="45"/>
  <c r="R116" i="45"/>
  <c r="R112" i="45"/>
  <c r="R155" i="45"/>
  <c r="R141" i="45"/>
  <c r="R140" i="45"/>
  <c r="R132" i="45"/>
  <c r="R129" i="45"/>
  <c r="R125" i="45"/>
  <c r="R121" i="45"/>
  <c r="R117" i="45"/>
  <c r="R159" i="45"/>
  <c r="R136" i="45"/>
  <c r="R131" i="45"/>
  <c r="R127" i="45"/>
  <c r="R123" i="45"/>
  <c r="R119" i="45"/>
  <c r="R115" i="45"/>
  <c r="R111" i="45"/>
  <c r="R107" i="45"/>
  <c r="R103" i="45"/>
  <c r="R130" i="45"/>
  <c r="R122" i="45"/>
  <c r="R105" i="45"/>
  <c r="R102" i="45"/>
  <c r="R98" i="45"/>
  <c r="R94" i="45"/>
  <c r="R90" i="45"/>
  <c r="R86" i="45"/>
  <c r="R82" i="45"/>
  <c r="R108" i="45"/>
  <c r="R106" i="45"/>
  <c r="R99" i="45"/>
  <c r="R95" i="45"/>
  <c r="R91" i="45"/>
  <c r="R135" i="45"/>
  <c r="R133" i="45"/>
  <c r="R126" i="45"/>
  <c r="R118" i="45"/>
  <c r="R113" i="45"/>
  <c r="R109" i="45"/>
  <c r="R114" i="45"/>
  <c r="R110" i="45"/>
  <c r="R104" i="45"/>
  <c r="R101" i="45"/>
  <c r="R97" i="45"/>
  <c r="R93" i="45"/>
  <c r="R89" i="45"/>
  <c r="R85" i="45"/>
  <c r="R81" i="45"/>
  <c r="R100" i="45"/>
  <c r="R92" i="45"/>
  <c r="R78" i="45"/>
  <c r="R74" i="45"/>
  <c r="R96" i="45"/>
  <c r="R87" i="45"/>
  <c r="R83" i="45"/>
  <c r="R79" i="45"/>
  <c r="R76" i="45"/>
  <c r="R88" i="45"/>
  <c r="R84" i="45"/>
  <c r="R80" i="45"/>
  <c r="R77" i="45"/>
  <c r="R73" i="45"/>
  <c r="R69" i="45"/>
  <c r="R75" i="45"/>
  <c r="R71" i="45"/>
  <c r="R64" i="45"/>
  <c r="R60" i="45"/>
  <c r="R56" i="45"/>
  <c r="R52" i="45"/>
  <c r="R48" i="45"/>
  <c r="R44" i="45"/>
  <c r="R40" i="45"/>
  <c r="R72" i="45"/>
  <c r="R66" i="45"/>
  <c r="R65" i="45"/>
  <c r="R61" i="45"/>
  <c r="R57" i="45"/>
  <c r="R53" i="45"/>
  <c r="R49" i="45"/>
  <c r="R45" i="45"/>
  <c r="R41" i="45"/>
  <c r="R67" i="45"/>
  <c r="R62" i="45"/>
  <c r="R58" i="45"/>
  <c r="R54" i="45"/>
  <c r="R50" i="45"/>
  <c r="R46" i="45"/>
  <c r="R70" i="45"/>
  <c r="R68" i="45"/>
  <c r="R63" i="45"/>
  <c r="R59" i="45"/>
  <c r="R55" i="45"/>
  <c r="R51" i="45"/>
  <c r="R47" i="45"/>
  <c r="R43" i="45"/>
  <c r="R39" i="45"/>
  <c r="R35" i="45"/>
  <c r="R31" i="45"/>
  <c r="R27" i="45"/>
  <c r="R23" i="45"/>
  <c r="M10" i="45"/>
  <c r="F11" i="45"/>
  <c r="R11" i="45"/>
  <c r="K12" i="45"/>
  <c r="I14" i="45"/>
  <c r="Q14" i="45"/>
  <c r="J15" i="45"/>
  <c r="R15" i="45"/>
  <c r="K16" i="45"/>
  <c r="G208" i="45"/>
  <c r="G209" i="45"/>
  <c r="G205" i="45"/>
  <c r="G207" i="45"/>
  <c r="G203" i="45"/>
  <c r="G202" i="45"/>
  <c r="G206" i="45"/>
  <c r="G204" i="45"/>
  <c r="G201" i="45"/>
  <c r="G200" i="45"/>
  <c r="G199" i="45"/>
  <c r="G198" i="45"/>
  <c r="G196" i="45"/>
  <c r="G192" i="45"/>
  <c r="G188" i="45"/>
  <c r="G197" i="45"/>
  <c r="G195" i="45"/>
  <c r="G191" i="45"/>
  <c r="G187" i="45"/>
  <c r="G194" i="45"/>
  <c r="G193" i="45"/>
  <c r="G190" i="45"/>
  <c r="G189" i="45"/>
  <c r="G186" i="45"/>
  <c r="G182" i="45"/>
  <c r="G178" i="45"/>
  <c r="G174" i="45"/>
  <c r="G181" i="45"/>
  <c r="G180" i="45"/>
  <c r="G173" i="45"/>
  <c r="G172" i="45"/>
  <c r="G183" i="45"/>
  <c r="G179" i="45"/>
  <c r="G171" i="45"/>
  <c r="G170" i="45"/>
  <c r="G166" i="45"/>
  <c r="G162" i="45"/>
  <c r="G158" i="45"/>
  <c r="G185" i="45"/>
  <c r="G176" i="45"/>
  <c r="G167" i="45"/>
  <c r="G163" i="45"/>
  <c r="G184" i="45"/>
  <c r="G175" i="45"/>
  <c r="G169" i="45"/>
  <c r="G165" i="45"/>
  <c r="G161" i="45"/>
  <c r="G157" i="45"/>
  <c r="G153" i="45"/>
  <c r="G177" i="45"/>
  <c r="G148" i="45"/>
  <c r="G144" i="45"/>
  <c r="G168" i="45"/>
  <c r="G152" i="45"/>
  <c r="G149" i="45"/>
  <c r="G145" i="45"/>
  <c r="G164" i="45"/>
  <c r="G160" i="45"/>
  <c r="G159" i="45"/>
  <c r="G156" i="45"/>
  <c r="G155" i="45"/>
  <c r="G151" i="45"/>
  <c r="G147" i="45"/>
  <c r="G143" i="45"/>
  <c r="G139" i="45"/>
  <c r="G135" i="45"/>
  <c r="G142" i="45"/>
  <c r="G154" i="45"/>
  <c r="G150" i="45"/>
  <c r="G146" i="45"/>
  <c r="G138" i="45"/>
  <c r="G137" i="45"/>
  <c r="G129" i="45"/>
  <c r="G125" i="45"/>
  <c r="G121" i="45"/>
  <c r="G117" i="45"/>
  <c r="G113" i="45"/>
  <c r="G140" i="45"/>
  <c r="G132" i="45"/>
  <c r="G130" i="45"/>
  <c r="G126" i="45"/>
  <c r="G122" i="45"/>
  <c r="G118" i="45"/>
  <c r="G141" i="45"/>
  <c r="G136" i="45"/>
  <c r="G128" i="45"/>
  <c r="G124" i="45"/>
  <c r="G120" i="45"/>
  <c r="G116" i="45"/>
  <c r="G112" i="45"/>
  <c r="G108" i="45"/>
  <c r="G104" i="45"/>
  <c r="G133" i="45"/>
  <c r="G127" i="45"/>
  <c r="G119" i="45"/>
  <c r="G115" i="45"/>
  <c r="G114" i="45"/>
  <c r="G105" i="45"/>
  <c r="G99" i="45"/>
  <c r="G95" i="45"/>
  <c r="G91" i="45"/>
  <c r="G87" i="45"/>
  <c r="G83" i="45"/>
  <c r="G107" i="45"/>
  <c r="G106" i="45"/>
  <c r="G100" i="45"/>
  <c r="G96" i="45"/>
  <c r="G92" i="45"/>
  <c r="G134" i="45"/>
  <c r="G131" i="45"/>
  <c r="G123" i="45"/>
  <c r="G109" i="45"/>
  <c r="G111" i="45"/>
  <c r="G110" i="45"/>
  <c r="G103" i="45"/>
  <c r="G102" i="45"/>
  <c r="G98" i="45"/>
  <c r="G94" i="45"/>
  <c r="G90" i="45"/>
  <c r="G86" i="45"/>
  <c r="G82" i="45"/>
  <c r="G97" i="45"/>
  <c r="G89" i="45"/>
  <c r="G88" i="45"/>
  <c r="G85" i="45"/>
  <c r="G84" i="45"/>
  <c r="G75" i="45"/>
  <c r="G101" i="45"/>
  <c r="G93" i="45"/>
  <c r="G79" i="45"/>
  <c r="G77" i="45"/>
  <c r="G81" i="45"/>
  <c r="G80" i="45"/>
  <c r="G78" i="45"/>
  <c r="G74" i="45"/>
  <c r="G70" i="45"/>
  <c r="G66" i="45"/>
  <c r="G71" i="45"/>
  <c r="G65" i="45"/>
  <c r="G61" i="45"/>
  <c r="G57" i="45"/>
  <c r="G53" i="45"/>
  <c r="G49" i="45"/>
  <c r="G45" i="45"/>
  <c r="G41" i="45"/>
  <c r="G73" i="45"/>
  <c r="G72" i="45"/>
  <c r="G62" i="45"/>
  <c r="G58" i="45"/>
  <c r="G54" i="45"/>
  <c r="G50" i="45"/>
  <c r="G46" i="45"/>
  <c r="G42" i="45"/>
  <c r="G76" i="45"/>
  <c r="G67" i="45"/>
  <c r="G63" i="45"/>
  <c r="G59" i="45"/>
  <c r="G55" i="45"/>
  <c r="G51" i="45"/>
  <c r="G47" i="45"/>
  <c r="G69" i="45"/>
  <c r="G68" i="45"/>
  <c r="G64" i="45"/>
  <c r="G60" i="45"/>
  <c r="G56" i="45"/>
  <c r="G52" i="45"/>
  <c r="G48" i="45"/>
  <c r="G44" i="45"/>
  <c r="G40" i="45"/>
  <c r="G36" i="45"/>
  <c r="G32" i="45"/>
  <c r="G28" i="45"/>
  <c r="G24" i="45"/>
  <c r="O208" i="45"/>
  <c r="O209" i="45"/>
  <c r="O205" i="45"/>
  <c r="O207" i="45"/>
  <c r="O203" i="45"/>
  <c r="O202" i="45"/>
  <c r="O204" i="45"/>
  <c r="O206" i="45"/>
  <c r="O201" i="45"/>
  <c r="O200" i="45"/>
  <c r="O199" i="45"/>
  <c r="O196" i="45"/>
  <c r="O192" i="45"/>
  <c r="O188" i="45"/>
  <c r="O197" i="45"/>
  <c r="O195" i="45"/>
  <c r="O191" i="45"/>
  <c r="O187" i="45"/>
  <c r="O194" i="45"/>
  <c r="O193" i="45"/>
  <c r="O190" i="45"/>
  <c r="O189" i="45"/>
  <c r="O186" i="45"/>
  <c r="O182" i="45"/>
  <c r="O178" i="45"/>
  <c r="O174" i="45"/>
  <c r="O185" i="45"/>
  <c r="O184" i="45"/>
  <c r="O177" i="45"/>
  <c r="O176" i="45"/>
  <c r="O179" i="45"/>
  <c r="O183" i="45"/>
  <c r="O175" i="45"/>
  <c r="O180" i="45"/>
  <c r="O173" i="45"/>
  <c r="O166" i="45"/>
  <c r="O162" i="45"/>
  <c r="O158" i="45"/>
  <c r="O198" i="45"/>
  <c r="O167" i="45"/>
  <c r="O163" i="45"/>
  <c r="O171" i="45"/>
  <c r="O169" i="45"/>
  <c r="O165" i="45"/>
  <c r="O161" i="45"/>
  <c r="O157" i="45"/>
  <c r="O153" i="45"/>
  <c r="O154" i="45"/>
  <c r="O148" i="45"/>
  <c r="O144" i="45"/>
  <c r="O164" i="45"/>
  <c r="O149" i="45"/>
  <c r="O145" i="45"/>
  <c r="O172" i="45"/>
  <c r="O170" i="45"/>
  <c r="O168" i="45"/>
  <c r="O160" i="45"/>
  <c r="O159" i="45"/>
  <c r="O156" i="45"/>
  <c r="O155" i="45"/>
  <c r="O152" i="45"/>
  <c r="O151" i="45"/>
  <c r="O147" i="45"/>
  <c r="O143" i="45"/>
  <c r="O139" i="45"/>
  <c r="O135" i="45"/>
  <c r="O150" i="45"/>
  <c r="O181" i="45"/>
  <c r="O146" i="45"/>
  <c r="O134" i="45"/>
  <c r="O133" i="45"/>
  <c r="O129" i="45"/>
  <c r="O125" i="45"/>
  <c r="O121" i="45"/>
  <c r="O117" i="45"/>
  <c r="O113" i="45"/>
  <c r="O142" i="45"/>
  <c r="O136" i="45"/>
  <c r="O130" i="45"/>
  <c r="O126" i="45"/>
  <c r="O122" i="45"/>
  <c r="O118" i="45"/>
  <c r="O140" i="45"/>
  <c r="O132" i="45"/>
  <c r="O128" i="45"/>
  <c r="O124" i="45"/>
  <c r="O120" i="45"/>
  <c r="O116" i="45"/>
  <c r="O112" i="45"/>
  <c r="O108" i="45"/>
  <c r="O104" i="45"/>
  <c r="O131" i="45"/>
  <c r="O123" i="45"/>
  <c r="O115" i="45"/>
  <c r="O114" i="45"/>
  <c r="O109" i="45"/>
  <c r="O99" i="45"/>
  <c r="O95" i="45"/>
  <c r="O91" i="45"/>
  <c r="O87" i="45"/>
  <c r="O83" i="45"/>
  <c r="O138" i="45"/>
  <c r="O111" i="45"/>
  <c r="O110" i="45"/>
  <c r="O103" i="45"/>
  <c r="O100" i="45"/>
  <c r="O96" i="45"/>
  <c r="O92" i="45"/>
  <c r="O141" i="45"/>
  <c r="O127" i="45"/>
  <c r="O119" i="45"/>
  <c r="O105" i="45"/>
  <c r="O137" i="45"/>
  <c r="O107" i="45"/>
  <c r="O106" i="45"/>
  <c r="O102" i="45"/>
  <c r="O98" i="45"/>
  <c r="O94" i="45"/>
  <c r="O90" i="45"/>
  <c r="O86" i="45"/>
  <c r="O82" i="45"/>
  <c r="O101" i="45"/>
  <c r="O93" i="45"/>
  <c r="O89" i="45"/>
  <c r="O88" i="45"/>
  <c r="O85" i="45"/>
  <c r="O84" i="45"/>
  <c r="O79" i="45"/>
  <c r="O75" i="45"/>
  <c r="O81" i="45"/>
  <c r="O80" i="45"/>
  <c r="O97" i="45"/>
  <c r="O77" i="45"/>
  <c r="O78" i="45"/>
  <c r="O74" i="45"/>
  <c r="O70" i="45"/>
  <c r="O66" i="45"/>
  <c r="O76" i="45"/>
  <c r="O67" i="45"/>
  <c r="O65" i="45"/>
  <c r="O61" i="45"/>
  <c r="O57" i="45"/>
  <c r="O53" i="45"/>
  <c r="O49" i="45"/>
  <c r="O45" i="45"/>
  <c r="O41" i="45"/>
  <c r="O69" i="45"/>
  <c r="O68" i="45"/>
  <c r="O62" i="45"/>
  <c r="O58" i="45"/>
  <c r="O54" i="45"/>
  <c r="O50" i="45"/>
  <c r="O46" i="45"/>
  <c r="O42" i="45"/>
  <c r="O71" i="45"/>
  <c r="O63" i="45"/>
  <c r="O59" i="45"/>
  <c r="O55" i="45"/>
  <c r="O51" i="45"/>
  <c r="O47" i="45"/>
  <c r="O73" i="45"/>
  <c r="O72" i="45"/>
  <c r="O64" i="45"/>
  <c r="O60" i="45"/>
  <c r="O56" i="45"/>
  <c r="O52" i="45"/>
  <c r="O48" i="45"/>
  <c r="O44" i="45"/>
  <c r="O40" i="45"/>
  <c r="O36" i="45"/>
  <c r="O32" i="45"/>
  <c r="O28" i="45"/>
  <c r="O24" i="45"/>
  <c r="J10" i="45"/>
  <c r="R10" i="45"/>
  <c r="K11" i="45"/>
  <c r="S11" i="45"/>
  <c r="H12" i="45"/>
  <c r="I13" i="45"/>
  <c r="Q13" i="45"/>
  <c r="N14" i="45"/>
  <c r="K15" i="45"/>
  <c r="I17" i="45"/>
  <c r="M17" i="45"/>
  <c r="Q17" i="45"/>
  <c r="F18" i="45"/>
  <c r="J18" i="45"/>
  <c r="N18" i="45"/>
  <c r="R18" i="45"/>
  <c r="G19" i="45"/>
  <c r="K19" i="45"/>
  <c r="O19" i="45"/>
  <c r="S19" i="45"/>
  <c r="H20" i="45"/>
  <c r="L20" i="45"/>
  <c r="P20" i="45"/>
  <c r="T20" i="45"/>
  <c r="I21" i="45"/>
  <c r="M21" i="45"/>
  <c r="Q21" i="45"/>
  <c r="G22" i="45"/>
  <c r="L22" i="45"/>
  <c r="R22" i="45"/>
  <c r="G23" i="45"/>
  <c r="L23" i="45"/>
  <c r="Q23" i="45"/>
  <c r="H24" i="45"/>
  <c r="M24" i="45"/>
  <c r="R24" i="45"/>
  <c r="I25" i="45"/>
  <c r="N25" i="45"/>
  <c r="S25" i="45"/>
  <c r="J26" i="45"/>
  <c r="O26" i="45"/>
  <c r="T26" i="45"/>
  <c r="I27" i="45"/>
  <c r="O27" i="45"/>
  <c r="T27" i="45"/>
  <c r="J28" i="45"/>
  <c r="P28" i="45"/>
  <c r="F29" i="45"/>
  <c r="K29" i="45"/>
  <c r="Q29" i="45"/>
  <c r="G30" i="45"/>
  <c r="L30" i="45"/>
  <c r="R30" i="45"/>
  <c r="G31" i="45"/>
  <c r="L31" i="45"/>
  <c r="Q31" i="45"/>
  <c r="H32" i="45"/>
  <c r="M32" i="45"/>
  <c r="R32" i="45"/>
  <c r="I33" i="45"/>
  <c r="N33" i="45"/>
  <c r="S33" i="45"/>
  <c r="J34" i="45"/>
  <c r="O34" i="45"/>
  <c r="T34" i="45"/>
  <c r="I35" i="45"/>
  <c r="O35" i="45"/>
  <c r="T35" i="45"/>
  <c r="J36" i="45"/>
  <c r="P36" i="45"/>
  <c r="F37" i="45"/>
  <c r="K37" i="45"/>
  <c r="Q37" i="45"/>
  <c r="F38" i="45"/>
  <c r="N38" i="45"/>
  <c r="L39" i="45"/>
  <c r="T39" i="45"/>
  <c r="L40" i="45"/>
  <c r="T40" i="45"/>
  <c r="M41" i="45"/>
  <c r="N42" i="45"/>
  <c r="K43" i="45"/>
  <c r="H11" i="13"/>
  <c r="H12" i="13"/>
  <c r="H13" i="13"/>
  <c r="H14" i="13"/>
  <c r="H15" i="13"/>
  <c r="H16" i="13"/>
  <c r="H17" i="13"/>
  <c r="H18" i="13"/>
  <c r="H19" i="13"/>
  <c r="H20" i="13"/>
  <c r="H21" i="13"/>
  <c r="H22" i="13"/>
  <c r="H23" i="13"/>
  <c r="H24" i="13"/>
  <c r="H25" i="13"/>
  <c r="H26" i="13"/>
  <c r="H27" i="13"/>
  <c r="H28" i="13"/>
  <c r="H29" i="13"/>
  <c r="H30" i="13"/>
  <c r="H31" i="13"/>
  <c r="H32" i="13"/>
  <c r="H33" i="13"/>
  <c r="H34" i="13"/>
  <c r="H35" i="13"/>
  <c r="H36" i="13"/>
  <c r="H37" i="13"/>
  <c r="H38" i="13"/>
  <c r="H39" i="13"/>
  <c r="H40" i="13"/>
  <c r="H41" i="13"/>
  <c r="H42" i="13"/>
  <c r="H43" i="13"/>
  <c r="H44" i="13"/>
  <c r="H45" i="13"/>
  <c r="H46" i="13"/>
  <c r="H47" i="13"/>
  <c r="H48" i="13"/>
  <c r="H49" i="13"/>
  <c r="H50" i="13"/>
  <c r="H51" i="13"/>
  <c r="H52" i="13"/>
  <c r="H53" i="13"/>
  <c r="H54" i="13"/>
  <c r="H55" i="13"/>
  <c r="H56" i="13"/>
  <c r="H57" i="13"/>
  <c r="H58" i="13"/>
  <c r="H59" i="13"/>
  <c r="H60" i="13"/>
  <c r="H61" i="13"/>
  <c r="H62" i="13"/>
  <c r="H63" i="13"/>
  <c r="H64" i="13"/>
  <c r="H65" i="13"/>
  <c r="H66" i="13"/>
  <c r="H67" i="13"/>
  <c r="H68" i="13"/>
  <c r="H69" i="13"/>
  <c r="H70" i="13"/>
  <c r="H71" i="13"/>
  <c r="H72" i="13"/>
  <c r="H73" i="13"/>
  <c r="H74" i="13"/>
  <c r="H75" i="13"/>
  <c r="H76" i="13"/>
  <c r="H77" i="13"/>
  <c r="H78" i="13"/>
  <c r="H79" i="13"/>
  <c r="H80" i="13"/>
  <c r="H81" i="13"/>
  <c r="H82" i="13"/>
  <c r="H83" i="13"/>
  <c r="H84" i="13"/>
  <c r="H85" i="13"/>
  <c r="H86" i="13"/>
  <c r="H87" i="13"/>
  <c r="H88" i="13"/>
  <c r="H89" i="13"/>
  <c r="H90" i="13"/>
  <c r="H91" i="13"/>
  <c r="H92" i="13"/>
  <c r="H93" i="13"/>
  <c r="H94" i="13"/>
  <c r="H95" i="13"/>
  <c r="H96" i="13"/>
  <c r="H97" i="13"/>
  <c r="H98" i="13"/>
  <c r="H99" i="13"/>
  <c r="H100" i="13"/>
  <c r="H101" i="13"/>
  <c r="H102" i="13"/>
  <c r="H103" i="13"/>
  <c r="H104" i="13"/>
  <c r="H105" i="13"/>
  <c r="H106" i="13"/>
  <c r="H107" i="13"/>
  <c r="H108" i="13"/>
  <c r="H109" i="13"/>
  <c r="H110" i="13"/>
  <c r="H111" i="13"/>
  <c r="H112" i="13"/>
  <c r="H113" i="13"/>
  <c r="H114" i="13"/>
  <c r="H115" i="13"/>
  <c r="H116" i="13"/>
  <c r="H117" i="13"/>
  <c r="H118" i="13"/>
  <c r="H119" i="13"/>
  <c r="H120" i="13"/>
  <c r="H121" i="13"/>
  <c r="H122" i="13"/>
  <c r="H123" i="13"/>
  <c r="H124" i="13"/>
  <c r="H125" i="13"/>
  <c r="H126" i="13"/>
  <c r="H127" i="13"/>
  <c r="H128" i="13"/>
  <c r="H129" i="13"/>
  <c r="H130" i="13"/>
  <c r="H131" i="13"/>
  <c r="H132" i="13"/>
  <c r="H133" i="13"/>
  <c r="H134" i="13"/>
  <c r="H135" i="13"/>
  <c r="H136" i="13"/>
  <c r="H137" i="13"/>
  <c r="H138" i="13"/>
  <c r="H139" i="13"/>
  <c r="H140" i="13"/>
  <c r="H141" i="13"/>
  <c r="H142" i="13"/>
  <c r="H143" i="13"/>
  <c r="H144" i="13"/>
  <c r="H145" i="13"/>
  <c r="H146" i="13"/>
  <c r="H147" i="13"/>
  <c r="H148" i="13"/>
  <c r="H149" i="13"/>
  <c r="H150" i="13"/>
  <c r="H151" i="13"/>
  <c r="H152" i="13"/>
  <c r="H153" i="13"/>
  <c r="H154" i="13"/>
  <c r="H155" i="13"/>
  <c r="H156" i="13"/>
  <c r="H157" i="13"/>
  <c r="H158" i="13"/>
  <c r="H159" i="13"/>
  <c r="H160" i="13"/>
  <c r="H161" i="13"/>
  <c r="H162" i="13"/>
  <c r="H163" i="13"/>
  <c r="H164" i="13"/>
  <c r="H165" i="13"/>
  <c r="H166" i="13"/>
  <c r="H167" i="13"/>
  <c r="H168" i="13"/>
  <c r="H169" i="13"/>
  <c r="H170" i="13"/>
  <c r="H171" i="13"/>
  <c r="H172" i="13"/>
  <c r="H173" i="13"/>
  <c r="H174" i="13"/>
  <c r="H175" i="13"/>
  <c r="H176" i="13"/>
  <c r="H177" i="13"/>
  <c r="H178" i="13"/>
  <c r="H179" i="13"/>
  <c r="H180" i="13"/>
  <c r="H181" i="13"/>
  <c r="H182" i="13"/>
  <c r="H183" i="13"/>
  <c r="H184" i="13"/>
  <c r="H185" i="13"/>
  <c r="H186" i="13"/>
  <c r="H187" i="13"/>
  <c r="H188" i="13"/>
  <c r="H189" i="13"/>
  <c r="H190" i="13"/>
  <c r="H191" i="13"/>
  <c r="H192" i="13"/>
  <c r="H193" i="13"/>
  <c r="H194" i="13"/>
  <c r="H195" i="13"/>
  <c r="H196" i="13"/>
  <c r="H197" i="13"/>
  <c r="H198" i="13"/>
  <c r="H199" i="13"/>
  <c r="H200" i="13"/>
  <c r="H201" i="13"/>
  <c r="H202" i="13"/>
  <c r="H203" i="13"/>
  <c r="H204" i="13"/>
  <c r="H205" i="13"/>
  <c r="H206" i="13"/>
  <c r="H207" i="13"/>
  <c r="H208" i="13"/>
  <c r="H209" i="13"/>
  <c r="H10" i="13"/>
  <c r="M8" i="44"/>
  <c r="L8" i="44"/>
  <c r="K8" i="44"/>
  <c r="J8" i="44"/>
  <c r="I8" i="44"/>
  <c r="G9" i="44"/>
  <c r="F9" i="44"/>
  <c r="E9" i="44"/>
  <c r="D9" i="44"/>
  <c r="C9" i="44"/>
  <c r="B11" i="44"/>
  <c r="B12" i="44"/>
  <c r="B13" i="44"/>
  <c r="B14" i="44"/>
  <c r="B15" i="44"/>
  <c r="B16" i="44"/>
  <c r="B17" i="44"/>
  <c r="B18" i="44"/>
  <c r="B19" i="44"/>
  <c r="B20" i="44"/>
  <c r="B21" i="44"/>
  <c r="B22" i="44"/>
  <c r="B23" i="44"/>
  <c r="B24" i="44"/>
  <c r="B25" i="44"/>
  <c r="B26" i="44"/>
  <c r="B27" i="44"/>
  <c r="B28" i="44"/>
  <c r="B29" i="44"/>
  <c r="E29" i="44" s="1"/>
  <c r="B30" i="44"/>
  <c r="B31" i="44"/>
  <c r="B32" i="44"/>
  <c r="B33" i="44"/>
  <c r="B34" i="44"/>
  <c r="B35" i="44"/>
  <c r="B36" i="44"/>
  <c r="B37" i="44"/>
  <c r="B38" i="44"/>
  <c r="B39" i="44"/>
  <c r="B40" i="44"/>
  <c r="B41" i="44"/>
  <c r="B42" i="44"/>
  <c r="B43" i="44"/>
  <c r="B44" i="44"/>
  <c r="B45" i="44"/>
  <c r="B46" i="44"/>
  <c r="B47" i="44"/>
  <c r="B48" i="44"/>
  <c r="B49" i="44"/>
  <c r="E49" i="44" s="1"/>
  <c r="B50" i="44"/>
  <c r="B51" i="44"/>
  <c r="B52" i="44"/>
  <c r="B53" i="44"/>
  <c r="B54" i="44"/>
  <c r="B55" i="44"/>
  <c r="B56" i="44"/>
  <c r="B57" i="44"/>
  <c r="B58" i="44"/>
  <c r="B59" i="44"/>
  <c r="B60" i="44"/>
  <c r="B61" i="44"/>
  <c r="B62" i="44"/>
  <c r="B63" i="44"/>
  <c r="B64" i="44"/>
  <c r="B65" i="44"/>
  <c r="B66" i="44"/>
  <c r="B67" i="44"/>
  <c r="B68" i="44"/>
  <c r="B69" i="44"/>
  <c r="B70" i="44"/>
  <c r="B71" i="44"/>
  <c r="B72" i="44"/>
  <c r="B73" i="44"/>
  <c r="B74" i="44"/>
  <c r="B75" i="44"/>
  <c r="B76" i="44"/>
  <c r="B77" i="44"/>
  <c r="B78" i="44"/>
  <c r="B79" i="44"/>
  <c r="B80" i="44"/>
  <c r="B81" i="44"/>
  <c r="B82" i="44"/>
  <c r="B83" i="44"/>
  <c r="B84" i="44"/>
  <c r="B85" i="44"/>
  <c r="E85" i="44" s="1"/>
  <c r="B86" i="44"/>
  <c r="B87" i="44"/>
  <c r="B88" i="44"/>
  <c r="B89" i="44"/>
  <c r="B90" i="44"/>
  <c r="B91" i="44"/>
  <c r="B92" i="44"/>
  <c r="B93" i="44"/>
  <c r="B94" i="44"/>
  <c r="B95" i="44"/>
  <c r="B96" i="44"/>
  <c r="B97" i="44"/>
  <c r="B98" i="44"/>
  <c r="B99" i="44"/>
  <c r="F99" i="44" s="1"/>
  <c r="B100" i="44"/>
  <c r="B101" i="44"/>
  <c r="B102" i="44"/>
  <c r="B103" i="44"/>
  <c r="B104" i="44"/>
  <c r="B105" i="44"/>
  <c r="B106" i="44"/>
  <c r="B107" i="44"/>
  <c r="B108" i="44"/>
  <c r="B109" i="44"/>
  <c r="B110" i="44"/>
  <c r="B111" i="44"/>
  <c r="B112" i="44"/>
  <c r="B113" i="44"/>
  <c r="B114" i="44"/>
  <c r="B115" i="44"/>
  <c r="B116" i="44"/>
  <c r="B117" i="44"/>
  <c r="B118" i="44"/>
  <c r="B119" i="44"/>
  <c r="B120" i="44"/>
  <c r="B121" i="44"/>
  <c r="B122" i="44"/>
  <c r="B123" i="44"/>
  <c r="B124" i="44"/>
  <c r="B125" i="44"/>
  <c r="B126" i="44"/>
  <c r="B127" i="44"/>
  <c r="B128" i="44"/>
  <c r="B129" i="44"/>
  <c r="B130" i="44"/>
  <c r="B131" i="44"/>
  <c r="F131" i="44" s="1"/>
  <c r="B132" i="44"/>
  <c r="B133" i="44"/>
  <c r="B134" i="44"/>
  <c r="B135" i="44"/>
  <c r="B136" i="44"/>
  <c r="B137" i="44"/>
  <c r="B138" i="44"/>
  <c r="B139" i="44"/>
  <c r="B140" i="44"/>
  <c r="B141" i="44"/>
  <c r="E141" i="44" s="1"/>
  <c r="B142" i="44"/>
  <c r="B143" i="44"/>
  <c r="B144" i="44"/>
  <c r="B145" i="44"/>
  <c r="B146" i="44"/>
  <c r="B147" i="44"/>
  <c r="B148" i="44"/>
  <c r="B149" i="44"/>
  <c r="B150" i="44"/>
  <c r="B151" i="44"/>
  <c r="B152" i="44"/>
  <c r="B153" i="44"/>
  <c r="B154" i="44"/>
  <c r="B155" i="44"/>
  <c r="B156" i="44"/>
  <c r="B157" i="44"/>
  <c r="B158" i="44"/>
  <c r="B159" i="44"/>
  <c r="B160" i="44"/>
  <c r="B161" i="44"/>
  <c r="B162" i="44"/>
  <c r="B163" i="44"/>
  <c r="B164" i="44"/>
  <c r="B165" i="44"/>
  <c r="B166" i="44"/>
  <c r="B167" i="44"/>
  <c r="F167" i="44" s="1"/>
  <c r="B168" i="44"/>
  <c r="B169" i="44"/>
  <c r="B170" i="44"/>
  <c r="B171" i="44"/>
  <c r="B172" i="44"/>
  <c r="E172" i="44" s="1"/>
  <c r="B173" i="44"/>
  <c r="B174" i="44"/>
  <c r="B175" i="44"/>
  <c r="B176" i="44"/>
  <c r="B177" i="44"/>
  <c r="B178" i="44"/>
  <c r="B179" i="44"/>
  <c r="F179" i="44" s="1"/>
  <c r="B180" i="44"/>
  <c r="B181" i="44"/>
  <c r="B182" i="44"/>
  <c r="B183" i="44"/>
  <c r="F183" i="44" s="1"/>
  <c r="B184" i="44"/>
  <c r="B185" i="44"/>
  <c r="B186" i="44"/>
  <c r="B187" i="44"/>
  <c r="B188" i="44"/>
  <c r="B189" i="44"/>
  <c r="B190" i="44"/>
  <c r="E190" i="44" s="1"/>
  <c r="B191" i="44"/>
  <c r="B192" i="44"/>
  <c r="B193" i="44"/>
  <c r="B194" i="44"/>
  <c r="B195" i="44"/>
  <c r="F195" i="44" s="1"/>
  <c r="B196" i="44"/>
  <c r="B197" i="44"/>
  <c r="B198" i="44"/>
  <c r="B199" i="44"/>
  <c r="B200" i="44"/>
  <c r="B201" i="44"/>
  <c r="B202" i="44"/>
  <c r="B203" i="44"/>
  <c r="F203" i="44" s="1"/>
  <c r="B204" i="44"/>
  <c r="B205" i="44"/>
  <c r="E205" i="44" s="1"/>
  <c r="B206" i="44"/>
  <c r="B207" i="44"/>
  <c r="F207" i="44" s="1"/>
  <c r="B208" i="44"/>
  <c r="B209" i="44"/>
  <c r="B10" i="44"/>
  <c r="A11" i="44"/>
  <c r="A12" i="44"/>
  <c r="A13" i="44"/>
  <c r="A14" i="44"/>
  <c r="A15" i="44"/>
  <c r="A16" i="44"/>
  <c r="A17" i="44"/>
  <c r="A18" i="44"/>
  <c r="A19" i="44"/>
  <c r="A20" i="44"/>
  <c r="A21" i="44"/>
  <c r="A22" i="44"/>
  <c r="A23" i="44"/>
  <c r="A24" i="44"/>
  <c r="A25" i="44"/>
  <c r="A26" i="44"/>
  <c r="A27" i="44"/>
  <c r="A28" i="44"/>
  <c r="A29" i="44"/>
  <c r="A30" i="44"/>
  <c r="A31" i="44"/>
  <c r="A32" i="44"/>
  <c r="A33" i="44"/>
  <c r="A34" i="44"/>
  <c r="A35" i="44"/>
  <c r="A36" i="44"/>
  <c r="A37" i="44"/>
  <c r="A38" i="44"/>
  <c r="A39" i="44"/>
  <c r="A40" i="44"/>
  <c r="A41" i="44"/>
  <c r="A42" i="44"/>
  <c r="A43" i="44"/>
  <c r="A44" i="44"/>
  <c r="A45" i="44"/>
  <c r="A46" i="44"/>
  <c r="A47" i="44"/>
  <c r="A48" i="44"/>
  <c r="A49" i="44"/>
  <c r="A50" i="44"/>
  <c r="A51" i="44"/>
  <c r="A52" i="44"/>
  <c r="A53" i="44"/>
  <c r="A54" i="44"/>
  <c r="A55" i="44"/>
  <c r="A56" i="44"/>
  <c r="A57" i="44"/>
  <c r="A58" i="44"/>
  <c r="A59" i="44"/>
  <c r="A60" i="44"/>
  <c r="A61" i="44"/>
  <c r="A62" i="44"/>
  <c r="A63" i="44"/>
  <c r="A64" i="44"/>
  <c r="A65" i="44"/>
  <c r="A66" i="44"/>
  <c r="A67" i="44"/>
  <c r="A68" i="44"/>
  <c r="A69" i="44"/>
  <c r="A70" i="44"/>
  <c r="A71" i="44"/>
  <c r="A72" i="44"/>
  <c r="A73" i="44"/>
  <c r="A74" i="44"/>
  <c r="A75" i="44"/>
  <c r="A76" i="44"/>
  <c r="A77" i="44"/>
  <c r="A78" i="44"/>
  <c r="A79" i="44"/>
  <c r="A80" i="44"/>
  <c r="A81" i="44"/>
  <c r="A82" i="44"/>
  <c r="A83" i="44"/>
  <c r="A84" i="44"/>
  <c r="A85" i="44"/>
  <c r="A86" i="44"/>
  <c r="A87" i="44"/>
  <c r="A88" i="44"/>
  <c r="A89" i="44"/>
  <c r="A90" i="44"/>
  <c r="A91" i="44"/>
  <c r="A92" i="44"/>
  <c r="A93" i="44"/>
  <c r="A94" i="44"/>
  <c r="A95" i="44"/>
  <c r="A96" i="44"/>
  <c r="A97" i="44"/>
  <c r="A98" i="44"/>
  <c r="A99" i="44"/>
  <c r="A100" i="44"/>
  <c r="A101" i="44"/>
  <c r="A102" i="44"/>
  <c r="A103" i="44"/>
  <c r="A104" i="44"/>
  <c r="A105" i="44"/>
  <c r="A106" i="44"/>
  <c r="A107" i="44"/>
  <c r="A108" i="44"/>
  <c r="A109" i="44"/>
  <c r="A110" i="44"/>
  <c r="A111" i="44"/>
  <c r="A112" i="44"/>
  <c r="A113" i="44"/>
  <c r="A114" i="44"/>
  <c r="A115" i="44"/>
  <c r="A116" i="44"/>
  <c r="A117" i="44"/>
  <c r="A118" i="44"/>
  <c r="A119" i="44"/>
  <c r="A120" i="44"/>
  <c r="A121" i="44"/>
  <c r="A122" i="44"/>
  <c r="A123" i="44"/>
  <c r="A124" i="44"/>
  <c r="A125" i="44"/>
  <c r="A126" i="44"/>
  <c r="A127" i="44"/>
  <c r="A128" i="44"/>
  <c r="A129" i="44"/>
  <c r="A130" i="44"/>
  <c r="A131" i="44"/>
  <c r="A132" i="44"/>
  <c r="A133" i="44"/>
  <c r="A134" i="44"/>
  <c r="A135" i="44"/>
  <c r="A136" i="44"/>
  <c r="A137" i="44"/>
  <c r="A138" i="44"/>
  <c r="A139" i="44"/>
  <c r="A140" i="44"/>
  <c r="A141" i="44"/>
  <c r="A142" i="44"/>
  <c r="A143" i="44"/>
  <c r="A144" i="44"/>
  <c r="A145" i="44"/>
  <c r="A146" i="44"/>
  <c r="A147" i="44"/>
  <c r="A148" i="44"/>
  <c r="A149" i="44"/>
  <c r="A150" i="44"/>
  <c r="A151" i="44"/>
  <c r="A152" i="44"/>
  <c r="A153" i="44"/>
  <c r="A154" i="44"/>
  <c r="A155" i="44"/>
  <c r="A156" i="44"/>
  <c r="A157" i="44"/>
  <c r="A158" i="44"/>
  <c r="A159" i="44"/>
  <c r="A160" i="44"/>
  <c r="A161" i="44"/>
  <c r="A162" i="44"/>
  <c r="A163" i="44"/>
  <c r="A164" i="44"/>
  <c r="A165" i="44"/>
  <c r="A166" i="44"/>
  <c r="A167" i="44"/>
  <c r="A168" i="44"/>
  <c r="A169" i="44"/>
  <c r="A170" i="44"/>
  <c r="A171" i="44"/>
  <c r="A172" i="44"/>
  <c r="A173" i="44"/>
  <c r="A174" i="44"/>
  <c r="A175" i="44"/>
  <c r="A176" i="44"/>
  <c r="A177" i="44"/>
  <c r="A178" i="44"/>
  <c r="A179" i="44"/>
  <c r="A180" i="44"/>
  <c r="A181" i="44"/>
  <c r="A182" i="44"/>
  <c r="A183" i="44"/>
  <c r="A184" i="44"/>
  <c r="A185" i="44"/>
  <c r="A186" i="44"/>
  <c r="A187" i="44"/>
  <c r="A188" i="44"/>
  <c r="A189" i="44"/>
  <c r="A190" i="44"/>
  <c r="A191" i="44"/>
  <c r="A192" i="44"/>
  <c r="A193" i="44"/>
  <c r="A194" i="44"/>
  <c r="A195" i="44"/>
  <c r="A196" i="44"/>
  <c r="A197" i="44"/>
  <c r="A198" i="44"/>
  <c r="A199" i="44"/>
  <c r="A200" i="44"/>
  <c r="A201" i="44"/>
  <c r="A202" i="44"/>
  <c r="A203" i="44"/>
  <c r="A204" i="44"/>
  <c r="A205" i="44"/>
  <c r="A206" i="44"/>
  <c r="A207" i="44"/>
  <c r="A208" i="44"/>
  <c r="A209" i="44"/>
  <c r="A10" i="44"/>
  <c r="D48" i="44" l="1"/>
  <c r="AM81" i="49"/>
  <c r="AV83" i="49"/>
  <c r="AW102" i="49"/>
  <c r="AY83" i="49"/>
  <c r="AU102" i="49"/>
  <c r="AX83" i="49"/>
  <c r="AM65" i="49"/>
  <c r="AV102" i="49"/>
  <c r="AX102" i="49"/>
  <c r="AO81" i="49"/>
  <c r="AR194" i="49"/>
  <c r="AW67" i="49"/>
  <c r="AH55" i="49"/>
  <c r="AO55" i="49"/>
  <c r="AO194" i="49"/>
  <c r="AM194" i="49"/>
  <c r="AE65" i="49"/>
  <c r="AY24" i="49"/>
  <c r="AF46" i="49"/>
  <c r="AQ55" i="49"/>
  <c r="AX67" i="49"/>
  <c r="AJ55" i="49"/>
  <c r="AR55" i="49"/>
  <c r="AN55" i="49"/>
  <c r="AL65" i="49"/>
  <c r="AG194" i="49"/>
  <c r="AI194" i="49"/>
  <c r="AV24" i="49"/>
  <c r="AL194" i="49"/>
  <c r="AS46" i="49"/>
  <c r="AS81" i="49"/>
  <c r="AK81" i="49"/>
  <c r="AF194" i="49"/>
  <c r="AI81" i="49"/>
  <c r="AY67" i="49"/>
  <c r="AI55" i="49"/>
  <c r="AE55" i="49"/>
  <c r="AE194" i="49"/>
  <c r="AX24" i="49"/>
  <c r="AY88" i="49"/>
  <c r="AK194" i="49"/>
  <c r="AG65" i="49"/>
  <c r="AM70" i="49"/>
  <c r="AF150" i="49"/>
  <c r="AO70" i="49"/>
  <c r="AJ70" i="49"/>
  <c r="AU88" i="49"/>
  <c r="AJ46" i="49"/>
  <c r="AR46" i="49"/>
  <c r="AP70" i="49"/>
  <c r="AF70" i="49"/>
  <c r="AP150" i="49"/>
  <c r="AH70" i="49"/>
  <c r="AS70" i="49"/>
  <c r="AE70" i="49"/>
  <c r="AW88" i="49"/>
  <c r="AV88" i="49"/>
  <c r="AS55" i="49"/>
  <c r="AK70" i="49"/>
  <c r="AG55" i="49"/>
  <c r="AN70" i="49"/>
  <c r="AF55" i="49"/>
  <c r="AQ70" i="49"/>
  <c r="AQ46" i="49"/>
  <c r="AI70" i="49"/>
  <c r="AE46" i="49"/>
  <c r="AE81" i="49"/>
  <c r="AL70" i="49"/>
  <c r="AX88" i="49"/>
  <c r="AK65" i="49"/>
  <c r="AK55" i="49"/>
  <c r="AG81" i="49"/>
  <c r="AG70" i="49"/>
  <c r="AR70" i="49"/>
  <c r="C11" i="44"/>
  <c r="F88" i="44"/>
  <c r="T118" i="46"/>
  <c r="T132" i="46"/>
  <c r="T152" i="46"/>
  <c r="T148" i="46"/>
  <c r="T137" i="46"/>
  <c r="T154" i="46"/>
  <c r="T151" i="46"/>
  <c r="T167" i="46"/>
  <c r="T176" i="46"/>
  <c r="T168" i="46"/>
  <c r="T177" i="46"/>
  <c r="T182" i="46"/>
  <c r="T183" i="46"/>
  <c r="T189" i="46"/>
  <c r="T186" i="46"/>
  <c r="T187" i="46"/>
  <c r="T205" i="46"/>
  <c r="T203" i="46"/>
  <c r="T206" i="46"/>
  <c r="T13" i="46"/>
  <c r="T10" i="46"/>
  <c r="T42" i="46"/>
  <c r="T58" i="46"/>
  <c r="T53" i="46"/>
  <c r="T44" i="46"/>
  <c r="T60" i="46"/>
  <c r="T71" i="46"/>
  <c r="T47" i="46"/>
  <c r="T62" i="46"/>
  <c r="T69" i="46"/>
  <c r="T87" i="46"/>
  <c r="T75" i="46"/>
  <c r="T84" i="46"/>
  <c r="T83" i="46"/>
  <c r="T108" i="46"/>
  <c r="T93" i="46"/>
  <c r="T110" i="46"/>
  <c r="T91" i="46"/>
  <c r="T107" i="46"/>
  <c r="T94" i="46"/>
  <c r="T101" i="46"/>
  <c r="T117" i="46"/>
  <c r="T135" i="46"/>
  <c r="T119" i="46"/>
  <c r="T133" i="46"/>
  <c r="T158" i="46"/>
  <c r="T122" i="46"/>
  <c r="T136" i="46"/>
  <c r="T153" i="46"/>
  <c r="T149" i="46"/>
  <c r="T141" i="46"/>
  <c r="T166" i="46"/>
  <c r="T155" i="46"/>
  <c r="T169" i="46"/>
  <c r="T161" i="46"/>
  <c r="T172" i="46"/>
  <c r="T184" i="46"/>
  <c r="T198" i="46"/>
  <c r="T197" i="46"/>
  <c r="T192" i="46"/>
  <c r="T190" i="46"/>
  <c r="T191" i="46"/>
  <c r="T201" i="46"/>
  <c r="T204" i="46"/>
  <c r="T21" i="46"/>
  <c r="T18" i="46"/>
  <c r="L207" i="44"/>
  <c r="L203" i="44"/>
  <c r="L195" i="44"/>
  <c r="U8" i="49"/>
  <c r="AA8" i="49"/>
  <c r="R8" i="49"/>
  <c r="Q8" i="49"/>
  <c r="W8" i="49"/>
  <c r="O8" i="49"/>
  <c r="T8" i="49"/>
  <c r="AC8" i="49"/>
  <c r="Y8" i="49"/>
  <c r="X8" i="49"/>
  <c r="P8" i="49"/>
  <c r="AB8" i="49"/>
  <c r="Z8" i="49"/>
  <c r="V8" i="49"/>
  <c r="S8" i="49"/>
  <c r="AK33" i="49"/>
  <c r="AF33" i="49"/>
  <c r="AV90" i="49"/>
  <c r="AL33" i="49"/>
  <c r="AS65" i="49"/>
  <c r="AQ65" i="49"/>
  <c r="AS33" i="49"/>
  <c r="AM33" i="49"/>
  <c r="AY178" i="49"/>
  <c r="AH81" i="49"/>
  <c r="AR81" i="49"/>
  <c r="AF81" i="49"/>
  <c r="AN81" i="49"/>
  <c r="AP81" i="49"/>
  <c r="AL81" i="49"/>
  <c r="AJ81" i="49"/>
  <c r="AI33" i="49"/>
  <c r="AJ33" i="49"/>
  <c r="AW90" i="49"/>
  <c r="AX90" i="49"/>
  <c r="AH33" i="49"/>
  <c r="AQ33" i="49"/>
  <c r="AG33" i="49"/>
  <c r="AX113" i="49"/>
  <c r="AF65" i="49"/>
  <c r="AP33" i="49"/>
  <c r="AY90" i="49"/>
  <c r="AR33" i="49"/>
  <c r="AO65" i="49"/>
  <c r="AI65" i="49"/>
  <c r="AO33" i="49"/>
  <c r="AE33" i="49"/>
  <c r="AV178" i="49"/>
  <c r="AR65" i="49"/>
  <c r="AU24" i="49"/>
  <c r="AW82" i="49"/>
  <c r="AV113" i="49"/>
  <c r="AW24" i="49"/>
  <c r="AV82" i="49"/>
  <c r="AY113" i="49"/>
  <c r="AU113" i="49"/>
  <c r="AW113" i="49"/>
  <c r="AH65" i="49"/>
  <c r="AJ65" i="49"/>
  <c r="AX17" i="49"/>
  <c r="J20" i="48"/>
  <c r="AV17" i="49"/>
  <c r="AY17" i="49"/>
  <c r="AU17" i="49"/>
  <c r="AW17" i="49"/>
  <c r="AI19" i="49"/>
  <c r="AM19" i="49"/>
  <c r="AQ19" i="49"/>
  <c r="AG19" i="49"/>
  <c r="AK19" i="49"/>
  <c r="AO19" i="49"/>
  <c r="AS19" i="49"/>
  <c r="AE19" i="49"/>
  <c r="AF19" i="49"/>
  <c r="AN19" i="49"/>
  <c r="AP19" i="49"/>
  <c r="AR19" i="49"/>
  <c r="AJ19" i="49"/>
  <c r="AL19" i="49"/>
  <c r="AH19" i="49"/>
  <c r="AU138" i="49"/>
  <c r="AY138" i="49"/>
  <c r="AX138" i="49"/>
  <c r="AW138" i="49"/>
  <c r="AV138" i="49"/>
  <c r="AG76" i="49"/>
  <c r="AI76" i="49"/>
  <c r="AE76" i="49"/>
  <c r="AQ76" i="49"/>
  <c r="AM76" i="49"/>
  <c r="AS76" i="49"/>
  <c r="AO76" i="49"/>
  <c r="AK76" i="49"/>
  <c r="AH76" i="49"/>
  <c r="AP76" i="49"/>
  <c r="AR76" i="49"/>
  <c r="AF76" i="49"/>
  <c r="AN76" i="49"/>
  <c r="AL76" i="49"/>
  <c r="AJ76" i="49"/>
  <c r="AW99" i="49"/>
  <c r="AX99" i="49"/>
  <c r="AY99" i="49"/>
  <c r="AV99" i="49"/>
  <c r="AU99" i="49"/>
  <c r="AW107" i="49"/>
  <c r="AV107" i="49"/>
  <c r="AY107" i="49"/>
  <c r="AU107" i="49"/>
  <c r="AX107" i="49"/>
  <c r="AW140" i="49"/>
  <c r="AY140" i="49"/>
  <c r="AU140" i="49"/>
  <c r="AX140" i="49"/>
  <c r="AV140" i="49"/>
  <c r="AW87" i="49"/>
  <c r="AY87" i="49"/>
  <c r="AU87" i="49"/>
  <c r="AX87" i="49"/>
  <c r="AV87" i="49"/>
  <c r="AU43" i="49"/>
  <c r="AY43" i="49"/>
  <c r="AX43" i="49"/>
  <c r="AW43" i="49"/>
  <c r="AV43" i="49"/>
  <c r="AU124" i="49"/>
  <c r="AY124" i="49"/>
  <c r="AW124" i="49"/>
  <c r="AX124" i="49"/>
  <c r="AV124" i="49"/>
  <c r="AE166" i="49"/>
  <c r="AI166" i="49"/>
  <c r="AM166" i="49"/>
  <c r="AQ166" i="49"/>
  <c r="AG166" i="49"/>
  <c r="AO166" i="49"/>
  <c r="AK166" i="49"/>
  <c r="AS166" i="49"/>
  <c r="AJ166" i="49"/>
  <c r="AP166" i="49"/>
  <c r="AH166" i="49"/>
  <c r="AF166" i="49"/>
  <c r="AN166" i="49"/>
  <c r="AR166" i="49"/>
  <c r="AL166" i="49"/>
  <c r="AK103" i="49"/>
  <c r="AO103" i="49"/>
  <c r="AG103" i="49"/>
  <c r="AJ103" i="49"/>
  <c r="AI103" i="49"/>
  <c r="AQ103" i="49"/>
  <c r="AM103" i="49"/>
  <c r="AS103" i="49"/>
  <c r="AR103" i="49"/>
  <c r="AE103" i="49"/>
  <c r="AL103" i="49"/>
  <c r="AN103" i="49"/>
  <c r="AH103" i="49"/>
  <c r="AP103" i="49"/>
  <c r="AF103" i="49"/>
  <c r="AV177" i="49"/>
  <c r="AW177" i="49"/>
  <c r="AU177" i="49"/>
  <c r="AY177" i="49"/>
  <c r="AX177" i="49"/>
  <c r="AG73" i="49"/>
  <c r="AE73" i="49"/>
  <c r="AQ73" i="49"/>
  <c r="AI73" i="49"/>
  <c r="AM73" i="49"/>
  <c r="AK73" i="49"/>
  <c r="AS73" i="49"/>
  <c r="AO73" i="49"/>
  <c r="AF73" i="49"/>
  <c r="AL73" i="49"/>
  <c r="AP73" i="49"/>
  <c r="AJ73" i="49"/>
  <c r="AR73" i="49"/>
  <c r="AN73" i="49"/>
  <c r="AH73" i="49"/>
  <c r="AE179" i="49"/>
  <c r="AM179" i="49"/>
  <c r="AS179" i="49"/>
  <c r="AI179" i="49"/>
  <c r="AO179" i="49"/>
  <c r="AG179" i="49"/>
  <c r="AQ179" i="49"/>
  <c r="AK179" i="49"/>
  <c r="AH179" i="49"/>
  <c r="AN179" i="49"/>
  <c r="AR179" i="49"/>
  <c r="AF179" i="49"/>
  <c r="AL179" i="49"/>
  <c r="AP179" i="49"/>
  <c r="AJ179" i="49"/>
  <c r="AI93" i="49"/>
  <c r="AM93" i="49"/>
  <c r="AQ93" i="49"/>
  <c r="AG93" i="49"/>
  <c r="AO93" i="49"/>
  <c r="AK93" i="49"/>
  <c r="AJ93" i="49"/>
  <c r="AS93" i="49"/>
  <c r="AE93" i="49"/>
  <c r="AF93" i="49"/>
  <c r="AR93" i="49"/>
  <c r="AP93" i="49"/>
  <c r="AH93" i="49"/>
  <c r="AN93" i="49"/>
  <c r="AL93" i="49"/>
  <c r="AK116" i="49"/>
  <c r="AG116" i="49"/>
  <c r="AO116" i="49"/>
  <c r="AE116" i="49"/>
  <c r="AM116" i="49"/>
  <c r="AS116" i="49"/>
  <c r="AJ116" i="49"/>
  <c r="AI116" i="49"/>
  <c r="AN116" i="49"/>
  <c r="AL116" i="49"/>
  <c r="AQ116" i="49"/>
  <c r="AF116" i="49"/>
  <c r="AP116" i="49"/>
  <c r="AH116" i="49"/>
  <c r="AR116" i="49"/>
  <c r="AK109" i="49"/>
  <c r="AO109" i="49"/>
  <c r="AG109" i="49"/>
  <c r="AS109" i="49"/>
  <c r="AQ109" i="49"/>
  <c r="AJ109" i="49"/>
  <c r="AE109" i="49"/>
  <c r="AI109" i="49"/>
  <c r="AN109" i="49"/>
  <c r="AM109" i="49"/>
  <c r="AF109" i="49"/>
  <c r="AP109" i="49"/>
  <c r="AH109" i="49"/>
  <c r="AR109" i="49"/>
  <c r="AL109" i="49"/>
  <c r="AX40" i="49"/>
  <c r="AW40" i="49"/>
  <c r="AV40" i="49"/>
  <c r="AU40" i="49"/>
  <c r="AY40" i="49"/>
  <c r="AU186" i="49"/>
  <c r="AY186" i="49"/>
  <c r="AV186" i="49"/>
  <c r="AX186" i="49"/>
  <c r="AW186" i="49"/>
  <c r="AV127" i="49"/>
  <c r="AX127" i="49"/>
  <c r="AY127" i="49"/>
  <c r="AW127" i="49"/>
  <c r="AU127" i="49"/>
  <c r="AV123" i="49"/>
  <c r="AX123" i="49"/>
  <c r="AU123" i="49"/>
  <c r="AW123" i="49"/>
  <c r="AY123" i="49"/>
  <c r="AU105" i="49"/>
  <c r="AY105" i="49"/>
  <c r="AV105" i="49"/>
  <c r="AX105" i="49"/>
  <c r="AW105" i="49"/>
  <c r="AI182" i="49"/>
  <c r="AM182" i="49"/>
  <c r="AQ182" i="49"/>
  <c r="AE182" i="49"/>
  <c r="AK182" i="49"/>
  <c r="AG182" i="49"/>
  <c r="AO182" i="49"/>
  <c r="AS182" i="49"/>
  <c r="AJ182" i="49"/>
  <c r="AN182" i="49"/>
  <c r="AL182" i="49"/>
  <c r="AP182" i="49"/>
  <c r="AH182" i="49"/>
  <c r="AF182" i="49"/>
  <c r="AR182" i="49"/>
  <c r="AG129" i="49"/>
  <c r="AK129" i="49"/>
  <c r="AO129" i="49"/>
  <c r="AL129" i="49"/>
  <c r="AE129" i="49"/>
  <c r="AN129" i="49"/>
  <c r="AI129" i="49"/>
  <c r="AM129" i="49"/>
  <c r="AJ129" i="49"/>
  <c r="AR129" i="49"/>
  <c r="AQ129" i="49"/>
  <c r="AS129" i="49"/>
  <c r="AH129" i="49"/>
  <c r="AF129" i="49"/>
  <c r="AP129" i="49"/>
  <c r="AW118" i="49"/>
  <c r="AU118" i="49"/>
  <c r="AY118" i="49"/>
  <c r="AV118" i="49"/>
  <c r="AX118" i="49"/>
  <c r="AU19" i="49"/>
  <c r="AY19" i="49"/>
  <c r="AX19" i="49"/>
  <c r="AW19" i="49"/>
  <c r="AV19" i="49"/>
  <c r="AG22" i="49"/>
  <c r="AO22" i="49"/>
  <c r="AS22" i="49"/>
  <c r="AM22" i="49"/>
  <c r="AQ22" i="49"/>
  <c r="AE22" i="49"/>
  <c r="AI22" i="49"/>
  <c r="AK22" i="49"/>
  <c r="AN22" i="49"/>
  <c r="AP22" i="49"/>
  <c r="AL22" i="49"/>
  <c r="AF22" i="49"/>
  <c r="AJ22" i="49"/>
  <c r="AR22" i="49"/>
  <c r="AH22" i="49"/>
  <c r="AG72" i="49"/>
  <c r="AI72" i="49"/>
  <c r="AM72" i="49"/>
  <c r="AE72" i="49"/>
  <c r="AQ72" i="49"/>
  <c r="AO72" i="49"/>
  <c r="AS72" i="49"/>
  <c r="AK72" i="49"/>
  <c r="AN72" i="49"/>
  <c r="AH72" i="49"/>
  <c r="AJ72" i="49"/>
  <c r="AF72" i="49"/>
  <c r="AR72" i="49"/>
  <c r="AP72" i="49"/>
  <c r="AL72" i="49"/>
  <c r="AE51" i="49"/>
  <c r="AG51" i="49"/>
  <c r="AS51" i="49"/>
  <c r="AK51" i="49"/>
  <c r="AO51" i="49"/>
  <c r="AM51" i="49"/>
  <c r="AI51" i="49"/>
  <c r="AQ51" i="49"/>
  <c r="AJ51" i="49"/>
  <c r="AH51" i="49"/>
  <c r="AP51" i="49"/>
  <c r="AF51" i="49"/>
  <c r="AR51" i="49"/>
  <c r="AL51" i="49"/>
  <c r="AN51" i="49"/>
  <c r="AX20" i="49"/>
  <c r="AW20" i="49"/>
  <c r="AY20" i="49"/>
  <c r="AV20" i="49"/>
  <c r="AU20" i="49"/>
  <c r="AG28" i="49"/>
  <c r="AM28" i="49"/>
  <c r="AI28" i="49"/>
  <c r="AE28" i="49"/>
  <c r="AQ28" i="49"/>
  <c r="AS28" i="49"/>
  <c r="AO28" i="49"/>
  <c r="AK28" i="49"/>
  <c r="AH28" i="49"/>
  <c r="AP28" i="49"/>
  <c r="AR28" i="49"/>
  <c r="AF28" i="49"/>
  <c r="AL28" i="49"/>
  <c r="AN28" i="49"/>
  <c r="AJ28" i="49"/>
  <c r="AE44" i="49"/>
  <c r="AS44" i="49"/>
  <c r="AO44" i="49"/>
  <c r="AG44" i="49"/>
  <c r="AK44" i="49"/>
  <c r="AQ44" i="49"/>
  <c r="AI44" i="49"/>
  <c r="AM44" i="49"/>
  <c r="AR44" i="49"/>
  <c r="AP44" i="49"/>
  <c r="AN44" i="49"/>
  <c r="AH44" i="49"/>
  <c r="AL44" i="49"/>
  <c r="AF44" i="49"/>
  <c r="AJ44" i="49"/>
  <c r="AI89" i="49"/>
  <c r="AM89" i="49"/>
  <c r="AQ89" i="49"/>
  <c r="AG89" i="49"/>
  <c r="AO89" i="49"/>
  <c r="AJ89" i="49"/>
  <c r="AK89" i="49"/>
  <c r="AP89" i="49"/>
  <c r="AS89" i="49"/>
  <c r="AE89" i="49"/>
  <c r="AR89" i="49"/>
  <c r="AF89" i="49"/>
  <c r="AN89" i="49"/>
  <c r="AL89" i="49"/>
  <c r="AH89" i="49"/>
  <c r="AK101" i="49"/>
  <c r="AO101" i="49"/>
  <c r="AG101" i="49"/>
  <c r="AS101" i="49"/>
  <c r="AQ101" i="49"/>
  <c r="AJ101" i="49"/>
  <c r="AE101" i="49"/>
  <c r="AI101" i="49"/>
  <c r="AN101" i="49"/>
  <c r="AM101" i="49"/>
  <c r="AP101" i="49"/>
  <c r="AL101" i="49"/>
  <c r="AR101" i="49"/>
  <c r="AF101" i="49"/>
  <c r="AH101" i="49"/>
  <c r="AG59" i="49"/>
  <c r="AE59" i="49"/>
  <c r="AQ59" i="49"/>
  <c r="AI59" i="49"/>
  <c r="AS59" i="49"/>
  <c r="AM59" i="49"/>
  <c r="AO59" i="49"/>
  <c r="AK59" i="49"/>
  <c r="AH59" i="49"/>
  <c r="AP59" i="49"/>
  <c r="AL59" i="49"/>
  <c r="AF59" i="49"/>
  <c r="AR59" i="49"/>
  <c r="AN59" i="49"/>
  <c r="AJ59" i="49"/>
  <c r="AG159" i="49"/>
  <c r="AK159" i="49"/>
  <c r="AO159" i="49"/>
  <c r="AS159" i="49"/>
  <c r="AE159" i="49"/>
  <c r="AM159" i="49"/>
  <c r="AI159" i="49"/>
  <c r="AQ159" i="49"/>
  <c r="AP159" i="49"/>
  <c r="AR159" i="49"/>
  <c r="AJ159" i="49"/>
  <c r="AL159" i="49"/>
  <c r="AN159" i="49"/>
  <c r="AH159" i="49"/>
  <c r="AF159" i="49"/>
  <c r="AK100" i="49"/>
  <c r="AG100" i="49"/>
  <c r="AO100" i="49"/>
  <c r="AE100" i="49"/>
  <c r="AN100" i="49"/>
  <c r="AS100" i="49"/>
  <c r="AJ100" i="49"/>
  <c r="AI100" i="49"/>
  <c r="AM100" i="49"/>
  <c r="AR100" i="49"/>
  <c r="AQ100" i="49"/>
  <c r="AL100" i="49"/>
  <c r="AP100" i="49"/>
  <c r="AH100" i="49"/>
  <c r="AF100" i="49"/>
  <c r="AG172" i="49"/>
  <c r="AK172" i="49"/>
  <c r="AO172" i="49"/>
  <c r="AS172" i="49"/>
  <c r="AM172" i="49"/>
  <c r="AQ172" i="49"/>
  <c r="AE172" i="49"/>
  <c r="AI172" i="49"/>
  <c r="AL172" i="49"/>
  <c r="AF172" i="49"/>
  <c r="AJ172" i="49"/>
  <c r="AP172" i="49"/>
  <c r="AR172" i="49"/>
  <c r="AN172" i="49"/>
  <c r="AH172" i="49"/>
  <c r="AI193" i="49"/>
  <c r="AM193" i="49"/>
  <c r="AQ193" i="49"/>
  <c r="AK193" i="49"/>
  <c r="AS193" i="49"/>
  <c r="AE193" i="49"/>
  <c r="AG193" i="49"/>
  <c r="AO193" i="49"/>
  <c r="AF193" i="49"/>
  <c r="AL193" i="49"/>
  <c r="AH193" i="49"/>
  <c r="AP193" i="49"/>
  <c r="AJ193" i="49"/>
  <c r="AN193" i="49"/>
  <c r="AR193" i="49"/>
  <c r="AG32" i="49"/>
  <c r="AM32" i="49"/>
  <c r="AI32" i="49"/>
  <c r="AE32" i="49"/>
  <c r="AQ32" i="49"/>
  <c r="AO32" i="49"/>
  <c r="AS32" i="49"/>
  <c r="AK32" i="49"/>
  <c r="AJ32" i="49"/>
  <c r="AF32" i="49"/>
  <c r="AN32" i="49"/>
  <c r="AL32" i="49"/>
  <c r="AR32" i="49"/>
  <c r="AP32" i="49"/>
  <c r="AH32" i="49"/>
  <c r="AG163" i="49"/>
  <c r="AK163" i="49"/>
  <c r="AO163" i="49"/>
  <c r="AS163" i="49"/>
  <c r="AE163" i="49"/>
  <c r="AI163" i="49"/>
  <c r="AQ163" i="49"/>
  <c r="AM163" i="49"/>
  <c r="AH163" i="49"/>
  <c r="AR163" i="49"/>
  <c r="AJ163" i="49"/>
  <c r="AP163" i="49"/>
  <c r="AN163" i="49"/>
  <c r="AL163" i="49"/>
  <c r="AF163" i="49"/>
  <c r="AV108" i="49"/>
  <c r="AW108" i="49"/>
  <c r="AY108" i="49"/>
  <c r="AX108" i="49"/>
  <c r="AU108" i="49"/>
  <c r="AG176" i="49"/>
  <c r="AK176" i="49"/>
  <c r="AO176" i="49"/>
  <c r="AS176" i="49"/>
  <c r="AE176" i="49"/>
  <c r="AQ176" i="49"/>
  <c r="AI176" i="49"/>
  <c r="AM176" i="49"/>
  <c r="AP176" i="49"/>
  <c r="AR176" i="49"/>
  <c r="AL176" i="49"/>
  <c r="AF176" i="49"/>
  <c r="AJ176" i="49"/>
  <c r="AH176" i="49"/>
  <c r="AN176" i="49"/>
  <c r="AG95" i="49"/>
  <c r="AK95" i="49"/>
  <c r="AI95" i="49"/>
  <c r="AQ95" i="49"/>
  <c r="AS95" i="49"/>
  <c r="AO95" i="49"/>
  <c r="AM95" i="49"/>
  <c r="AJ95" i="49"/>
  <c r="AE95" i="49"/>
  <c r="AR95" i="49"/>
  <c r="AN95" i="49"/>
  <c r="AH95" i="49"/>
  <c r="AL95" i="49"/>
  <c r="AF95" i="49"/>
  <c r="AP95" i="49"/>
  <c r="AG25" i="49"/>
  <c r="AE25" i="49"/>
  <c r="AQ25" i="49"/>
  <c r="AI25" i="49"/>
  <c r="AM25" i="49"/>
  <c r="AK25" i="49"/>
  <c r="AO25" i="49"/>
  <c r="AS25" i="49"/>
  <c r="AF25" i="49"/>
  <c r="AR25" i="49"/>
  <c r="AJ25" i="49"/>
  <c r="AN25" i="49"/>
  <c r="AL25" i="49"/>
  <c r="AH25" i="49"/>
  <c r="AP25" i="49"/>
  <c r="AI169" i="49"/>
  <c r="AM169" i="49"/>
  <c r="AQ169" i="49"/>
  <c r="AG169" i="49"/>
  <c r="AO169" i="49"/>
  <c r="AS169" i="49"/>
  <c r="AK169" i="49"/>
  <c r="AE169" i="49"/>
  <c r="AF169" i="49"/>
  <c r="AH169" i="49"/>
  <c r="AL169" i="49"/>
  <c r="AP169" i="49"/>
  <c r="AJ169" i="49"/>
  <c r="AR169" i="49"/>
  <c r="AN169" i="49"/>
  <c r="AE183" i="49"/>
  <c r="AG183" i="49"/>
  <c r="AQ183" i="49"/>
  <c r="AM183" i="49"/>
  <c r="AS183" i="49"/>
  <c r="AK183" i="49"/>
  <c r="AO183" i="49"/>
  <c r="AI183" i="49"/>
  <c r="AH183" i="49"/>
  <c r="AN183" i="49"/>
  <c r="AJ183" i="49"/>
  <c r="AR183" i="49"/>
  <c r="AF183" i="49"/>
  <c r="AL183" i="49"/>
  <c r="AP183" i="49"/>
  <c r="AG34" i="49"/>
  <c r="AR34" i="49"/>
  <c r="AN34" i="49"/>
  <c r="AH34" i="49"/>
  <c r="AK34" i="49"/>
  <c r="AQ34" i="49"/>
  <c r="AE34" i="49"/>
  <c r="AI34" i="49"/>
  <c r="AO34" i="49"/>
  <c r="AJ34" i="49"/>
  <c r="AS34" i="49"/>
  <c r="AM34" i="49"/>
  <c r="AP34" i="49"/>
  <c r="AL34" i="49"/>
  <c r="AF34" i="49"/>
  <c r="AI15" i="49"/>
  <c r="AM15" i="49"/>
  <c r="AQ15" i="49"/>
  <c r="AG15" i="49"/>
  <c r="AK15" i="49"/>
  <c r="AO15" i="49"/>
  <c r="AS15" i="49"/>
  <c r="AE15" i="49"/>
  <c r="AH15" i="49"/>
  <c r="AR15" i="49"/>
  <c r="AJ15" i="49"/>
  <c r="AL15" i="49"/>
  <c r="AP15" i="49"/>
  <c r="AN15" i="49"/>
  <c r="AF15" i="49"/>
  <c r="AU166" i="49"/>
  <c r="AY166" i="49"/>
  <c r="AV166" i="49"/>
  <c r="AX166" i="49"/>
  <c r="AW166" i="49"/>
  <c r="AE50" i="49"/>
  <c r="AK50" i="49"/>
  <c r="AG50" i="49"/>
  <c r="AO50" i="49"/>
  <c r="AS50" i="49"/>
  <c r="AI50" i="49"/>
  <c r="AQ50" i="49"/>
  <c r="AM50" i="49"/>
  <c r="AP50" i="49"/>
  <c r="AL50" i="49"/>
  <c r="AR50" i="49"/>
  <c r="AN50" i="49"/>
  <c r="AJ50" i="49"/>
  <c r="AF50" i="49"/>
  <c r="AH50" i="49"/>
  <c r="AW103" i="49"/>
  <c r="AU103" i="49"/>
  <c r="AX103" i="49"/>
  <c r="AV103" i="49"/>
  <c r="AY103" i="49"/>
  <c r="AG200" i="49"/>
  <c r="AK200" i="49"/>
  <c r="AO200" i="49"/>
  <c r="AS200" i="49"/>
  <c r="AM200" i="49"/>
  <c r="AI200" i="49"/>
  <c r="AQ200" i="49"/>
  <c r="AE200" i="49"/>
  <c r="AP200" i="49"/>
  <c r="AL200" i="49"/>
  <c r="AH200" i="49"/>
  <c r="AN200" i="49"/>
  <c r="AF200" i="49"/>
  <c r="AR200" i="49"/>
  <c r="AJ200" i="49"/>
  <c r="AI190" i="49"/>
  <c r="AM190" i="49"/>
  <c r="AQ190" i="49"/>
  <c r="AE190" i="49"/>
  <c r="AK190" i="49"/>
  <c r="AS190" i="49"/>
  <c r="AG190" i="49"/>
  <c r="AO190" i="49"/>
  <c r="AH190" i="49"/>
  <c r="AL190" i="49"/>
  <c r="AN190" i="49"/>
  <c r="AJ190" i="49"/>
  <c r="AP190" i="49"/>
  <c r="AR190" i="49"/>
  <c r="AF190" i="49"/>
  <c r="AM52" i="49"/>
  <c r="AR52" i="49"/>
  <c r="AK52" i="49"/>
  <c r="AG52" i="49"/>
  <c r="AQ52" i="49"/>
  <c r="AE52" i="49"/>
  <c r="AN52" i="49"/>
  <c r="AO52" i="49"/>
  <c r="AI52" i="49"/>
  <c r="AL52" i="49"/>
  <c r="AS52" i="49"/>
  <c r="AF52" i="49"/>
  <c r="AH52" i="49"/>
  <c r="AP52" i="49"/>
  <c r="AJ52" i="49"/>
  <c r="AV209" i="49"/>
  <c r="AW209" i="49"/>
  <c r="AU209" i="49"/>
  <c r="AY209" i="49"/>
  <c r="AX209" i="49"/>
  <c r="AW73" i="49"/>
  <c r="AV73" i="49"/>
  <c r="AY73" i="49"/>
  <c r="AX73" i="49"/>
  <c r="AU73" i="49"/>
  <c r="AU85" i="49"/>
  <c r="AY85" i="49"/>
  <c r="AX85" i="49"/>
  <c r="AW85" i="49"/>
  <c r="AV85" i="49"/>
  <c r="AU71" i="49"/>
  <c r="AY71" i="49"/>
  <c r="AX71" i="49"/>
  <c r="AW71" i="49"/>
  <c r="AV71" i="49"/>
  <c r="AX179" i="49"/>
  <c r="AU179" i="49"/>
  <c r="AY179" i="49"/>
  <c r="AW179" i="49"/>
  <c r="AV179" i="49"/>
  <c r="AV112" i="49"/>
  <c r="AX112" i="49"/>
  <c r="AU112" i="49"/>
  <c r="AY112" i="49"/>
  <c r="AW112" i="49"/>
  <c r="AW180" i="49"/>
  <c r="AX180" i="49"/>
  <c r="AV180" i="49"/>
  <c r="AU180" i="49"/>
  <c r="AY180" i="49"/>
  <c r="AU93" i="49"/>
  <c r="AY93" i="49"/>
  <c r="AV93" i="49"/>
  <c r="AW93" i="49"/>
  <c r="AX93" i="49"/>
  <c r="AU31" i="49"/>
  <c r="AY31" i="49"/>
  <c r="AX31" i="49"/>
  <c r="AV31" i="49"/>
  <c r="AW31" i="49"/>
  <c r="AX175" i="49"/>
  <c r="AU175" i="49"/>
  <c r="AY175" i="49"/>
  <c r="AW175" i="49"/>
  <c r="AV175" i="49"/>
  <c r="AU116" i="49"/>
  <c r="AY116" i="49"/>
  <c r="AW116" i="49"/>
  <c r="AX116" i="49"/>
  <c r="AV116" i="49"/>
  <c r="AW184" i="49"/>
  <c r="AX184" i="49"/>
  <c r="AV184" i="49"/>
  <c r="AY184" i="49"/>
  <c r="AU184" i="49"/>
  <c r="AU109" i="49"/>
  <c r="AY109" i="49"/>
  <c r="AW109" i="49"/>
  <c r="AV109" i="49"/>
  <c r="AX109" i="49"/>
  <c r="AG147" i="49"/>
  <c r="AK147" i="49"/>
  <c r="AO147" i="49"/>
  <c r="AS147" i="49"/>
  <c r="AE147" i="49"/>
  <c r="AI147" i="49"/>
  <c r="AQ147" i="49"/>
  <c r="AM147" i="49"/>
  <c r="AP147" i="49"/>
  <c r="AJ147" i="49"/>
  <c r="AR147" i="49"/>
  <c r="AN147" i="49"/>
  <c r="AH147" i="49"/>
  <c r="AL147" i="49"/>
  <c r="AF147" i="49"/>
  <c r="AG167" i="49"/>
  <c r="AK167" i="49"/>
  <c r="AO167" i="49"/>
  <c r="AS167" i="49"/>
  <c r="AE167" i="49"/>
  <c r="AM167" i="49"/>
  <c r="AQ167" i="49"/>
  <c r="AI167" i="49"/>
  <c r="AL167" i="49"/>
  <c r="AN167" i="49"/>
  <c r="AF167" i="49"/>
  <c r="AH167" i="49"/>
  <c r="AJ167" i="49"/>
  <c r="AP167" i="49"/>
  <c r="AR167" i="49"/>
  <c r="AI206" i="49"/>
  <c r="AM206" i="49"/>
  <c r="AQ206" i="49"/>
  <c r="AE206" i="49"/>
  <c r="AK206" i="49"/>
  <c r="AS206" i="49"/>
  <c r="AG206" i="49"/>
  <c r="AO206" i="49"/>
  <c r="AP206" i="49"/>
  <c r="AN206" i="49"/>
  <c r="AJ206" i="49"/>
  <c r="AR206" i="49"/>
  <c r="AF206" i="49"/>
  <c r="AH206" i="49"/>
  <c r="AL206" i="49"/>
  <c r="AK98" i="49"/>
  <c r="AG98" i="49"/>
  <c r="AO98" i="49"/>
  <c r="AN98" i="49"/>
  <c r="AM98" i="49"/>
  <c r="AE98" i="49"/>
  <c r="AQ98" i="49"/>
  <c r="AS98" i="49"/>
  <c r="AJ98" i="49"/>
  <c r="AI98" i="49"/>
  <c r="AR98" i="49"/>
  <c r="AP98" i="49"/>
  <c r="AF98" i="49"/>
  <c r="AL98" i="49"/>
  <c r="AH98" i="49"/>
  <c r="AQ94" i="49"/>
  <c r="AM94" i="49"/>
  <c r="AI94" i="49"/>
  <c r="AG94" i="49"/>
  <c r="AE94" i="49"/>
  <c r="AP94" i="49"/>
  <c r="AK94" i="49"/>
  <c r="AO94" i="49"/>
  <c r="AF94" i="49"/>
  <c r="AS94" i="49"/>
  <c r="AJ94" i="49"/>
  <c r="AR94" i="49"/>
  <c r="AL94" i="49"/>
  <c r="AN94" i="49"/>
  <c r="AH94" i="49"/>
  <c r="AI41" i="49"/>
  <c r="AK41" i="49"/>
  <c r="AQ41" i="49"/>
  <c r="AE41" i="49"/>
  <c r="AM41" i="49"/>
  <c r="AO41" i="49"/>
  <c r="AH41" i="49"/>
  <c r="AJ41" i="49"/>
  <c r="AS41" i="49"/>
  <c r="AP41" i="49"/>
  <c r="AG41" i="49"/>
  <c r="AL41" i="49"/>
  <c r="AR41" i="49"/>
  <c r="AN41" i="49"/>
  <c r="AF41" i="49"/>
  <c r="AG69" i="49"/>
  <c r="AE69" i="49"/>
  <c r="AQ69" i="49"/>
  <c r="AM69" i="49"/>
  <c r="AI69" i="49"/>
  <c r="AK69" i="49"/>
  <c r="AS69" i="49"/>
  <c r="AO69" i="49"/>
  <c r="AN69" i="49"/>
  <c r="AR69" i="49"/>
  <c r="AL69" i="49"/>
  <c r="AJ69" i="49"/>
  <c r="AP69" i="49"/>
  <c r="AH69" i="49"/>
  <c r="AF69" i="49"/>
  <c r="AG79" i="49"/>
  <c r="AI79" i="49"/>
  <c r="AM79" i="49"/>
  <c r="AE79" i="49"/>
  <c r="AQ79" i="49"/>
  <c r="AS79" i="49"/>
  <c r="AO79" i="49"/>
  <c r="AK79" i="49"/>
  <c r="AH79" i="49"/>
  <c r="AR79" i="49"/>
  <c r="AN79" i="49"/>
  <c r="AF79" i="49"/>
  <c r="AL79" i="49"/>
  <c r="AP79" i="49"/>
  <c r="AJ79" i="49"/>
  <c r="AE187" i="49"/>
  <c r="AK187" i="49"/>
  <c r="AG187" i="49"/>
  <c r="AQ187" i="49"/>
  <c r="AO187" i="49"/>
  <c r="AS187" i="49"/>
  <c r="AM187" i="49"/>
  <c r="AI187" i="49"/>
  <c r="AH187" i="49"/>
  <c r="AP187" i="49"/>
  <c r="AR187" i="49"/>
  <c r="AJ187" i="49"/>
  <c r="AL187" i="49"/>
  <c r="AN187" i="49"/>
  <c r="AF187" i="49"/>
  <c r="AG156" i="49"/>
  <c r="AK156" i="49"/>
  <c r="AO156" i="49"/>
  <c r="AS156" i="49"/>
  <c r="AM156" i="49"/>
  <c r="AQ156" i="49"/>
  <c r="AE156" i="49"/>
  <c r="AI156" i="49"/>
  <c r="AF156" i="49"/>
  <c r="AJ156" i="49"/>
  <c r="AP156" i="49"/>
  <c r="AR156" i="49"/>
  <c r="AN156" i="49"/>
  <c r="AH156" i="49"/>
  <c r="AL156" i="49"/>
  <c r="AG189" i="49"/>
  <c r="AI189" i="49"/>
  <c r="AM189" i="49"/>
  <c r="AQ189" i="49"/>
  <c r="AE189" i="49"/>
  <c r="AO189" i="49"/>
  <c r="AK189" i="49"/>
  <c r="AS189" i="49"/>
  <c r="AH189" i="49"/>
  <c r="AF189" i="49"/>
  <c r="AP189" i="49"/>
  <c r="AL189" i="49"/>
  <c r="AJ189" i="49"/>
  <c r="AN189" i="49"/>
  <c r="AR189" i="49"/>
  <c r="AG63" i="49"/>
  <c r="AI63" i="49"/>
  <c r="AM63" i="49"/>
  <c r="AQ63" i="49"/>
  <c r="AE63" i="49"/>
  <c r="AS63" i="49"/>
  <c r="AO63" i="49"/>
  <c r="AK63" i="49"/>
  <c r="AL63" i="49"/>
  <c r="AF63" i="49"/>
  <c r="AJ63" i="49"/>
  <c r="AH63" i="49"/>
  <c r="AR63" i="49"/>
  <c r="AP63" i="49"/>
  <c r="AN63" i="49"/>
  <c r="AE191" i="49"/>
  <c r="AG191" i="49"/>
  <c r="AK191" i="49"/>
  <c r="AO191" i="49"/>
  <c r="AS191" i="49"/>
  <c r="AI191" i="49"/>
  <c r="AQ191" i="49"/>
  <c r="AM191" i="49"/>
  <c r="AH191" i="49"/>
  <c r="AP191" i="49"/>
  <c r="AN191" i="49"/>
  <c r="AL191" i="49"/>
  <c r="AF191" i="49"/>
  <c r="AR191" i="49"/>
  <c r="AJ191" i="49"/>
  <c r="AK128" i="49"/>
  <c r="AG128" i="49"/>
  <c r="AS128" i="49"/>
  <c r="AO128" i="49"/>
  <c r="AE128" i="49"/>
  <c r="AJ128" i="49"/>
  <c r="AI128" i="49"/>
  <c r="AM128" i="49"/>
  <c r="AQ128" i="49"/>
  <c r="AF128" i="49"/>
  <c r="AR128" i="49"/>
  <c r="AN128" i="49"/>
  <c r="AH128" i="49"/>
  <c r="AP128" i="49"/>
  <c r="AL128" i="49"/>
  <c r="AI133" i="49"/>
  <c r="AM133" i="49"/>
  <c r="AQ133" i="49"/>
  <c r="AK133" i="49"/>
  <c r="AS133" i="49"/>
  <c r="AE133" i="49"/>
  <c r="AO133" i="49"/>
  <c r="AG133" i="49"/>
  <c r="AF133" i="49"/>
  <c r="AJ133" i="49"/>
  <c r="AL133" i="49"/>
  <c r="AR133" i="49"/>
  <c r="AN133" i="49"/>
  <c r="AH133" i="49"/>
  <c r="AP133" i="49"/>
  <c r="AG77" i="49"/>
  <c r="AE77" i="49"/>
  <c r="AQ77" i="49"/>
  <c r="AM77" i="49"/>
  <c r="AI77" i="49"/>
  <c r="AK77" i="49"/>
  <c r="AS77" i="49"/>
  <c r="AO77" i="49"/>
  <c r="AN77" i="49"/>
  <c r="AF77" i="49"/>
  <c r="AR77" i="49"/>
  <c r="AJ77" i="49"/>
  <c r="AL77" i="49"/>
  <c r="AP77" i="49"/>
  <c r="AH77" i="49"/>
  <c r="AG171" i="49"/>
  <c r="AK171" i="49"/>
  <c r="AO171" i="49"/>
  <c r="AS171" i="49"/>
  <c r="AE171" i="49"/>
  <c r="AI171" i="49"/>
  <c r="AQ171" i="49"/>
  <c r="AM171" i="49"/>
  <c r="AH171" i="49"/>
  <c r="AR171" i="49"/>
  <c r="AF171" i="49"/>
  <c r="AJ171" i="49"/>
  <c r="AP171" i="49"/>
  <c r="AL171" i="49"/>
  <c r="AN171" i="49"/>
  <c r="AU182" i="49"/>
  <c r="AY182" i="49"/>
  <c r="AV182" i="49"/>
  <c r="AX182" i="49"/>
  <c r="AW182" i="49"/>
  <c r="AQ86" i="49"/>
  <c r="AM86" i="49"/>
  <c r="AI86" i="49"/>
  <c r="AG86" i="49"/>
  <c r="AE86" i="49"/>
  <c r="AP86" i="49"/>
  <c r="AK86" i="49"/>
  <c r="AO86" i="49"/>
  <c r="AS86" i="49"/>
  <c r="AJ86" i="49"/>
  <c r="AF86" i="49"/>
  <c r="AR86" i="49"/>
  <c r="AN86" i="49"/>
  <c r="AL86" i="49"/>
  <c r="AH86" i="49"/>
  <c r="AG208" i="49"/>
  <c r="AK208" i="49"/>
  <c r="AO208" i="49"/>
  <c r="AS208" i="49"/>
  <c r="AM208" i="49"/>
  <c r="AI208" i="49"/>
  <c r="AQ208" i="49"/>
  <c r="AE208" i="49"/>
  <c r="AH208" i="49"/>
  <c r="AP208" i="49"/>
  <c r="AL208" i="49"/>
  <c r="AJ208" i="49"/>
  <c r="AN208" i="49"/>
  <c r="AR208" i="49"/>
  <c r="AF208" i="49"/>
  <c r="AO54" i="49"/>
  <c r="AE54" i="49"/>
  <c r="AG54" i="49"/>
  <c r="AN54" i="49"/>
  <c r="AM54" i="49"/>
  <c r="AK54" i="49"/>
  <c r="AI54" i="49"/>
  <c r="AL54" i="49"/>
  <c r="AS54" i="49"/>
  <c r="AR54" i="49"/>
  <c r="AQ54" i="49"/>
  <c r="AH54" i="49"/>
  <c r="AP54" i="49"/>
  <c r="AF54" i="49"/>
  <c r="AJ54" i="49"/>
  <c r="AG26" i="49"/>
  <c r="AM26" i="49"/>
  <c r="AI26" i="49"/>
  <c r="AE26" i="49"/>
  <c r="AQ26" i="49"/>
  <c r="AO26" i="49"/>
  <c r="AK26" i="49"/>
  <c r="AS26" i="49"/>
  <c r="AN26" i="49"/>
  <c r="AP26" i="49"/>
  <c r="AJ26" i="49"/>
  <c r="AR26" i="49"/>
  <c r="AL26" i="49"/>
  <c r="AH26" i="49"/>
  <c r="AF26" i="49"/>
  <c r="AU120" i="49"/>
  <c r="AY120" i="49"/>
  <c r="AW120" i="49"/>
  <c r="AV120" i="49"/>
  <c r="AX120" i="49"/>
  <c r="AU158" i="49"/>
  <c r="AY158" i="49"/>
  <c r="AV158" i="49"/>
  <c r="AX158" i="49"/>
  <c r="AW158" i="49"/>
  <c r="AX137" i="49"/>
  <c r="AV137" i="49"/>
  <c r="AW137" i="49"/>
  <c r="AY137" i="49"/>
  <c r="AU137" i="49"/>
  <c r="AV66" i="49"/>
  <c r="AU66" i="49"/>
  <c r="AY66" i="49"/>
  <c r="AW66" i="49"/>
  <c r="AX66" i="49"/>
  <c r="AX125" i="49"/>
  <c r="AV125" i="49"/>
  <c r="AU125" i="49"/>
  <c r="AY125" i="49"/>
  <c r="AW125" i="49"/>
  <c r="AV62" i="49"/>
  <c r="AU62" i="49"/>
  <c r="AY62" i="49"/>
  <c r="AX62" i="49"/>
  <c r="AW62" i="49"/>
  <c r="AW53" i="49"/>
  <c r="AV53" i="49"/>
  <c r="AU53" i="49"/>
  <c r="AX53" i="49"/>
  <c r="AY53" i="49"/>
  <c r="AW91" i="49"/>
  <c r="AU91" i="49"/>
  <c r="AV91" i="49"/>
  <c r="AY91" i="49"/>
  <c r="AX91" i="49"/>
  <c r="AX195" i="49"/>
  <c r="AU195" i="49"/>
  <c r="AY195" i="49"/>
  <c r="AW195" i="49"/>
  <c r="AV195" i="49"/>
  <c r="AU132" i="49"/>
  <c r="AY132" i="49"/>
  <c r="AW132" i="49"/>
  <c r="AX132" i="49"/>
  <c r="AV132" i="49"/>
  <c r="AV149" i="49"/>
  <c r="AW149" i="49"/>
  <c r="AU149" i="49"/>
  <c r="AY149" i="49"/>
  <c r="AX149" i="49"/>
  <c r="AW45" i="49"/>
  <c r="AV45" i="49"/>
  <c r="AU45" i="49"/>
  <c r="AY45" i="49"/>
  <c r="AX45" i="49"/>
  <c r="AU75" i="49"/>
  <c r="AY75" i="49"/>
  <c r="AX75" i="49"/>
  <c r="AV75" i="49"/>
  <c r="AW75" i="49"/>
  <c r="AV96" i="49"/>
  <c r="AW96" i="49"/>
  <c r="AX96" i="49"/>
  <c r="AU96" i="49"/>
  <c r="AY96" i="49"/>
  <c r="AW168" i="49"/>
  <c r="AX168" i="49"/>
  <c r="AV168" i="49"/>
  <c r="AY168" i="49"/>
  <c r="AU168" i="49"/>
  <c r="AV197" i="49"/>
  <c r="AW197" i="49"/>
  <c r="AU197" i="49"/>
  <c r="AY197" i="49"/>
  <c r="AX197" i="49"/>
  <c r="AW57" i="49"/>
  <c r="AV57" i="49"/>
  <c r="AY57" i="49"/>
  <c r="AX57" i="49"/>
  <c r="AU57" i="49"/>
  <c r="AX129" i="49"/>
  <c r="AV129" i="49"/>
  <c r="AW129" i="49"/>
  <c r="AY129" i="49"/>
  <c r="AU129" i="49"/>
  <c r="AV38" i="49"/>
  <c r="AU38" i="49"/>
  <c r="AY38" i="49"/>
  <c r="AX38" i="49"/>
  <c r="AW38" i="49"/>
  <c r="AK118" i="49"/>
  <c r="AG118" i="49"/>
  <c r="AO118" i="49"/>
  <c r="AN118" i="49"/>
  <c r="AM118" i="49"/>
  <c r="AE118" i="49"/>
  <c r="AR118" i="49"/>
  <c r="AQ118" i="49"/>
  <c r="AS118" i="49"/>
  <c r="AJ118" i="49"/>
  <c r="AI118" i="49"/>
  <c r="AP118" i="49"/>
  <c r="AL118" i="49"/>
  <c r="AH118" i="49"/>
  <c r="AF118" i="49"/>
  <c r="AV22" i="49"/>
  <c r="AU22" i="49"/>
  <c r="AY22" i="49"/>
  <c r="AX22" i="49"/>
  <c r="AW22" i="49"/>
  <c r="AU174" i="49"/>
  <c r="AY174" i="49"/>
  <c r="AV174" i="49"/>
  <c r="AX174" i="49"/>
  <c r="AW174" i="49"/>
  <c r="AV104" i="49"/>
  <c r="AU104" i="49"/>
  <c r="AX104" i="49"/>
  <c r="AY104" i="49"/>
  <c r="AW104" i="49"/>
  <c r="AX207" i="49"/>
  <c r="AU207" i="49"/>
  <c r="AY207" i="49"/>
  <c r="AW207" i="49"/>
  <c r="AV207" i="49"/>
  <c r="AW29" i="49"/>
  <c r="AV29" i="49"/>
  <c r="AU29" i="49"/>
  <c r="AY29" i="49"/>
  <c r="AX29" i="49"/>
  <c r="AW144" i="49"/>
  <c r="AU144" i="49"/>
  <c r="AV144" i="49"/>
  <c r="AY144" i="49"/>
  <c r="AX144" i="49"/>
  <c r="AV157" i="49"/>
  <c r="AW157" i="49"/>
  <c r="AU157" i="49"/>
  <c r="AY157" i="49"/>
  <c r="AX157" i="49"/>
  <c r="AX48" i="49"/>
  <c r="AW48" i="49"/>
  <c r="AV48" i="49"/>
  <c r="AU48" i="49"/>
  <c r="AY48" i="49"/>
  <c r="AV14" i="49"/>
  <c r="AU14" i="49"/>
  <c r="AY14" i="49"/>
  <c r="AX14" i="49"/>
  <c r="AW14" i="49"/>
  <c r="AW114" i="49"/>
  <c r="AU114" i="49"/>
  <c r="AY114" i="49"/>
  <c r="AX114" i="49"/>
  <c r="AV114" i="49"/>
  <c r="AI85" i="49"/>
  <c r="AM85" i="49"/>
  <c r="AQ85" i="49"/>
  <c r="AG85" i="49"/>
  <c r="AO85" i="49"/>
  <c r="AK85" i="49"/>
  <c r="AP85" i="49"/>
  <c r="AJ85" i="49"/>
  <c r="AS85" i="49"/>
  <c r="AE85" i="49"/>
  <c r="AH85" i="49"/>
  <c r="AR85" i="49"/>
  <c r="AN85" i="49"/>
  <c r="AL85" i="49"/>
  <c r="AF85" i="49"/>
  <c r="AK112" i="49"/>
  <c r="AG112" i="49"/>
  <c r="AO112" i="49"/>
  <c r="AE112" i="49"/>
  <c r="AN112" i="49"/>
  <c r="AS112" i="49"/>
  <c r="AI112" i="49"/>
  <c r="AM112" i="49"/>
  <c r="AH112" i="49"/>
  <c r="AR112" i="49"/>
  <c r="AQ112" i="49"/>
  <c r="AP112" i="49"/>
  <c r="AL112" i="49"/>
  <c r="AJ112" i="49"/>
  <c r="AF112" i="49"/>
  <c r="AG31" i="49"/>
  <c r="AE31" i="49"/>
  <c r="AQ31" i="49"/>
  <c r="AM31" i="49"/>
  <c r="AI31" i="49"/>
  <c r="AS31" i="49"/>
  <c r="AO31" i="49"/>
  <c r="AK31" i="49"/>
  <c r="AN31" i="49"/>
  <c r="AH31" i="49"/>
  <c r="AP31" i="49"/>
  <c r="AR31" i="49"/>
  <c r="AL31" i="49"/>
  <c r="AJ31" i="49"/>
  <c r="AF31" i="49"/>
  <c r="AW204" i="49"/>
  <c r="AX204" i="49"/>
  <c r="AV204" i="49"/>
  <c r="AY204" i="49"/>
  <c r="AU204" i="49"/>
  <c r="AX10" i="49"/>
  <c r="AV10" i="49"/>
  <c r="AW10" i="49"/>
  <c r="AU10" i="49"/>
  <c r="AY10" i="49"/>
  <c r="AV141" i="49"/>
  <c r="AY141" i="49"/>
  <c r="AU141" i="49"/>
  <c r="AX141" i="49"/>
  <c r="AW141" i="49"/>
  <c r="AV84" i="49"/>
  <c r="AX84" i="49"/>
  <c r="AY84" i="49"/>
  <c r="AW84" i="49"/>
  <c r="AU84" i="49"/>
  <c r="AV181" i="49"/>
  <c r="AW181" i="49"/>
  <c r="AU181" i="49"/>
  <c r="AY181" i="49"/>
  <c r="AX181" i="49"/>
  <c r="AV201" i="49"/>
  <c r="AW201" i="49"/>
  <c r="AU201" i="49"/>
  <c r="AY201" i="49"/>
  <c r="AX201" i="49"/>
  <c r="AV74" i="49"/>
  <c r="AU74" i="49"/>
  <c r="AY74" i="49"/>
  <c r="AX74" i="49"/>
  <c r="AW74" i="49"/>
  <c r="AU35" i="49"/>
  <c r="AY35" i="49"/>
  <c r="AX35" i="49"/>
  <c r="AW35" i="49"/>
  <c r="AV35" i="49"/>
  <c r="AK120" i="49"/>
  <c r="AG120" i="49"/>
  <c r="AO120" i="49"/>
  <c r="AE120" i="49"/>
  <c r="AN120" i="49"/>
  <c r="AS120" i="49"/>
  <c r="AI120" i="49"/>
  <c r="AM120" i="49"/>
  <c r="AR120" i="49"/>
  <c r="AQ120" i="49"/>
  <c r="AJ120" i="49"/>
  <c r="AP120" i="49"/>
  <c r="AF120" i="49"/>
  <c r="AL120" i="49"/>
  <c r="AH120" i="49"/>
  <c r="AI197" i="49"/>
  <c r="AM197" i="49"/>
  <c r="AQ197" i="49"/>
  <c r="AG197" i="49"/>
  <c r="AO197" i="49"/>
  <c r="AE197" i="49"/>
  <c r="AK197" i="49"/>
  <c r="AS197" i="49"/>
  <c r="AP197" i="49"/>
  <c r="AL197" i="49"/>
  <c r="AH197" i="49"/>
  <c r="AF197" i="49"/>
  <c r="AJ197" i="49"/>
  <c r="AR197" i="49"/>
  <c r="AN197" i="49"/>
  <c r="AG196" i="49"/>
  <c r="AK196" i="49"/>
  <c r="AO196" i="49"/>
  <c r="AS196" i="49"/>
  <c r="AE196" i="49"/>
  <c r="AI196" i="49"/>
  <c r="AQ196" i="49"/>
  <c r="AM196" i="49"/>
  <c r="AP196" i="49"/>
  <c r="AL196" i="49"/>
  <c r="AH196" i="49"/>
  <c r="AF196" i="49"/>
  <c r="AJ196" i="49"/>
  <c r="AN196" i="49"/>
  <c r="AR196" i="49"/>
  <c r="AE199" i="49"/>
  <c r="AG199" i="49"/>
  <c r="AK199" i="49"/>
  <c r="AO199" i="49"/>
  <c r="AS199" i="49"/>
  <c r="AI199" i="49"/>
  <c r="AQ199" i="49"/>
  <c r="AM199" i="49"/>
  <c r="AH199" i="49"/>
  <c r="AP199" i="49"/>
  <c r="AF199" i="49"/>
  <c r="AJ199" i="49"/>
  <c r="AR199" i="49"/>
  <c r="AL199" i="49"/>
  <c r="AN199" i="49"/>
  <c r="AX72" i="49"/>
  <c r="AW72" i="49"/>
  <c r="AV72" i="49"/>
  <c r="AU72" i="49"/>
  <c r="AY72" i="49"/>
  <c r="AU51" i="49"/>
  <c r="AY51" i="49"/>
  <c r="AX51" i="49"/>
  <c r="AW51" i="49"/>
  <c r="AV51" i="49"/>
  <c r="AE20" i="49"/>
  <c r="AK20" i="49"/>
  <c r="AS20" i="49"/>
  <c r="AM20" i="49"/>
  <c r="AI20" i="49"/>
  <c r="AQ20" i="49"/>
  <c r="AO20" i="49"/>
  <c r="AG20" i="49"/>
  <c r="AP20" i="49"/>
  <c r="AN20" i="49"/>
  <c r="AJ20" i="49"/>
  <c r="AH20" i="49"/>
  <c r="AL20" i="49"/>
  <c r="AF20" i="49"/>
  <c r="AR20" i="49"/>
  <c r="AX28" i="49"/>
  <c r="AW28" i="49"/>
  <c r="AY28" i="49"/>
  <c r="AU28" i="49"/>
  <c r="AV28" i="49"/>
  <c r="AX44" i="49"/>
  <c r="AW44" i="49"/>
  <c r="AY44" i="49"/>
  <c r="AU44" i="49"/>
  <c r="AV44" i="49"/>
  <c r="AU89" i="49"/>
  <c r="AY89" i="49"/>
  <c r="AV89" i="49"/>
  <c r="AX89" i="49"/>
  <c r="AW89" i="49"/>
  <c r="AU101" i="49"/>
  <c r="AY101" i="49"/>
  <c r="AX101" i="49"/>
  <c r="AW101" i="49"/>
  <c r="AV101" i="49"/>
  <c r="AU59" i="49"/>
  <c r="AY59" i="49"/>
  <c r="AX59" i="49"/>
  <c r="AW59" i="49"/>
  <c r="AV59" i="49"/>
  <c r="AX159" i="49"/>
  <c r="AU159" i="49"/>
  <c r="AY159" i="49"/>
  <c r="AW159" i="49"/>
  <c r="AV159" i="49"/>
  <c r="AV100" i="49"/>
  <c r="AX100" i="49"/>
  <c r="AY100" i="49"/>
  <c r="AW100" i="49"/>
  <c r="AU100" i="49"/>
  <c r="AW172" i="49"/>
  <c r="AX172" i="49"/>
  <c r="AV172" i="49"/>
  <c r="AY172" i="49"/>
  <c r="AU172" i="49"/>
  <c r="AV193" i="49"/>
  <c r="AW193" i="49"/>
  <c r="AU193" i="49"/>
  <c r="AY193" i="49"/>
  <c r="AX193" i="49"/>
  <c r="AX32" i="49"/>
  <c r="AW32" i="49"/>
  <c r="AV32" i="49"/>
  <c r="AU32" i="49"/>
  <c r="AY32" i="49"/>
  <c r="AX163" i="49"/>
  <c r="AU163" i="49"/>
  <c r="AY163" i="49"/>
  <c r="AW163" i="49"/>
  <c r="AV163" i="49"/>
  <c r="AK108" i="49"/>
  <c r="AG108" i="49"/>
  <c r="AO108" i="49"/>
  <c r="AE108" i="49"/>
  <c r="AN108" i="49"/>
  <c r="AS108" i="49"/>
  <c r="AJ108" i="49"/>
  <c r="AI108" i="49"/>
  <c r="AM108" i="49"/>
  <c r="AQ108" i="49"/>
  <c r="AP108" i="49"/>
  <c r="AL108" i="49"/>
  <c r="AR108" i="49"/>
  <c r="AH108" i="49"/>
  <c r="AF108" i="49"/>
  <c r="AW176" i="49"/>
  <c r="AX176" i="49"/>
  <c r="AV176" i="49"/>
  <c r="AU176" i="49"/>
  <c r="AY176" i="49"/>
  <c r="AW95" i="49"/>
  <c r="AV95" i="49"/>
  <c r="AX95" i="49"/>
  <c r="AU95" i="49"/>
  <c r="AY95" i="49"/>
  <c r="AW25" i="49"/>
  <c r="AV25" i="49"/>
  <c r="AY25" i="49"/>
  <c r="AX25" i="49"/>
  <c r="AU25" i="49"/>
  <c r="AV169" i="49"/>
  <c r="AW169" i="49"/>
  <c r="AU169" i="49"/>
  <c r="AY169" i="49"/>
  <c r="AX169" i="49"/>
  <c r="AX183" i="49"/>
  <c r="AU183" i="49"/>
  <c r="AY183" i="49"/>
  <c r="AW183" i="49"/>
  <c r="AV183" i="49"/>
  <c r="AV34" i="49"/>
  <c r="AU34" i="49"/>
  <c r="AY34" i="49"/>
  <c r="AW34" i="49"/>
  <c r="AX34" i="49"/>
  <c r="AU15" i="49"/>
  <c r="AY15" i="49"/>
  <c r="AX15" i="49"/>
  <c r="AV15" i="49"/>
  <c r="AW15" i="49"/>
  <c r="AO42" i="49"/>
  <c r="AM42" i="49"/>
  <c r="AP42" i="49"/>
  <c r="AG42" i="49"/>
  <c r="AE42" i="49"/>
  <c r="AL42" i="49"/>
  <c r="AN42" i="49"/>
  <c r="AQ42" i="49"/>
  <c r="AS42" i="49"/>
  <c r="AK42" i="49"/>
  <c r="AH42" i="49"/>
  <c r="AJ42" i="49"/>
  <c r="AI42" i="49"/>
  <c r="AR42" i="49"/>
  <c r="AF42" i="49"/>
  <c r="AV50" i="49"/>
  <c r="AU50" i="49"/>
  <c r="AY50" i="49"/>
  <c r="AW50" i="49"/>
  <c r="AX50" i="49"/>
  <c r="AG188" i="49"/>
  <c r="AK188" i="49"/>
  <c r="AO188" i="49"/>
  <c r="AS188" i="49"/>
  <c r="AE188" i="49"/>
  <c r="AQ188" i="49"/>
  <c r="AM188" i="49"/>
  <c r="AI188" i="49"/>
  <c r="AH188" i="49"/>
  <c r="AP188" i="49"/>
  <c r="AL188" i="49"/>
  <c r="AR188" i="49"/>
  <c r="AN188" i="49"/>
  <c r="AF188" i="49"/>
  <c r="AJ188" i="49"/>
  <c r="AW200" i="49"/>
  <c r="AX200" i="49"/>
  <c r="AV200" i="49"/>
  <c r="AY200" i="49"/>
  <c r="AU200" i="49"/>
  <c r="AU190" i="49"/>
  <c r="AY190" i="49"/>
  <c r="AV190" i="49"/>
  <c r="AX190" i="49"/>
  <c r="AW190" i="49"/>
  <c r="AX52" i="49"/>
  <c r="AW52" i="49"/>
  <c r="AY52" i="49"/>
  <c r="AV52" i="49"/>
  <c r="AU52" i="49"/>
  <c r="AG11" i="49"/>
  <c r="AO11" i="49"/>
  <c r="AS11" i="49"/>
  <c r="AE11" i="49"/>
  <c r="AI11" i="49"/>
  <c r="AM11" i="49"/>
  <c r="AQ11" i="49"/>
  <c r="AK11" i="49"/>
  <c r="AL11" i="49"/>
  <c r="AH11" i="49"/>
  <c r="AP11" i="49"/>
  <c r="AN11" i="49"/>
  <c r="AJ11" i="49"/>
  <c r="AF11" i="49"/>
  <c r="AR11" i="49"/>
  <c r="AE154" i="49"/>
  <c r="AI154" i="49"/>
  <c r="AM154" i="49"/>
  <c r="AQ154" i="49"/>
  <c r="AK154" i="49"/>
  <c r="AS154" i="49"/>
  <c r="AO154" i="49"/>
  <c r="AG154" i="49"/>
  <c r="AR154" i="49"/>
  <c r="AL154" i="49"/>
  <c r="AJ154" i="49"/>
  <c r="AP154" i="49"/>
  <c r="AH154" i="49"/>
  <c r="AN154" i="49"/>
  <c r="AF154" i="49"/>
  <c r="AK126" i="49"/>
  <c r="AG126" i="49"/>
  <c r="AO126" i="49"/>
  <c r="AN126" i="49"/>
  <c r="AM126" i="49"/>
  <c r="AE126" i="49"/>
  <c r="AR126" i="49"/>
  <c r="AQ126" i="49"/>
  <c r="AS126" i="49"/>
  <c r="AJ126" i="49"/>
  <c r="AI126" i="49"/>
  <c r="AF126" i="49"/>
  <c r="AP126" i="49"/>
  <c r="AL126" i="49"/>
  <c r="AH126" i="49"/>
  <c r="AG21" i="49"/>
  <c r="AM21" i="49"/>
  <c r="AE21" i="49"/>
  <c r="AO21" i="49"/>
  <c r="AK21" i="49"/>
  <c r="AS21" i="49"/>
  <c r="AI21" i="49"/>
  <c r="AQ21" i="49"/>
  <c r="AH21" i="49"/>
  <c r="AF21" i="49"/>
  <c r="AR21" i="49"/>
  <c r="AJ21" i="49"/>
  <c r="AN21" i="49"/>
  <c r="AP21" i="49"/>
  <c r="AL21" i="49"/>
  <c r="AK119" i="49"/>
  <c r="AO119" i="49"/>
  <c r="AG119" i="49"/>
  <c r="AI119" i="49"/>
  <c r="AR119" i="49"/>
  <c r="AN119" i="49"/>
  <c r="AM119" i="49"/>
  <c r="AS119" i="49"/>
  <c r="AQ119" i="49"/>
  <c r="AP119" i="49"/>
  <c r="AE119" i="49"/>
  <c r="AF119" i="49"/>
  <c r="AJ119" i="49"/>
  <c r="AL119" i="49"/>
  <c r="AH119" i="49"/>
  <c r="AG64" i="49"/>
  <c r="AE64" i="49"/>
  <c r="AQ64" i="49"/>
  <c r="AI64" i="49"/>
  <c r="AM64" i="49"/>
  <c r="AO64" i="49"/>
  <c r="AS64" i="49"/>
  <c r="AK64" i="49"/>
  <c r="AP64" i="49"/>
  <c r="AJ64" i="49"/>
  <c r="AH64" i="49"/>
  <c r="AN64" i="49"/>
  <c r="AF64" i="49"/>
  <c r="AR64" i="49"/>
  <c r="AL64" i="49"/>
  <c r="AG148" i="49"/>
  <c r="AK148" i="49"/>
  <c r="AO148" i="49"/>
  <c r="AS148" i="49"/>
  <c r="AM148" i="49"/>
  <c r="AI148" i="49"/>
  <c r="AE148" i="49"/>
  <c r="AQ148" i="49"/>
  <c r="AF148" i="49"/>
  <c r="AN148" i="49"/>
  <c r="AR148" i="49"/>
  <c r="AL148" i="49"/>
  <c r="AH148" i="49"/>
  <c r="AP148" i="49"/>
  <c r="AJ148" i="49"/>
  <c r="AI173" i="49"/>
  <c r="AM173" i="49"/>
  <c r="AQ173" i="49"/>
  <c r="AK173" i="49"/>
  <c r="AS173" i="49"/>
  <c r="AE173" i="49"/>
  <c r="AG173" i="49"/>
  <c r="AO173" i="49"/>
  <c r="AF173" i="49"/>
  <c r="AN173" i="49"/>
  <c r="AR173" i="49"/>
  <c r="AH173" i="49"/>
  <c r="AL173" i="49"/>
  <c r="AJ173" i="49"/>
  <c r="AP173" i="49"/>
  <c r="AE13" i="49"/>
  <c r="AG13" i="49"/>
  <c r="AK13" i="49"/>
  <c r="AO13" i="49"/>
  <c r="AS13" i="49"/>
  <c r="AI13" i="49"/>
  <c r="AM13" i="49"/>
  <c r="AQ13" i="49"/>
  <c r="AP13" i="49"/>
  <c r="AH13" i="49"/>
  <c r="AJ13" i="49"/>
  <c r="AR13" i="49"/>
  <c r="AN13" i="49"/>
  <c r="AL13" i="49"/>
  <c r="AF13" i="49"/>
  <c r="AK111" i="49"/>
  <c r="AO111" i="49"/>
  <c r="AG111" i="49"/>
  <c r="AJ111" i="49"/>
  <c r="AI111" i="49"/>
  <c r="AR111" i="49"/>
  <c r="AN111" i="49"/>
  <c r="AM111" i="49"/>
  <c r="AS111" i="49"/>
  <c r="AQ111" i="49"/>
  <c r="AE111" i="49"/>
  <c r="AF111" i="49"/>
  <c r="AL111" i="49"/>
  <c r="AP111" i="49"/>
  <c r="AH111" i="49"/>
  <c r="AX68" i="49"/>
  <c r="AW68" i="49"/>
  <c r="AY68" i="49"/>
  <c r="AV68" i="49"/>
  <c r="AU68" i="49"/>
  <c r="AG152" i="49"/>
  <c r="AK152" i="49"/>
  <c r="AO152" i="49"/>
  <c r="AS152" i="49"/>
  <c r="AE152" i="49"/>
  <c r="AI152" i="49"/>
  <c r="AQ152" i="49"/>
  <c r="AM152" i="49"/>
  <c r="AH152" i="49"/>
  <c r="AR152" i="49"/>
  <c r="AP152" i="49"/>
  <c r="AL152" i="49"/>
  <c r="AF152" i="49"/>
  <c r="AN152" i="49"/>
  <c r="AJ152" i="49"/>
  <c r="AI165" i="49"/>
  <c r="AM165" i="49"/>
  <c r="AQ165" i="49"/>
  <c r="AK165" i="49"/>
  <c r="AS165" i="49"/>
  <c r="AE165" i="49"/>
  <c r="AO165" i="49"/>
  <c r="AG165" i="49"/>
  <c r="AF165" i="49"/>
  <c r="AN165" i="49"/>
  <c r="AP165" i="49"/>
  <c r="AJ165" i="49"/>
  <c r="AL165" i="49"/>
  <c r="AR165" i="49"/>
  <c r="AH165" i="49"/>
  <c r="AI202" i="49"/>
  <c r="AM202" i="49"/>
  <c r="AQ202" i="49"/>
  <c r="AE202" i="49"/>
  <c r="AG202" i="49"/>
  <c r="AO202" i="49"/>
  <c r="AK202" i="49"/>
  <c r="AS202" i="49"/>
  <c r="AJ202" i="49"/>
  <c r="AF202" i="49"/>
  <c r="AN202" i="49"/>
  <c r="AP202" i="49"/>
  <c r="AR202" i="49"/>
  <c r="AH202" i="49"/>
  <c r="AL202" i="49"/>
  <c r="AX147" i="49"/>
  <c r="AU147" i="49"/>
  <c r="AY147" i="49"/>
  <c r="AW147" i="49"/>
  <c r="AV147" i="49"/>
  <c r="AX167" i="49"/>
  <c r="AU167" i="49"/>
  <c r="AY167" i="49"/>
  <c r="AW167" i="49"/>
  <c r="AV167" i="49"/>
  <c r="AU206" i="49"/>
  <c r="AY206" i="49"/>
  <c r="AV206" i="49"/>
  <c r="AX206" i="49"/>
  <c r="AW206" i="49"/>
  <c r="AX98" i="49"/>
  <c r="AW98" i="49"/>
  <c r="AY98" i="49"/>
  <c r="AV98" i="49"/>
  <c r="AU98" i="49"/>
  <c r="AX94" i="49"/>
  <c r="AV94" i="49"/>
  <c r="AW94" i="49"/>
  <c r="AU94" i="49"/>
  <c r="AY94" i="49"/>
  <c r="AW41" i="49"/>
  <c r="AV41" i="49"/>
  <c r="AY41" i="49"/>
  <c r="AX41" i="49"/>
  <c r="AU41" i="49"/>
  <c r="AW69" i="49"/>
  <c r="AV69" i="49"/>
  <c r="AU69" i="49"/>
  <c r="AX69" i="49"/>
  <c r="AY69" i="49"/>
  <c r="AW79" i="49"/>
  <c r="AV79" i="49"/>
  <c r="AX79" i="49"/>
  <c r="AU79" i="49"/>
  <c r="AY79" i="49"/>
  <c r="AX187" i="49"/>
  <c r="AU187" i="49"/>
  <c r="AY187" i="49"/>
  <c r="AW187" i="49"/>
  <c r="AV187" i="49"/>
  <c r="AW156" i="49"/>
  <c r="AX156" i="49"/>
  <c r="AV156" i="49"/>
  <c r="AY156" i="49"/>
  <c r="AU156" i="49"/>
  <c r="AV189" i="49"/>
  <c r="AW189" i="49"/>
  <c r="AU189" i="49"/>
  <c r="AY189" i="49"/>
  <c r="AX189" i="49"/>
  <c r="AU63" i="49"/>
  <c r="AY63" i="49"/>
  <c r="AX63" i="49"/>
  <c r="AV63" i="49"/>
  <c r="AW63" i="49"/>
  <c r="AX191" i="49"/>
  <c r="AU191" i="49"/>
  <c r="AY191" i="49"/>
  <c r="AW191" i="49"/>
  <c r="AV191" i="49"/>
  <c r="AU128" i="49"/>
  <c r="AY128" i="49"/>
  <c r="AW128" i="49"/>
  <c r="AV128" i="49"/>
  <c r="AX128" i="49"/>
  <c r="AX133" i="49"/>
  <c r="AV133" i="49"/>
  <c r="AU133" i="49"/>
  <c r="AY133" i="49"/>
  <c r="AW133" i="49"/>
  <c r="AW77" i="49"/>
  <c r="AV77" i="49"/>
  <c r="AX77" i="49"/>
  <c r="AY77" i="49"/>
  <c r="AU77" i="49"/>
  <c r="AX171" i="49"/>
  <c r="AU171" i="49"/>
  <c r="AY171" i="49"/>
  <c r="AW171" i="49"/>
  <c r="AV171" i="49"/>
  <c r="AX86" i="49"/>
  <c r="AY86" i="49"/>
  <c r="AU86" i="49"/>
  <c r="AW86" i="49"/>
  <c r="AV86" i="49"/>
  <c r="AW208" i="49"/>
  <c r="AX208" i="49"/>
  <c r="AV208" i="49"/>
  <c r="AU208" i="49"/>
  <c r="AY208" i="49"/>
  <c r="AI198" i="49"/>
  <c r="AM198" i="49"/>
  <c r="AQ198" i="49"/>
  <c r="AE198" i="49"/>
  <c r="AK198" i="49"/>
  <c r="AS198" i="49"/>
  <c r="AG198" i="49"/>
  <c r="AO198" i="49"/>
  <c r="AJ198" i="49"/>
  <c r="AP198" i="49"/>
  <c r="AN198" i="49"/>
  <c r="AH198" i="49"/>
  <c r="AF198" i="49"/>
  <c r="AL198" i="49"/>
  <c r="AR198" i="49"/>
  <c r="AV54" i="49"/>
  <c r="AU54" i="49"/>
  <c r="AY54" i="49"/>
  <c r="AX54" i="49"/>
  <c r="AW54" i="49"/>
  <c r="AV26" i="49"/>
  <c r="AU26" i="49"/>
  <c r="AY26" i="49"/>
  <c r="AX26" i="49"/>
  <c r="AW26" i="49"/>
  <c r="AG192" i="49"/>
  <c r="AK192" i="49"/>
  <c r="AO192" i="49"/>
  <c r="AS192" i="49"/>
  <c r="AM192" i="49"/>
  <c r="AI192" i="49"/>
  <c r="AQ192" i="49"/>
  <c r="AE192" i="49"/>
  <c r="AL192" i="49"/>
  <c r="AH192" i="49"/>
  <c r="AP192" i="49"/>
  <c r="AJ192" i="49"/>
  <c r="AN192" i="49"/>
  <c r="AF192" i="49"/>
  <c r="AR192" i="49"/>
  <c r="AE203" i="49"/>
  <c r="AG203" i="49"/>
  <c r="AK203" i="49"/>
  <c r="AO203" i="49"/>
  <c r="AS203" i="49"/>
  <c r="AM203" i="49"/>
  <c r="AI203" i="49"/>
  <c r="AQ203" i="49"/>
  <c r="AH203" i="49"/>
  <c r="AL203" i="49"/>
  <c r="AR203" i="49"/>
  <c r="AF203" i="49"/>
  <c r="AJ203" i="49"/>
  <c r="AP203" i="49"/>
  <c r="AN203" i="49"/>
  <c r="AI36" i="49"/>
  <c r="AK36" i="49"/>
  <c r="AQ36" i="49"/>
  <c r="AE36" i="49"/>
  <c r="AS36" i="49"/>
  <c r="AP36" i="49"/>
  <c r="AO36" i="49"/>
  <c r="AH36" i="49"/>
  <c r="AM36" i="49"/>
  <c r="AG36" i="49"/>
  <c r="AR36" i="49"/>
  <c r="AL36" i="49"/>
  <c r="AF36" i="49"/>
  <c r="AJ36" i="49"/>
  <c r="AN36" i="49"/>
  <c r="AG30" i="49"/>
  <c r="AE30" i="49"/>
  <c r="AQ30" i="49"/>
  <c r="AI30" i="49"/>
  <c r="AM30" i="49"/>
  <c r="AO30" i="49"/>
  <c r="AK30" i="49"/>
  <c r="AS30" i="49"/>
  <c r="AL30" i="49"/>
  <c r="AJ30" i="49"/>
  <c r="AH30" i="49"/>
  <c r="AN30" i="49"/>
  <c r="AF30" i="49"/>
  <c r="AR30" i="49"/>
  <c r="AP30" i="49"/>
  <c r="AG23" i="49"/>
  <c r="AI23" i="49"/>
  <c r="AE23" i="49"/>
  <c r="AQ23" i="49"/>
  <c r="AM23" i="49"/>
  <c r="AS23" i="49"/>
  <c r="AO23" i="49"/>
  <c r="AK23" i="49"/>
  <c r="AN23" i="49"/>
  <c r="AF23" i="49"/>
  <c r="AJ23" i="49"/>
  <c r="AH23" i="49"/>
  <c r="AR23" i="49"/>
  <c r="AL23" i="49"/>
  <c r="AP23" i="49"/>
  <c r="AK121" i="49"/>
  <c r="AO121" i="49"/>
  <c r="AG121" i="49"/>
  <c r="AS121" i="49"/>
  <c r="AR121" i="49"/>
  <c r="AQ121" i="49"/>
  <c r="AJ121" i="49"/>
  <c r="AE121" i="49"/>
  <c r="AI121" i="49"/>
  <c r="AN121" i="49"/>
  <c r="AM121" i="49"/>
  <c r="AF121" i="49"/>
  <c r="AL121" i="49"/>
  <c r="AP121" i="49"/>
  <c r="AH121" i="49"/>
  <c r="AK117" i="49"/>
  <c r="AO117" i="49"/>
  <c r="AG117" i="49"/>
  <c r="AS117" i="49"/>
  <c r="AR117" i="49"/>
  <c r="AQ117" i="49"/>
  <c r="AI117" i="49"/>
  <c r="AE117" i="49"/>
  <c r="AJ117" i="49"/>
  <c r="AN117" i="49"/>
  <c r="AM117" i="49"/>
  <c r="AH117" i="49"/>
  <c r="AP117" i="49"/>
  <c r="AL117" i="49"/>
  <c r="AF117" i="49"/>
  <c r="AN39" i="49"/>
  <c r="AI39" i="49"/>
  <c r="AK39" i="49"/>
  <c r="AQ39" i="49"/>
  <c r="AE39" i="49"/>
  <c r="AM39" i="49"/>
  <c r="AO39" i="49"/>
  <c r="AH39" i="49"/>
  <c r="AJ39" i="49"/>
  <c r="AS39" i="49"/>
  <c r="AP39" i="49"/>
  <c r="AG39" i="49"/>
  <c r="AL39" i="49"/>
  <c r="AR39" i="49"/>
  <c r="AF39" i="49"/>
  <c r="AG151" i="49"/>
  <c r="AK151" i="49"/>
  <c r="AO151" i="49"/>
  <c r="AS151" i="49"/>
  <c r="AE151" i="49"/>
  <c r="AM151" i="49"/>
  <c r="AQ151" i="49"/>
  <c r="AI151" i="49"/>
  <c r="AH151" i="49"/>
  <c r="AR151" i="49"/>
  <c r="AJ151" i="49"/>
  <c r="AN151" i="49"/>
  <c r="AF151" i="49"/>
  <c r="AP151" i="49"/>
  <c r="AL151" i="49"/>
  <c r="AQ92" i="49"/>
  <c r="AM92" i="49"/>
  <c r="AI92" i="49"/>
  <c r="AG92" i="49"/>
  <c r="AE92" i="49"/>
  <c r="AK92" i="49"/>
  <c r="AJ92" i="49"/>
  <c r="AO92" i="49"/>
  <c r="AS92" i="49"/>
  <c r="AP92" i="49"/>
  <c r="AH92" i="49"/>
  <c r="AF92" i="49"/>
  <c r="AN92" i="49"/>
  <c r="AL92" i="49"/>
  <c r="AR92" i="49"/>
  <c r="AG164" i="49"/>
  <c r="AK164" i="49"/>
  <c r="AO164" i="49"/>
  <c r="AS164" i="49"/>
  <c r="AM164" i="49"/>
  <c r="AI164" i="49"/>
  <c r="AE164" i="49"/>
  <c r="AQ164" i="49"/>
  <c r="AR164" i="49"/>
  <c r="AL164" i="49"/>
  <c r="AH164" i="49"/>
  <c r="AP164" i="49"/>
  <c r="AJ164" i="49"/>
  <c r="AF164" i="49"/>
  <c r="AN164" i="49"/>
  <c r="AI205" i="49"/>
  <c r="AM205" i="49"/>
  <c r="AQ205" i="49"/>
  <c r="AG205" i="49"/>
  <c r="AO205" i="49"/>
  <c r="AE205" i="49"/>
  <c r="AK205" i="49"/>
  <c r="AS205" i="49"/>
  <c r="AF205" i="49"/>
  <c r="AL205" i="49"/>
  <c r="AP205" i="49"/>
  <c r="AH205" i="49"/>
  <c r="AN205" i="49"/>
  <c r="AR205" i="49"/>
  <c r="AJ205" i="49"/>
  <c r="AI16" i="49"/>
  <c r="AM16" i="49"/>
  <c r="AQ16" i="49"/>
  <c r="AE16" i="49"/>
  <c r="AS16" i="49"/>
  <c r="AG16" i="49"/>
  <c r="AO16" i="49"/>
  <c r="AK16" i="49"/>
  <c r="AH16" i="49"/>
  <c r="AJ16" i="49"/>
  <c r="AF16" i="49"/>
  <c r="AN16" i="49"/>
  <c r="AL16" i="49"/>
  <c r="AP16" i="49"/>
  <c r="AR16" i="49"/>
  <c r="AG131" i="49"/>
  <c r="AO131" i="49"/>
  <c r="AK131" i="49"/>
  <c r="AL131" i="49"/>
  <c r="AE131" i="49"/>
  <c r="AN131" i="49"/>
  <c r="AI131" i="49"/>
  <c r="AS131" i="49"/>
  <c r="AM131" i="49"/>
  <c r="AR131" i="49"/>
  <c r="AQ131" i="49"/>
  <c r="AH131" i="49"/>
  <c r="AJ131" i="49"/>
  <c r="AF131" i="49"/>
  <c r="AP131" i="49"/>
  <c r="AG136" i="49"/>
  <c r="AK136" i="49"/>
  <c r="AO136" i="49"/>
  <c r="AS136" i="49"/>
  <c r="AE136" i="49"/>
  <c r="AI136" i="49"/>
  <c r="AQ136" i="49"/>
  <c r="AM136" i="49"/>
  <c r="AL136" i="49"/>
  <c r="AH136" i="49"/>
  <c r="AJ136" i="49"/>
  <c r="AR136" i="49"/>
  <c r="AF136" i="49"/>
  <c r="AP136" i="49"/>
  <c r="AN136" i="49"/>
  <c r="AI145" i="49"/>
  <c r="AM145" i="49"/>
  <c r="AQ145" i="49"/>
  <c r="AG145" i="49"/>
  <c r="AO145" i="49"/>
  <c r="AE145" i="49"/>
  <c r="AK145" i="49"/>
  <c r="AS145" i="49"/>
  <c r="AJ145" i="49"/>
  <c r="AL145" i="49"/>
  <c r="AF145" i="49"/>
  <c r="AR145" i="49"/>
  <c r="AN145" i="49"/>
  <c r="AH145" i="49"/>
  <c r="AP145" i="49"/>
  <c r="AG78" i="49"/>
  <c r="AM78" i="49"/>
  <c r="AE78" i="49"/>
  <c r="AQ78" i="49"/>
  <c r="AI78" i="49"/>
  <c r="AO78" i="49"/>
  <c r="AK78" i="49"/>
  <c r="AS78" i="49"/>
  <c r="AH78" i="49"/>
  <c r="AL78" i="49"/>
  <c r="AF78" i="49"/>
  <c r="AR78" i="49"/>
  <c r="AP78" i="49"/>
  <c r="AJ78" i="49"/>
  <c r="AN78" i="49"/>
  <c r="AG27" i="49"/>
  <c r="AE27" i="49"/>
  <c r="AQ27" i="49"/>
  <c r="AM27" i="49"/>
  <c r="AI27" i="49"/>
  <c r="AS27" i="49"/>
  <c r="AK27" i="49"/>
  <c r="AO27" i="49"/>
  <c r="AF27" i="49"/>
  <c r="AP27" i="49"/>
  <c r="AJ27" i="49"/>
  <c r="AR27" i="49"/>
  <c r="AN27" i="49"/>
  <c r="AH27" i="49"/>
  <c r="AL27" i="49"/>
  <c r="AG135" i="49"/>
  <c r="AK135" i="49"/>
  <c r="AO135" i="49"/>
  <c r="AS135" i="49"/>
  <c r="AE135" i="49"/>
  <c r="AM135" i="49"/>
  <c r="AQ135" i="49"/>
  <c r="AI135" i="49"/>
  <c r="AH135" i="49"/>
  <c r="AJ135" i="49"/>
  <c r="AF135" i="49"/>
  <c r="AP135" i="49"/>
  <c r="AL135" i="49"/>
  <c r="AR135" i="49"/>
  <c r="AN135" i="49"/>
  <c r="AV153" i="49"/>
  <c r="AW153" i="49"/>
  <c r="AU153" i="49"/>
  <c r="AY153" i="49"/>
  <c r="AX153" i="49"/>
  <c r="AW37" i="49"/>
  <c r="AV37" i="49"/>
  <c r="AU37" i="49"/>
  <c r="AX37" i="49"/>
  <c r="AY37" i="49"/>
  <c r="AV161" i="49"/>
  <c r="AW161" i="49"/>
  <c r="AU161" i="49"/>
  <c r="AY161" i="49"/>
  <c r="AX161" i="49"/>
  <c r="AX60" i="49"/>
  <c r="AW60" i="49"/>
  <c r="AY60" i="49"/>
  <c r="AU60" i="49"/>
  <c r="AV60" i="49"/>
  <c r="AU170" i="49"/>
  <c r="AY170" i="49"/>
  <c r="AV170" i="49"/>
  <c r="AX170" i="49"/>
  <c r="AW170" i="49"/>
  <c r="AX143" i="49"/>
  <c r="AU143" i="49"/>
  <c r="AV143" i="49"/>
  <c r="AY143" i="49"/>
  <c r="AW143" i="49"/>
  <c r="AG12" i="49"/>
  <c r="AI12" i="49"/>
  <c r="AM12" i="49"/>
  <c r="AQ12" i="49"/>
  <c r="AO12" i="49"/>
  <c r="AS12" i="49"/>
  <c r="AK12" i="49"/>
  <c r="AE12" i="49"/>
  <c r="AN12" i="49"/>
  <c r="AR12" i="49"/>
  <c r="AH12" i="49"/>
  <c r="AP12" i="49"/>
  <c r="AF12" i="49"/>
  <c r="AJ12" i="49"/>
  <c r="AL12" i="49"/>
  <c r="AV115" i="49"/>
  <c r="AX115" i="49"/>
  <c r="AU115" i="49"/>
  <c r="AW115" i="49"/>
  <c r="AY115" i="49"/>
  <c r="AI209" i="49"/>
  <c r="AM209" i="49"/>
  <c r="AQ209" i="49"/>
  <c r="AK209" i="49"/>
  <c r="AS209" i="49"/>
  <c r="AE209" i="49"/>
  <c r="AO209" i="49"/>
  <c r="AG209" i="49"/>
  <c r="AF209" i="49"/>
  <c r="AH209" i="49"/>
  <c r="AL209" i="49"/>
  <c r="AP209" i="49"/>
  <c r="AJ209" i="49"/>
  <c r="AN209" i="49"/>
  <c r="AR209" i="49"/>
  <c r="AG71" i="49"/>
  <c r="AI71" i="49"/>
  <c r="AM71" i="49"/>
  <c r="AE71" i="49"/>
  <c r="AQ71" i="49"/>
  <c r="AS71" i="49"/>
  <c r="AO71" i="49"/>
  <c r="AK71" i="49"/>
  <c r="AN71" i="49"/>
  <c r="AL71" i="49"/>
  <c r="AJ71" i="49"/>
  <c r="AH71" i="49"/>
  <c r="AF71" i="49"/>
  <c r="AR71" i="49"/>
  <c r="AP71" i="49"/>
  <c r="AG180" i="49"/>
  <c r="AK180" i="49"/>
  <c r="AO180" i="49"/>
  <c r="AS180" i="49"/>
  <c r="AI180" i="49"/>
  <c r="AM180" i="49"/>
  <c r="AE180" i="49"/>
  <c r="AQ180" i="49"/>
  <c r="AP180" i="49"/>
  <c r="AL180" i="49"/>
  <c r="AH180" i="49"/>
  <c r="AJ180" i="49"/>
  <c r="AN180" i="49"/>
  <c r="AR180" i="49"/>
  <c r="AF180" i="49"/>
  <c r="AE175" i="49"/>
  <c r="AI175" i="49"/>
  <c r="AO175" i="49"/>
  <c r="AK175" i="49"/>
  <c r="AM175" i="49"/>
  <c r="AG175" i="49"/>
  <c r="AQ175" i="49"/>
  <c r="AS175" i="49"/>
  <c r="AH175" i="49"/>
  <c r="AR175" i="49"/>
  <c r="AF175" i="49"/>
  <c r="AL175" i="49"/>
  <c r="AJ175" i="49"/>
  <c r="AP175" i="49"/>
  <c r="AN175" i="49"/>
  <c r="AG184" i="49"/>
  <c r="AK184" i="49"/>
  <c r="AO184" i="49"/>
  <c r="AS184" i="49"/>
  <c r="AM184" i="49"/>
  <c r="AI184" i="49"/>
  <c r="AE184" i="49"/>
  <c r="AQ184" i="49"/>
  <c r="AP184" i="49"/>
  <c r="AL184" i="49"/>
  <c r="AH184" i="49"/>
  <c r="AF184" i="49"/>
  <c r="AN184" i="49"/>
  <c r="AR184" i="49"/>
  <c r="AJ184" i="49"/>
  <c r="AV185" i="49"/>
  <c r="AW185" i="49"/>
  <c r="AU185" i="49"/>
  <c r="AY185" i="49"/>
  <c r="AX185" i="49"/>
  <c r="AU47" i="49"/>
  <c r="AY47" i="49"/>
  <c r="AX47" i="49"/>
  <c r="AV47" i="49"/>
  <c r="AW47" i="49"/>
  <c r="AU142" i="49"/>
  <c r="AY142" i="49"/>
  <c r="AV142" i="49"/>
  <c r="AX142" i="49"/>
  <c r="AW142" i="49"/>
  <c r="AV80" i="49"/>
  <c r="AW80" i="49"/>
  <c r="AX80" i="49"/>
  <c r="AU80" i="49"/>
  <c r="AY80" i="49"/>
  <c r="AW61" i="49"/>
  <c r="AV61" i="49"/>
  <c r="AU61" i="49"/>
  <c r="AY61" i="49"/>
  <c r="AX61" i="49"/>
  <c r="AW160" i="49"/>
  <c r="AX160" i="49"/>
  <c r="AV160" i="49"/>
  <c r="AU160" i="49"/>
  <c r="AY160" i="49"/>
  <c r="AV58" i="49"/>
  <c r="AU58" i="49"/>
  <c r="AY58" i="49"/>
  <c r="AX58" i="49"/>
  <c r="AW58" i="49"/>
  <c r="AX56" i="49"/>
  <c r="AW56" i="49"/>
  <c r="AV56" i="49"/>
  <c r="AU56" i="49"/>
  <c r="AY56" i="49"/>
  <c r="AX155" i="49"/>
  <c r="AU155" i="49"/>
  <c r="AY155" i="49"/>
  <c r="AW155" i="49"/>
  <c r="AV155" i="49"/>
  <c r="AE158" i="49"/>
  <c r="AI158" i="49"/>
  <c r="AM158" i="49"/>
  <c r="AQ158" i="49"/>
  <c r="AG158" i="49"/>
  <c r="AO158" i="49"/>
  <c r="AS158" i="49"/>
  <c r="AK158" i="49"/>
  <c r="AP158" i="49"/>
  <c r="AN158" i="49"/>
  <c r="AH158" i="49"/>
  <c r="AL158" i="49"/>
  <c r="AF158" i="49"/>
  <c r="AR158" i="49"/>
  <c r="AJ158" i="49"/>
  <c r="AI137" i="49"/>
  <c r="AM137" i="49"/>
  <c r="AQ137" i="49"/>
  <c r="AG137" i="49"/>
  <c r="AO137" i="49"/>
  <c r="AS137" i="49"/>
  <c r="AK137" i="49"/>
  <c r="AE137" i="49"/>
  <c r="AR137" i="49"/>
  <c r="AF137" i="49"/>
  <c r="AN137" i="49"/>
  <c r="AL137" i="49"/>
  <c r="AJ137" i="49"/>
  <c r="AP137" i="49"/>
  <c r="AH137" i="49"/>
  <c r="AG66" i="49"/>
  <c r="AM66" i="49"/>
  <c r="AE66" i="49"/>
  <c r="AQ66" i="49"/>
  <c r="AI66" i="49"/>
  <c r="AO66" i="49"/>
  <c r="AK66" i="49"/>
  <c r="AS66" i="49"/>
  <c r="AN66" i="49"/>
  <c r="AJ66" i="49"/>
  <c r="AR66" i="49"/>
  <c r="AH66" i="49"/>
  <c r="AF66" i="49"/>
  <c r="AL66" i="49"/>
  <c r="AP66" i="49"/>
  <c r="AK125" i="49"/>
  <c r="AO125" i="49"/>
  <c r="AG125" i="49"/>
  <c r="AS125" i="49"/>
  <c r="AR125" i="49"/>
  <c r="AQ125" i="49"/>
  <c r="AI125" i="49"/>
  <c r="AE125" i="49"/>
  <c r="AJ125" i="49"/>
  <c r="AF125" i="49"/>
  <c r="AN125" i="49"/>
  <c r="AM125" i="49"/>
  <c r="AP125" i="49"/>
  <c r="AL125" i="49"/>
  <c r="AH125" i="49"/>
  <c r="AG62" i="49"/>
  <c r="AM62" i="49"/>
  <c r="AI62" i="49"/>
  <c r="AE62" i="49"/>
  <c r="AQ62" i="49"/>
  <c r="AO62" i="49"/>
  <c r="AK62" i="49"/>
  <c r="AS62" i="49"/>
  <c r="AR62" i="49"/>
  <c r="AN62" i="49"/>
  <c r="AP62" i="49"/>
  <c r="AF62" i="49"/>
  <c r="AL62" i="49"/>
  <c r="AJ62" i="49"/>
  <c r="AH62" i="49"/>
  <c r="AO53" i="49"/>
  <c r="AM53" i="49"/>
  <c r="AR53" i="49"/>
  <c r="AK53" i="49"/>
  <c r="AG53" i="49"/>
  <c r="AQ53" i="49"/>
  <c r="AH53" i="49"/>
  <c r="AP53" i="49"/>
  <c r="AE53" i="49"/>
  <c r="AN53" i="49"/>
  <c r="AI53" i="49"/>
  <c r="AL53" i="49"/>
  <c r="AS53" i="49"/>
  <c r="AJ53" i="49"/>
  <c r="AF53" i="49"/>
  <c r="AI91" i="49"/>
  <c r="AM91" i="49"/>
  <c r="AQ91" i="49"/>
  <c r="AG91" i="49"/>
  <c r="AJ91" i="49"/>
  <c r="AO91" i="49"/>
  <c r="AK91" i="49"/>
  <c r="AE91" i="49"/>
  <c r="AS91" i="49"/>
  <c r="AP91" i="49"/>
  <c r="AN91" i="49"/>
  <c r="AL91" i="49"/>
  <c r="AF91" i="49"/>
  <c r="AH91" i="49"/>
  <c r="AR91" i="49"/>
  <c r="AE195" i="49"/>
  <c r="AG195" i="49"/>
  <c r="AK195" i="49"/>
  <c r="AO195" i="49"/>
  <c r="AS195" i="49"/>
  <c r="AM195" i="49"/>
  <c r="AI195" i="49"/>
  <c r="AQ195" i="49"/>
  <c r="AH195" i="49"/>
  <c r="AF195" i="49"/>
  <c r="AN195" i="49"/>
  <c r="AJ195" i="49"/>
  <c r="AL195" i="49"/>
  <c r="AR195" i="49"/>
  <c r="AP195" i="49"/>
  <c r="AG132" i="49"/>
  <c r="AO132" i="49"/>
  <c r="AK132" i="49"/>
  <c r="AS132" i="49"/>
  <c r="AE132" i="49"/>
  <c r="AQ132" i="49"/>
  <c r="AP132" i="49"/>
  <c r="AL132" i="49"/>
  <c r="AI132" i="49"/>
  <c r="AM132" i="49"/>
  <c r="AJ132" i="49"/>
  <c r="AH132" i="49"/>
  <c r="AF132" i="49"/>
  <c r="AN132" i="49"/>
  <c r="AR132" i="49"/>
  <c r="AI149" i="49"/>
  <c r="AM149" i="49"/>
  <c r="AQ149" i="49"/>
  <c r="AK149" i="49"/>
  <c r="AS149" i="49"/>
  <c r="AE149" i="49"/>
  <c r="AO149" i="49"/>
  <c r="AG149" i="49"/>
  <c r="AF149" i="49"/>
  <c r="AL149" i="49"/>
  <c r="AN149" i="49"/>
  <c r="AH149" i="49"/>
  <c r="AP149" i="49"/>
  <c r="AR149" i="49"/>
  <c r="AJ149" i="49"/>
  <c r="AE45" i="49"/>
  <c r="AO45" i="49"/>
  <c r="AK45" i="49"/>
  <c r="AS45" i="49"/>
  <c r="AG45" i="49"/>
  <c r="AQ45" i="49"/>
  <c r="AM45" i="49"/>
  <c r="AI45" i="49"/>
  <c r="AR45" i="49"/>
  <c r="AP45" i="49"/>
  <c r="AF45" i="49"/>
  <c r="AN45" i="49"/>
  <c r="AJ45" i="49"/>
  <c r="AH45" i="49"/>
  <c r="AL45" i="49"/>
  <c r="AG75" i="49"/>
  <c r="AI75" i="49"/>
  <c r="AM75" i="49"/>
  <c r="AE75" i="49"/>
  <c r="AQ75" i="49"/>
  <c r="AS75" i="49"/>
  <c r="AK75" i="49"/>
  <c r="AO75" i="49"/>
  <c r="AP75" i="49"/>
  <c r="AN75" i="49"/>
  <c r="AL75" i="49"/>
  <c r="AH75" i="49"/>
  <c r="AR75" i="49"/>
  <c r="AJ75" i="49"/>
  <c r="AF75" i="49"/>
  <c r="AK96" i="49"/>
  <c r="AG96" i="49"/>
  <c r="AO96" i="49"/>
  <c r="AE96" i="49"/>
  <c r="AM96" i="49"/>
  <c r="AS96" i="49"/>
  <c r="AI96" i="49"/>
  <c r="AN96" i="49"/>
  <c r="AR96" i="49"/>
  <c r="AQ96" i="49"/>
  <c r="AP96" i="49"/>
  <c r="AJ96" i="49"/>
  <c r="AL96" i="49"/>
  <c r="AF96" i="49"/>
  <c r="AH96" i="49"/>
  <c r="AG168" i="49"/>
  <c r="AK168" i="49"/>
  <c r="AO168" i="49"/>
  <c r="AS168" i="49"/>
  <c r="AE168" i="49"/>
  <c r="AI168" i="49"/>
  <c r="AQ168" i="49"/>
  <c r="AM168" i="49"/>
  <c r="AF168" i="49"/>
  <c r="AH168" i="49"/>
  <c r="AN168" i="49"/>
  <c r="AL168" i="49"/>
  <c r="AP168" i="49"/>
  <c r="AR168" i="49"/>
  <c r="AJ168" i="49"/>
  <c r="AR57" i="49"/>
  <c r="AI57" i="49"/>
  <c r="AH57" i="49"/>
  <c r="AO57" i="49"/>
  <c r="AQ57" i="49"/>
  <c r="AG57" i="49"/>
  <c r="AM57" i="49"/>
  <c r="AS57" i="49"/>
  <c r="AL57" i="49"/>
  <c r="AE57" i="49"/>
  <c r="AP57" i="49"/>
  <c r="AK57" i="49"/>
  <c r="AJ57" i="49"/>
  <c r="AF57" i="49"/>
  <c r="AN57" i="49"/>
  <c r="AG38" i="49"/>
  <c r="AR38" i="49"/>
  <c r="AO38" i="49"/>
  <c r="AJ38" i="49"/>
  <c r="AK38" i="49"/>
  <c r="AQ38" i="49"/>
  <c r="AE38" i="49"/>
  <c r="AI38" i="49"/>
  <c r="AH38" i="49"/>
  <c r="AS38" i="49"/>
  <c r="AM38" i="49"/>
  <c r="AP38" i="49"/>
  <c r="AF38" i="49"/>
  <c r="AL38" i="49"/>
  <c r="AN38" i="49"/>
  <c r="AW196" i="49"/>
  <c r="AX196" i="49"/>
  <c r="AV196" i="49"/>
  <c r="AU196" i="49"/>
  <c r="AY196" i="49"/>
  <c r="AX199" i="49"/>
  <c r="AU199" i="49"/>
  <c r="AY199" i="49"/>
  <c r="AW199" i="49"/>
  <c r="AV199" i="49"/>
  <c r="AE138" i="49"/>
  <c r="AI138" i="49"/>
  <c r="AM138" i="49"/>
  <c r="AQ138" i="49"/>
  <c r="AK138" i="49"/>
  <c r="AS138" i="49"/>
  <c r="AO138" i="49"/>
  <c r="AG138" i="49"/>
  <c r="AH138" i="49"/>
  <c r="AF138" i="49"/>
  <c r="AP138" i="49"/>
  <c r="AL138" i="49"/>
  <c r="AJ138" i="49"/>
  <c r="AR138" i="49"/>
  <c r="AN138" i="49"/>
  <c r="AE174" i="49"/>
  <c r="AI174" i="49"/>
  <c r="AM174" i="49"/>
  <c r="AQ174" i="49"/>
  <c r="AS174" i="49"/>
  <c r="AG174" i="49"/>
  <c r="AO174" i="49"/>
  <c r="AK174" i="49"/>
  <c r="AJ174" i="49"/>
  <c r="AN174" i="49"/>
  <c r="AH174" i="49"/>
  <c r="AF174" i="49"/>
  <c r="AL174" i="49"/>
  <c r="AR174" i="49"/>
  <c r="AP174" i="49"/>
  <c r="AX76" i="49"/>
  <c r="AW76" i="49"/>
  <c r="AY76" i="49"/>
  <c r="AU76" i="49"/>
  <c r="AV76" i="49"/>
  <c r="AI153" i="49"/>
  <c r="AM153" i="49"/>
  <c r="AQ153" i="49"/>
  <c r="AG153" i="49"/>
  <c r="AO153" i="49"/>
  <c r="AS153" i="49"/>
  <c r="AK153" i="49"/>
  <c r="AE153" i="49"/>
  <c r="AJ153" i="49"/>
  <c r="AN153" i="49"/>
  <c r="AR153" i="49"/>
  <c r="AH153" i="49"/>
  <c r="AF153" i="49"/>
  <c r="AL153" i="49"/>
  <c r="AP153" i="49"/>
  <c r="AK99" i="49"/>
  <c r="AO99" i="49"/>
  <c r="AG99" i="49"/>
  <c r="AJ99" i="49"/>
  <c r="AI99" i="49"/>
  <c r="AR99" i="49"/>
  <c r="AN99" i="49"/>
  <c r="AM99" i="49"/>
  <c r="AS99" i="49"/>
  <c r="AQ99" i="49"/>
  <c r="AE99" i="49"/>
  <c r="AH99" i="49"/>
  <c r="AF99" i="49"/>
  <c r="AP99" i="49"/>
  <c r="AL99" i="49"/>
  <c r="AK104" i="49"/>
  <c r="AG104" i="49"/>
  <c r="AO104" i="49"/>
  <c r="AE104" i="49"/>
  <c r="AM104" i="49"/>
  <c r="AS104" i="49"/>
  <c r="AI104" i="49"/>
  <c r="AN104" i="49"/>
  <c r="AR104" i="49"/>
  <c r="AQ104" i="49"/>
  <c r="AL104" i="49"/>
  <c r="AH104" i="49"/>
  <c r="AP104" i="49"/>
  <c r="AJ104" i="49"/>
  <c r="AF104" i="49"/>
  <c r="AI37" i="49"/>
  <c r="AK37" i="49"/>
  <c r="AQ37" i="49"/>
  <c r="AE37" i="49"/>
  <c r="AS37" i="49"/>
  <c r="AP37" i="49"/>
  <c r="AO37" i="49"/>
  <c r="AH37" i="49"/>
  <c r="AJ37" i="49"/>
  <c r="AM37" i="49"/>
  <c r="AG37" i="49"/>
  <c r="AL37" i="49"/>
  <c r="AR37" i="49"/>
  <c r="AN37" i="49"/>
  <c r="AF37" i="49"/>
  <c r="AK107" i="49"/>
  <c r="AO107" i="49"/>
  <c r="AG107" i="49"/>
  <c r="AJ107" i="49"/>
  <c r="AI107" i="49"/>
  <c r="AS107" i="49"/>
  <c r="AR107" i="49"/>
  <c r="AN107" i="49"/>
  <c r="AM107" i="49"/>
  <c r="AQ107" i="49"/>
  <c r="AE107" i="49"/>
  <c r="AL107" i="49"/>
  <c r="AF107" i="49"/>
  <c r="AH107" i="49"/>
  <c r="AP107" i="49"/>
  <c r="AE207" i="49"/>
  <c r="AG207" i="49"/>
  <c r="AK207" i="49"/>
  <c r="AO207" i="49"/>
  <c r="AS207" i="49"/>
  <c r="AI207" i="49"/>
  <c r="AQ207" i="49"/>
  <c r="AM207" i="49"/>
  <c r="AH207" i="49"/>
  <c r="AP207" i="49"/>
  <c r="AR207" i="49"/>
  <c r="AN207" i="49"/>
  <c r="AF207" i="49"/>
  <c r="AJ207" i="49"/>
  <c r="AL207" i="49"/>
  <c r="AG140" i="49"/>
  <c r="AK140" i="49"/>
  <c r="AO140" i="49"/>
  <c r="AS140" i="49"/>
  <c r="AM140" i="49"/>
  <c r="AQ140" i="49"/>
  <c r="AE140" i="49"/>
  <c r="AI140" i="49"/>
  <c r="AP140" i="49"/>
  <c r="AJ140" i="49"/>
  <c r="AN140" i="49"/>
  <c r="AF140" i="49"/>
  <c r="AR140" i="49"/>
  <c r="AH140" i="49"/>
  <c r="AL140" i="49"/>
  <c r="AI161" i="49"/>
  <c r="AM161" i="49"/>
  <c r="AQ161" i="49"/>
  <c r="AG161" i="49"/>
  <c r="AO161" i="49"/>
  <c r="AE161" i="49"/>
  <c r="AK161" i="49"/>
  <c r="AS161" i="49"/>
  <c r="AR161" i="49"/>
  <c r="AH161" i="49"/>
  <c r="AP161" i="49"/>
  <c r="AF161" i="49"/>
  <c r="AN161" i="49"/>
  <c r="AL161" i="49"/>
  <c r="AJ161" i="49"/>
  <c r="AG29" i="49"/>
  <c r="AI29" i="49"/>
  <c r="AM29" i="49"/>
  <c r="AQ29" i="49"/>
  <c r="AE29" i="49"/>
  <c r="AK29" i="49"/>
  <c r="AS29" i="49"/>
  <c r="AO29" i="49"/>
  <c r="AL29" i="49"/>
  <c r="AR29" i="49"/>
  <c r="AN29" i="49"/>
  <c r="AF29" i="49"/>
  <c r="AP29" i="49"/>
  <c r="AJ29" i="49"/>
  <c r="AH29" i="49"/>
  <c r="AI87" i="49"/>
  <c r="AM87" i="49"/>
  <c r="AQ87" i="49"/>
  <c r="AG87" i="49"/>
  <c r="AJ87" i="49"/>
  <c r="AO87" i="49"/>
  <c r="AK87" i="49"/>
  <c r="AE87" i="49"/>
  <c r="AS87" i="49"/>
  <c r="AP87" i="49"/>
  <c r="AL87" i="49"/>
  <c r="AR87" i="49"/>
  <c r="AN87" i="49"/>
  <c r="AH87" i="49"/>
  <c r="AF87" i="49"/>
  <c r="AG60" i="49"/>
  <c r="AE60" i="49"/>
  <c r="AQ60" i="49"/>
  <c r="AI60" i="49"/>
  <c r="AM60" i="49"/>
  <c r="AS60" i="49"/>
  <c r="AO60" i="49"/>
  <c r="AK60" i="49"/>
  <c r="AH60" i="49"/>
  <c r="AP60" i="49"/>
  <c r="AR60" i="49"/>
  <c r="AF60" i="49"/>
  <c r="AN60" i="49"/>
  <c r="AL60" i="49"/>
  <c r="AJ60" i="49"/>
  <c r="AG144" i="49"/>
  <c r="AK144" i="49"/>
  <c r="AO144" i="49"/>
  <c r="AS144" i="49"/>
  <c r="AE144" i="49"/>
  <c r="AI144" i="49"/>
  <c r="AQ144" i="49"/>
  <c r="AM144" i="49"/>
  <c r="AR144" i="49"/>
  <c r="AH144" i="49"/>
  <c r="AL144" i="49"/>
  <c r="AP144" i="49"/>
  <c r="AJ144" i="49"/>
  <c r="AF144" i="49"/>
  <c r="AN144" i="49"/>
  <c r="AI157" i="49"/>
  <c r="AM157" i="49"/>
  <c r="AQ157" i="49"/>
  <c r="AK157" i="49"/>
  <c r="AS157" i="49"/>
  <c r="AE157" i="49"/>
  <c r="AG157" i="49"/>
  <c r="AO157" i="49"/>
  <c r="AN157" i="49"/>
  <c r="AL157" i="49"/>
  <c r="AR157" i="49"/>
  <c r="AF157" i="49"/>
  <c r="AJ157" i="49"/>
  <c r="AP157" i="49"/>
  <c r="AH157" i="49"/>
  <c r="AE170" i="49"/>
  <c r="AI170" i="49"/>
  <c r="AM170" i="49"/>
  <c r="AQ170" i="49"/>
  <c r="AK170" i="49"/>
  <c r="AS170" i="49"/>
  <c r="AO170" i="49"/>
  <c r="AG170" i="49"/>
  <c r="AN170" i="49"/>
  <c r="AP170" i="49"/>
  <c r="AR170" i="49"/>
  <c r="AL170" i="49"/>
  <c r="AF170" i="49"/>
  <c r="AJ170" i="49"/>
  <c r="AH170" i="49"/>
  <c r="AE43" i="49"/>
  <c r="AG43" i="49"/>
  <c r="AS43" i="49"/>
  <c r="AK43" i="49"/>
  <c r="AO43" i="49"/>
  <c r="AM43" i="49"/>
  <c r="AI43" i="49"/>
  <c r="AQ43" i="49"/>
  <c r="AH43" i="49"/>
  <c r="AP43" i="49"/>
  <c r="AF43" i="49"/>
  <c r="AN43" i="49"/>
  <c r="AR43" i="49"/>
  <c r="AL43" i="49"/>
  <c r="AJ43" i="49"/>
  <c r="AE48" i="49"/>
  <c r="AS48" i="49"/>
  <c r="AO48" i="49"/>
  <c r="AG48" i="49"/>
  <c r="AK48" i="49"/>
  <c r="AQ48" i="49"/>
  <c r="AM48" i="49"/>
  <c r="AI48" i="49"/>
  <c r="AR48" i="49"/>
  <c r="AP48" i="49"/>
  <c r="AH48" i="49"/>
  <c r="AN48" i="49"/>
  <c r="AF48" i="49"/>
  <c r="AL48" i="49"/>
  <c r="AJ48" i="49"/>
  <c r="AG143" i="49"/>
  <c r="AK143" i="49"/>
  <c r="AO143" i="49"/>
  <c r="AS143" i="49"/>
  <c r="AE143" i="49"/>
  <c r="AM143" i="49"/>
  <c r="AI143" i="49"/>
  <c r="AQ143" i="49"/>
  <c r="AN143" i="49"/>
  <c r="AH143" i="49"/>
  <c r="AP143" i="49"/>
  <c r="AR143" i="49"/>
  <c r="AF143" i="49"/>
  <c r="AL143" i="49"/>
  <c r="AJ143" i="49"/>
  <c r="AK124" i="49"/>
  <c r="AG124" i="49"/>
  <c r="AO124" i="49"/>
  <c r="AE124" i="49"/>
  <c r="AM124" i="49"/>
  <c r="AS124" i="49"/>
  <c r="AI124" i="49"/>
  <c r="AN124" i="49"/>
  <c r="AR124" i="49"/>
  <c r="AQ124" i="49"/>
  <c r="AJ124" i="49"/>
  <c r="AL124" i="49"/>
  <c r="AP124" i="49"/>
  <c r="AH124" i="49"/>
  <c r="AF124" i="49"/>
  <c r="AV42" i="49"/>
  <c r="AU42" i="49"/>
  <c r="AY42" i="49"/>
  <c r="AX42" i="49"/>
  <c r="AW42" i="49"/>
  <c r="AX12" i="49"/>
  <c r="AW12" i="49"/>
  <c r="AY12" i="49"/>
  <c r="AU12" i="49"/>
  <c r="AV12" i="49"/>
  <c r="AW188" i="49"/>
  <c r="AX188" i="49"/>
  <c r="AV188" i="49"/>
  <c r="AY188" i="49"/>
  <c r="AU188" i="49"/>
  <c r="AG14" i="49"/>
  <c r="AK14" i="49"/>
  <c r="AO14" i="49"/>
  <c r="AS14" i="49"/>
  <c r="AE14" i="49"/>
  <c r="AQ14" i="49"/>
  <c r="AM14" i="49"/>
  <c r="AI14" i="49"/>
  <c r="AH14" i="49"/>
  <c r="AF14" i="49"/>
  <c r="AP14" i="49"/>
  <c r="AL14" i="49"/>
  <c r="AJ14" i="49"/>
  <c r="AN14" i="49"/>
  <c r="AR14" i="49"/>
  <c r="AK115" i="49"/>
  <c r="AO115" i="49"/>
  <c r="AG115" i="49"/>
  <c r="AJ115" i="49"/>
  <c r="AI115" i="49"/>
  <c r="AQ115" i="49"/>
  <c r="AN115" i="49"/>
  <c r="AM115" i="49"/>
  <c r="AS115" i="49"/>
  <c r="AR115" i="49"/>
  <c r="AE115" i="49"/>
  <c r="AF115" i="49"/>
  <c r="AP115" i="49"/>
  <c r="AL115" i="49"/>
  <c r="AH115" i="49"/>
  <c r="AE177" i="49"/>
  <c r="AK177" i="49"/>
  <c r="AQ177" i="49"/>
  <c r="AG177" i="49"/>
  <c r="AM177" i="49"/>
  <c r="AO177" i="49"/>
  <c r="AI177" i="49"/>
  <c r="AS177" i="49"/>
  <c r="AF177" i="49"/>
  <c r="AL177" i="49"/>
  <c r="AH177" i="49"/>
  <c r="AP177" i="49"/>
  <c r="AJ177" i="49"/>
  <c r="AR177" i="49"/>
  <c r="AN177" i="49"/>
  <c r="AK114" i="49"/>
  <c r="AG114" i="49"/>
  <c r="AO114" i="49"/>
  <c r="AN114" i="49"/>
  <c r="AM114" i="49"/>
  <c r="AQ114" i="49"/>
  <c r="AE114" i="49"/>
  <c r="AS114" i="49"/>
  <c r="AI114" i="49"/>
  <c r="AJ114" i="49"/>
  <c r="AR114" i="49"/>
  <c r="AF114" i="49"/>
  <c r="AL114" i="49"/>
  <c r="AH114" i="49"/>
  <c r="AP114" i="49"/>
  <c r="AU11" i="49"/>
  <c r="AY11" i="49"/>
  <c r="AV11" i="49"/>
  <c r="AX11" i="49"/>
  <c r="AW11" i="49"/>
  <c r="AU154" i="49"/>
  <c r="AY154" i="49"/>
  <c r="AV154" i="49"/>
  <c r="AX154" i="49"/>
  <c r="AW154" i="49"/>
  <c r="AW126" i="49"/>
  <c r="AU126" i="49"/>
  <c r="AY126" i="49"/>
  <c r="AV126" i="49"/>
  <c r="AX126" i="49"/>
  <c r="AW21" i="49"/>
  <c r="AV21" i="49"/>
  <c r="AU21" i="49"/>
  <c r="AX21" i="49"/>
  <c r="AY21" i="49"/>
  <c r="AV119" i="49"/>
  <c r="AX119" i="49"/>
  <c r="AY119" i="49"/>
  <c r="AW119" i="49"/>
  <c r="AU119" i="49"/>
  <c r="AX64" i="49"/>
  <c r="AW64" i="49"/>
  <c r="AV64" i="49"/>
  <c r="AU64" i="49"/>
  <c r="AY64" i="49"/>
  <c r="AW148" i="49"/>
  <c r="AX148" i="49"/>
  <c r="AV148" i="49"/>
  <c r="AU148" i="49"/>
  <c r="AY148" i="49"/>
  <c r="AV173" i="49"/>
  <c r="AW173" i="49"/>
  <c r="AU173" i="49"/>
  <c r="AY173" i="49"/>
  <c r="AX173" i="49"/>
  <c r="AW13" i="49"/>
  <c r="AV13" i="49"/>
  <c r="AU13" i="49"/>
  <c r="AY13" i="49"/>
  <c r="AX13" i="49"/>
  <c r="AW111" i="49"/>
  <c r="AX111" i="49"/>
  <c r="AU111" i="49"/>
  <c r="AV111" i="49"/>
  <c r="AY111" i="49"/>
  <c r="AG68" i="49"/>
  <c r="AI68" i="49"/>
  <c r="AE68" i="49"/>
  <c r="AQ68" i="49"/>
  <c r="AM68" i="49"/>
  <c r="AS68" i="49"/>
  <c r="AO68" i="49"/>
  <c r="AK68" i="49"/>
  <c r="AH68" i="49"/>
  <c r="AN68" i="49"/>
  <c r="AL68" i="49"/>
  <c r="AJ68" i="49"/>
  <c r="AF68" i="49"/>
  <c r="AP68" i="49"/>
  <c r="AR68" i="49"/>
  <c r="AW152" i="49"/>
  <c r="AX152" i="49"/>
  <c r="AV152" i="49"/>
  <c r="AY152" i="49"/>
  <c r="AU152" i="49"/>
  <c r="AV165" i="49"/>
  <c r="AW165" i="49"/>
  <c r="AU165" i="49"/>
  <c r="AY165" i="49"/>
  <c r="AX165" i="49"/>
  <c r="AU202" i="49"/>
  <c r="AY202" i="49"/>
  <c r="AV202" i="49"/>
  <c r="AX202" i="49"/>
  <c r="AW202" i="49"/>
  <c r="AI185" i="49"/>
  <c r="AS185" i="49"/>
  <c r="AO185" i="49"/>
  <c r="AM185" i="49"/>
  <c r="AE185" i="49"/>
  <c r="AQ185" i="49"/>
  <c r="AK185" i="49"/>
  <c r="AG185" i="49"/>
  <c r="AP185" i="49"/>
  <c r="AH185" i="49"/>
  <c r="AL185" i="49"/>
  <c r="AF185" i="49"/>
  <c r="AJ185" i="49"/>
  <c r="AN185" i="49"/>
  <c r="AR185" i="49"/>
  <c r="AI40" i="49"/>
  <c r="AK40" i="49"/>
  <c r="AQ40" i="49"/>
  <c r="AE40" i="49"/>
  <c r="AM40" i="49"/>
  <c r="AO40" i="49"/>
  <c r="AS40" i="49"/>
  <c r="AP40" i="49"/>
  <c r="AG40" i="49"/>
  <c r="AL40" i="49"/>
  <c r="AR40" i="49"/>
  <c r="AJ40" i="49"/>
  <c r="AN40" i="49"/>
  <c r="AH40" i="49"/>
  <c r="AF40" i="49"/>
  <c r="AG204" i="49"/>
  <c r="AK204" i="49"/>
  <c r="AO204" i="49"/>
  <c r="AS204" i="49"/>
  <c r="AE204" i="49"/>
  <c r="AI204" i="49"/>
  <c r="AQ204" i="49"/>
  <c r="AM204" i="49"/>
  <c r="AH204" i="49"/>
  <c r="AP204" i="49"/>
  <c r="AL204" i="49"/>
  <c r="AN204" i="49"/>
  <c r="AR204" i="49"/>
  <c r="AF204" i="49"/>
  <c r="AJ204" i="49"/>
  <c r="AE47" i="49"/>
  <c r="AG47" i="49"/>
  <c r="AS47" i="49"/>
  <c r="AK47" i="49"/>
  <c r="AO47" i="49"/>
  <c r="AM47" i="49"/>
  <c r="AI47" i="49"/>
  <c r="AQ47" i="49"/>
  <c r="AP47" i="49"/>
  <c r="AJ47" i="49"/>
  <c r="AH47" i="49"/>
  <c r="AR47" i="49"/>
  <c r="AN47" i="49"/>
  <c r="AF47" i="49"/>
  <c r="AL47" i="49"/>
  <c r="AI186" i="49"/>
  <c r="AM186" i="49"/>
  <c r="AQ186" i="49"/>
  <c r="AO186" i="49"/>
  <c r="AE186" i="49"/>
  <c r="AK186" i="49"/>
  <c r="AS186" i="49"/>
  <c r="AG186" i="49"/>
  <c r="AL186" i="49"/>
  <c r="AJ186" i="49"/>
  <c r="AF186" i="49"/>
  <c r="AN186" i="49"/>
  <c r="AR186" i="49"/>
  <c r="AH186" i="49"/>
  <c r="AP186" i="49"/>
  <c r="AE142" i="49"/>
  <c r="AI142" i="49"/>
  <c r="AM142" i="49"/>
  <c r="AQ142" i="49"/>
  <c r="AG142" i="49"/>
  <c r="AO142" i="49"/>
  <c r="AS142" i="49"/>
  <c r="AK142" i="49"/>
  <c r="AH142" i="49"/>
  <c r="AF142" i="49"/>
  <c r="AR142" i="49"/>
  <c r="AJ142" i="49"/>
  <c r="AN142" i="49"/>
  <c r="AL142" i="49"/>
  <c r="AP142" i="49"/>
  <c r="AS10" i="49"/>
  <c r="AO10" i="49"/>
  <c r="AK10" i="49"/>
  <c r="AG10" i="49"/>
  <c r="AE10" i="49"/>
  <c r="AQ10" i="49"/>
  <c r="AI10" i="49"/>
  <c r="AM10" i="49"/>
  <c r="AJ10" i="49"/>
  <c r="AF10" i="49"/>
  <c r="AN10" i="49"/>
  <c r="AR10" i="49"/>
  <c r="AL10" i="49"/>
  <c r="AP10" i="49"/>
  <c r="AH10" i="49"/>
  <c r="AK127" i="49"/>
  <c r="AO127" i="49"/>
  <c r="AG127" i="49"/>
  <c r="AJ127" i="49"/>
  <c r="AI127" i="49"/>
  <c r="AR127" i="49"/>
  <c r="AH127" i="49"/>
  <c r="AM127" i="49"/>
  <c r="AS127" i="49"/>
  <c r="AQ127" i="49"/>
  <c r="AE127" i="49"/>
  <c r="AL127" i="49"/>
  <c r="AP127" i="49"/>
  <c r="AF127" i="49"/>
  <c r="AN127" i="49"/>
  <c r="AG80" i="49"/>
  <c r="AI80" i="49"/>
  <c r="AM80" i="49"/>
  <c r="AE80" i="49"/>
  <c r="AQ80" i="49"/>
  <c r="AO80" i="49"/>
  <c r="AS80" i="49"/>
  <c r="AK80" i="49"/>
  <c r="AP80" i="49"/>
  <c r="AF80" i="49"/>
  <c r="AN80" i="49"/>
  <c r="AR80" i="49"/>
  <c r="AL80" i="49"/>
  <c r="AJ80" i="49"/>
  <c r="AH80" i="49"/>
  <c r="AI141" i="49"/>
  <c r="AM141" i="49"/>
  <c r="AQ141" i="49"/>
  <c r="AK141" i="49"/>
  <c r="AS141" i="49"/>
  <c r="AE141" i="49"/>
  <c r="AG141" i="49"/>
  <c r="AO141" i="49"/>
  <c r="AF141" i="49"/>
  <c r="AJ141" i="49"/>
  <c r="AH141" i="49"/>
  <c r="AP141" i="49"/>
  <c r="AL141" i="49"/>
  <c r="AR141" i="49"/>
  <c r="AN141" i="49"/>
  <c r="AG61" i="49"/>
  <c r="AE61" i="49"/>
  <c r="AQ61" i="49"/>
  <c r="AM61" i="49"/>
  <c r="AI61" i="49"/>
  <c r="AK61" i="49"/>
  <c r="AS61" i="49"/>
  <c r="AO61" i="49"/>
  <c r="AL61" i="49"/>
  <c r="AN61" i="49"/>
  <c r="AF61" i="49"/>
  <c r="AR61" i="49"/>
  <c r="AJ61" i="49"/>
  <c r="AP61" i="49"/>
  <c r="AH61" i="49"/>
  <c r="AK123" i="49"/>
  <c r="AO123" i="49"/>
  <c r="AG123" i="49"/>
  <c r="AJ123" i="49"/>
  <c r="AI123" i="49"/>
  <c r="AQ123" i="49"/>
  <c r="AN123" i="49"/>
  <c r="AM123" i="49"/>
  <c r="AS123" i="49"/>
  <c r="AR123" i="49"/>
  <c r="AE123" i="49"/>
  <c r="AP123" i="49"/>
  <c r="AL123" i="49"/>
  <c r="AH123" i="49"/>
  <c r="AF123" i="49"/>
  <c r="AQ84" i="49"/>
  <c r="AM84" i="49"/>
  <c r="AI84" i="49"/>
  <c r="AG84" i="49"/>
  <c r="AE84" i="49"/>
  <c r="AK84" i="49"/>
  <c r="AO84" i="49"/>
  <c r="AS84" i="49"/>
  <c r="AN84" i="49"/>
  <c r="AL84" i="49"/>
  <c r="AF84" i="49"/>
  <c r="AR84" i="49"/>
  <c r="AP84" i="49"/>
  <c r="AJ84" i="49"/>
  <c r="AH84" i="49"/>
  <c r="AG160" i="49"/>
  <c r="AK160" i="49"/>
  <c r="AO160" i="49"/>
  <c r="AS160" i="49"/>
  <c r="AE160" i="49"/>
  <c r="AI160" i="49"/>
  <c r="AQ160" i="49"/>
  <c r="AM160" i="49"/>
  <c r="AL160" i="49"/>
  <c r="AF160" i="49"/>
  <c r="AN160" i="49"/>
  <c r="AJ160" i="49"/>
  <c r="AR160" i="49"/>
  <c r="AH160" i="49"/>
  <c r="AP160" i="49"/>
  <c r="AO181" i="49"/>
  <c r="AE181" i="49"/>
  <c r="AK181" i="49"/>
  <c r="AQ181" i="49"/>
  <c r="AI181" i="49"/>
  <c r="AS181" i="49"/>
  <c r="AM181" i="49"/>
  <c r="AG181" i="49"/>
  <c r="AL181" i="49"/>
  <c r="AP181" i="49"/>
  <c r="AF181" i="49"/>
  <c r="AH181" i="49"/>
  <c r="AN181" i="49"/>
  <c r="AR181" i="49"/>
  <c r="AJ181" i="49"/>
  <c r="AK105" i="49"/>
  <c r="AO105" i="49"/>
  <c r="AG105" i="49"/>
  <c r="AS105" i="49"/>
  <c r="AR105" i="49"/>
  <c r="AQ105" i="49"/>
  <c r="AI105" i="49"/>
  <c r="AE105" i="49"/>
  <c r="AJ105" i="49"/>
  <c r="AN105" i="49"/>
  <c r="AM105" i="49"/>
  <c r="AP105" i="49"/>
  <c r="AH105" i="49"/>
  <c r="AF105" i="49"/>
  <c r="AL105" i="49"/>
  <c r="AI201" i="49"/>
  <c r="AM201" i="49"/>
  <c r="AQ201" i="49"/>
  <c r="AK201" i="49"/>
  <c r="AS201" i="49"/>
  <c r="AE201" i="49"/>
  <c r="AG201" i="49"/>
  <c r="AO201" i="49"/>
  <c r="AP201" i="49"/>
  <c r="AF201" i="49"/>
  <c r="AL201" i="49"/>
  <c r="AH201" i="49"/>
  <c r="AJ201" i="49"/>
  <c r="AN201" i="49"/>
  <c r="AR201" i="49"/>
  <c r="AG58" i="49"/>
  <c r="AE58" i="49"/>
  <c r="AM58" i="49"/>
  <c r="AQ58" i="49"/>
  <c r="AO58" i="49"/>
  <c r="AS58" i="49"/>
  <c r="AI58" i="49"/>
  <c r="AK58" i="49"/>
  <c r="AP58" i="49"/>
  <c r="AL58" i="49"/>
  <c r="AR58" i="49"/>
  <c r="AF58" i="49"/>
  <c r="AN58" i="49"/>
  <c r="AJ58" i="49"/>
  <c r="AH58" i="49"/>
  <c r="AG74" i="49"/>
  <c r="AM74" i="49"/>
  <c r="AE74" i="49"/>
  <c r="AQ74" i="49"/>
  <c r="AI74" i="49"/>
  <c r="AO74" i="49"/>
  <c r="AK74" i="49"/>
  <c r="AS74" i="49"/>
  <c r="AJ74" i="49"/>
  <c r="AF74" i="49"/>
  <c r="AR74" i="49"/>
  <c r="AN74" i="49"/>
  <c r="AL74" i="49"/>
  <c r="AH74" i="49"/>
  <c r="AP74" i="49"/>
  <c r="AJ56" i="49"/>
  <c r="AI56" i="49"/>
  <c r="AL56" i="49"/>
  <c r="AS56" i="49"/>
  <c r="AQ56" i="49"/>
  <c r="AP56" i="49"/>
  <c r="AM56" i="49"/>
  <c r="AR56" i="49"/>
  <c r="AK56" i="49"/>
  <c r="AH56" i="49"/>
  <c r="AE56" i="49"/>
  <c r="AG56" i="49"/>
  <c r="AN56" i="49"/>
  <c r="AO56" i="49"/>
  <c r="AF56" i="49"/>
  <c r="AU198" i="49"/>
  <c r="AY198" i="49"/>
  <c r="AV198" i="49"/>
  <c r="AX198" i="49"/>
  <c r="AW198" i="49"/>
  <c r="AN35" i="49"/>
  <c r="AI35" i="49"/>
  <c r="AK35" i="49"/>
  <c r="AQ35" i="49"/>
  <c r="AE35" i="49"/>
  <c r="AS35" i="49"/>
  <c r="AP35" i="49"/>
  <c r="AO35" i="49"/>
  <c r="AH35" i="49"/>
  <c r="AJ35" i="49"/>
  <c r="AM35" i="49"/>
  <c r="AG35" i="49"/>
  <c r="AR35" i="49"/>
  <c r="AF35" i="49"/>
  <c r="AL35" i="49"/>
  <c r="AG155" i="49"/>
  <c r="AK155" i="49"/>
  <c r="AO155" i="49"/>
  <c r="AS155" i="49"/>
  <c r="AE155" i="49"/>
  <c r="AI155" i="49"/>
  <c r="AQ155" i="49"/>
  <c r="AM155" i="49"/>
  <c r="AH155" i="49"/>
  <c r="AF155" i="49"/>
  <c r="AL155" i="49"/>
  <c r="AP155" i="49"/>
  <c r="AJ155" i="49"/>
  <c r="AR155" i="49"/>
  <c r="AN155" i="49"/>
  <c r="AW192" i="49"/>
  <c r="AX192" i="49"/>
  <c r="AV192" i="49"/>
  <c r="AU192" i="49"/>
  <c r="AY192" i="49"/>
  <c r="AX203" i="49"/>
  <c r="AU203" i="49"/>
  <c r="AY203" i="49"/>
  <c r="AW203" i="49"/>
  <c r="AV203" i="49"/>
  <c r="AX36" i="49"/>
  <c r="AW36" i="49"/>
  <c r="AY36" i="49"/>
  <c r="AV36" i="49"/>
  <c r="AU36" i="49"/>
  <c r="AV30" i="49"/>
  <c r="AU30" i="49"/>
  <c r="AY30" i="49"/>
  <c r="AX30" i="49"/>
  <c r="AW30" i="49"/>
  <c r="AU23" i="49"/>
  <c r="AY23" i="49"/>
  <c r="AX23" i="49"/>
  <c r="AW23" i="49"/>
  <c r="AV23" i="49"/>
  <c r="AX121" i="49"/>
  <c r="AV121" i="49"/>
  <c r="AW121" i="49"/>
  <c r="AY121" i="49"/>
  <c r="AU121" i="49"/>
  <c r="AX117" i="49"/>
  <c r="AV117" i="49"/>
  <c r="AU117" i="49"/>
  <c r="AY117" i="49"/>
  <c r="AW117" i="49"/>
  <c r="AU39" i="49"/>
  <c r="AY39" i="49"/>
  <c r="AX39" i="49"/>
  <c r="AW39" i="49"/>
  <c r="AV39" i="49"/>
  <c r="AX151" i="49"/>
  <c r="AU151" i="49"/>
  <c r="AY151" i="49"/>
  <c r="AW151" i="49"/>
  <c r="AV151" i="49"/>
  <c r="AV92" i="49"/>
  <c r="AU92" i="49"/>
  <c r="AW92" i="49"/>
  <c r="AY92" i="49"/>
  <c r="AX92" i="49"/>
  <c r="AW164" i="49"/>
  <c r="AX164" i="49"/>
  <c r="AV164" i="49"/>
  <c r="AU164" i="49"/>
  <c r="AY164" i="49"/>
  <c r="AV205" i="49"/>
  <c r="AW205" i="49"/>
  <c r="AU205" i="49"/>
  <c r="AY205" i="49"/>
  <c r="AX205" i="49"/>
  <c r="AX16" i="49"/>
  <c r="AW16" i="49"/>
  <c r="AV16" i="49"/>
  <c r="AU16" i="49"/>
  <c r="AY16" i="49"/>
  <c r="AV131" i="49"/>
  <c r="AX131" i="49"/>
  <c r="AU131" i="49"/>
  <c r="AW131" i="49"/>
  <c r="AY131" i="49"/>
  <c r="AU136" i="49"/>
  <c r="AY136" i="49"/>
  <c r="AW136" i="49"/>
  <c r="AV136" i="49"/>
  <c r="AX136" i="49"/>
  <c r="AV145" i="49"/>
  <c r="AU145" i="49"/>
  <c r="AW145" i="49"/>
  <c r="AY145" i="49"/>
  <c r="AX145" i="49"/>
  <c r="AV78" i="49"/>
  <c r="AU78" i="49"/>
  <c r="AY78" i="49"/>
  <c r="AW78" i="49"/>
  <c r="AX78" i="49"/>
  <c r="AU27" i="49"/>
  <c r="AY27" i="49"/>
  <c r="AX27" i="49"/>
  <c r="AW27" i="49"/>
  <c r="AV27" i="49"/>
  <c r="AV135" i="49"/>
  <c r="AX135" i="49"/>
  <c r="AY135" i="49"/>
  <c r="AW135" i="49"/>
  <c r="AU135" i="49"/>
  <c r="E24" i="25"/>
  <c r="E11" i="25" s="1"/>
  <c r="E37" i="25"/>
  <c r="F197" i="44"/>
  <c r="L197" i="44" s="1"/>
  <c r="F193" i="44"/>
  <c r="L193" i="44" s="1"/>
  <c r="F189" i="44"/>
  <c r="L189" i="44" s="1"/>
  <c r="F177" i="44"/>
  <c r="L177" i="44" s="1"/>
  <c r="F173" i="44"/>
  <c r="L173" i="44" s="1"/>
  <c r="F149" i="44"/>
  <c r="L149" i="44" s="1"/>
  <c r="F133" i="44"/>
  <c r="F129" i="44"/>
  <c r="F121" i="44"/>
  <c r="L121" i="44" s="1"/>
  <c r="F105" i="44"/>
  <c r="L105" i="44" s="1"/>
  <c r="F101" i="44"/>
  <c r="F89" i="44"/>
  <c r="F199" i="44"/>
  <c r="L199" i="44" s="1"/>
  <c r="F143" i="44"/>
  <c r="L143" i="44" s="1"/>
  <c r="J48" i="44"/>
  <c r="F208" i="44"/>
  <c r="L208" i="44" s="1"/>
  <c r="F152" i="44"/>
  <c r="L152" i="44" s="1"/>
  <c r="F148" i="44"/>
  <c r="F136" i="44"/>
  <c r="F132" i="44"/>
  <c r="L132" i="44" s="1"/>
  <c r="F128" i="44"/>
  <c r="L128" i="44" s="1"/>
  <c r="F116" i="44"/>
  <c r="L116" i="44" s="1"/>
  <c r="F84" i="44"/>
  <c r="L84" i="44" s="1"/>
  <c r="F72" i="44"/>
  <c r="F16" i="44"/>
  <c r="L16" i="44" s="1"/>
  <c r="E32" i="44"/>
  <c r="K32" i="44" s="1"/>
  <c r="E132" i="44"/>
  <c r="K132" i="44" s="1"/>
  <c r="E180" i="44"/>
  <c r="E204" i="44"/>
  <c r="K204" i="44" s="1"/>
  <c r="E69" i="44"/>
  <c r="K69" i="44" s="1"/>
  <c r="E117" i="44"/>
  <c r="K117" i="44" s="1"/>
  <c r="F191" i="44"/>
  <c r="L191" i="44" s="1"/>
  <c r="F39" i="44"/>
  <c r="L39" i="44" s="1"/>
  <c r="F36" i="44"/>
  <c r="L36" i="44" s="1"/>
  <c r="F87" i="44"/>
  <c r="L87" i="44" s="1"/>
  <c r="F63" i="44"/>
  <c r="F103" i="44"/>
  <c r="L103" i="44" s="1"/>
  <c r="F151" i="44"/>
  <c r="L151" i="44" s="1"/>
  <c r="F19" i="44"/>
  <c r="L19" i="44" s="1"/>
  <c r="F159" i="44"/>
  <c r="L159" i="44" s="1"/>
  <c r="F55" i="44"/>
  <c r="F10" i="44"/>
  <c r="L10" i="44" s="1"/>
  <c r="F206" i="44"/>
  <c r="L206" i="44" s="1"/>
  <c r="F202" i="44"/>
  <c r="F198" i="44"/>
  <c r="L198" i="44" s="1"/>
  <c r="F194" i="44"/>
  <c r="L194" i="44" s="1"/>
  <c r="F182" i="44"/>
  <c r="F178" i="44"/>
  <c r="L178" i="44" s="1"/>
  <c r="F163" i="44"/>
  <c r="L163" i="44" s="1"/>
  <c r="F145" i="44"/>
  <c r="L145" i="44" s="1"/>
  <c r="F174" i="44"/>
  <c r="L174" i="44" s="1"/>
  <c r="E170" i="44"/>
  <c r="F166" i="44"/>
  <c r="L166" i="44" s="1"/>
  <c r="E158" i="44"/>
  <c r="K158" i="44" s="1"/>
  <c r="D142" i="44"/>
  <c r="J142" i="44" s="1"/>
  <c r="E134" i="44"/>
  <c r="K134" i="44" s="1"/>
  <c r="E126" i="44"/>
  <c r="K126" i="44" s="1"/>
  <c r="F66" i="44"/>
  <c r="L66" i="44" s="1"/>
  <c r="F46" i="44"/>
  <c r="D42" i="44"/>
  <c r="J42" i="44" s="1"/>
  <c r="F22" i="44"/>
  <c r="L22" i="44" s="1"/>
  <c r="I11" i="44"/>
  <c r="D187" i="44"/>
  <c r="J187" i="44" s="1"/>
  <c r="L202" i="44"/>
  <c r="L183" i="44"/>
  <c r="L148" i="44"/>
  <c r="K141" i="44"/>
  <c r="L136" i="44"/>
  <c r="L88" i="44"/>
  <c r="K85" i="44"/>
  <c r="L72" i="44"/>
  <c r="K49" i="44"/>
  <c r="K205" i="44"/>
  <c r="L182" i="44"/>
  <c r="K180" i="44"/>
  <c r="L179" i="44"/>
  <c r="K172" i="44"/>
  <c r="L167" i="44"/>
  <c r="L131" i="44"/>
  <c r="L99" i="44"/>
  <c r="L63" i="44"/>
  <c r="L55" i="44"/>
  <c r="K190" i="44"/>
  <c r="L46" i="44"/>
  <c r="K29" i="44"/>
  <c r="K170" i="44"/>
  <c r="L133" i="44"/>
  <c r="L129" i="44"/>
  <c r="L101" i="44"/>
  <c r="L89" i="44"/>
  <c r="P8" i="46"/>
  <c r="R8" i="46"/>
  <c r="O8" i="46"/>
  <c r="N8" i="46"/>
  <c r="K8" i="46"/>
  <c r="J8" i="46"/>
  <c r="G8" i="46"/>
  <c r="M8" i="46"/>
  <c r="L8" i="46"/>
  <c r="H8" i="46"/>
  <c r="F8" i="46"/>
  <c r="S8" i="46"/>
  <c r="I8" i="46"/>
  <c r="Q8" i="46"/>
  <c r="L8" i="45"/>
  <c r="Q8" i="45"/>
  <c r="O8" i="45"/>
  <c r="N8" i="45"/>
  <c r="T8" i="45"/>
  <c r="P8" i="45"/>
  <c r="R8" i="45"/>
  <c r="M8" i="45"/>
  <c r="K8" i="45"/>
  <c r="F8" i="45"/>
  <c r="H8" i="45"/>
  <c r="J8" i="45"/>
  <c r="G8" i="45"/>
  <c r="I8" i="45"/>
  <c r="S8" i="45"/>
  <c r="F204" i="44"/>
  <c r="L204" i="44" s="1"/>
  <c r="D201" i="44"/>
  <c r="J201" i="44" s="1"/>
  <c r="E192" i="44"/>
  <c r="K192" i="44" s="1"/>
  <c r="E187" i="44"/>
  <c r="K187" i="44" s="1"/>
  <c r="F181" i="44"/>
  <c r="L181" i="44" s="1"/>
  <c r="F175" i="44"/>
  <c r="L175" i="44" s="1"/>
  <c r="F165" i="44"/>
  <c r="L165" i="44" s="1"/>
  <c r="F160" i="44"/>
  <c r="L160" i="44" s="1"/>
  <c r="F153" i="44"/>
  <c r="L153" i="44" s="1"/>
  <c r="E144" i="44"/>
  <c r="K144" i="44" s="1"/>
  <c r="F135" i="44"/>
  <c r="L135" i="44" s="1"/>
  <c r="F119" i="44"/>
  <c r="L119" i="44" s="1"/>
  <c r="F104" i="44"/>
  <c r="L104" i="44" s="1"/>
  <c r="D97" i="44"/>
  <c r="J97" i="44" s="1"/>
  <c r="E76" i="44"/>
  <c r="K76" i="44" s="1"/>
  <c r="F56" i="44"/>
  <c r="L56" i="44" s="1"/>
  <c r="D25" i="44"/>
  <c r="J25" i="44" s="1"/>
  <c r="E191" i="44"/>
  <c r="K191" i="44" s="1"/>
  <c r="D184" i="44"/>
  <c r="J184" i="44" s="1"/>
  <c r="E171" i="44"/>
  <c r="K171" i="44" s="1"/>
  <c r="E163" i="44"/>
  <c r="K163" i="44" s="1"/>
  <c r="D159" i="44"/>
  <c r="J159" i="44" s="1"/>
  <c r="D139" i="44"/>
  <c r="J139" i="44" s="1"/>
  <c r="E116" i="44"/>
  <c r="K116" i="44" s="1"/>
  <c r="E100" i="44"/>
  <c r="K100" i="44" s="1"/>
  <c r="E52" i="44"/>
  <c r="K52" i="44" s="1"/>
  <c r="E35" i="44"/>
  <c r="K35" i="44" s="1"/>
  <c r="E12" i="44"/>
  <c r="K12" i="44" s="1"/>
  <c r="E203" i="44"/>
  <c r="K203" i="44" s="1"/>
  <c r="E195" i="44"/>
  <c r="K195" i="44" s="1"/>
  <c r="E188" i="44"/>
  <c r="K188" i="44" s="1"/>
  <c r="D176" i="44"/>
  <c r="J176" i="44" s="1"/>
  <c r="E161" i="44"/>
  <c r="K161" i="44" s="1"/>
  <c r="E156" i="44"/>
  <c r="K156" i="44" s="1"/>
  <c r="D145" i="44"/>
  <c r="J145" i="44" s="1"/>
  <c r="D113" i="44"/>
  <c r="J113" i="44" s="1"/>
  <c r="E84" i="44"/>
  <c r="K84" i="44" s="1"/>
  <c r="E59" i="44"/>
  <c r="K59" i="44" s="1"/>
  <c r="G12" i="44"/>
  <c r="M12" i="44" s="1"/>
  <c r="G16" i="44"/>
  <c r="M16" i="44" s="1"/>
  <c r="G20" i="44"/>
  <c r="M20" i="44" s="1"/>
  <c r="G24" i="44"/>
  <c r="M24" i="44" s="1"/>
  <c r="G28" i="44"/>
  <c r="M28" i="44" s="1"/>
  <c r="G32" i="44"/>
  <c r="M32" i="44" s="1"/>
  <c r="G36" i="44"/>
  <c r="M36" i="44" s="1"/>
  <c r="G40" i="44"/>
  <c r="M40" i="44" s="1"/>
  <c r="G44" i="44"/>
  <c r="M44" i="44" s="1"/>
  <c r="G48" i="44"/>
  <c r="M48" i="44" s="1"/>
  <c r="G52" i="44"/>
  <c r="M52" i="44" s="1"/>
  <c r="G56" i="44"/>
  <c r="M56" i="44" s="1"/>
  <c r="G60" i="44"/>
  <c r="M60" i="44" s="1"/>
  <c r="G64" i="44"/>
  <c r="M64" i="44" s="1"/>
  <c r="G68" i="44"/>
  <c r="M68" i="44" s="1"/>
  <c r="G72" i="44"/>
  <c r="M72" i="44" s="1"/>
  <c r="G76" i="44"/>
  <c r="M76" i="44" s="1"/>
  <c r="M9" i="44"/>
  <c r="G13" i="44"/>
  <c r="M13" i="44" s="1"/>
  <c r="G14" i="44"/>
  <c r="M14" i="44" s="1"/>
  <c r="G15" i="44"/>
  <c r="M15" i="44" s="1"/>
  <c r="G29" i="44"/>
  <c r="M29" i="44" s="1"/>
  <c r="G30" i="44"/>
  <c r="M30" i="44" s="1"/>
  <c r="G31" i="44"/>
  <c r="M31" i="44" s="1"/>
  <c r="G45" i="44"/>
  <c r="M45" i="44" s="1"/>
  <c r="G46" i="44"/>
  <c r="M46" i="44" s="1"/>
  <c r="G47" i="44"/>
  <c r="M47" i="44" s="1"/>
  <c r="G61" i="44"/>
  <c r="M61" i="44" s="1"/>
  <c r="G62" i="44"/>
  <c r="M62" i="44" s="1"/>
  <c r="G63" i="44"/>
  <c r="M63" i="44" s="1"/>
  <c r="G77" i="44"/>
  <c r="M77" i="44" s="1"/>
  <c r="G81" i="44"/>
  <c r="M81" i="44" s="1"/>
  <c r="G85" i="44"/>
  <c r="M85" i="44" s="1"/>
  <c r="G89" i="44"/>
  <c r="M89" i="44" s="1"/>
  <c r="G93" i="44"/>
  <c r="M93" i="44" s="1"/>
  <c r="G97" i="44"/>
  <c r="M97" i="44" s="1"/>
  <c r="G101" i="44"/>
  <c r="M101" i="44" s="1"/>
  <c r="G105" i="44"/>
  <c r="M105" i="44" s="1"/>
  <c r="G109" i="44"/>
  <c r="M109" i="44" s="1"/>
  <c r="G113" i="44"/>
  <c r="M113" i="44" s="1"/>
  <c r="G117" i="44"/>
  <c r="M117" i="44" s="1"/>
  <c r="G121" i="44"/>
  <c r="M121" i="44" s="1"/>
  <c r="G125" i="44"/>
  <c r="M125" i="44" s="1"/>
  <c r="G129" i="44"/>
  <c r="M129" i="44" s="1"/>
  <c r="G133" i="44"/>
  <c r="M133" i="44" s="1"/>
  <c r="G137" i="44"/>
  <c r="M137" i="44" s="1"/>
  <c r="G141" i="44"/>
  <c r="M141" i="44" s="1"/>
  <c r="G145" i="44"/>
  <c r="M145" i="44" s="1"/>
  <c r="G149" i="44"/>
  <c r="M149" i="44" s="1"/>
  <c r="G153" i="44"/>
  <c r="M153" i="44" s="1"/>
  <c r="G157" i="44"/>
  <c r="M157" i="44" s="1"/>
  <c r="G161" i="44"/>
  <c r="M161" i="44" s="1"/>
  <c r="G11" i="44"/>
  <c r="M11" i="44" s="1"/>
  <c r="G18" i="44"/>
  <c r="M18" i="44" s="1"/>
  <c r="G21" i="44"/>
  <c r="M21" i="44" s="1"/>
  <c r="G35" i="44"/>
  <c r="M35" i="44" s="1"/>
  <c r="G38" i="44"/>
  <c r="M38" i="44" s="1"/>
  <c r="G41" i="44"/>
  <c r="M41" i="44" s="1"/>
  <c r="G55" i="44"/>
  <c r="M55" i="44" s="1"/>
  <c r="G58" i="44"/>
  <c r="M58" i="44" s="1"/>
  <c r="G65" i="44"/>
  <c r="M65" i="44" s="1"/>
  <c r="G75" i="44"/>
  <c r="M75" i="44" s="1"/>
  <c r="G82" i="44"/>
  <c r="M82" i="44" s="1"/>
  <c r="G83" i="44"/>
  <c r="M83" i="44" s="1"/>
  <c r="G84" i="44"/>
  <c r="M84" i="44" s="1"/>
  <c r="G98" i="44"/>
  <c r="M98" i="44" s="1"/>
  <c r="G99" i="44"/>
  <c r="M99" i="44" s="1"/>
  <c r="G100" i="44"/>
  <c r="M100" i="44" s="1"/>
  <c r="G114" i="44"/>
  <c r="M114" i="44" s="1"/>
  <c r="G115" i="44"/>
  <c r="M115" i="44" s="1"/>
  <c r="G116" i="44"/>
  <c r="M116" i="44" s="1"/>
  <c r="G17" i="44"/>
  <c r="M17" i="44" s="1"/>
  <c r="G27" i="44"/>
  <c r="M27" i="44" s="1"/>
  <c r="G34" i="44"/>
  <c r="M34" i="44" s="1"/>
  <c r="G37" i="44"/>
  <c r="M37" i="44" s="1"/>
  <c r="G51" i="44"/>
  <c r="M51" i="44" s="1"/>
  <c r="G54" i="44"/>
  <c r="M54" i="44" s="1"/>
  <c r="G57" i="44"/>
  <c r="M57" i="44" s="1"/>
  <c r="G71" i="44"/>
  <c r="M71" i="44" s="1"/>
  <c r="G74" i="44"/>
  <c r="M74" i="44" s="1"/>
  <c r="G78" i="44"/>
  <c r="M78" i="44" s="1"/>
  <c r="G79" i="44"/>
  <c r="M79" i="44" s="1"/>
  <c r="G80" i="44"/>
  <c r="M80" i="44" s="1"/>
  <c r="G94" i="44"/>
  <c r="M94" i="44" s="1"/>
  <c r="G95" i="44"/>
  <c r="M95" i="44" s="1"/>
  <c r="G96" i="44"/>
  <c r="M96" i="44" s="1"/>
  <c r="G110" i="44"/>
  <c r="M110" i="44" s="1"/>
  <c r="G111" i="44"/>
  <c r="M111" i="44" s="1"/>
  <c r="G112" i="44"/>
  <c r="M112" i="44" s="1"/>
  <c r="G126" i="44"/>
  <c r="M126" i="44" s="1"/>
  <c r="G127" i="44"/>
  <c r="M127" i="44" s="1"/>
  <c r="G128" i="44"/>
  <c r="M128" i="44" s="1"/>
  <c r="G142" i="44"/>
  <c r="M142" i="44" s="1"/>
  <c r="G143" i="44"/>
  <c r="M143" i="44" s="1"/>
  <c r="G144" i="44"/>
  <c r="M144" i="44" s="1"/>
  <c r="G158" i="44"/>
  <c r="M158" i="44" s="1"/>
  <c r="G159" i="44"/>
  <c r="M159" i="44" s="1"/>
  <c r="G160" i="44"/>
  <c r="M160" i="44" s="1"/>
  <c r="G163" i="44"/>
  <c r="M163" i="44" s="1"/>
  <c r="G167" i="44"/>
  <c r="M167" i="44" s="1"/>
  <c r="G171" i="44"/>
  <c r="M171" i="44" s="1"/>
  <c r="G175" i="44"/>
  <c r="M175" i="44" s="1"/>
  <c r="G179" i="44"/>
  <c r="M179" i="44" s="1"/>
  <c r="G183" i="44"/>
  <c r="M183" i="44" s="1"/>
  <c r="G187" i="44"/>
  <c r="M187" i="44" s="1"/>
  <c r="G191" i="44"/>
  <c r="M191" i="44" s="1"/>
  <c r="G195" i="44"/>
  <c r="M195" i="44" s="1"/>
  <c r="G199" i="44"/>
  <c r="M199" i="44" s="1"/>
  <c r="G49" i="44"/>
  <c r="M49" i="44" s="1"/>
  <c r="G66" i="44"/>
  <c r="M66" i="44" s="1"/>
  <c r="G69" i="44"/>
  <c r="M69" i="44" s="1"/>
  <c r="G86" i="44"/>
  <c r="M86" i="44" s="1"/>
  <c r="G88" i="44"/>
  <c r="M88" i="44" s="1"/>
  <c r="G103" i="44"/>
  <c r="M103" i="44" s="1"/>
  <c r="G119" i="44"/>
  <c r="M119" i="44" s="1"/>
  <c r="G122" i="44"/>
  <c r="M122" i="44" s="1"/>
  <c r="G136" i="44"/>
  <c r="M136" i="44" s="1"/>
  <c r="G139" i="44"/>
  <c r="M139" i="44" s="1"/>
  <c r="G146" i="44"/>
  <c r="M146" i="44" s="1"/>
  <c r="G156" i="44"/>
  <c r="M156" i="44" s="1"/>
  <c r="G164" i="44"/>
  <c r="M164" i="44" s="1"/>
  <c r="G165" i="44"/>
  <c r="M165" i="44" s="1"/>
  <c r="G166" i="44"/>
  <c r="M166" i="44" s="1"/>
  <c r="G19" i="44"/>
  <c r="M19" i="44" s="1"/>
  <c r="G22" i="44"/>
  <c r="M22" i="44" s="1"/>
  <c r="G25" i="44"/>
  <c r="M25" i="44" s="1"/>
  <c r="G39" i="44"/>
  <c r="M39" i="44" s="1"/>
  <c r="G42" i="44"/>
  <c r="M42" i="44" s="1"/>
  <c r="G59" i="44"/>
  <c r="M59" i="44" s="1"/>
  <c r="G87" i="44"/>
  <c r="M87" i="44" s="1"/>
  <c r="G102" i="44"/>
  <c r="M102" i="44" s="1"/>
  <c r="G104" i="44"/>
  <c r="M104" i="44" s="1"/>
  <c r="G124" i="44"/>
  <c r="M124" i="44" s="1"/>
  <c r="G131" i="44"/>
  <c r="M131" i="44" s="1"/>
  <c r="G134" i="44"/>
  <c r="M134" i="44" s="1"/>
  <c r="G148" i="44"/>
  <c r="M148" i="44" s="1"/>
  <c r="G151" i="44"/>
  <c r="M151" i="44" s="1"/>
  <c r="G154" i="44"/>
  <c r="M154" i="44" s="1"/>
  <c r="G172" i="44"/>
  <c r="M172" i="44" s="1"/>
  <c r="G173" i="44"/>
  <c r="M173" i="44" s="1"/>
  <c r="G174" i="44"/>
  <c r="M174" i="44" s="1"/>
  <c r="G188" i="44"/>
  <c r="M188" i="44" s="1"/>
  <c r="G189" i="44"/>
  <c r="M189" i="44" s="1"/>
  <c r="G190" i="44"/>
  <c r="M190" i="44" s="1"/>
  <c r="G204" i="44"/>
  <c r="M204" i="44" s="1"/>
  <c r="G208" i="44"/>
  <c r="M208" i="44" s="1"/>
  <c r="C209" i="44"/>
  <c r="I209" i="44" s="1"/>
  <c r="G206" i="44"/>
  <c r="M206" i="44" s="1"/>
  <c r="G205" i="44"/>
  <c r="M205" i="44" s="1"/>
  <c r="C200" i="44"/>
  <c r="I200" i="44" s="1"/>
  <c r="C190" i="44"/>
  <c r="I190" i="44" s="1"/>
  <c r="G182" i="44"/>
  <c r="M182" i="44" s="1"/>
  <c r="C180" i="44"/>
  <c r="I180" i="44" s="1"/>
  <c r="C172" i="44"/>
  <c r="I172" i="44" s="1"/>
  <c r="C123" i="44"/>
  <c r="I123" i="44" s="1"/>
  <c r="G92" i="44"/>
  <c r="M92" i="44" s="1"/>
  <c r="C80" i="44"/>
  <c r="I80" i="44" s="1"/>
  <c r="C75" i="44"/>
  <c r="I75" i="44" s="1"/>
  <c r="C58" i="44"/>
  <c r="I58" i="44" s="1"/>
  <c r="G53" i="44"/>
  <c r="M53" i="44" s="1"/>
  <c r="C31" i="44"/>
  <c r="I31" i="44" s="1"/>
  <c r="D11" i="44"/>
  <c r="J11" i="44" s="1"/>
  <c r="D15" i="44"/>
  <c r="J15" i="44" s="1"/>
  <c r="D19" i="44"/>
  <c r="J19" i="44" s="1"/>
  <c r="D23" i="44"/>
  <c r="J23" i="44" s="1"/>
  <c r="D27" i="44"/>
  <c r="J27" i="44" s="1"/>
  <c r="D31" i="44"/>
  <c r="J31" i="44" s="1"/>
  <c r="D35" i="44"/>
  <c r="J35" i="44" s="1"/>
  <c r="D39" i="44"/>
  <c r="J39" i="44" s="1"/>
  <c r="D43" i="44"/>
  <c r="J43" i="44" s="1"/>
  <c r="D47" i="44"/>
  <c r="J47" i="44" s="1"/>
  <c r="D51" i="44"/>
  <c r="J51" i="44" s="1"/>
  <c r="D55" i="44"/>
  <c r="J55" i="44" s="1"/>
  <c r="D59" i="44"/>
  <c r="J59" i="44" s="1"/>
  <c r="D63" i="44"/>
  <c r="J63" i="44" s="1"/>
  <c r="D67" i="44"/>
  <c r="J67" i="44" s="1"/>
  <c r="D71" i="44"/>
  <c r="J71" i="44" s="1"/>
  <c r="D75" i="44"/>
  <c r="J75" i="44" s="1"/>
  <c r="D20" i="44"/>
  <c r="J20" i="44" s="1"/>
  <c r="D21" i="44"/>
  <c r="J21" i="44" s="1"/>
  <c r="D22" i="44"/>
  <c r="J22" i="44" s="1"/>
  <c r="D36" i="44"/>
  <c r="J36" i="44" s="1"/>
  <c r="D37" i="44"/>
  <c r="J37" i="44" s="1"/>
  <c r="D38" i="44"/>
  <c r="J38" i="44" s="1"/>
  <c r="D52" i="44"/>
  <c r="J52" i="44" s="1"/>
  <c r="D53" i="44"/>
  <c r="J53" i="44" s="1"/>
  <c r="D54" i="44"/>
  <c r="J54" i="44" s="1"/>
  <c r="D68" i="44"/>
  <c r="J68" i="44" s="1"/>
  <c r="D69" i="44"/>
  <c r="J69" i="44" s="1"/>
  <c r="D70" i="44"/>
  <c r="J70" i="44" s="1"/>
  <c r="D80" i="44"/>
  <c r="J80" i="44" s="1"/>
  <c r="D84" i="44"/>
  <c r="J84" i="44" s="1"/>
  <c r="D88" i="44"/>
  <c r="J88" i="44" s="1"/>
  <c r="D92" i="44"/>
  <c r="J92" i="44" s="1"/>
  <c r="D96" i="44"/>
  <c r="J96" i="44" s="1"/>
  <c r="D100" i="44"/>
  <c r="J100" i="44" s="1"/>
  <c r="D104" i="44"/>
  <c r="J104" i="44" s="1"/>
  <c r="D108" i="44"/>
  <c r="J108" i="44" s="1"/>
  <c r="D112" i="44"/>
  <c r="J112" i="44" s="1"/>
  <c r="D116" i="44"/>
  <c r="J116" i="44" s="1"/>
  <c r="D120" i="44"/>
  <c r="J120" i="44" s="1"/>
  <c r="D124" i="44"/>
  <c r="J124" i="44" s="1"/>
  <c r="D128" i="44"/>
  <c r="J128" i="44" s="1"/>
  <c r="D132" i="44"/>
  <c r="J132" i="44" s="1"/>
  <c r="D136" i="44"/>
  <c r="J136" i="44" s="1"/>
  <c r="D140" i="44"/>
  <c r="J140" i="44" s="1"/>
  <c r="D144" i="44"/>
  <c r="J144" i="44" s="1"/>
  <c r="D148" i="44"/>
  <c r="J148" i="44" s="1"/>
  <c r="D152" i="44"/>
  <c r="J152" i="44" s="1"/>
  <c r="D156" i="44"/>
  <c r="J156" i="44" s="1"/>
  <c r="D160" i="44"/>
  <c r="J160" i="44" s="1"/>
  <c r="D13" i="44"/>
  <c r="J13" i="44" s="1"/>
  <c r="D16" i="44"/>
  <c r="J16" i="44" s="1"/>
  <c r="D30" i="44"/>
  <c r="J30" i="44" s="1"/>
  <c r="D33" i="44"/>
  <c r="J33" i="44" s="1"/>
  <c r="D40" i="44"/>
  <c r="J40" i="44" s="1"/>
  <c r="D50" i="44"/>
  <c r="J50" i="44" s="1"/>
  <c r="D57" i="44"/>
  <c r="J57" i="44" s="1"/>
  <c r="D60" i="44"/>
  <c r="J60" i="44" s="1"/>
  <c r="D74" i="44"/>
  <c r="J74" i="44" s="1"/>
  <c r="D77" i="44"/>
  <c r="J77" i="44" s="1"/>
  <c r="D89" i="44"/>
  <c r="J89" i="44" s="1"/>
  <c r="D90" i="44"/>
  <c r="J90" i="44" s="1"/>
  <c r="D91" i="44"/>
  <c r="J91" i="44" s="1"/>
  <c r="D105" i="44"/>
  <c r="J105" i="44" s="1"/>
  <c r="D106" i="44"/>
  <c r="J106" i="44" s="1"/>
  <c r="D107" i="44"/>
  <c r="J107" i="44" s="1"/>
  <c r="D12" i="44"/>
  <c r="J12" i="44" s="1"/>
  <c r="D26" i="44"/>
  <c r="J26" i="44" s="1"/>
  <c r="D29" i="44"/>
  <c r="J29" i="44" s="1"/>
  <c r="D32" i="44"/>
  <c r="J32" i="44" s="1"/>
  <c r="D46" i="44"/>
  <c r="J46" i="44" s="1"/>
  <c r="D49" i="44"/>
  <c r="J49" i="44" s="1"/>
  <c r="D56" i="44"/>
  <c r="J56" i="44" s="1"/>
  <c r="D66" i="44"/>
  <c r="J66" i="44" s="1"/>
  <c r="D73" i="44"/>
  <c r="J73" i="44" s="1"/>
  <c r="D76" i="44"/>
  <c r="J76" i="44" s="1"/>
  <c r="D85" i="44"/>
  <c r="J85" i="44" s="1"/>
  <c r="D86" i="44"/>
  <c r="J86" i="44" s="1"/>
  <c r="D87" i="44"/>
  <c r="J87" i="44" s="1"/>
  <c r="D101" i="44"/>
  <c r="J101" i="44" s="1"/>
  <c r="D102" i="44"/>
  <c r="J102" i="44" s="1"/>
  <c r="D103" i="44"/>
  <c r="J103" i="44" s="1"/>
  <c r="D117" i="44"/>
  <c r="J117" i="44" s="1"/>
  <c r="D118" i="44"/>
  <c r="J118" i="44" s="1"/>
  <c r="D119" i="44"/>
  <c r="J119" i="44" s="1"/>
  <c r="D133" i="44"/>
  <c r="J133" i="44" s="1"/>
  <c r="D134" i="44"/>
  <c r="J134" i="44" s="1"/>
  <c r="D135" i="44"/>
  <c r="J135" i="44" s="1"/>
  <c r="D149" i="44"/>
  <c r="J149" i="44" s="1"/>
  <c r="D150" i="44"/>
  <c r="J150" i="44" s="1"/>
  <c r="D151" i="44"/>
  <c r="J151" i="44" s="1"/>
  <c r="D166" i="44"/>
  <c r="J166" i="44" s="1"/>
  <c r="D170" i="44"/>
  <c r="J170" i="44" s="1"/>
  <c r="D174" i="44"/>
  <c r="J174" i="44" s="1"/>
  <c r="D178" i="44"/>
  <c r="J178" i="44" s="1"/>
  <c r="D182" i="44"/>
  <c r="J182" i="44" s="1"/>
  <c r="D186" i="44"/>
  <c r="J186" i="44" s="1"/>
  <c r="D190" i="44"/>
  <c r="J190" i="44" s="1"/>
  <c r="D194" i="44"/>
  <c r="J194" i="44" s="1"/>
  <c r="D198" i="44"/>
  <c r="J198" i="44" s="1"/>
  <c r="J9" i="44"/>
  <c r="D24" i="44"/>
  <c r="J24" i="44" s="1"/>
  <c r="D41" i="44"/>
  <c r="J41" i="44" s="1"/>
  <c r="D44" i="44"/>
  <c r="J44" i="44" s="1"/>
  <c r="D58" i="44"/>
  <c r="J58" i="44" s="1"/>
  <c r="D61" i="44"/>
  <c r="J61" i="44" s="1"/>
  <c r="D64" i="44"/>
  <c r="J64" i="44" s="1"/>
  <c r="D78" i="44"/>
  <c r="J78" i="44" s="1"/>
  <c r="D93" i="44"/>
  <c r="J93" i="44" s="1"/>
  <c r="D95" i="44"/>
  <c r="J95" i="44" s="1"/>
  <c r="D110" i="44"/>
  <c r="J110" i="44" s="1"/>
  <c r="D121" i="44"/>
  <c r="J121" i="44" s="1"/>
  <c r="D131" i="44"/>
  <c r="J131" i="44" s="1"/>
  <c r="D138" i="44"/>
  <c r="J138" i="44" s="1"/>
  <c r="D141" i="44"/>
  <c r="J141" i="44" s="1"/>
  <c r="D155" i="44"/>
  <c r="J155" i="44" s="1"/>
  <c r="D158" i="44"/>
  <c r="J158" i="44" s="1"/>
  <c r="D161" i="44"/>
  <c r="J161" i="44" s="1"/>
  <c r="D171" i="44"/>
  <c r="J171" i="44" s="1"/>
  <c r="D172" i="44"/>
  <c r="J172" i="44" s="1"/>
  <c r="D173" i="44"/>
  <c r="J173" i="44" s="1"/>
  <c r="D14" i="44"/>
  <c r="J14" i="44" s="1"/>
  <c r="D17" i="44"/>
  <c r="J17" i="44" s="1"/>
  <c r="D34" i="44"/>
  <c r="J34" i="44" s="1"/>
  <c r="D79" i="44"/>
  <c r="J79" i="44" s="1"/>
  <c r="D94" i="44"/>
  <c r="J94" i="44" s="1"/>
  <c r="D109" i="44"/>
  <c r="J109" i="44" s="1"/>
  <c r="D111" i="44"/>
  <c r="J111" i="44" s="1"/>
  <c r="D123" i="44"/>
  <c r="J123" i="44" s="1"/>
  <c r="D126" i="44"/>
  <c r="J126" i="44" s="1"/>
  <c r="D129" i="44"/>
  <c r="J129" i="44" s="1"/>
  <c r="D143" i="44"/>
  <c r="J143" i="44" s="1"/>
  <c r="D146" i="44"/>
  <c r="J146" i="44" s="1"/>
  <c r="D153" i="44"/>
  <c r="J153" i="44" s="1"/>
  <c r="D163" i="44"/>
  <c r="J163" i="44" s="1"/>
  <c r="D164" i="44"/>
  <c r="J164" i="44" s="1"/>
  <c r="D165" i="44"/>
  <c r="J165" i="44" s="1"/>
  <c r="D179" i="44"/>
  <c r="J179" i="44" s="1"/>
  <c r="D180" i="44"/>
  <c r="J180" i="44" s="1"/>
  <c r="D181" i="44"/>
  <c r="J181" i="44" s="1"/>
  <c r="D195" i="44"/>
  <c r="J195" i="44" s="1"/>
  <c r="D196" i="44"/>
  <c r="J196" i="44" s="1"/>
  <c r="D197" i="44"/>
  <c r="J197" i="44" s="1"/>
  <c r="D203" i="44"/>
  <c r="J203" i="44" s="1"/>
  <c r="D207" i="44"/>
  <c r="J207" i="44" s="1"/>
  <c r="C10" i="44"/>
  <c r="I10" i="44" s="1"/>
  <c r="G209" i="44"/>
  <c r="M209" i="44" s="1"/>
  <c r="D202" i="44"/>
  <c r="J202" i="44" s="1"/>
  <c r="C201" i="44"/>
  <c r="I201" i="44" s="1"/>
  <c r="C198" i="44"/>
  <c r="I198" i="44" s="1"/>
  <c r="G196" i="44"/>
  <c r="M196" i="44" s="1"/>
  <c r="G193" i="44"/>
  <c r="M193" i="44" s="1"/>
  <c r="D191" i="44"/>
  <c r="J191" i="44" s="1"/>
  <c r="D188" i="44"/>
  <c r="J188" i="44" s="1"/>
  <c r="G186" i="44"/>
  <c r="M186" i="44" s="1"/>
  <c r="D185" i="44"/>
  <c r="J185" i="44" s="1"/>
  <c r="C184" i="44"/>
  <c r="I184" i="44" s="1"/>
  <c r="C181" i="44"/>
  <c r="I181" i="44" s="1"/>
  <c r="G177" i="44"/>
  <c r="M177" i="44" s="1"/>
  <c r="D169" i="44"/>
  <c r="J169" i="44" s="1"/>
  <c r="D167" i="44"/>
  <c r="J167" i="44" s="1"/>
  <c r="C165" i="44"/>
  <c r="I165" i="44" s="1"/>
  <c r="G155" i="44"/>
  <c r="M155" i="44" s="1"/>
  <c r="G152" i="44"/>
  <c r="M152" i="44" s="1"/>
  <c r="C150" i="44"/>
  <c r="I150" i="44" s="1"/>
  <c r="D147" i="44"/>
  <c r="J147" i="44" s="1"/>
  <c r="G138" i="44"/>
  <c r="M138" i="44" s="1"/>
  <c r="G135" i="44"/>
  <c r="M135" i="44" s="1"/>
  <c r="G130" i="44"/>
  <c r="M130" i="44" s="1"/>
  <c r="C128" i="44"/>
  <c r="I128" i="44" s="1"/>
  <c r="D125" i="44"/>
  <c r="J125" i="44" s="1"/>
  <c r="D122" i="44"/>
  <c r="J122" i="44" s="1"/>
  <c r="C112" i="44"/>
  <c r="I112" i="44" s="1"/>
  <c r="G107" i="44"/>
  <c r="M107" i="44" s="1"/>
  <c r="C96" i="44"/>
  <c r="I96" i="44" s="1"/>
  <c r="G91" i="44"/>
  <c r="M91" i="44" s="1"/>
  <c r="D83" i="44"/>
  <c r="J83" i="44" s="1"/>
  <c r="C79" i="44"/>
  <c r="I79" i="44" s="1"/>
  <c r="G73" i="44"/>
  <c r="M73" i="44" s="1"/>
  <c r="G67" i="44"/>
  <c r="M67" i="44" s="1"/>
  <c r="D62" i="44"/>
  <c r="J62" i="44" s="1"/>
  <c r="C41" i="44"/>
  <c r="I41" i="44" s="1"/>
  <c r="G23" i="44"/>
  <c r="M23" i="44" s="1"/>
  <c r="D18" i="44"/>
  <c r="J18" i="44" s="1"/>
  <c r="E14" i="44"/>
  <c r="K14" i="44" s="1"/>
  <c r="E18" i="44"/>
  <c r="K18" i="44" s="1"/>
  <c r="E22" i="44"/>
  <c r="K22" i="44" s="1"/>
  <c r="E26" i="44"/>
  <c r="K26" i="44" s="1"/>
  <c r="E30" i="44"/>
  <c r="K30" i="44" s="1"/>
  <c r="E34" i="44"/>
  <c r="K34" i="44" s="1"/>
  <c r="E38" i="44"/>
  <c r="K38" i="44" s="1"/>
  <c r="E42" i="44"/>
  <c r="K42" i="44" s="1"/>
  <c r="E46" i="44"/>
  <c r="K46" i="44" s="1"/>
  <c r="E50" i="44"/>
  <c r="K50" i="44" s="1"/>
  <c r="E54" i="44"/>
  <c r="K54" i="44" s="1"/>
  <c r="E58" i="44"/>
  <c r="K58" i="44" s="1"/>
  <c r="E62" i="44"/>
  <c r="K62" i="44" s="1"/>
  <c r="E66" i="44"/>
  <c r="K66" i="44" s="1"/>
  <c r="E70" i="44"/>
  <c r="K70" i="44" s="1"/>
  <c r="E74" i="44"/>
  <c r="K74" i="44" s="1"/>
  <c r="E23" i="44"/>
  <c r="K23" i="44" s="1"/>
  <c r="E24" i="44"/>
  <c r="K24" i="44" s="1"/>
  <c r="E25" i="44"/>
  <c r="K25" i="44" s="1"/>
  <c r="E39" i="44"/>
  <c r="K39" i="44" s="1"/>
  <c r="E40" i="44"/>
  <c r="K40" i="44" s="1"/>
  <c r="E41" i="44"/>
  <c r="K41" i="44" s="1"/>
  <c r="E55" i="44"/>
  <c r="K55" i="44" s="1"/>
  <c r="E56" i="44"/>
  <c r="K56" i="44" s="1"/>
  <c r="E57" i="44"/>
  <c r="K57" i="44" s="1"/>
  <c r="E71" i="44"/>
  <c r="K71" i="44" s="1"/>
  <c r="E72" i="44"/>
  <c r="K72" i="44" s="1"/>
  <c r="E73" i="44"/>
  <c r="K73" i="44" s="1"/>
  <c r="E79" i="44"/>
  <c r="K79" i="44" s="1"/>
  <c r="E83" i="44"/>
  <c r="K83" i="44" s="1"/>
  <c r="E87" i="44"/>
  <c r="K87" i="44" s="1"/>
  <c r="E91" i="44"/>
  <c r="K91" i="44" s="1"/>
  <c r="E95" i="44"/>
  <c r="K95" i="44" s="1"/>
  <c r="E99" i="44"/>
  <c r="K99" i="44" s="1"/>
  <c r="E103" i="44"/>
  <c r="K103" i="44" s="1"/>
  <c r="E107" i="44"/>
  <c r="K107" i="44" s="1"/>
  <c r="E111" i="44"/>
  <c r="K111" i="44" s="1"/>
  <c r="E115" i="44"/>
  <c r="K115" i="44" s="1"/>
  <c r="E119" i="44"/>
  <c r="K119" i="44" s="1"/>
  <c r="E123" i="44"/>
  <c r="K123" i="44" s="1"/>
  <c r="E127" i="44"/>
  <c r="K127" i="44" s="1"/>
  <c r="E131" i="44"/>
  <c r="K131" i="44" s="1"/>
  <c r="E135" i="44"/>
  <c r="K135" i="44" s="1"/>
  <c r="E139" i="44"/>
  <c r="K139" i="44" s="1"/>
  <c r="E143" i="44"/>
  <c r="K143" i="44" s="1"/>
  <c r="E147" i="44"/>
  <c r="K147" i="44" s="1"/>
  <c r="E151" i="44"/>
  <c r="K151" i="44" s="1"/>
  <c r="E155" i="44"/>
  <c r="K155" i="44" s="1"/>
  <c r="E159" i="44"/>
  <c r="K159" i="44" s="1"/>
  <c r="K9" i="44"/>
  <c r="E17" i="44"/>
  <c r="K17" i="44" s="1"/>
  <c r="E20" i="44"/>
  <c r="K20" i="44" s="1"/>
  <c r="E27" i="44"/>
  <c r="K27" i="44" s="1"/>
  <c r="E37" i="44"/>
  <c r="K37" i="44" s="1"/>
  <c r="E44" i="44"/>
  <c r="K44" i="44" s="1"/>
  <c r="E47" i="44"/>
  <c r="K47" i="44" s="1"/>
  <c r="E61" i="44"/>
  <c r="K61" i="44" s="1"/>
  <c r="E64" i="44"/>
  <c r="K64" i="44" s="1"/>
  <c r="E67" i="44"/>
  <c r="K67" i="44" s="1"/>
  <c r="E78" i="44"/>
  <c r="K78" i="44" s="1"/>
  <c r="E92" i="44"/>
  <c r="K92" i="44" s="1"/>
  <c r="E93" i="44"/>
  <c r="K93" i="44" s="1"/>
  <c r="E94" i="44"/>
  <c r="K94" i="44" s="1"/>
  <c r="E108" i="44"/>
  <c r="K108" i="44" s="1"/>
  <c r="E109" i="44"/>
  <c r="K109" i="44" s="1"/>
  <c r="E110" i="44"/>
  <c r="K110" i="44" s="1"/>
  <c r="E13" i="44"/>
  <c r="K13" i="44" s="1"/>
  <c r="E16" i="44"/>
  <c r="K16" i="44" s="1"/>
  <c r="E19" i="44"/>
  <c r="K19" i="44" s="1"/>
  <c r="E33" i="44"/>
  <c r="K33" i="44" s="1"/>
  <c r="E36" i="44"/>
  <c r="K36" i="44" s="1"/>
  <c r="E43" i="44"/>
  <c r="K43" i="44" s="1"/>
  <c r="E53" i="44"/>
  <c r="K53" i="44" s="1"/>
  <c r="E60" i="44"/>
  <c r="K60" i="44" s="1"/>
  <c r="E63" i="44"/>
  <c r="K63" i="44" s="1"/>
  <c r="E77" i="44"/>
  <c r="K77" i="44" s="1"/>
  <c r="E88" i="44"/>
  <c r="K88" i="44" s="1"/>
  <c r="E89" i="44"/>
  <c r="K89" i="44" s="1"/>
  <c r="E90" i="44"/>
  <c r="K90" i="44" s="1"/>
  <c r="E104" i="44"/>
  <c r="K104" i="44" s="1"/>
  <c r="E105" i="44"/>
  <c r="K105" i="44" s="1"/>
  <c r="E106" i="44"/>
  <c r="K106" i="44" s="1"/>
  <c r="E120" i="44"/>
  <c r="K120" i="44" s="1"/>
  <c r="E121" i="44"/>
  <c r="K121" i="44" s="1"/>
  <c r="E122" i="44"/>
  <c r="K122" i="44" s="1"/>
  <c r="E136" i="44"/>
  <c r="K136" i="44" s="1"/>
  <c r="E137" i="44"/>
  <c r="K137" i="44" s="1"/>
  <c r="E138" i="44"/>
  <c r="K138" i="44" s="1"/>
  <c r="E152" i="44"/>
  <c r="K152" i="44" s="1"/>
  <c r="E153" i="44"/>
  <c r="K153" i="44" s="1"/>
  <c r="E154" i="44"/>
  <c r="K154" i="44" s="1"/>
  <c r="E165" i="44"/>
  <c r="K165" i="44" s="1"/>
  <c r="E169" i="44"/>
  <c r="K169" i="44" s="1"/>
  <c r="E173" i="44"/>
  <c r="K173" i="44" s="1"/>
  <c r="E177" i="44"/>
  <c r="K177" i="44" s="1"/>
  <c r="E181" i="44"/>
  <c r="K181" i="44" s="1"/>
  <c r="E185" i="44"/>
  <c r="K185" i="44" s="1"/>
  <c r="E189" i="44"/>
  <c r="K189" i="44" s="1"/>
  <c r="E193" i="44"/>
  <c r="K193" i="44" s="1"/>
  <c r="E197" i="44"/>
  <c r="K197" i="44" s="1"/>
  <c r="E201" i="44"/>
  <c r="K201" i="44" s="1"/>
  <c r="E21" i="44"/>
  <c r="K21" i="44" s="1"/>
  <c r="E75" i="44"/>
  <c r="K75" i="44" s="1"/>
  <c r="E80" i="44"/>
  <c r="K80" i="44" s="1"/>
  <c r="E82" i="44"/>
  <c r="K82" i="44" s="1"/>
  <c r="E97" i="44"/>
  <c r="K97" i="44" s="1"/>
  <c r="E112" i="44"/>
  <c r="K112" i="44" s="1"/>
  <c r="E114" i="44"/>
  <c r="K114" i="44" s="1"/>
  <c r="E118" i="44"/>
  <c r="K118" i="44" s="1"/>
  <c r="E125" i="44"/>
  <c r="K125" i="44" s="1"/>
  <c r="E128" i="44"/>
  <c r="K128" i="44" s="1"/>
  <c r="E142" i="44"/>
  <c r="K142" i="44" s="1"/>
  <c r="E145" i="44"/>
  <c r="K145" i="44" s="1"/>
  <c r="E148" i="44"/>
  <c r="K148" i="44" s="1"/>
  <c r="E162" i="44"/>
  <c r="K162" i="44" s="1"/>
  <c r="E174" i="44"/>
  <c r="K174" i="44" s="1"/>
  <c r="E175" i="44"/>
  <c r="K175" i="44" s="1"/>
  <c r="E176" i="44"/>
  <c r="K176" i="44" s="1"/>
  <c r="E11" i="44"/>
  <c r="K11" i="44" s="1"/>
  <c r="E28" i="44"/>
  <c r="K28" i="44" s="1"/>
  <c r="E31" i="44"/>
  <c r="K31" i="44" s="1"/>
  <c r="E45" i="44"/>
  <c r="K45" i="44" s="1"/>
  <c r="E48" i="44"/>
  <c r="K48" i="44" s="1"/>
  <c r="E51" i="44"/>
  <c r="K51" i="44" s="1"/>
  <c r="E65" i="44"/>
  <c r="K65" i="44" s="1"/>
  <c r="E68" i="44"/>
  <c r="K68" i="44" s="1"/>
  <c r="E81" i="44"/>
  <c r="K81" i="44" s="1"/>
  <c r="E96" i="44"/>
  <c r="K96" i="44" s="1"/>
  <c r="E98" i="44"/>
  <c r="K98" i="44" s="1"/>
  <c r="E113" i="44"/>
  <c r="K113" i="44" s="1"/>
  <c r="E130" i="44"/>
  <c r="K130" i="44" s="1"/>
  <c r="E133" i="44"/>
  <c r="K133" i="44" s="1"/>
  <c r="E140" i="44"/>
  <c r="K140" i="44" s="1"/>
  <c r="E150" i="44"/>
  <c r="K150" i="44" s="1"/>
  <c r="E157" i="44"/>
  <c r="K157" i="44" s="1"/>
  <c r="E160" i="44"/>
  <c r="K160" i="44" s="1"/>
  <c r="E166" i="44"/>
  <c r="K166" i="44" s="1"/>
  <c r="E167" i="44"/>
  <c r="K167" i="44" s="1"/>
  <c r="E168" i="44"/>
  <c r="K168" i="44" s="1"/>
  <c r="E182" i="44"/>
  <c r="K182" i="44" s="1"/>
  <c r="E183" i="44"/>
  <c r="K183" i="44" s="1"/>
  <c r="E184" i="44"/>
  <c r="K184" i="44" s="1"/>
  <c r="E198" i="44"/>
  <c r="K198" i="44" s="1"/>
  <c r="E199" i="44"/>
  <c r="K199" i="44" s="1"/>
  <c r="E200" i="44"/>
  <c r="K200" i="44" s="1"/>
  <c r="E202" i="44"/>
  <c r="K202" i="44" s="1"/>
  <c r="E206" i="44"/>
  <c r="K206" i="44" s="1"/>
  <c r="E10" i="44"/>
  <c r="K10" i="44" s="1"/>
  <c r="D10" i="44"/>
  <c r="J10" i="44" s="1"/>
  <c r="E209" i="44"/>
  <c r="K209" i="44" s="1"/>
  <c r="E208" i="44"/>
  <c r="K208" i="44" s="1"/>
  <c r="E207" i="44"/>
  <c r="K207" i="44" s="1"/>
  <c r="D206" i="44"/>
  <c r="J206" i="44" s="1"/>
  <c r="D205" i="44"/>
  <c r="J205" i="44" s="1"/>
  <c r="D204" i="44"/>
  <c r="J204" i="44" s="1"/>
  <c r="C203" i="44"/>
  <c r="I203" i="44" s="1"/>
  <c r="C202" i="44"/>
  <c r="I202" i="44" s="1"/>
  <c r="G200" i="44"/>
  <c r="M200" i="44" s="1"/>
  <c r="D199" i="44"/>
  <c r="J199" i="44" s="1"/>
  <c r="G197" i="44"/>
  <c r="M197" i="44" s="1"/>
  <c r="E196" i="44"/>
  <c r="K196" i="44" s="1"/>
  <c r="G194" i="44"/>
  <c r="M194" i="44" s="1"/>
  <c r="D192" i="44"/>
  <c r="J192" i="44" s="1"/>
  <c r="F190" i="44"/>
  <c r="L190" i="44" s="1"/>
  <c r="D189" i="44"/>
  <c r="J189" i="44" s="1"/>
  <c r="C188" i="44"/>
  <c r="I188" i="44" s="1"/>
  <c r="E186" i="44"/>
  <c r="K186" i="44" s="1"/>
  <c r="C185" i="44"/>
  <c r="I185" i="44" s="1"/>
  <c r="C182" i="44"/>
  <c r="I182" i="44" s="1"/>
  <c r="G180" i="44"/>
  <c r="M180" i="44" s="1"/>
  <c r="E179" i="44"/>
  <c r="K179" i="44" s="1"/>
  <c r="D177" i="44"/>
  <c r="J177" i="44" s="1"/>
  <c r="D175" i="44"/>
  <c r="J175" i="44" s="1"/>
  <c r="C173" i="44"/>
  <c r="I173" i="44" s="1"/>
  <c r="G170" i="44"/>
  <c r="M170" i="44" s="1"/>
  <c r="G168" i="44"/>
  <c r="M168" i="44" s="1"/>
  <c r="E164" i="44"/>
  <c r="K164" i="44" s="1"/>
  <c r="G162" i="44"/>
  <c r="M162" i="44" s="1"/>
  <c r="C160" i="44"/>
  <c r="I160" i="44" s="1"/>
  <c r="C158" i="44"/>
  <c r="I158" i="44" s="1"/>
  <c r="C155" i="44"/>
  <c r="I155" i="44" s="1"/>
  <c r="C152" i="44"/>
  <c r="I152" i="44" s="1"/>
  <c r="E149" i="44"/>
  <c r="K149" i="44" s="1"/>
  <c r="E146" i="44"/>
  <c r="K146" i="44" s="1"/>
  <c r="G140" i="44"/>
  <c r="M140" i="44" s="1"/>
  <c r="C138" i="44"/>
  <c r="I138" i="44" s="1"/>
  <c r="G132" i="44"/>
  <c r="M132" i="44" s="1"/>
  <c r="D130" i="44"/>
  <c r="J130" i="44" s="1"/>
  <c r="D127" i="44"/>
  <c r="J127" i="44" s="1"/>
  <c r="E124" i="44"/>
  <c r="K124" i="44" s="1"/>
  <c r="G118" i="44"/>
  <c r="M118" i="44" s="1"/>
  <c r="D115" i="44"/>
  <c r="J115" i="44" s="1"/>
  <c r="C111" i="44"/>
  <c r="I111" i="44" s="1"/>
  <c r="G106" i="44"/>
  <c r="M106" i="44" s="1"/>
  <c r="E102" i="44"/>
  <c r="K102" i="44" s="1"/>
  <c r="D99" i="44"/>
  <c r="J99" i="44" s="1"/>
  <c r="C95" i="44"/>
  <c r="I95" i="44" s="1"/>
  <c r="G90" i="44"/>
  <c r="M90" i="44" s="1"/>
  <c r="E86" i="44"/>
  <c r="K86" i="44" s="1"/>
  <c r="D82" i="44"/>
  <c r="J82" i="44" s="1"/>
  <c r="C78" i="44"/>
  <c r="I78" i="44" s="1"/>
  <c r="D72" i="44"/>
  <c r="J72" i="44" s="1"/>
  <c r="C61" i="44"/>
  <c r="I61" i="44" s="1"/>
  <c r="G50" i="44"/>
  <c r="M50" i="44" s="1"/>
  <c r="D45" i="44"/>
  <c r="J45" i="44" s="1"/>
  <c r="G33" i="44"/>
  <c r="M33" i="44" s="1"/>
  <c r="D28" i="44"/>
  <c r="J28" i="44" s="1"/>
  <c r="C12" i="44"/>
  <c r="I12" i="44" s="1"/>
  <c r="C16" i="44"/>
  <c r="I16" i="44" s="1"/>
  <c r="C20" i="44"/>
  <c r="I20" i="44" s="1"/>
  <c r="C24" i="44"/>
  <c r="I24" i="44" s="1"/>
  <c r="C28" i="44"/>
  <c r="I28" i="44" s="1"/>
  <c r="C32" i="44"/>
  <c r="I32" i="44" s="1"/>
  <c r="C36" i="44"/>
  <c r="I36" i="44" s="1"/>
  <c r="C40" i="44"/>
  <c r="I40" i="44" s="1"/>
  <c r="C44" i="44"/>
  <c r="I44" i="44" s="1"/>
  <c r="C48" i="44"/>
  <c r="I48" i="44" s="1"/>
  <c r="C52" i="44"/>
  <c r="I52" i="44" s="1"/>
  <c r="C56" i="44"/>
  <c r="I56" i="44" s="1"/>
  <c r="C60" i="44"/>
  <c r="I60" i="44" s="1"/>
  <c r="C64" i="44"/>
  <c r="I64" i="44" s="1"/>
  <c r="C68" i="44"/>
  <c r="I68" i="44" s="1"/>
  <c r="C72" i="44"/>
  <c r="I72" i="44" s="1"/>
  <c r="C76" i="44"/>
  <c r="I76" i="44" s="1"/>
  <c r="C17" i="44"/>
  <c r="I17" i="44" s="1"/>
  <c r="C18" i="44"/>
  <c r="I18" i="44" s="1"/>
  <c r="C19" i="44"/>
  <c r="I19" i="44" s="1"/>
  <c r="C33" i="44"/>
  <c r="I33" i="44" s="1"/>
  <c r="C34" i="44"/>
  <c r="I34" i="44" s="1"/>
  <c r="C35" i="44"/>
  <c r="I35" i="44" s="1"/>
  <c r="C49" i="44"/>
  <c r="I49" i="44" s="1"/>
  <c r="C50" i="44"/>
  <c r="I50" i="44" s="1"/>
  <c r="C51" i="44"/>
  <c r="I51" i="44" s="1"/>
  <c r="C65" i="44"/>
  <c r="I65" i="44" s="1"/>
  <c r="C66" i="44"/>
  <c r="I66" i="44" s="1"/>
  <c r="C67" i="44"/>
  <c r="I67" i="44" s="1"/>
  <c r="C81" i="44"/>
  <c r="I81" i="44" s="1"/>
  <c r="C85" i="44"/>
  <c r="I85" i="44" s="1"/>
  <c r="C89" i="44"/>
  <c r="I89" i="44" s="1"/>
  <c r="C93" i="44"/>
  <c r="I93" i="44" s="1"/>
  <c r="C97" i="44"/>
  <c r="I97" i="44" s="1"/>
  <c r="C101" i="44"/>
  <c r="I101" i="44" s="1"/>
  <c r="C105" i="44"/>
  <c r="I105" i="44" s="1"/>
  <c r="C109" i="44"/>
  <c r="I109" i="44" s="1"/>
  <c r="C113" i="44"/>
  <c r="I113" i="44" s="1"/>
  <c r="C117" i="44"/>
  <c r="I117" i="44" s="1"/>
  <c r="C121" i="44"/>
  <c r="I121" i="44" s="1"/>
  <c r="C125" i="44"/>
  <c r="I125" i="44" s="1"/>
  <c r="C129" i="44"/>
  <c r="I129" i="44" s="1"/>
  <c r="C133" i="44"/>
  <c r="I133" i="44" s="1"/>
  <c r="C137" i="44"/>
  <c r="I137" i="44" s="1"/>
  <c r="C141" i="44"/>
  <c r="I141" i="44" s="1"/>
  <c r="C145" i="44"/>
  <c r="I145" i="44" s="1"/>
  <c r="C149" i="44"/>
  <c r="I149" i="44" s="1"/>
  <c r="C153" i="44"/>
  <c r="I153" i="44" s="1"/>
  <c r="C157" i="44"/>
  <c r="I157" i="44" s="1"/>
  <c r="C161" i="44"/>
  <c r="I161" i="44" s="1"/>
  <c r="C23" i="44"/>
  <c r="I23" i="44" s="1"/>
  <c r="C26" i="44"/>
  <c r="I26" i="44" s="1"/>
  <c r="C29" i="44"/>
  <c r="I29" i="44" s="1"/>
  <c r="C43" i="44"/>
  <c r="I43" i="44" s="1"/>
  <c r="C46" i="44"/>
  <c r="I46" i="44" s="1"/>
  <c r="C53" i="44"/>
  <c r="I53" i="44" s="1"/>
  <c r="C63" i="44"/>
  <c r="I63" i="44" s="1"/>
  <c r="C70" i="44"/>
  <c r="I70" i="44" s="1"/>
  <c r="C73" i="44"/>
  <c r="I73" i="44" s="1"/>
  <c r="C86" i="44"/>
  <c r="I86" i="44" s="1"/>
  <c r="C87" i="44"/>
  <c r="I87" i="44" s="1"/>
  <c r="C88" i="44"/>
  <c r="I88" i="44" s="1"/>
  <c r="C102" i="44"/>
  <c r="I102" i="44" s="1"/>
  <c r="C103" i="44"/>
  <c r="I103" i="44" s="1"/>
  <c r="C104" i="44"/>
  <c r="I104" i="44" s="1"/>
  <c r="I9" i="44"/>
  <c r="C15" i="44"/>
  <c r="I15" i="44" s="1"/>
  <c r="C22" i="44"/>
  <c r="I22" i="44" s="1"/>
  <c r="C25" i="44"/>
  <c r="I25" i="44" s="1"/>
  <c r="C39" i="44"/>
  <c r="I39" i="44" s="1"/>
  <c r="C42" i="44"/>
  <c r="I42" i="44" s="1"/>
  <c r="C45" i="44"/>
  <c r="I45" i="44" s="1"/>
  <c r="C59" i="44"/>
  <c r="I59" i="44" s="1"/>
  <c r="C62" i="44"/>
  <c r="I62" i="44" s="1"/>
  <c r="C69" i="44"/>
  <c r="I69" i="44" s="1"/>
  <c r="C82" i="44"/>
  <c r="I82" i="44" s="1"/>
  <c r="C83" i="44"/>
  <c r="I83" i="44" s="1"/>
  <c r="C84" i="44"/>
  <c r="I84" i="44" s="1"/>
  <c r="C98" i="44"/>
  <c r="I98" i="44" s="1"/>
  <c r="C99" i="44"/>
  <c r="I99" i="44" s="1"/>
  <c r="C100" i="44"/>
  <c r="I100" i="44" s="1"/>
  <c r="C114" i="44"/>
  <c r="I114" i="44" s="1"/>
  <c r="C115" i="44"/>
  <c r="I115" i="44" s="1"/>
  <c r="C116" i="44"/>
  <c r="I116" i="44" s="1"/>
  <c r="C130" i="44"/>
  <c r="I130" i="44" s="1"/>
  <c r="C131" i="44"/>
  <c r="I131" i="44" s="1"/>
  <c r="C132" i="44"/>
  <c r="I132" i="44" s="1"/>
  <c r="C146" i="44"/>
  <c r="I146" i="44" s="1"/>
  <c r="C147" i="44"/>
  <c r="I147" i="44" s="1"/>
  <c r="C148" i="44"/>
  <c r="I148" i="44" s="1"/>
  <c r="C162" i="44"/>
  <c r="I162" i="44" s="1"/>
  <c r="C163" i="44"/>
  <c r="I163" i="44" s="1"/>
  <c r="C167" i="44"/>
  <c r="I167" i="44" s="1"/>
  <c r="C171" i="44"/>
  <c r="I171" i="44" s="1"/>
  <c r="C175" i="44"/>
  <c r="I175" i="44" s="1"/>
  <c r="C179" i="44"/>
  <c r="I179" i="44" s="1"/>
  <c r="C183" i="44"/>
  <c r="I183" i="44" s="1"/>
  <c r="C187" i="44"/>
  <c r="I187" i="44" s="1"/>
  <c r="C191" i="44"/>
  <c r="I191" i="44" s="1"/>
  <c r="C195" i="44"/>
  <c r="I195" i="44" s="1"/>
  <c r="C199" i="44"/>
  <c r="I199" i="44" s="1"/>
  <c r="C13" i="44"/>
  <c r="I13" i="44" s="1"/>
  <c r="C27" i="44"/>
  <c r="I27" i="44" s="1"/>
  <c r="C30" i="44"/>
  <c r="I30" i="44" s="1"/>
  <c r="C47" i="44"/>
  <c r="I47" i="44" s="1"/>
  <c r="C91" i="44"/>
  <c r="I91" i="44" s="1"/>
  <c r="C106" i="44"/>
  <c r="I106" i="44" s="1"/>
  <c r="C108" i="44"/>
  <c r="I108" i="44" s="1"/>
  <c r="C124" i="44"/>
  <c r="I124" i="44" s="1"/>
  <c r="C127" i="44"/>
  <c r="I127" i="44" s="1"/>
  <c r="C134" i="44"/>
  <c r="I134" i="44" s="1"/>
  <c r="C144" i="44"/>
  <c r="I144" i="44" s="1"/>
  <c r="C151" i="44"/>
  <c r="I151" i="44" s="1"/>
  <c r="C154" i="44"/>
  <c r="I154" i="44" s="1"/>
  <c r="C168" i="44"/>
  <c r="I168" i="44" s="1"/>
  <c r="C169" i="44"/>
  <c r="I169" i="44" s="1"/>
  <c r="C170" i="44"/>
  <c r="I170" i="44" s="1"/>
  <c r="C37" i="44"/>
  <c r="I37" i="44" s="1"/>
  <c r="C54" i="44"/>
  <c r="I54" i="44" s="1"/>
  <c r="C57" i="44"/>
  <c r="I57" i="44" s="1"/>
  <c r="C71" i="44"/>
  <c r="I71" i="44" s="1"/>
  <c r="C74" i="44"/>
  <c r="I74" i="44" s="1"/>
  <c r="C77" i="44"/>
  <c r="I77" i="44" s="1"/>
  <c r="C90" i="44"/>
  <c r="I90" i="44" s="1"/>
  <c r="C92" i="44"/>
  <c r="I92" i="44" s="1"/>
  <c r="C107" i="44"/>
  <c r="I107" i="44" s="1"/>
  <c r="C119" i="44"/>
  <c r="I119" i="44" s="1"/>
  <c r="C122" i="44"/>
  <c r="I122" i="44" s="1"/>
  <c r="C136" i="44"/>
  <c r="I136" i="44" s="1"/>
  <c r="C139" i="44"/>
  <c r="I139" i="44" s="1"/>
  <c r="C142" i="44"/>
  <c r="I142" i="44" s="1"/>
  <c r="C156" i="44"/>
  <c r="I156" i="44" s="1"/>
  <c r="C159" i="44"/>
  <c r="I159" i="44" s="1"/>
  <c r="C176" i="44"/>
  <c r="I176" i="44" s="1"/>
  <c r="C177" i="44"/>
  <c r="I177" i="44" s="1"/>
  <c r="C178" i="44"/>
  <c r="I178" i="44" s="1"/>
  <c r="C192" i="44"/>
  <c r="I192" i="44" s="1"/>
  <c r="C193" i="44"/>
  <c r="I193" i="44" s="1"/>
  <c r="C194" i="44"/>
  <c r="I194" i="44" s="1"/>
  <c r="C204" i="44"/>
  <c r="I204" i="44" s="1"/>
  <c r="C208" i="44"/>
  <c r="I208" i="44" s="1"/>
  <c r="G10" i="44"/>
  <c r="M10" i="44" s="1"/>
  <c r="G207" i="44"/>
  <c r="M207" i="44" s="1"/>
  <c r="C197" i="44"/>
  <c r="I197" i="44" s="1"/>
  <c r="E194" i="44"/>
  <c r="K194" i="44" s="1"/>
  <c r="G192" i="44"/>
  <c r="M192" i="44" s="1"/>
  <c r="G185" i="44"/>
  <c r="M185" i="44" s="1"/>
  <c r="E178" i="44"/>
  <c r="K178" i="44" s="1"/>
  <c r="C174" i="44"/>
  <c r="I174" i="44" s="1"/>
  <c r="G169" i="44"/>
  <c r="M169" i="44" s="1"/>
  <c r="G150" i="44"/>
  <c r="M150" i="44" s="1"/>
  <c r="G147" i="44"/>
  <c r="M147" i="44" s="1"/>
  <c r="C126" i="44"/>
  <c r="I126" i="44" s="1"/>
  <c r="C120" i="44"/>
  <c r="I120" i="44" s="1"/>
  <c r="G108" i="44"/>
  <c r="M108" i="44" s="1"/>
  <c r="C14" i="44"/>
  <c r="I14" i="44" s="1"/>
  <c r="D209" i="44"/>
  <c r="J209" i="44" s="1"/>
  <c r="D208" i="44"/>
  <c r="J208" i="44" s="1"/>
  <c r="C207" i="44"/>
  <c r="I207" i="44" s="1"/>
  <c r="C206" i="44"/>
  <c r="I206" i="44" s="1"/>
  <c r="C205" i="44"/>
  <c r="I205" i="44" s="1"/>
  <c r="G203" i="44"/>
  <c r="M203" i="44" s="1"/>
  <c r="G202" i="44"/>
  <c r="M202" i="44" s="1"/>
  <c r="G201" i="44"/>
  <c r="M201" i="44" s="1"/>
  <c r="D200" i="44"/>
  <c r="J200" i="44" s="1"/>
  <c r="G198" i="44"/>
  <c r="M198" i="44" s="1"/>
  <c r="C196" i="44"/>
  <c r="I196" i="44" s="1"/>
  <c r="D193" i="44"/>
  <c r="J193" i="44" s="1"/>
  <c r="C189" i="44"/>
  <c r="I189" i="44" s="1"/>
  <c r="C186" i="44"/>
  <c r="I186" i="44" s="1"/>
  <c r="G184" i="44"/>
  <c r="M184" i="44" s="1"/>
  <c r="D183" i="44"/>
  <c r="J183" i="44" s="1"/>
  <c r="G181" i="44"/>
  <c r="M181" i="44" s="1"/>
  <c r="G178" i="44"/>
  <c r="M178" i="44" s="1"/>
  <c r="G176" i="44"/>
  <c r="M176" i="44" s="1"/>
  <c r="D168" i="44"/>
  <c r="J168" i="44" s="1"/>
  <c r="C166" i="44"/>
  <c r="I166" i="44" s="1"/>
  <c r="C164" i="44"/>
  <c r="I164" i="44" s="1"/>
  <c r="D162" i="44"/>
  <c r="J162" i="44" s="1"/>
  <c r="D157" i="44"/>
  <c r="J157" i="44" s="1"/>
  <c r="D154" i="44"/>
  <c r="J154" i="44" s="1"/>
  <c r="C143" i="44"/>
  <c r="I143" i="44" s="1"/>
  <c r="C140" i="44"/>
  <c r="I140" i="44" s="1"/>
  <c r="D137" i="44"/>
  <c r="J137" i="44" s="1"/>
  <c r="C135" i="44"/>
  <c r="I135" i="44" s="1"/>
  <c r="E129" i="44"/>
  <c r="K129" i="44" s="1"/>
  <c r="G123" i="44"/>
  <c r="M123" i="44" s="1"/>
  <c r="G120" i="44"/>
  <c r="M120" i="44" s="1"/>
  <c r="C118" i="44"/>
  <c r="I118" i="44" s="1"/>
  <c r="D114" i="44"/>
  <c r="J114" i="44" s="1"/>
  <c r="C110" i="44"/>
  <c r="I110" i="44" s="1"/>
  <c r="E101" i="44"/>
  <c r="K101" i="44" s="1"/>
  <c r="D98" i="44"/>
  <c r="J98" i="44" s="1"/>
  <c r="C94" i="44"/>
  <c r="I94" i="44" s="1"/>
  <c r="D81" i="44"/>
  <c r="J81" i="44" s="1"/>
  <c r="G70" i="44"/>
  <c r="M70" i="44" s="1"/>
  <c r="D65" i="44"/>
  <c r="J65" i="44" s="1"/>
  <c r="C55" i="44"/>
  <c r="I55" i="44" s="1"/>
  <c r="G43" i="44"/>
  <c r="M43" i="44" s="1"/>
  <c r="C38" i="44"/>
  <c r="I38" i="44" s="1"/>
  <c r="G26" i="44"/>
  <c r="M26" i="44" s="1"/>
  <c r="C21" i="44"/>
  <c r="I21" i="44" s="1"/>
  <c r="E15" i="44"/>
  <c r="K15" i="44" s="1"/>
  <c r="L9" i="44"/>
  <c r="F13" i="44"/>
  <c r="L13" i="44" s="1"/>
  <c r="F17" i="44"/>
  <c r="L17" i="44" s="1"/>
  <c r="F21" i="44"/>
  <c r="L21" i="44" s="1"/>
  <c r="F25" i="44"/>
  <c r="L25" i="44" s="1"/>
  <c r="F29" i="44"/>
  <c r="L29" i="44" s="1"/>
  <c r="F33" i="44"/>
  <c r="L33" i="44" s="1"/>
  <c r="F37" i="44"/>
  <c r="L37" i="44" s="1"/>
  <c r="F41" i="44"/>
  <c r="L41" i="44" s="1"/>
  <c r="F45" i="44"/>
  <c r="L45" i="44" s="1"/>
  <c r="F49" i="44"/>
  <c r="L49" i="44" s="1"/>
  <c r="F53" i="44"/>
  <c r="L53" i="44" s="1"/>
  <c r="F57" i="44"/>
  <c r="L57" i="44" s="1"/>
  <c r="F61" i="44"/>
  <c r="L61" i="44" s="1"/>
  <c r="F65" i="44"/>
  <c r="L65" i="44" s="1"/>
  <c r="F69" i="44"/>
  <c r="L69" i="44" s="1"/>
  <c r="F73" i="44"/>
  <c r="L73" i="44" s="1"/>
  <c r="F77" i="44"/>
  <c r="L77" i="44" s="1"/>
  <c r="F11" i="44"/>
  <c r="L11" i="44" s="1"/>
  <c r="F12" i="44"/>
  <c r="L12" i="44" s="1"/>
  <c r="F26" i="44"/>
  <c r="L26" i="44" s="1"/>
  <c r="F27" i="44"/>
  <c r="L27" i="44" s="1"/>
  <c r="F28" i="44"/>
  <c r="L28" i="44" s="1"/>
  <c r="F42" i="44"/>
  <c r="L42" i="44" s="1"/>
  <c r="F43" i="44"/>
  <c r="L43" i="44" s="1"/>
  <c r="F44" i="44"/>
  <c r="L44" i="44" s="1"/>
  <c r="F58" i="44"/>
  <c r="L58" i="44" s="1"/>
  <c r="F59" i="44"/>
  <c r="L59" i="44" s="1"/>
  <c r="F60" i="44"/>
  <c r="L60" i="44" s="1"/>
  <c r="F74" i="44"/>
  <c r="L74" i="44" s="1"/>
  <c r="F75" i="44"/>
  <c r="L75" i="44" s="1"/>
  <c r="F76" i="44"/>
  <c r="L76" i="44" s="1"/>
  <c r="F78" i="44"/>
  <c r="L78" i="44" s="1"/>
  <c r="F82" i="44"/>
  <c r="L82" i="44" s="1"/>
  <c r="F86" i="44"/>
  <c r="L86" i="44" s="1"/>
  <c r="F90" i="44"/>
  <c r="L90" i="44" s="1"/>
  <c r="F94" i="44"/>
  <c r="L94" i="44" s="1"/>
  <c r="F98" i="44"/>
  <c r="L98" i="44" s="1"/>
  <c r="F102" i="44"/>
  <c r="L102" i="44" s="1"/>
  <c r="F106" i="44"/>
  <c r="L106" i="44" s="1"/>
  <c r="F110" i="44"/>
  <c r="L110" i="44" s="1"/>
  <c r="F114" i="44"/>
  <c r="L114" i="44" s="1"/>
  <c r="F118" i="44"/>
  <c r="L118" i="44" s="1"/>
  <c r="F122" i="44"/>
  <c r="L122" i="44" s="1"/>
  <c r="F126" i="44"/>
  <c r="L126" i="44" s="1"/>
  <c r="F130" i="44"/>
  <c r="L130" i="44" s="1"/>
  <c r="F134" i="44"/>
  <c r="L134" i="44" s="1"/>
  <c r="F138" i="44"/>
  <c r="L138" i="44" s="1"/>
  <c r="F142" i="44"/>
  <c r="L142" i="44" s="1"/>
  <c r="F146" i="44"/>
  <c r="L146" i="44" s="1"/>
  <c r="F150" i="44"/>
  <c r="L150" i="44" s="1"/>
  <c r="F154" i="44"/>
  <c r="L154" i="44" s="1"/>
  <c r="F158" i="44"/>
  <c r="L158" i="44" s="1"/>
  <c r="F162" i="44"/>
  <c r="L162" i="44" s="1"/>
  <c r="F14" i="44"/>
  <c r="L14" i="44" s="1"/>
  <c r="F24" i="44"/>
  <c r="L24" i="44" s="1"/>
  <c r="F31" i="44"/>
  <c r="L31" i="44" s="1"/>
  <c r="F34" i="44"/>
  <c r="L34" i="44" s="1"/>
  <c r="F48" i="44"/>
  <c r="L48" i="44" s="1"/>
  <c r="F51" i="44"/>
  <c r="L51" i="44" s="1"/>
  <c r="F54" i="44"/>
  <c r="L54" i="44" s="1"/>
  <c r="F68" i="44"/>
  <c r="L68" i="44" s="1"/>
  <c r="F71" i="44"/>
  <c r="L71" i="44" s="1"/>
  <c r="F79" i="44"/>
  <c r="L79" i="44" s="1"/>
  <c r="F80" i="44"/>
  <c r="L80" i="44" s="1"/>
  <c r="F81" i="44"/>
  <c r="L81" i="44" s="1"/>
  <c r="F95" i="44"/>
  <c r="L95" i="44" s="1"/>
  <c r="F96" i="44"/>
  <c r="L96" i="44" s="1"/>
  <c r="F97" i="44"/>
  <c r="L97" i="44" s="1"/>
  <c r="F111" i="44"/>
  <c r="L111" i="44" s="1"/>
  <c r="F112" i="44"/>
  <c r="L112" i="44" s="1"/>
  <c r="F113" i="44"/>
  <c r="L113" i="44" s="1"/>
  <c r="F20" i="44"/>
  <c r="L20" i="44" s="1"/>
  <c r="F23" i="44"/>
  <c r="L23" i="44" s="1"/>
  <c r="F30" i="44"/>
  <c r="L30" i="44" s="1"/>
  <c r="F40" i="44"/>
  <c r="L40" i="44" s="1"/>
  <c r="F47" i="44"/>
  <c r="L47" i="44" s="1"/>
  <c r="F50" i="44"/>
  <c r="L50" i="44" s="1"/>
  <c r="F64" i="44"/>
  <c r="L64" i="44" s="1"/>
  <c r="F67" i="44"/>
  <c r="L67" i="44" s="1"/>
  <c r="F70" i="44"/>
  <c r="L70" i="44" s="1"/>
  <c r="F91" i="44"/>
  <c r="L91" i="44" s="1"/>
  <c r="F92" i="44"/>
  <c r="L92" i="44" s="1"/>
  <c r="F93" i="44"/>
  <c r="L93" i="44" s="1"/>
  <c r="F107" i="44"/>
  <c r="L107" i="44" s="1"/>
  <c r="F108" i="44"/>
  <c r="L108" i="44" s="1"/>
  <c r="F109" i="44"/>
  <c r="L109" i="44" s="1"/>
  <c r="F123" i="44"/>
  <c r="L123" i="44" s="1"/>
  <c r="F124" i="44"/>
  <c r="L124" i="44" s="1"/>
  <c r="F125" i="44"/>
  <c r="L125" i="44" s="1"/>
  <c r="F139" i="44"/>
  <c r="L139" i="44" s="1"/>
  <c r="F140" i="44"/>
  <c r="L140" i="44" s="1"/>
  <c r="F141" i="44"/>
  <c r="L141" i="44" s="1"/>
  <c r="F155" i="44"/>
  <c r="L155" i="44" s="1"/>
  <c r="F156" i="44"/>
  <c r="L156" i="44" s="1"/>
  <c r="F157" i="44"/>
  <c r="L157" i="44" s="1"/>
  <c r="F164" i="44"/>
  <c r="L164" i="44" s="1"/>
  <c r="F168" i="44"/>
  <c r="L168" i="44" s="1"/>
  <c r="F172" i="44"/>
  <c r="L172" i="44" s="1"/>
  <c r="F176" i="44"/>
  <c r="L176" i="44" s="1"/>
  <c r="F180" i="44"/>
  <c r="L180" i="44" s="1"/>
  <c r="F184" i="44"/>
  <c r="L184" i="44" s="1"/>
  <c r="F188" i="44"/>
  <c r="L188" i="44" s="1"/>
  <c r="F192" i="44"/>
  <c r="L192" i="44" s="1"/>
  <c r="F196" i="44"/>
  <c r="L196" i="44" s="1"/>
  <c r="F200" i="44"/>
  <c r="L200" i="44" s="1"/>
  <c r="F209" i="44"/>
  <c r="L209" i="44" s="1"/>
  <c r="F205" i="44"/>
  <c r="L205" i="44" s="1"/>
  <c r="F201" i="44"/>
  <c r="L201" i="44" s="1"/>
  <c r="F187" i="44"/>
  <c r="L187" i="44" s="1"/>
  <c r="F186" i="44"/>
  <c r="L186" i="44" s="1"/>
  <c r="F185" i="44"/>
  <c r="L185" i="44" s="1"/>
  <c r="F171" i="44"/>
  <c r="L171" i="44" s="1"/>
  <c r="F170" i="44"/>
  <c r="L170" i="44" s="1"/>
  <c r="F169" i="44"/>
  <c r="L169" i="44" s="1"/>
  <c r="F161" i="44"/>
  <c r="L161" i="44" s="1"/>
  <c r="F147" i="44"/>
  <c r="L147" i="44" s="1"/>
  <c r="F144" i="44"/>
  <c r="L144" i="44" s="1"/>
  <c r="F137" i="44"/>
  <c r="L137" i="44" s="1"/>
  <c r="F127" i="44"/>
  <c r="L127" i="44" s="1"/>
  <c r="F120" i="44"/>
  <c r="L120" i="44" s="1"/>
  <c r="F117" i="44"/>
  <c r="L117" i="44" s="1"/>
  <c r="F115" i="44"/>
  <c r="L115" i="44" s="1"/>
  <c r="F100" i="44"/>
  <c r="L100" i="44" s="1"/>
  <c r="F85" i="44"/>
  <c r="L85" i="44" s="1"/>
  <c r="F83" i="44"/>
  <c r="L83" i="44" s="1"/>
  <c r="F62" i="44"/>
  <c r="L62" i="44" s="1"/>
  <c r="F52" i="44"/>
  <c r="L52" i="44" s="1"/>
  <c r="F38" i="44"/>
  <c r="L38" i="44" s="1"/>
  <c r="F35" i="44"/>
  <c r="L35" i="44" s="1"/>
  <c r="F32" i="44"/>
  <c r="L32" i="44" s="1"/>
  <c r="F18" i="44"/>
  <c r="L18" i="44" s="1"/>
  <c r="F15" i="44"/>
  <c r="L15" i="44" s="1"/>
  <c r="F59" i="41"/>
  <c r="D33" i="41"/>
  <c r="E33" i="41"/>
  <c r="C33" i="41"/>
  <c r="B33" i="41"/>
  <c r="D7" i="41"/>
  <c r="E7" i="41"/>
  <c r="C7" i="41"/>
  <c r="B7" i="41"/>
  <c r="N132" i="44" l="1"/>
  <c r="AC127" i="12" s="1"/>
  <c r="N46" i="44"/>
  <c r="AC41" i="12" s="1"/>
  <c r="T8" i="46"/>
  <c r="N156" i="44"/>
  <c r="AC151" i="12" s="1"/>
  <c r="N36" i="44"/>
  <c r="AC31" i="12" s="1"/>
  <c r="N72" i="44"/>
  <c r="AC67" i="12" s="1"/>
  <c r="N140" i="44"/>
  <c r="AC135" i="12" s="1"/>
  <c r="N205" i="44"/>
  <c r="AC200" i="12" s="1"/>
  <c r="N174" i="44"/>
  <c r="AC169" i="12" s="1"/>
  <c r="N194" i="44"/>
  <c r="AC189" i="12" s="1"/>
  <c r="N136" i="44"/>
  <c r="AC131" i="12" s="1"/>
  <c r="N92" i="44"/>
  <c r="AC87" i="12" s="1"/>
  <c r="N124" i="44"/>
  <c r="AC119" i="12" s="1"/>
  <c r="N100" i="44"/>
  <c r="AC95" i="12" s="1"/>
  <c r="N76" i="44"/>
  <c r="AC71" i="12" s="1"/>
  <c r="N60" i="44"/>
  <c r="AC55" i="12" s="1"/>
  <c r="N28" i="44"/>
  <c r="AC23" i="12" s="1"/>
  <c r="N12" i="44"/>
  <c r="AC7" i="12" s="1"/>
  <c r="N185" i="44"/>
  <c r="AC180" i="12" s="1"/>
  <c r="N203" i="44"/>
  <c r="AC198" i="12" s="1"/>
  <c r="N182" i="44"/>
  <c r="AC177" i="12" s="1"/>
  <c r="N133" i="44"/>
  <c r="AC128" i="12" s="1"/>
  <c r="N165" i="44"/>
  <c r="AC160" i="12" s="1"/>
  <c r="N39" i="44"/>
  <c r="AC34" i="12" s="1"/>
  <c r="N172" i="44"/>
  <c r="AC167" i="12" s="1"/>
  <c r="N22" i="44"/>
  <c r="AC17" i="12" s="1"/>
  <c r="N180" i="44"/>
  <c r="AC175" i="12" s="1"/>
  <c r="N54" i="44"/>
  <c r="AC49" i="12" s="1"/>
  <c r="N38" i="44"/>
  <c r="AC33" i="12" s="1"/>
  <c r="N188" i="44"/>
  <c r="AC183" i="12" s="1"/>
  <c r="N108" i="44"/>
  <c r="AC103" i="12" s="1"/>
  <c r="N129" i="44"/>
  <c r="AC124" i="12" s="1"/>
  <c r="N164" i="44"/>
  <c r="AC159" i="12" s="1"/>
  <c r="N74" i="44"/>
  <c r="AC69" i="12" s="1"/>
  <c r="N154" i="44"/>
  <c r="AC149" i="12" s="1"/>
  <c r="N148" i="44"/>
  <c r="AC143" i="12" s="1"/>
  <c r="N114" i="44"/>
  <c r="AC109" i="12" s="1"/>
  <c r="N84" i="44"/>
  <c r="AC79" i="12" s="1"/>
  <c r="N88" i="44"/>
  <c r="AC83" i="12" s="1"/>
  <c r="N34" i="44"/>
  <c r="AC29" i="12" s="1"/>
  <c r="N32" i="44"/>
  <c r="AC27" i="12" s="1"/>
  <c r="N16" i="44"/>
  <c r="AC11" i="12" s="1"/>
  <c r="N61" i="44"/>
  <c r="AC56" i="12" s="1"/>
  <c r="N170" i="44"/>
  <c r="AC165" i="12" s="1"/>
  <c r="N44" i="44"/>
  <c r="AC39" i="12" s="1"/>
  <c r="N70" i="44"/>
  <c r="AC65" i="12" s="1"/>
  <c r="N14" i="44"/>
  <c r="AC9" i="12" s="1"/>
  <c r="N178" i="44"/>
  <c r="AC173" i="12" s="1"/>
  <c r="N122" i="44"/>
  <c r="AC117" i="12" s="1"/>
  <c r="N90" i="44"/>
  <c r="AC85" i="12" s="1"/>
  <c r="N144" i="44"/>
  <c r="AC139" i="12" s="1"/>
  <c r="N30" i="44"/>
  <c r="AC25" i="12" s="1"/>
  <c r="N195" i="44"/>
  <c r="AC190" i="12" s="1"/>
  <c r="N146" i="44"/>
  <c r="AC141" i="12" s="1"/>
  <c r="N116" i="44"/>
  <c r="AC111" i="12" s="1"/>
  <c r="N82" i="44"/>
  <c r="AC77" i="12" s="1"/>
  <c r="N66" i="44"/>
  <c r="AC61" i="12" s="1"/>
  <c r="N56" i="44"/>
  <c r="AC51" i="12" s="1"/>
  <c r="N24" i="44"/>
  <c r="AC19" i="12" s="1"/>
  <c r="N160" i="44"/>
  <c r="AC155" i="12" s="1"/>
  <c r="N198" i="44"/>
  <c r="AC193" i="12" s="1"/>
  <c r="N13" i="44"/>
  <c r="AC8" i="12" s="1"/>
  <c r="N67" i="44"/>
  <c r="AC62" i="12" s="1"/>
  <c r="N96" i="44"/>
  <c r="AC91" i="12" s="1"/>
  <c r="N86" i="44"/>
  <c r="AC81" i="12" s="1"/>
  <c r="N150" i="44"/>
  <c r="AC145" i="12" s="1"/>
  <c r="N168" i="44"/>
  <c r="AC163" i="12" s="1"/>
  <c r="N106" i="44"/>
  <c r="AC101" i="12" s="1"/>
  <c r="N162" i="44"/>
  <c r="AC157" i="12" s="1"/>
  <c r="N98" i="44"/>
  <c r="AC93" i="12" s="1"/>
  <c r="N42" i="44"/>
  <c r="AC37" i="12" s="1"/>
  <c r="N18" i="44"/>
  <c r="AC13" i="12" s="1"/>
  <c r="N68" i="44"/>
  <c r="AC63" i="12" s="1"/>
  <c r="N52" i="44"/>
  <c r="AC47" i="12" s="1"/>
  <c r="N20" i="44"/>
  <c r="AC15" i="12" s="1"/>
  <c r="N138" i="44"/>
  <c r="AC133" i="12" s="1"/>
  <c r="N152" i="44"/>
  <c r="AC147" i="12" s="1"/>
  <c r="N202" i="44"/>
  <c r="AC197" i="12" s="1"/>
  <c r="N45" i="44"/>
  <c r="AC40" i="12" s="1"/>
  <c r="N125" i="44"/>
  <c r="AC120" i="12" s="1"/>
  <c r="N173" i="44"/>
  <c r="AC168" i="12" s="1"/>
  <c r="N131" i="44"/>
  <c r="AC126" i="12" s="1"/>
  <c r="N115" i="44"/>
  <c r="AC110" i="12" s="1"/>
  <c r="N99" i="44"/>
  <c r="AC94" i="12" s="1"/>
  <c r="N83" i="44"/>
  <c r="AC78" i="12" s="1"/>
  <c r="N58" i="44"/>
  <c r="AC53" i="12" s="1"/>
  <c r="N134" i="44"/>
  <c r="AC129" i="12" s="1"/>
  <c r="N102" i="44"/>
  <c r="AC97" i="12" s="1"/>
  <c r="AQ8" i="49"/>
  <c r="AQ7" i="49" s="1"/>
  <c r="BA22" i="49" s="1"/>
  <c r="AR8" i="49"/>
  <c r="AR7" i="49" s="1"/>
  <c r="BA23" i="49" s="1"/>
  <c r="AM8" i="49"/>
  <c r="AM7" i="49" s="1"/>
  <c r="BA18" i="49" s="1"/>
  <c r="AG8" i="49"/>
  <c r="AG7" i="49" s="1"/>
  <c r="BA12" i="49" s="1"/>
  <c r="AH8" i="49"/>
  <c r="AH7" i="49" s="1"/>
  <c r="BA13" i="49" s="1"/>
  <c r="AN8" i="49"/>
  <c r="AN7" i="49" s="1"/>
  <c r="BA19" i="49" s="1"/>
  <c r="AI8" i="49"/>
  <c r="AI7" i="49" s="1"/>
  <c r="BA14" i="49" s="1"/>
  <c r="AK8" i="49"/>
  <c r="AK7" i="49" s="1"/>
  <c r="BA16" i="49" s="1"/>
  <c r="AP8" i="49"/>
  <c r="AP7" i="49" s="1"/>
  <c r="BA21" i="49" s="1"/>
  <c r="AF8" i="49"/>
  <c r="AF7" i="49" s="1"/>
  <c r="BA11" i="49" s="1"/>
  <c r="AO8" i="49"/>
  <c r="AO7" i="49" s="1"/>
  <c r="BA20" i="49" s="1"/>
  <c r="AL8" i="49"/>
  <c r="AL7" i="49" s="1"/>
  <c r="BA17" i="49" s="1"/>
  <c r="AJ8" i="49"/>
  <c r="AJ7" i="49" s="1"/>
  <c r="BA15" i="49" s="1"/>
  <c r="AE8" i="49"/>
  <c r="AE7" i="49" s="1"/>
  <c r="BA10" i="49" s="1"/>
  <c r="AS8" i="49"/>
  <c r="AS7" i="49" s="1"/>
  <c r="BA24" i="49" s="1"/>
  <c r="N142" i="44"/>
  <c r="AC137" i="12" s="1"/>
  <c r="N120" i="44"/>
  <c r="AC115" i="12" s="1"/>
  <c r="N64" i="44"/>
  <c r="AC59" i="12" s="1"/>
  <c r="N78" i="44"/>
  <c r="AC73" i="12" s="1"/>
  <c r="N109" i="44"/>
  <c r="AC104" i="12" s="1"/>
  <c r="N112" i="44"/>
  <c r="AC107" i="12" s="1"/>
  <c r="N118" i="44"/>
  <c r="AC113" i="12" s="1"/>
  <c r="N166" i="44"/>
  <c r="AC161" i="12" s="1"/>
  <c r="N126" i="44"/>
  <c r="AC121" i="12" s="1"/>
  <c r="N130" i="44"/>
  <c r="AC125" i="12" s="1"/>
  <c r="N104" i="44"/>
  <c r="AC99" i="12" s="1"/>
  <c r="N50" i="44"/>
  <c r="AC45" i="12" s="1"/>
  <c r="N158" i="44"/>
  <c r="AC153" i="12" s="1"/>
  <c r="N51" i="44"/>
  <c r="AC46" i="12" s="1"/>
  <c r="N77" i="44"/>
  <c r="AC72" i="12" s="1"/>
  <c r="N80" i="44"/>
  <c r="AC75" i="12" s="1"/>
  <c r="N35" i="44"/>
  <c r="AC30" i="12" s="1"/>
  <c r="N26" i="44"/>
  <c r="AC21" i="12" s="1"/>
  <c r="N40" i="44"/>
  <c r="AC35" i="12" s="1"/>
  <c r="N157" i="44"/>
  <c r="AC152" i="12" s="1"/>
  <c r="N110" i="44"/>
  <c r="AC105" i="12" s="1"/>
  <c r="N93" i="44"/>
  <c r="AC88" i="12" s="1"/>
  <c r="N147" i="44"/>
  <c r="AC142" i="12" s="1"/>
  <c r="N128" i="44"/>
  <c r="AC123" i="12" s="1"/>
  <c r="N163" i="44"/>
  <c r="AC158" i="12" s="1"/>
  <c r="N94" i="44"/>
  <c r="AC89" i="12" s="1"/>
  <c r="N62" i="44"/>
  <c r="AC57" i="12" s="1"/>
  <c r="N48" i="44"/>
  <c r="AC43" i="12" s="1"/>
  <c r="N171" i="44"/>
  <c r="AC166" i="12" s="1"/>
  <c r="N199" i="44"/>
  <c r="AC194" i="12" s="1"/>
  <c r="N121" i="44"/>
  <c r="AC116" i="12" s="1"/>
  <c r="N43" i="44"/>
  <c r="AC38" i="12" s="1"/>
  <c r="N47" i="44"/>
  <c r="AC42" i="12" s="1"/>
  <c r="N123" i="44"/>
  <c r="AC118" i="12" s="1"/>
  <c r="N73" i="44"/>
  <c r="AC68" i="12" s="1"/>
  <c r="N15" i="44"/>
  <c r="AC10" i="12" s="1"/>
  <c r="N207" i="44"/>
  <c r="AC202" i="12" s="1"/>
  <c r="N184" i="44"/>
  <c r="AC179" i="12" s="1"/>
  <c r="N167" i="44"/>
  <c r="AC162" i="12" s="1"/>
  <c r="N113" i="44"/>
  <c r="AC108" i="12" s="1"/>
  <c r="N97" i="44"/>
  <c r="AC92" i="12" s="1"/>
  <c r="N21" i="44"/>
  <c r="AC16" i="12" s="1"/>
  <c r="N153" i="44"/>
  <c r="AC148" i="12" s="1"/>
  <c r="N89" i="44"/>
  <c r="AC84" i="12" s="1"/>
  <c r="N33" i="44"/>
  <c r="AC28" i="12" s="1"/>
  <c r="N37" i="44"/>
  <c r="AC32" i="12" s="1"/>
  <c r="N71" i="44"/>
  <c r="AC66" i="12" s="1"/>
  <c r="N41" i="44"/>
  <c r="AC36" i="12" s="1"/>
  <c r="N181" i="44"/>
  <c r="AC176" i="12" s="1"/>
  <c r="N10" i="44"/>
  <c r="AC5" i="12" s="1"/>
  <c r="N209" i="44"/>
  <c r="AC204" i="12" s="1"/>
  <c r="N161" i="44"/>
  <c r="AC156" i="12" s="1"/>
  <c r="N189" i="44"/>
  <c r="AC184" i="12" s="1"/>
  <c r="N91" i="44"/>
  <c r="AC86" i="12" s="1"/>
  <c r="N193" i="44"/>
  <c r="AC188" i="12" s="1"/>
  <c r="N176" i="44"/>
  <c r="AC171" i="12" s="1"/>
  <c r="N187" i="44"/>
  <c r="AC182" i="12" s="1"/>
  <c r="N196" i="44"/>
  <c r="AC191" i="12" s="1"/>
  <c r="N200" i="44"/>
  <c r="AC195" i="12" s="1"/>
  <c r="N65" i="44"/>
  <c r="AC60" i="12" s="1"/>
  <c r="N31" i="44"/>
  <c r="AC26" i="12" s="1"/>
  <c r="N175" i="44"/>
  <c r="AC170" i="12" s="1"/>
  <c r="N145" i="44"/>
  <c r="AC140" i="12" s="1"/>
  <c r="N169" i="44"/>
  <c r="AC164" i="12" s="1"/>
  <c r="N105" i="44"/>
  <c r="AC100" i="12" s="1"/>
  <c r="N53" i="44"/>
  <c r="AC48" i="12" s="1"/>
  <c r="N19" i="44"/>
  <c r="AC14" i="12" s="1"/>
  <c r="N27" i="44"/>
  <c r="AC22" i="12" s="1"/>
  <c r="N159" i="44"/>
  <c r="AC154" i="12" s="1"/>
  <c r="N143" i="44"/>
  <c r="AC138" i="12" s="1"/>
  <c r="N127" i="44"/>
  <c r="AC122" i="12" s="1"/>
  <c r="N111" i="44"/>
  <c r="AC106" i="12" s="1"/>
  <c r="N95" i="44"/>
  <c r="AC90" i="12" s="1"/>
  <c r="N79" i="44"/>
  <c r="AC74" i="12" s="1"/>
  <c r="N57" i="44"/>
  <c r="AC52" i="12" s="1"/>
  <c r="N23" i="44"/>
  <c r="AC18" i="12" s="1"/>
  <c r="N191" i="44"/>
  <c r="AC186" i="12" s="1"/>
  <c r="N201" i="44"/>
  <c r="AC196" i="12" s="1"/>
  <c r="N29" i="44"/>
  <c r="AC24" i="12" s="1"/>
  <c r="N117" i="44"/>
  <c r="AC112" i="12" s="1"/>
  <c r="N139" i="44"/>
  <c r="AC134" i="12" s="1"/>
  <c r="N192" i="44"/>
  <c r="AC187" i="12" s="1"/>
  <c r="N141" i="44"/>
  <c r="AC136" i="12" s="1"/>
  <c r="N183" i="44"/>
  <c r="AC178" i="12" s="1"/>
  <c r="N155" i="44"/>
  <c r="AC150" i="12" s="1"/>
  <c r="N107" i="44"/>
  <c r="AC102" i="12" s="1"/>
  <c r="N101" i="44"/>
  <c r="AC96" i="12" s="1"/>
  <c r="N197" i="44"/>
  <c r="AC192" i="12" s="1"/>
  <c r="N179" i="44"/>
  <c r="AC174" i="12" s="1"/>
  <c r="N149" i="44"/>
  <c r="AC144" i="12" s="1"/>
  <c r="N186" i="44"/>
  <c r="AC181" i="12" s="1"/>
  <c r="N208" i="44"/>
  <c r="AC203" i="12" s="1"/>
  <c r="N206" i="44"/>
  <c r="AC201" i="12" s="1"/>
  <c r="N81" i="44"/>
  <c r="AC76" i="12" s="1"/>
  <c r="N11" i="44"/>
  <c r="AC6" i="12" s="1"/>
  <c r="N75" i="44"/>
  <c r="AC70" i="12" s="1"/>
  <c r="N177" i="44"/>
  <c r="AC172" i="12" s="1"/>
  <c r="N137" i="44"/>
  <c r="AC132" i="12" s="1"/>
  <c r="N63" i="44"/>
  <c r="AC58" i="12" s="1"/>
  <c r="N17" i="44"/>
  <c r="AC12" i="12" s="1"/>
  <c r="N151" i="44"/>
  <c r="AC146" i="12" s="1"/>
  <c r="N135" i="44"/>
  <c r="AC130" i="12" s="1"/>
  <c r="N119" i="44"/>
  <c r="AC114" i="12" s="1"/>
  <c r="N103" i="44"/>
  <c r="AC98" i="12" s="1"/>
  <c r="N87" i="44"/>
  <c r="AC82" i="12" s="1"/>
  <c r="N55" i="44"/>
  <c r="AC50" i="12" s="1"/>
  <c r="N25" i="44"/>
  <c r="AC20" i="12" s="1"/>
  <c r="N59" i="44"/>
  <c r="AC54" i="12" s="1"/>
  <c r="N190" i="44"/>
  <c r="AC185" i="12" s="1"/>
  <c r="N69" i="44"/>
  <c r="AC64" i="12" s="1"/>
  <c r="N85" i="44"/>
  <c r="AC80" i="12" s="1"/>
  <c r="N204" i="44"/>
  <c r="AC199" i="12" s="1"/>
  <c r="N49" i="44"/>
  <c r="AC44" i="12" s="1"/>
  <c r="C25" i="7"/>
  <c r="F25" i="7" s="1"/>
  <c r="C24" i="7"/>
  <c r="F24" i="7" s="1"/>
  <c r="C23" i="7"/>
  <c r="F23" i="7" s="1"/>
  <c r="C22" i="7"/>
  <c r="F22" i="7" s="1"/>
  <c r="C21" i="7"/>
  <c r="F21" i="7" s="1"/>
  <c r="BB11" i="49" l="1"/>
  <c r="BI11" i="49"/>
  <c r="BD11" i="49"/>
  <c r="BJ11" i="49"/>
  <c r="BF11" i="49"/>
  <c r="BH11" i="49"/>
  <c r="BF15" i="49"/>
  <c r="BB15" i="49"/>
  <c r="BH15" i="49"/>
  <c r="BI15" i="49"/>
  <c r="BD15" i="49"/>
  <c r="BJ15" i="49"/>
  <c r="BB21" i="49"/>
  <c r="BI21" i="49"/>
  <c r="BD21" i="49"/>
  <c r="BJ21" i="49"/>
  <c r="BH21" i="49"/>
  <c r="BF21" i="49"/>
  <c r="BD22" i="49"/>
  <c r="BJ22" i="49"/>
  <c r="BF22" i="49"/>
  <c r="BB22" i="49"/>
  <c r="BI22" i="49"/>
  <c r="BH22" i="49"/>
  <c r="BF17" i="49"/>
  <c r="BH17" i="49"/>
  <c r="BI17" i="49"/>
  <c r="BD17" i="49"/>
  <c r="BJ17" i="49"/>
  <c r="BB17" i="49"/>
  <c r="BB16" i="49"/>
  <c r="BI16" i="49"/>
  <c r="BF16" i="49"/>
  <c r="BD16" i="49"/>
  <c r="BJ16" i="49"/>
  <c r="BH16" i="49"/>
  <c r="BF12" i="49"/>
  <c r="BB12" i="49"/>
  <c r="BH12" i="49"/>
  <c r="BD12" i="49"/>
  <c r="BJ12" i="49"/>
  <c r="BI12" i="49"/>
  <c r="BB24" i="49"/>
  <c r="BI24" i="49"/>
  <c r="BD24" i="49"/>
  <c r="BJ24" i="49"/>
  <c r="BH24" i="49"/>
  <c r="BF24" i="49"/>
  <c r="BF20" i="49"/>
  <c r="BH20" i="49"/>
  <c r="BD20" i="49"/>
  <c r="BJ20" i="49"/>
  <c r="BB20" i="49"/>
  <c r="BI20" i="49"/>
  <c r="BD14" i="49"/>
  <c r="BJ14" i="49"/>
  <c r="BF14" i="49"/>
  <c r="BH14" i="49"/>
  <c r="BB14" i="49"/>
  <c r="BI14" i="49"/>
  <c r="BH18" i="49"/>
  <c r="BD18" i="49"/>
  <c r="BB18" i="49"/>
  <c r="BI18" i="49"/>
  <c r="BF18" i="49"/>
  <c r="BJ18" i="49"/>
  <c r="BH10" i="49"/>
  <c r="BF10" i="49"/>
  <c r="BJ10" i="49"/>
  <c r="BB10" i="49"/>
  <c r="BD10" i="49"/>
  <c r="BI10" i="49"/>
  <c r="BB19" i="49"/>
  <c r="BI19" i="49"/>
  <c r="BD19" i="49"/>
  <c r="BJ19" i="49"/>
  <c r="BH19" i="49"/>
  <c r="BF19" i="49"/>
  <c r="BF23" i="49"/>
  <c r="BH23" i="49"/>
  <c r="BD23" i="49"/>
  <c r="BJ23" i="49"/>
  <c r="BB23" i="49"/>
  <c r="BI23" i="49"/>
  <c r="BB13" i="49"/>
  <c r="BI13" i="49"/>
  <c r="BF13" i="49"/>
  <c r="BD13" i="49"/>
  <c r="BJ13" i="49"/>
  <c r="BH13" i="49"/>
  <c r="K19" i="3"/>
  <c r="K11" i="13" s="1"/>
  <c r="K20" i="3"/>
  <c r="K12" i="13" s="1"/>
  <c r="K21" i="3"/>
  <c r="K13" i="13" s="1"/>
  <c r="K22" i="3"/>
  <c r="K14" i="13" s="1"/>
  <c r="K23" i="3"/>
  <c r="K15" i="13" s="1"/>
  <c r="K24" i="3"/>
  <c r="K16" i="13" s="1"/>
  <c r="K25" i="3"/>
  <c r="K17" i="13" s="1"/>
  <c r="K26" i="3"/>
  <c r="K18" i="13" s="1"/>
  <c r="K27" i="3"/>
  <c r="K19" i="13" s="1"/>
  <c r="K28" i="3"/>
  <c r="K20" i="13" s="1"/>
  <c r="K29" i="3"/>
  <c r="K21" i="13" s="1"/>
  <c r="K30" i="3"/>
  <c r="K22" i="13" s="1"/>
  <c r="K31" i="3"/>
  <c r="K23" i="13" s="1"/>
  <c r="K32" i="3"/>
  <c r="K24" i="13" s="1"/>
  <c r="K33" i="3"/>
  <c r="K25" i="13" s="1"/>
  <c r="K34" i="3"/>
  <c r="K26" i="13" s="1"/>
  <c r="K35" i="3"/>
  <c r="K27" i="13" s="1"/>
  <c r="K36" i="3"/>
  <c r="K37" i="3"/>
  <c r="K29" i="13" s="1"/>
  <c r="K38" i="3"/>
  <c r="K30" i="13" s="1"/>
  <c r="K39" i="3"/>
  <c r="K31" i="13" s="1"/>
  <c r="K40" i="3"/>
  <c r="K41" i="3"/>
  <c r="K33" i="13" s="1"/>
  <c r="K42" i="3"/>
  <c r="K34" i="13" s="1"/>
  <c r="K43" i="3"/>
  <c r="K44" i="3"/>
  <c r="K45" i="3"/>
  <c r="K46" i="3"/>
  <c r="K38" i="13" s="1"/>
  <c r="K47" i="3"/>
  <c r="K48" i="3"/>
  <c r="K49" i="3"/>
  <c r="K50" i="3"/>
  <c r="K42" i="13" s="1"/>
  <c r="K51" i="3"/>
  <c r="K43" i="13" s="1"/>
  <c r="K52" i="3"/>
  <c r="K53" i="3"/>
  <c r="K54" i="3"/>
  <c r="K46" i="13" s="1"/>
  <c r="K55" i="3"/>
  <c r="K56" i="3"/>
  <c r="K57" i="3"/>
  <c r="K58" i="3"/>
  <c r="K50" i="13" s="1"/>
  <c r="K59" i="3"/>
  <c r="K60" i="3"/>
  <c r="K61" i="3"/>
  <c r="K62" i="3"/>
  <c r="K54" i="13" s="1"/>
  <c r="K63" i="3"/>
  <c r="K64" i="3"/>
  <c r="K65" i="3"/>
  <c r="K66" i="3"/>
  <c r="K58" i="13" s="1"/>
  <c r="K67" i="3"/>
  <c r="K68" i="3"/>
  <c r="K69" i="3"/>
  <c r="K70" i="3"/>
  <c r="K62" i="13" s="1"/>
  <c r="K71" i="3"/>
  <c r="K72" i="3"/>
  <c r="K73" i="3"/>
  <c r="K74" i="3"/>
  <c r="K66" i="13" s="1"/>
  <c r="K75" i="3"/>
  <c r="K76" i="3"/>
  <c r="K77" i="3"/>
  <c r="K78" i="3"/>
  <c r="K70" i="13" s="1"/>
  <c r="K79" i="3"/>
  <c r="K80" i="3"/>
  <c r="K81" i="3"/>
  <c r="K82" i="3"/>
  <c r="K74" i="13" s="1"/>
  <c r="K83" i="3"/>
  <c r="K84" i="3"/>
  <c r="K85" i="3"/>
  <c r="K86" i="3"/>
  <c r="K78" i="13" s="1"/>
  <c r="K87" i="3"/>
  <c r="K88" i="3"/>
  <c r="K89" i="3"/>
  <c r="K90" i="3"/>
  <c r="K82" i="13" s="1"/>
  <c r="K91" i="3"/>
  <c r="K92" i="3"/>
  <c r="K93" i="3"/>
  <c r="K94" i="3"/>
  <c r="K86" i="13" s="1"/>
  <c r="K95" i="3"/>
  <c r="K96" i="3"/>
  <c r="K97" i="3"/>
  <c r="K98" i="3"/>
  <c r="K90" i="13" s="1"/>
  <c r="K99" i="3"/>
  <c r="K100" i="3"/>
  <c r="K101" i="3"/>
  <c r="K102" i="3"/>
  <c r="K94" i="13" s="1"/>
  <c r="K103" i="3"/>
  <c r="K104" i="3"/>
  <c r="K105" i="3"/>
  <c r="K106" i="3"/>
  <c r="K98" i="13" s="1"/>
  <c r="K107" i="3"/>
  <c r="K108" i="3"/>
  <c r="K109" i="3"/>
  <c r="K110" i="3"/>
  <c r="K102" i="13" s="1"/>
  <c r="K111" i="3"/>
  <c r="K112" i="3"/>
  <c r="K113" i="3"/>
  <c r="K114" i="3"/>
  <c r="K106" i="13" s="1"/>
  <c r="K115" i="3"/>
  <c r="K107" i="13" s="1"/>
  <c r="K116" i="3"/>
  <c r="K117" i="3"/>
  <c r="K118" i="3"/>
  <c r="K110" i="13" s="1"/>
  <c r="K119" i="3"/>
  <c r="K120" i="3"/>
  <c r="K121" i="3"/>
  <c r="K122" i="3"/>
  <c r="K114" i="13" s="1"/>
  <c r="K123" i="3"/>
  <c r="K124" i="3"/>
  <c r="K125" i="3"/>
  <c r="K126" i="3"/>
  <c r="K118" i="13" s="1"/>
  <c r="K127" i="3"/>
  <c r="K128" i="3"/>
  <c r="K129" i="3"/>
  <c r="K130" i="3"/>
  <c r="K122" i="13" s="1"/>
  <c r="K131" i="3"/>
  <c r="K132" i="3"/>
  <c r="K133" i="3"/>
  <c r="K134" i="3"/>
  <c r="K126" i="13" s="1"/>
  <c r="K135" i="3"/>
  <c r="K136" i="3"/>
  <c r="K137" i="3"/>
  <c r="K138" i="3"/>
  <c r="K130" i="13" s="1"/>
  <c r="K139" i="3"/>
  <c r="K140" i="3"/>
  <c r="K141" i="3"/>
  <c r="K142" i="3"/>
  <c r="K134" i="13" s="1"/>
  <c r="K143" i="3"/>
  <c r="K144" i="3"/>
  <c r="K145" i="3"/>
  <c r="K146" i="3"/>
  <c r="K138" i="13" s="1"/>
  <c r="K147" i="3"/>
  <c r="K148" i="3"/>
  <c r="K149" i="3"/>
  <c r="K150" i="3"/>
  <c r="K142" i="13" s="1"/>
  <c r="K151" i="3"/>
  <c r="K152" i="3"/>
  <c r="K153" i="3"/>
  <c r="K154" i="3"/>
  <c r="K146" i="13" s="1"/>
  <c r="K155" i="3"/>
  <c r="K147" i="13" s="1"/>
  <c r="K156" i="3"/>
  <c r="K157" i="3"/>
  <c r="K158" i="3"/>
  <c r="K150" i="13" s="1"/>
  <c r="K159" i="3"/>
  <c r="K160" i="3"/>
  <c r="K161" i="3"/>
  <c r="K162" i="3"/>
  <c r="K154" i="13" s="1"/>
  <c r="K163" i="3"/>
  <c r="K164" i="3"/>
  <c r="K165" i="3"/>
  <c r="K166" i="3"/>
  <c r="K158" i="13" s="1"/>
  <c r="K167" i="3"/>
  <c r="K168" i="3"/>
  <c r="K169" i="3"/>
  <c r="K170" i="3"/>
  <c r="K162" i="13" s="1"/>
  <c r="K171" i="3"/>
  <c r="K172" i="3"/>
  <c r="K173" i="3"/>
  <c r="K174" i="3"/>
  <c r="K166" i="13" s="1"/>
  <c r="K175" i="3"/>
  <c r="K176" i="3"/>
  <c r="K177" i="3"/>
  <c r="K178" i="3"/>
  <c r="K170" i="13" s="1"/>
  <c r="K179" i="3"/>
  <c r="K180" i="3"/>
  <c r="K181" i="3"/>
  <c r="K182" i="3"/>
  <c r="K174" i="13" s="1"/>
  <c r="K183" i="3"/>
  <c r="K184" i="3"/>
  <c r="K185" i="3"/>
  <c r="K186" i="3"/>
  <c r="K178" i="13" s="1"/>
  <c r="K187" i="3"/>
  <c r="K188" i="3"/>
  <c r="K189" i="3"/>
  <c r="K190" i="3"/>
  <c r="K182" i="13" s="1"/>
  <c r="K191" i="3"/>
  <c r="K192" i="3"/>
  <c r="K193" i="3"/>
  <c r="K194" i="3"/>
  <c r="K186" i="13" s="1"/>
  <c r="K195" i="3"/>
  <c r="K196" i="3"/>
  <c r="K197" i="3"/>
  <c r="K198" i="3"/>
  <c r="K190" i="13" s="1"/>
  <c r="K199" i="3"/>
  <c r="K200" i="3"/>
  <c r="K201" i="3"/>
  <c r="K202" i="3"/>
  <c r="K194" i="13" s="1"/>
  <c r="K203" i="3"/>
  <c r="K204" i="3"/>
  <c r="K205" i="3"/>
  <c r="K206" i="3"/>
  <c r="K198" i="13" s="1"/>
  <c r="K207" i="3"/>
  <c r="K208" i="3"/>
  <c r="K209" i="3"/>
  <c r="K210" i="3"/>
  <c r="K202" i="13" s="1"/>
  <c r="K211" i="3"/>
  <c r="K212" i="3"/>
  <c r="K213" i="3"/>
  <c r="K214" i="3"/>
  <c r="K206" i="13" s="1"/>
  <c r="K215" i="3"/>
  <c r="K216" i="3"/>
  <c r="K217" i="3"/>
  <c r="K18" i="3"/>
  <c r="B29" i="32"/>
  <c r="B10" i="32"/>
  <c r="K10" i="13" l="1"/>
  <c r="K17" i="3"/>
  <c r="W4" i="12" s="1"/>
  <c r="BC11" i="49"/>
  <c r="BB28" i="49" s="1"/>
  <c r="BC19" i="49"/>
  <c r="BE19" i="49" s="1"/>
  <c r="BG19" i="49" s="1"/>
  <c r="BC20" i="49"/>
  <c r="BM20" i="49" s="1"/>
  <c r="BK16" i="49"/>
  <c r="BP16" i="49" s="1"/>
  <c r="BC15" i="49"/>
  <c r="BB32" i="49" s="1"/>
  <c r="BC13" i="49"/>
  <c r="BE13" i="49" s="1"/>
  <c r="BC12" i="49"/>
  <c r="BB29" i="49" s="1"/>
  <c r="BC17" i="49"/>
  <c r="BE17" i="49" s="1"/>
  <c r="BG17" i="49" s="1"/>
  <c r="BC22" i="49"/>
  <c r="BM22" i="49" s="1"/>
  <c r="BC21" i="49"/>
  <c r="BB38" i="49" s="1"/>
  <c r="BK19" i="49"/>
  <c r="BL10" i="49"/>
  <c r="BA27" i="49"/>
  <c r="BK18" i="49"/>
  <c r="BC18" i="49"/>
  <c r="BK24" i="49"/>
  <c r="BL12" i="49"/>
  <c r="BA29" i="49"/>
  <c r="BC16" i="49"/>
  <c r="BE16" i="49" s="1"/>
  <c r="BG16" i="49" s="1"/>
  <c r="BL17" i="49"/>
  <c r="BA34" i="49"/>
  <c r="BL22" i="49"/>
  <c r="BA39" i="49"/>
  <c r="BK15" i="49"/>
  <c r="BK11" i="49"/>
  <c r="BL13" i="49"/>
  <c r="BA30" i="49"/>
  <c r="BC23" i="49"/>
  <c r="BE23" i="49" s="1"/>
  <c r="BG23" i="49" s="1"/>
  <c r="BA36" i="49"/>
  <c r="BL19" i="49"/>
  <c r="BE18" i="49"/>
  <c r="BA37" i="49"/>
  <c r="BL20" i="49"/>
  <c r="BE20" i="49"/>
  <c r="BG20" i="49" s="1"/>
  <c r="BC24" i="49"/>
  <c r="BL21" i="49"/>
  <c r="BA38" i="49"/>
  <c r="BA28" i="49"/>
  <c r="BL11" i="49"/>
  <c r="BL15" i="49"/>
  <c r="BA32" i="49"/>
  <c r="BL23" i="49"/>
  <c r="BA40" i="49"/>
  <c r="BL18" i="49"/>
  <c r="BA35" i="49"/>
  <c r="BL14" i="49"/>
  <c r="BA31" i="49"/>
  <c r="BC14" i="49"/>
  <c r="BA41" i="49"/>
  <c r="BL24" i="49"/>
  <c r="BL16" i="49"/>
  <c r="BA33" i="49"/>
  <c r="BC10" i="49"/>
  <c r="BK23" i="49"/>
  <c r="BK10" i="49"/>
  <c r="BK14" i="49"/>
  <c r="BK20" i="49"/>
  <c r="BK22" i="49"/>
  <c r="BK21" i="49"/>
  <c r="BK13" i="49"/>
  <c r="BK12" i="49"/>
  <c r="BK17" i="49"/>
  <c r="K207" i="13"/>
  <c r="K195" i="13"/>
  <c r="K183" i="13"/>
  <c r="K167" i="13"/>
  <c r="K155" i="13"/>
  <c r="K115" i="13"/>
  <c r="K103" i="13"/>
  <c r="K95" i="13"/>
  <c r="K63" i="13"/>
  <c r="K51" i="13"/>
  <c r="K208" i="13"/>
  <c r="K204" i="13"/>
  <c r="K200" i="13"/>
  <c r="K196" i="13"/>
  <c r="K192" i="13"/>
  <c r="K188" i="13"/>
  <c r="K184" i="13"/>
  <c r="K180" i="13"/>
  <c r="K176" i="13"/>
  <c r="K172" i="13"/>
  <c r="K168" i="13"/>
  <c r="K164" i="13"/>
  <c r="K160" i="13"/>
  <c r="K156" i="13"/>
  <c r="K152" i="13"/>
  <c r="K148" i="13"/>
  <c r="K144" i="13"/>
  <c r="K140" i="13"/>
  <c r="K136" i="13"/>
  <c r="K132" i="13"/>
  <c r="K128" i="13"/>
  <c r="K124" i="13"/>
  <c r="K120" i="13"/>
  <c r="K116" i="13"/>
  <c r="K112" i="13"/>
  <c r="K108" i="13"/>
  <c r="K104" i="13"/>
  <c r="K100" i="13"/>
  <c r="K96" i="13"/>
  <c r="K92" i="13"/>
  <c r="K88" i="13"/>
  <c r="K84" i="13"/>
  <c r="K80" i="13"/>
  <c r="K76" i="13"/>
  <c r="K72" i="13"/>
  <c r="K68" i="13"/>
  <c r="K64" i="13"/>
  <c r="K60" i="13"/>
  <c r="K56" i="13"/>
  <c r="K52" i="13"/>
  <c r="K48" i="13"/>
  <c r="K44" i="13"/>
  <c r="K40" i="13"/>
  <c r="K36" i="13"/>
  <c r="K199" i="13"/>
  <c r="K187" i="13"/>
  <c r="K175" i="13"/>
  <c r="K163" i="13"/>
  <c r="K151" i="13"/>
  <c r="K143" i="13"/>
  <c r="K127" i="13"/>
  <c r="K79" i="13"/>
  <c r="K47" i="13"/>
  <c r="K91" i="13"/>
  <c r="K139" i="13"/>
  <c r="K75" i="13"/>
  <c r="K203" i="13"/>
  <c r="K191" i="13"/>
  <c r="K179" i="13"/>
  <c r="K171" i="13"/>
  <c r="K159" i="13"/>
  <c r="K135" i="13"/>
  <c r="K131" i="13"/>
  <c r="K119" i="13"/>
  <c r="K111" i="13"/>
  <c r="K99" i="13"/>
  <c r="K87" i="13"/>
  <c r="K83" i="13"/>
  <c r="K71" i="13"/>
  <c r="K67" i="13"/>
  <c r="K55" i="13"/>
  <c r="K39" i="13"/>
  <c r="K35" i="13"/>
  <c r="K209" i="13"/>
  <c r="K205" i="13"/>
  <c r="K201" i="13"/>
  <c r="K197" i="13"/>
  <c r="K193" i="13"/>
  <c r="K189" i="13"/>
  <c r="K185" i="13"/>
  <c r="K181" i="13"/>
  <c r="K177" i="13"/>
  <c r="K173" i="13"/>
  <c r="K169" i="13"/>
  <c r="K165" i="13"/>
  <c r="K161" i="13"/>
  <c r="K157" i="13"/>
  <c r="K153" i="13"/>
  <c r="K149" i="13"/>
  <c r="K145" i="13"/>
  <c r="K141" i="13"/>
  <c r="K137" i="13"/>
  <c r="K133" i="13"/>
  <c r="K129" i="13"/>
  <c r="K125" i="13"/>
  <c r="K121" i="13"/>
  <c r="K117" i="13"/>
  <c r="K113" i="13"/>
  <c r="K109" i="13"/>
  <c r="K105" i="13"/>
  <c r="K101" i="13"/>
  <c r="K97" i="13"/>
  <c r="K93" i="13"/>
  <c r="K89" i="13"/>
  <c r="K85" i="13"/>
  <c r="K81" i="13"/>
  <c r="K77" i="13"/>
  <c r="K73" i="13"/>
  <c r="K69" i="13"/>
  <c r="K65" i="13"/>
  <c r="K61" i="13"/>
  <c r="K57" i="13"/>
  <c r="K53" i="13"/>
  <c r="K49" i="13"/>
  <c r="K45" i="13"/>
  <c r="K41" i="13"/>
  <c r="K37" i="13"/>
  <c r="K123" i="13"/>
  <c r="K59" i="13"/>
  <c r="K32" i="13"/>
  <c r="K28" i="13"/>
  <c r="L18" i="3"/>
  <c r="L19" i="3" s="1"/>
  <c r="L20" i="3" s="1"/>
  <c r="L21" i="3" s="1"/>
  <c r="L22" i="3" s="1"/>
  <c r="L23" i="3" s="1"/>
  <c r="L24" i="3" s="1"/>
  <c r="BB37" i="49" l="1"/>
  <c r="BE22" i="49"/>
  <c r="BG22" i="49" s="1"/>
  <c r="BO22" i="49" s="1"/>
  <c r="BB36" i="49"/>
  <c r="BM19" i="49"/>
  <c r="BM11" i="49"/>
  <c r="BE11" i="49"/>
  <c r="BG11" i="49" s="1"/>
  <c r="BB34" i="49"/>
  <c r="BM17" i="49"/>
  <c r="BE15" i="49"/>
  <c r="BG15" i="49" s="1"/>
  <c r="BD32" i="49" s="1"/>
  <c r="BM15" i="49"/>
  <c r="BB39" i="49"/>
  <c r="BB30" i="49"/>
  <c r="BC30" i="49"/>
  <c r="BG13" i="49"/>
  <c r="BO13" i="49" s="1"/>
  <c r="BN13" i="49"/>
  <c r="BM21" i="49"/>
  <c r="BE33" i="49"/>
  <c r="BM13" i="49"/>
  <c r="BE12" i="49"/>
  <c r="BG12" i="49" s="1"/>
  <c r="BD29" i="49" s="1"/>
  <c r="BM12" i="49"/>
  <c r="BE21" i="49"/>
  <c r="BG21" i="49" s="1"/>
  <c r="BD38" i="49" s="1"/>
  <c r="BO19" i="49"/>
  <c r="BD36" i="49"/>
  <c r="BO16" i="49"/>
  <c r="BD33" i="49"/>
  <c r="BE29" i="49"/>
  <c r="BP12" i="49"/>
  <c r="BB31" i="49"/>
  <c r="BM14" i="49"/>
  <c r="BC40" i="49"/>
  <c r="BN23" i="49"/>
  <c r="BC35" i="49"/>
  <c r="BN18" i="49"/>
  <c r="BE28" i="49"/>
  <c r="BP11" i="49"/>
  <c r="BE41" i="49"/>
  <c r="BP24" i="49"/>
  <c r="BE30" i="49"/>
  <c r="BP13" i="49"/>
  <c r="BD39" i="49"/>
  <c r="BC28" i="49"/>
  <c r="BE27" i="49"/>
  <c r="BP10" i="49"/>
  <c r="BC39" i="49"/>
  <c r="BN22" i="49"/>
  <c r="BM24" i="49"/>
  <c r="BB41" i="49"/>
  <c r="BE14" i="49"/>
  <c r="BE32" i="49"/>
  <c r="BP15" i="49"/>
  <c r="BD34" i="49"/>
  <c r="BO17" i="49"/>
  <c r="BE10" i="49"/>
  <c r="BM10" i="49"/>
  <c r="BB27" i="49"/>
  <c r="BB40" i="49"/>
  <c r="BM23" i="49"/>
  <c r="BE31" i="49"/>
  <c r="BP14" i="49"/>
  <c r="BM16" i="49"/>
  <c r="BB33" i="49"/>
  <c r="BE38" i="49"/>
  <c r="BP21" i="49"/>
  <c r="BE34" i="49"/>
  <c r="BP17" i="49"/>
  <c r="BE39" i="49"/>
  <c r="BP22" i="49"/>
  <c r="BE40" i="49"/>
  <c r="BP23" i="49"/>
  <c r="BE24" i="49"/>
  <c r="BC34" i="49"/>
  <c r="BN17" i="49"/>
  <c r="BC37" i="49"/>
  <c r="BN20" i="49"/>
  <c r="BG18" i="49"/>
  <c r="BM18" i="49"/>
  <c r="BB35" i="49"/>
  <c r="BE36" i="49"/>
  <c r="BP19" i="49"/>
  <c r="BO23" i="49"/>
  <c r="BD40" i="49"/>
  <c r="BE35" i="49"/>
  <c r="BP18" i="49"/>
  <c r="BC36" i="49"/>
  <c r="BN19" i="49"/>
  <c r="BE37" i="49"/>
  <c r="BP20" i="49"/>
  <c r="BC33" i="49"/>
  <c r="BN16" i="49"/>
  <c r="BD37" i="49"/>
  <c r="BO20" i="49"/>
  <c r="M19" i="3"/>
  <c r="A19" i="3" s="1"/>
  <c r="M21" i="3"/>
  <c r="A21" i="3" s="1"/>
  <c r="M23" i="3"/>
  <c r="A23" i="3" s="1"/>
  <c r="L25" i="3"/>
  <c r="M24" i="3"/>
  <c r="A24" i="3" s="1"/>
  <c r="M20" i="3"/>
  <c r="A20" i="3" s="1"/>
  <c r="M22" i="3"/>
  <c r="A22" i="3" s="1"/>
  <c r="M18" i="3"/>
  <c r="A18" i="3" s="1"/>
  <c r="BC32" i="49" l="1"/>
  <c r="BN11" i="49"/>
  <c r="BN15" i="49"/>
  <c r="BO15" i="49"/>
  <c r="BC29" i="49"/>
  <c r="BF29" i="49" s="1"/>
  <c r="N15" i="48" s="1"/>
  <c r="BD30" i="49"/>
  <c r="BF30" i="49" s="1"/>
  <c r="N16" i="48" s="1"/>
  <c r="BQ19" i="49"/>
  <c r="O22" i="48" s="1"/>
  <c r="BO12" i="49"/>
  <c r="BF36" i="49"/>
  <c r="N22" i="48" s="1"/>
  <c r="BF39" i="49"/>
  <c r="N25" i="48" s="1"/>
  <c r="BN12" i="49"/>
  <c r="BF34" i="49"/>
  <c r="N20" i="48" s="1"/>
  <c r="BF33" i="49"/>
  <c r="N19" i="48" s="1"/>
  <c r="BF32" i="49"/>
  <c r="N18" i="48" s="1"/>
  <c r="BN21" i="49"/>
  <c r="BF37" i="49"/>
  <c r="N23" i="48" s="1"/>
  <c r="BF40" i="49"/>
  <c r="N26" i="48" s="1"/>
  <c r="BO21" i="49"/>
  <c r="BQ13" i="49"/>
  <c r="O16" i="48" s="1"/>
  <c r="BC38" i="49"/>
  <c r="BF38" i="49" s="1"/>
  <c r="N24" i="48" s="1"/>
  <c r="BQ16" i="49"/>
  <c r="O19" i="48" s="1"/>
  <c r="BQ20" i="49"/>
  <c r="O23" i="48" s="1"/>
  <c r="BQ17" i="49"/>
  <c r="O20" i="48" s="1"/>
  <c r="BQ23" i="49"/>
  <c r="O26" i="48" s="1"/>
  <c r="BQ22" i="49"/>
  <c r="O25" i="48" s="1"/>
  <c r="BC27" i="49"/>
  <c r="BN10" i="49"/>
  <c r="BG10" i="49"/>
  <c r="BC41" i="49"/>
  <c r="BN24" i="49"/>
  <c r="BG24" i="49"/>
  <c r="BC31" i="49"/>
  <c r="BN14" i="49"/>
  <c r="BG14" i="49"/>
  <c r="BO11" i="49"/>
  <c r="BD28" i="49"/>
  <c r="BF28" i="49" s="1"/>
  <c r="N14" i="48" s="1"/>
  <c r="BO18" i="49"/>
  <c r="BQ18" i="49" s="1"/>
  <c r="O21" i="48" s="1"/>
  <c r="BD35" i="49"/>
  <c r="BF35" i="49" s="1"/>
  <c r="N21" i="48" s="1"/>
  <c r="L26" i="3"/>
  <c r="M25" i="3"/>
  <c r="A25" i="3" s="1"/>
  <c r="B31" i="32"/>
  <c r="B9" i="41" s="1"/>
  <c r="B32" i="32"/>
  <c r="B10" i="41" s="1"/>
  <c r="B33" i="32"/>
  <c r="B11" i="41" s="1"/>
  <c r="B34" i="32"/>
  <c r="B12" i="41" s="1"/>
  <c r="B35" i="32"/>
  <c r="B13" i="41" s="1"/>
  <c r="B36" i="32"/>
  <c r="B14" i="41" s="1"/>
  <c r="B37" i="32"/>
  <c r="B15" i="41" s="1"/>
  <c r="B38" i="32"/>
  <c r="B16" i="41" s="1"/>
  <c r="B39" i="32"/>
  <c r="B17" i="41" s="1"/>
  <c r="B40" i="32"/>
  <c r="B18" i="41" s="1"/>
  <c r="B41" i="32"/>
  <c r="B19" i="41" s="1"/>
  <c r="B42" i="32"/>
  <c r="B20" i="41" s="1"/>
  <c r="B43" i="32"/>
  <c r="B21" i="41" s="1"/>
  <c r="B44" i="32"/>
  <c r="B22" i="41" s="1"/>
  <c r="B30" i="32"/>
  <c r="B8" i="41" s="1"/>
  <c r="B12" i="32"/>
  <c r="B13" i="32"/>
  <c r="B36" i="41" s="1"/>
  <c r="B14" i="32"/>
  <c r="B37" i="41" s="1"/>
  <c r="B15" i="32"/>
  <c r="B16" i="32"/>
  <c r="B17" i="32"/>
  <c r="B18" i="32"/>
  <c r="B41" i="41" s="1"/>
  <c r="B19" i="32"/>
  <c r="B20" i="32"/>
  <c r="B21" i="32"/>
  <c r="B22" i="32"/>
  <c r="B23" i="32"/>
  <c r="B24" i="32"/>
  <c r="B25" i="32"/>
  <c r="B11" i="32"/>
  <c r="AI9" i="29"/>
  <c r="AY9" i="29" s="1"/>
  <c r="AE9" i="29"/>
  <c r="AU9" i="29" s="1"/>
  <c r="AA9" i="29"/>
  <c r="AQ9" i="29" s="1"/>
  <c r="Z9" i="29"/>
  <c r="AP9" i="29" s="1"/>
  <c r="W9" i="29"/>
  <c r="AM9" i="29" s="1"/>
  <c r="V9" i="29"/>
  <c r="AL9" i="29" s="1"/>
  <c r="O13" i="29"/>
  <c r="B209" i="29"/>
  <c r="B208" i="29"/>
  <c r="B207" i="29"/>
  <c r="B206" i="29"/>
  <c r="B205" i="29"/>
  <c r="B204" i="29"/>
  <c r="B203" i="29"/>
  <c r="B202" i="29"/>
  <c r="B201" i="29"/>
  <c r="B200" i="29"/>
  <c r="B199" i="29"/>
  <c r="B198" i="29"/>
  <c r="B197" i="29"/>
  <c r="B196" i="29"/>
  <c r="B195" i="29"/>
  <c r="B194" i="29"/>
  <c r="B193" i="29"/>
  <c r="B192" i="29"/>
  <c r="B191" i="29"/>
  <c r="B190" i="29"/>
  <c r="B189" i="29"/>
  <c r="B188" i="29"/>
  <c r="B187" i="29"/>
  <c r="B186" i="29"/>
  <c r="B185" i="29"/>
  <c r="B184" i="29"/>
  <c r="B183" i="29"/>
  <c r="B182" i="29"/>
  <c r="B181" i="29"/>
  <c r="B180" i="29"/>
  <c r="B179" i="29"/>
  <c r="B178" i="29"/>
  <c r="B177" i="29"/>
  <c r="B176" i="29"/>
  <c r="B175" i="29"/>
  <c r="B174" i="29"/>
  <c r="B173" i="29"/>
  <c r="B172" i="29"/>
  <c r="B171" i="29"/>
  <c r="B170" i="29"/>
  <c r="B169" i="29"/>
  <c r="B168" i="29"/>
  <c r="B167" i="29"/>
  <c r="B166" i="29"/>
  <c r="B165" i="29"/>
  <c r="B164" i="29"/>
  <c r="B163" i="29"/>
  <c r="B162" i="29"/>
  <c r="B161" i="29"/>
  <c r="B160" i="29"/>
  <c r="B159" i="29"/>
  <c r="B158" i="29"/>
  <c r="B157" i="29"/>
  <c r="B156" i="29"/>
  <c r="B155" i="29"/>
  <c r="B154" i="29"/>
  <c r="B153" i="29"/>
  <c r="B152" i="29"/>
  <c r="B151" i="29"/>
  <c r="B150" i="29"/>
  <c r="B149" i="29"/>
  <c r="B148" i="29"/>
  <c r="B147" i="29"/>
  <c r="B146" i="29"/>
  <c r="B145" i="29"/>
  <c r="B144" i="29"/>
  <c r="B143" i="29"/>
  <c r="B142" i="29"/>
  <c r="B141" i="29"/>
  <c r="B140" i="29"/>
  <c r="B139" i="29"/>
  <c r="B138" i="29"/>
  <c r="B137" i="29"/>
  <c r="B136" i="29"/>
  <c r="B135" i="29"/>
  <c r="B134" i="29"/>
  <c r="B133" i="29"/>
  <c r="B132" i="29"/>
  <c r="B131" i="29"/>
  <c r="B130" i="29"/>
  <c r="B129" i="29"/>
  <c r="B128" i="29"/>
  <c r="B127" i="29"/>
  <c r="B126" i="29"/>
  <c r="B125" i="29"/>
  <c r="B124" i="29"/>
  <c r="B123" i="29"/>
  <c r="B122" i="29"/>
  <c r="B121" i="29"/>
  <c r="B120" i="29"/>
  <c r="B119" i="29"/>
  <c r="B118" i="29"/>
  <c r="B117" i="29"/>
  <c r="B116" i="29"/>
  <c r="B115" i="29"/>
  <c r="B114" i="29"/>
  <c r="B113" i="29"/>
  <c r="B112" i="29"/>
  <c r="B111" i="29"/>
  <c r="B110" i="29"/>
  <c r="B109" i="29"/>
  <c r="B108" i="29"/>
  <c r="B107" i="29"/>
  <c r="B106" i="29"/>
  <c r="B105" i="29"/>
  <c r="B104" i="29"/>
  <c r="B103" i="29"/>
  <c r="B102" i="29"/>
  <c r="B101" i="29"/>
  <c r="B100" i="29"/>
  <c r="B99" i="29"/>
  <c r="B98" i="29"/>
  <c r="B97" i="29"/>
  <c r="B96" i="29"/>
  <c r="B95" i="29"/>
  <c r="B94" i="29"/>
  <c r="B93" i="29"/>
  <c r="B92" i="29"/>
  <c r="B91" i="29"/>
  <c r="B90" i="29"/>
  <c r="B89" i="29"/>
  <c r="B88" i="29"/>
  <c r="B87" i="29"/>
  <c r="B86" i="29"/>
  <c r="B85" i="29"/>
  <c r="B84" i="29"/>
  <c r="B83" i="29"/>
  <c r="B82" i="29"/>
  <c r="B81" i="29"/>
  <c r="B80" i="29"/>
  <c r="B79" i="29"/>
  <c r="B78" i="29"/>
  <c r="B77" i="29"/>
  <c r="B76" i="29"/>
  <c r="B75" i="29"/>
  <c r="B74" i="29"/>
  <c r="B73" i="29"/>
  <c r="B72" i="29"/>
  <c r="B71" i="29"/>
  <c r="B70" i="29"/>
  <c r="B69" i="29"/>
  <c r="B68" i="29"/>
  <c r="B67" i="29"/>
  <c r="B66" i="29"/>
  <c r="B65" i="29"/>
  <c r="B64" i="29"/>
  <c r="B63" i="29"/>
  <c r="B62" i="29"/>
  <c r="B61" i="29"/>
  <c r="B60" i="29"/>
  <c r="B59" i="29"/>
  <c r="B58" i="29"/>
  <c r="B57" i="29"/>
  <c r="B56" i="29"/>
  <c r="B55" i="29"/>
  <c r="B54" i="29"/>
  <c r="B53" i="29"/>
  <c r="B52" i="29"/>
  <c r="B51" i="29"/>
  <c r="B50" i="29"/>
  <c r="B49" i="29"/>
  <c r="B48" i="29"/>
  <c r="B47" i="29"/>
  <c r="B46" i="29"/>
  <c r="B45" i="29"/>
  <c r="B44" i="29"/>
  <c r="B43" i="29"/>
  <c r="B42" i="29"/>
  <c r="B41" i="29"/>
  <c r="B40" i="29"/>
  <c r="B39" i="29"/>
  <c r="B38" i="29"/>
  <c r="B37" i="29"/>
  <c r="B36" i="29"/>
  <c r="B35" i="29"/>
  <c r="B34" i="29"/>
  <c r="B33" i="29"/>
  <c r="B32" i="29"/>
  <c r="B31" i="29"/>
  <c r="B30" i="29"/>
  <c r="B29" i="29"/>
  <c r="B28" i="29"/>
  <c r="B27" i="29"/>
  <c r="B26" i="29"/>
  <c r="B25" i="29"/>
  <c r="B24" i="29"/>
  <c r="B23" i="29"/>
  <c r="B22" i="29"/>
  <c r="B21" i="29"/>
  <c r="B20" i="29"/>
  <c r="B19" i="29"/>
  <c r="B18" i="29"/>
  <c r="B17" i="29"/>
  <c r="B16" i="29"/>
  <c r="B15" i="29"/>
  <c r="B14" i="29"/>
  <c r="B13" i="29"/>
  <c r="B12" i="29"/>
  <c r="B11" i="29"/>
  <c r="B10" i="29"/>
  <c r="AD9" i="29"/>
  <c r="AT9" i="29" s="1"/>
  <c r="BQ11" i="49" l="1"/>
  <c r="O14" i="48" s="1"/>
  <c r="BQ15" i="49"/>
  <c r="O18" i="48" s="1"/>
  <c r="BQ12" i="49"/>
  <c r="O15" i="48" s="1"/>
  <c r="BQ21" i="49"/>
  <c r="O24" i="48" s="1"/>
  <c r="BO14" i="49"/>
  <c r="BQ14" i="49" s="1"/>
  <c r="O17" i="48" s="1"/>
  <c r="BD31" i="49"/>
  <c r="BF31" i="49" s="1"/>
  <c r="N17" i="48" s="1"/>
  <c r="BO10" i="49"/>
  <c r="BQ10" i="49" s="1"/>
  <c r="O13" i="48" s="1"/>
  <c r="BD27" i="49"/>
  <c r="BF27" i="49" s="1"/>
  <c r="BO24" i="49"/>
  <c r="BQ24" i="49" s="1"/>
  <c r="O27" i="48" s="1"/>
  <c r="BD41" i="49"/>
  <c r="BF41" i="49" s="1"/>
  <c r="N27" i="48" s="1"/>
  <c r="R12" i="29"/>
  <c r="S18" i="29"/>
  <c r="AH9" i="29"/>
  <c r="AX9" i="29" s="1"/>
  <c r="J17" i="29"/>
  <c r="B46" i="41"/>
  <c r="B42" i="41"/>
  <c r="B38" i="41"/>
  <c r="B34" i="41"/>
  <c r="B45" i="41"/>
  <c r="B48" i="41"/>
  <c r="B44" i="41"/>
  <c r="B40" i="41"/>
  <c r="B47" i="41"/>
  <c r="B43" i="41"/>
  <c r="B39" i="41"/>
  <c r="B35" i="41"/>
  <c r="R17" i="29"/>
  <c r="F13" i="29"/>
  <c r="N13" i="29"/>
  <c r="S10" i="29"/>
  <c r="K18" i="29"/>
  <c r="S14" i="29"/>
  <c r="L27" i="3"/>
  <c r="M26" i="3"/>
  <c r="A26" i="3" s="1"/>
  <c r="F12" i="29"/>
  <c r="P10" i="29"/>
  <c r="K14" i="29"/>
  <c r="H12" i="29"/>
  <c r="T10" i="29"/>
  <c r="H10" i="29"/>
  <c r="K19" i="29"/>
  <c r="S19" i="29"/>
  <c r="K15" i="29"/>
  <c r="S15" i="29"/>
  <c r="M12" i="29"/>
  <c r="P12" i="29"/>
  <c r="S12" i="29"/>
  <c r="J12" i="29"/>
  <c r="N12" i="29"/>
  <c r="T12" i="29"/>
  <c r="L12" i="29"/>
  <c r="L10" i="29"/>
  <c r="I17" i="29"/>
  <c r="Q17" i="29"/>
  <c r="G207" i="29"/>
  <c r="G203" i="29"/>
  <c r="G199" i="29"/>
  <c r="G195" i="29"/>
  <c r="G208" i="29"/>
  <c r="G204" i="29"/>
  <c r="G200" i="29"/>
  <c r="G196" i="29"/>
  <c r="G209" i="29"/>
  <c r="G205" i="29"/>
  <c r="G201" i="29"/>
  <c r="G197" i="29"/>
  <c r="G193" i="29"/>
  <c r="G206" i="29"/>
  <c r="G202" i="29"/>
  <c r="G198" i="29"/>
  <c r="G194" i="29"/>
  <c r="G190" i="29"/>
  <c r="G186" i="29"/>
  <c r="G182" i="29"/>
  <c r="G192" i="29"/>
  <c r="G189" i="29"/>
  <c r="G188" i="29"/>
  <c r="G179" i="29"/>
  <c r="G175" i="29"/>
  <c r="G171" i="29"/>
  <c r="G167" i="29"/>
  <c r="G163" i="29"/>
  <c r="G159" i="29"/>
  <c r="G155" i="29"/>
  <c r="G151" i="29"/>
  <c r="G147" i="29"/>
  <c r="G143" i="29"/>
  <c r="G139" i="29"/>
  <c r="G135" i="29"/>
  <c r="G131" i="29"/>
  <c r="G191" i="29"/>
  <c r="G183" i="29"/>
  <c r="G180" i="29"/>
  <c r="G176" i="29"/>
  <c r="G172" i="29"/>
  <c r="G168" i="29"/>
  <c r="G164" i="29"/>
  <c r="G160" i="29"/>
  <c r="G156" i="29"/>
  <c r="G152" i="29"/>
  <c r="G148" i="29"/>
  <c r="G144" i="29"/>
  <c r="G140" i="29"/>
  <c r="G136" i="29"/>
  <c r="G185" i="29"/>
  <c r="G184" i="29"/>
  <c r="G181" i="29"/>
  <c r="G177" i="29"/>
  <c r="G173" i="29"/>
  <c r="G169" i="29"/>
  <c r="G165" i="29"/>
  <c r="G161" i="29"/>
  <c r="G157" i="29"/>
  <c r="G153" i="29"/>
  <c r="G149" i="29"/>
  <c r="G145" i="29"/>
  <c r="G141" i="29"/>
  <c r="G137" i="29"/>
  <c r="G133" i="29"/>
  <c r="G129" i="29"/>
  <c r="G187" i="29"/>
  <c r="G178" i="29"/>
  <c r="G174" i="29"/>
  <c r="G170" i="29"/>
  <c r="G166" i="29"/>
  <c r="G162" i="29"/>
  <c r="G158" i="29"/>
  <c r="G154" i="29"/>
  <c r="G150" i="29"/>
  <c r="G146" i="29"/>
  <c r="G142" i="29"/>
  <c r="G138" i="29"/>
  <c r="G134" i="29"/>
  <c r="G130" i="29"/>
  <c r="G132" i="29"/>
  <c r="G125" i="29"/>
  <c r="G121" i="29"/>
  <c r="G117" i="29"/>
  <c r="G113" i="29"/>
  <c r="G109" i="29"/>
  <c r="G105" i="29"/>
  <c r="G101" i="29"/>
  <c r="G97" i="29"/>
  <c r="G93" i="29"/>
  <c r="G89" i="29"/>
  <c r="G85" i="29"/>
  <c r="G81" i="29"/>
  <c r="G77" i="29"/>
  <c r="G73" i="29"/>
  <c r="G69" i="29"/>
  <c r="G65" i="29"/>
  <c r="G61" i="29"/>
  <c r="G57" i="29"/>
  <c r="G53" i="29"/>
  <c r="G49" i="29"/>
  <c r="G45" i="29"/>
  <c r="G41" i="29"/>
  <c r="G37" i="29"/>
  <c r="G33" i="29"/>
  <c r="G29" i="29"/>
  <c r="G25" i="29"/>
  <c r="G21" i="29"/>
  <c r="G17" i="29"/>
  <c r="G126" i="29"/>
  <c r="G122" i="29"/>
  <c r="G118" i="29"/>
  <c r="G114" i="29"/>
  <c r="G110" i="29"/>
  <c r="G106" i="29"/>
  <c r="G102" i="29"/>
  <c r="G98" i="29"/>
  <c r="G94" i="29"/>
  <c r="G90" i="29"/>
  <c r="G86" i="29"/>
  <c r="G82" i="29"/>
  <c r="G78" i="29"/>
  <c r="G74" i="29"/>
  <c r="G70" i="29"/>
  <c r="G66" i="29"/>
  <c r="G62" i="29"/>
  <c r="G58" i="29"/>
  <c r="G54" i="29"/>
  <c r="G50" i="29"/>
  <c r="G46" i="29"/>
  <c r="G42" i="29"/>
  <c r="G38" i="29"/>
  <c r="G34" i="29"/>
  <c r="G30" i="29"/>
  <c r="G26" i="29"/>
  <c r="G22" i="29"/>
  <c r="G127" i="29"/>
  <c r="G123" i="29"/>
  <c r="G119" i="29"/>
  <c r="G115" i="29"/>
  <c r="G111" i="29"/>
  <c r="G107" i="29"/>
  <c r="G103" i="29"/>
  <c r="G99" i="29"/>
  <c r="G95" i="29"/>
  <c r="G91" i="29"/>
  <c r="G87" i="29"/>
  <c r="G83" i="29"/>
  <c r="G79" i="29"/>
  <c r="G75" i="29"/>
  <c r="G71" i="29"/>
  <c r="G67" i="29"/>
  <c r="G63" i="29"/>
  <c r="G59" i="29"/>
  <c r="G55" i="29"/>
  <c r="G51" i="29"/>
  <c r="G47" i="29"/>
  <c r="G43" i="29"/>
  <c r="G39" i="29"/>
  <c r="G35" i="29"/>
  <c r="G31" i="29"/>
  <c r="G27" i="29"/>
  <c r="G23" i="29"/>
  <c r="G128" i="29"/>
  <c r="G124" i="29"/>
  <c r="G120" i="29"/>
  <c r="G116" i="29"/>
  <c r="G112" i="29"/>
  <c r="G108" i="29"/>
  <c r="G104" i="29"/>
  <c r="G100" i="29"/>
  <c r="G96" i="29"/>
  <c r="G92" i="29"/>
  <c r="G88" i="29"/>
  <c r="G84" i="29"/>
  <c r="G80" i="29"/>
  <c r="G76" i="29"/>
  <c r="G72" i="29"/>
  <c r="G68" i="29"/>
  <c r="G64" i="29"/>
  <c r="G60" i="29"/>
  <c r="G56" i="29"/>
  <c r="G52" i="29"/>
  <c r="G48" i="29"/>
  <c r="G44" i="29"/>
  <c r="G40" i="29"/>
  <c r="G36" i="29"/>
  <c r="G32" i="29"/>
  <c r="G28" i="29"/>
  <c r="G24" i="29"/>
  <c r="G20" i="29"/>
  <c r="G16" i="29"/>
  <c r="K207" i="29"/>
  <c r="K203" i="29"/>
  <c r="K199" i="29"/>
  <c r="K195" i="29"/>
  <c r="K208" i="29"/>
  <c r="K204" i="29"/>
  <c r="K200" i="29"/>
  <c r="K196" i="29"/>
  <c r="K209" i="29"/>
  <c r="K205" i="29"/>
  <c r="K201" i="29"/>
  <c r="K197" i="29"/>
  <c r="K193" i="29"/>
  <c r="K206" i="29"/>
  <c r="K202" i="29"/>
  <c r="K198" i="29"/>
  <c r="K194" i="29"/>
  <c r="K190" i="29"/>
  <c r="K186" i="29"/>
  <c r="K182" i="29"/>
  <c r="K187" i="29"/>
  <c r="K179" i="29"/>
  <c r="K175" i="29"/>
  <c r="K171" i="29"/>
  <c r="K167" i="29"/>
  <c r="K163" i="29"/>
  <c r="K159" i="29"/>
  <c r="K155" i="29"/>
  <c r="K151" i="29"/>
  <c r="K147" i="29"/>
  <c r="K143" i="29"/>
  <c r="K139" i="29"/>
  <c r="K135" i="29"/>
  <c r="K131" i="29"/>
  <c r="K189" i="29"/>
  <c r="K188" i="29"/>
  <c r="K180" i="29"/>
  <c r="K176" i="29"/>
  <c r="K172" i="29"/>
  <c r="K168" i="29"/>
  <c r="K164" i="29"/>
  <c r="K160" i="29"/>
  <c r="K156" i="29"/>
  <c r="K152" i="29"/>
  <c r="K148" i="29"/>
  <c r="K144" i="29"/>
  <c r="K140" i="29"/>
  <c r="K136" i="29"/>
  <c r="K191" i="29"/>
  <c r="K183" i="29"/>
  <c r="K181" i="29"/>
  <c r="K177" i="29"/>
  <c r="K173" i="29"/>
  <c r="K169" i="29"/>
  <c r="K165" i="29"/>
  <c r="K161" i="29"/>
  <c r="K157" i="29"/>
  <c r="K153" i="29"/>
  <c r="K149" i="29"/>
  <c r="K145" i="29"/>
  <c r="K141" i="29"/>
  <c r="K137" i="29"/>
  <c r="K133" i="29"/>
  <c r="K129" i="29"/>
  <c r="K192" i="29"/>
  <c r="K185" i="29"/>
  <c r="K184" i="29"/>
  <c r="K178" i="29"/>
  <c r="K174" i="29"/>
  <c r="K170" i="29"/>
  <c r="K166" i="29"/>
  <c r="K162" i="29"/>
  <c r="K158" i="29"/>
  <c r="K154" i="29"/>
  <c r="K150" i="29"/>
  <c r="K146" i="29"/>
  <c r="K142" i="29"/>
  <c r="K138" i="29"/>
  <c r="K134" i="29"/>
  <c r="K130" i="29"/>
  <c r="K128" i="29"/>
  <c r="K125" i="29"/>
  <c r="K121" i="29"/>
  <c r="K117" i="29"/>
  <c r="K113" i="29"/>
  <c r="K109" i="29"/>
  <c r="K105" i="29"/>
  <c r="K101" i="29"/>
  <c r="K97" i="29"/>
  <c r="K93" i="29"/>
  <c r="K89" i="29"/>
  <c r="K85" i="29"/>
  <c r="K81" i="29"/>
  <c r="K77" i="29"/>
  <c r="K73" i="29"/>
  <c r="K69" i="29"/>
  <c r="K65" i="29"/>
  <c r="K61" i="29"/>
  <c r="K57" i="29"/>
  <c r="K53" i="29"/>
  <c r="K49" i="29"/>
  <c r="K45" i="29"/>
  <c r="K41" i="29"/>
  <c r="K37" i="29"/>
  <c r="K33" i="29"/>
  <c r="K29" i="29"/>
  <c r="K25" i="29"/>
  <c r="K21" i="29"/>
  <c r="K17" i="29"/>
  <c r="K126" i="29"/>
  <c r="K122" i="29"/>
  <c r="K118" i="29"/>
  <c r="K114" i="29"/>
  <c r="K110" i="29"/>
  <c r="K106" i="29"/>
  <c r="K102" i="29"/>
  <c r="K98" i="29"/>
  <c r="K94" i="29"/>
  <c r="K90" i="29"/>
  <c r="K86" i="29"/>
  <c r="K82" i="29"/>
  <c r="K78" i="29"/>
  <c r="K74" i="29"/>
  <c r="K70" i="29"/>
  <c r="K66" i="29"/>
  <c r="K62" i="29"/>
  <c r="K58" i="29"/>
  <c r="K54" i="29"/>
  <c r="K50" i="29"/>
  <c r="K46" i="29"/>
  <c r="K42" i="29"/>
  <c r="K38" i="29"/>
  <c r="K34" i="29"/>
  <c r="K30" i="29"/>
  <c r="K26" i="29"/>
  <c r="K22" i="29"/>
  <c r="K123" i="29"/>
  <c r="K119" i="29"/>
  <c r="K115" i="29"/>
  <c r="K111" i="29"/>
  <c r="K107" i="29"/>
  <c r="K103" i="29"/>
  <c r="K99" i="29"/>
  <c r="K95" i="29"/>
  <c r="K91" i="29"/>
  <c r="K87" i="29"/>
  <c r="K83" i="29"/>
  <c r="K79" i="29"/>
  <c r="K75" i="29"/>
  <c r="K71" i="29"/>
  <c r="K67" i="29"/>
  <c r="K63" i="29"/>
  <c r="K59" i="29"/>
  <c r="K55" i="29"/>
  <c r="K51" i="29"/>
  <c r="K47" i="29"/>
  <c r="K43" i="29"/>
  <c r="K39" i="29"/>
  <c r="K35" i="29"/>
  <c r="K31" i="29"/>
  <c r="K27" i="29"/>
  <c r="K23" i="29"/>
  <c r="K132" i="29"/>
  <c r="K127" i="29"/>
  <c r="K124" i="29"/>
  <c r="K120" i="29"/>
  <c r="K116" i="29"/>
  <c r="K112" i="29"/>
  <c r="K108" i="29"/>
  <c r="K104" i="29"/>
  <c r="K100" i="29"/>
  <c r="K96" i="29"/>
  <c r="K92" i="29"/>
  <c r="K88" i="29"/>
  <c r="K84" i="29"/>
  <c r="K80" i="29"/>
  <c r="K76" i="29"/>
  <c r="K72" i="29"/>
  <c r="K68" i="29"/>
  <c r="K64" i="29"/>
  <c r="K60" i="29"/>
  <c r="K56" i="29"/>
  <c r="K52" i="29"/>
  <c r="K48" i="29"/>
  <c r="K44" i="29"/>
  <c r="K40" i="29"/>
  <c r="K36" i="29"/>
  <c r="K32" i="29"/>
  <c r="K28" i="29"/>
  <c r="K24" i="29"/>
  <c r="K20" i="29"/>
  <c r="K16" i="29"/>
  <c r="O207" i="29"/>
  <c r="O203" i="29"/>
  <c r="O199" i="29"/>
  <c r="O195" i="29"/>
  <c r="O208" i="29"/>
  <c r="O204" i="29"/>
  <c r="O200" i="29"/>
  <c r="O196" i="29"/>
  <c r="O209" i="29"/>
  <c r="O205" i="29"/>
  <c r="O201" i="29"/>
  <c r="O197" i="29"/>
  <c r="O193" i="29"/>
  <c r="O206" i="29"/>
  <c r="O202" i="29"/>
  <c r="O198" i="29"/>
  <c r="O194" i="29"/>
  <c r="O190" i="29"/>
  <c r="O186" i="29"/>
  <c r="O182" i="29"/>
  <c r="O185" i="29"/>
  <c r="O184" i="29"/>
  <c r="O179" i="29"/>
  <c r="O175" i="29"/>
  <c r="O171" i="29"/>
  <c r="O167" i="29"/>
  <c r="O163" i="29"/>
  <c r="O159" i="29"/>
  <c r="O155" i="29"/>
  <c r="O151" i="29"/>
  <c r="O147" i="29"/>
  <c r="O143" i="29"/>
  <c r="O139" i="29"/>
  <c r="O135" i="29"/>
  <c r="O131" i="29"/>
  <c r="O187" i="29"/>
  <c r="O180" i="29"/>
  <c r="O176" i="29"/>
  <c r="O172" i="29"/>
  <c r="O168" i="29"/>
  <c r="O164" i="29"/>
  <c r="O160" i="29"/>
  <c r="O156" i="29"/>
  <c r="O152" i="29"/>
  <c r="O148" i="29"/>
  <c r="O144" i="29"/>
  <c r="O140" i="29"/>
  <c r="O136" i="29"/>
  <c r="O192" i="29"/>
  <c r="O189" i="29"/>
  <c r="O188" i="29"/>
  <c r="O181" i="29"/>
  <c r="O177" i="29"/>
  <c r="O173" i="29"/>
  <c r="O169" i="29"/>
  <c r="O165" i="29"/>
  <c r="O161" i="29"/>
  <c r="O157" i="29"/>
  <c r="O153" i="29"/>
  <c r="O149" i="29"/>
  <c r="O145" i="29"/>
  <c r="O141" i="29"/>
  <c r="O137" i="29"/>
  <c r="O133" i="29"/>
  <c r="O129" i="29"/>
  <c r="O191" i="29"/>
  <c r="O183" i="29"/>
  <c r="O178" i="29"/>
  <c r="O174" i="29"/>
  <c r="O170" i="29"/>
  <c r="O166" i="29"/>
  <c r="O162" i="29"/>
  <c r="O158" i="29"/>
  <c r="O154" i="29"/>
  <c r="O150" i="29"/>
  <c r="O146" i="29"/>
  <c r="O142" i="29"/>
  <c r="O138" i="29"/>
  <c r="O134" i="29"/>
  <c r="O130" i="29"/>
  <c r="O127" i="29"/>
  <c r="O125" i="29"/>
  <c r="O121" i="29"/>
  <c r="O117" i="29"/>
  <c r="O113" i="29"/>
  <c r="O109" i="29"/>
  <c r="O105" i="29"/>
  <c r="O101" i="29"/>
  <c r="O97" i="29"/>
  <c r="O93" i="29"/>
  <c r="O89" i="29"/>
  <c r="O85" i="29"/>
  <c r="O81" i="29"/>
  <c r="O77" i="29"/>
  <c r="O73" i="29"/>
  <c r="O69" i="29"/>
  <c r="O65" i="29"/>
  <c r="O61" i="29"/>
  <c r="O57" i="29"/>
  <c r="O53" i="29"/>
  <c r="O49" i="29"/>
  <c r="O45" i="29"/>
  <c r="O41" i="29"/>
  <c r="O37" i="29"/>
  <c r="O33" i="29"/>
  <c r="O29" i="29"/>
  <c r="O25" i="29"/>
  <c r="O21" i="29"/>
  <c r="O17" i="29"/>
  <c r="O126" i="29"/>
  <c r="O122" i="29"/>
  <c r="O118" i="29"/>
  <c r="O114" i="29"/>
  <c r="O110" i="29"/>
  <c r="O106" i="29"/>
  <c r="O102" i="29"/>
  <c r="O98" i="29"/>
  <c r="O94" i="29"/>
  <c r="O90" i="29"/>
  <c r="O86" i="29"/>
  <c r="O82" i="29"/>
  <c r="O78" i="29"/>
  <c r="O74" i="29"/>
  <c r="O70" i="29"/>
  <c r="O66" i="29"/>
  <c r="O62" i="29"/>
  <c r="O58" i="29"/>
  <c r="O54" i="29"/>
  <c r="O50" i="29"/>
  <c r="O46" i="29"/>
  <c r="O42" i="29"/>
  <c r="O38" i="29"/>
  <c r="O34" i="29"/>
  <c r="O30" i="29"/>
  <c r="O26" i="29"/>
  <c r="O22" i="29"/>
  <c r="O132" i="29"/>
  <c r="O128" i="29"/>
  <c r="O123" i="29"/>
  <c r="O119" i="29"/>
  <c r="O115" i="29"/>
  <c r="O111" i="29"/>
  <c r="O107" i="29"/>
  <c r="O103" i="29"/>
  <c r="O99" i="29"/>
  <c r="O95" i="29"/>
  <c r="O91" i="29"/>
  <c r="O87" i="29"/>
  <c r="O83" i="29"/>
  <c r="O79" i="29"/>
  <c r="O75" i="29"/>
  <c r="O71" i="29"/>
  <c r="O67" i="29"/>
  <c r="O63" i="29"/>
  <c r="O59" i="29"/>
  <c r="O55" i="29"/>
  <c r="O51" i="29"/>
  <c r="O47" i="29"/>
  <c r="O43" i="29"/>
  <c r="O39" i="29"/>
  <c r="O35" i="29"/>
  <c r="O31" i="29"/>
  <c r="O27" i="29"/>
  <c r="O23" i="29"/>
  <c r="O124" i="29"/>
  <c r="O120" i="29"/>
  <c r="O116" i="29"/>
  <c r="O112" i="29"/>
  <c r="O108" i="29"/>
  <c r="O104" i="29"/>
  <c r="O100" i="29"/>
  <c r="O96" i="29"/>
  <c r="O92" i="29"/>
  <c r="O88" i="29"/>
  <c r="O84" i="29"/>
  <c r="O80" i="29"/>
  <c r="O76" i="29"/>
  <c r="O72" i="29"/>
  <c r="O68" i="29"/>
  <c r="O64" i="29"/>
  <c r="O60" i="29"/>
  <c r="O56" i="29"/>
  <c r="O52" i="29"/>
  <c r="O48" i="29"/>
  <c r="O44" i="29"/>
  <c r="O40" i="29"/>
  <c r="O36" i="29"/>
  <c r="O32" i="29"/>
  <c r="O28" i="29"/>
  <c r="O24" i="29"/>
  <c r="O20" i="29"/>
  <c r="O16" i="29"/>
  <c r="S207" i="29"/>
  <c r="S203" i="29"/>
  <c r="S199" i="29"/>
  <c r="S195" i="29"/>
  <c r="S208" i="29"/>
  <c r="S204" i="29"/>
  <c r="S200" i="29"/>
  <c r="S196" i="29"/>
  <c r="S209" i="29"/>
  <c r="S205" i="29"/>
  <c r="S201" i="29"/>
  <c r="S197" i="29"/>
  <c r="S193" i="29"/>
  <c r="S206" i="29"/>
  <c r="S202" i="29"/>
  <c r="S198" i="29"/>
  <c r="S194" i="29"/>
  <c r="S190" i="29"/>
  <c r="S186" i="29"/>
  <c r="S182" i="29"/>
  <c r="S183" i="29"/>
  <c r="S179" i="29"/>
  <c r="S175" i="29"/>
  <c r="S171" i="29"/>
  <c r="S167" i="29"/>
  <c r="S163" i="29"/>
  <c r="S159" i="29"/>
  <c r="S155" i="29"/>
  <c r="S151" i="29"/>
  <c r="S147" i="29"/>
  <c r="S143" i="29"/>
  <c r="S139" i="29"/>
  <c r="S135" i="29"/>
  <c r="S131" i="29"/>
  <c r="S192" i="29"/>
  <c r="S191" i="29"/>
  <c r="S185" i="29"/>
  <c r="S184" i="29"/>
  <c r="S180" i="29"/>
  <c r="S176" i="29"/>
  <c r="S172" i="29"/>
  <c r="S168" i="29"/>
  <c r="S164" i="29"/>
  <c r="S160" i="29"/>
  <c r="S156" i="29"/>
  <c r="S152" i="29"/>
  <c r="S148" i="29"/>
  <c r="S144" i="29"/>
  <c r="S140" i="29"/>
  <c r="S136" i="29"/>
  <c r="S187" i="29"/>
  <c r="S181" i="29"/>
  <c r="S177" i="29"/>
  <c r="S173" i="29"/>
  <c r="S169" i="29"/>
  <c r="S165" i="29"/>
  <c r="S161" i="29"/>
  <c r="S157" i="29"/>
  <c r="S153" i="29"/>
  <c r="S149" i="29"/>
  <c r="S145" i="29"/>
  <c r="S141" i="29"/>
  <c r="S137" i="29"/>
  <c r="S133" i="29"/>
  <c r="S129" i="29"/>
  <c r="S189" i="29"/>
  <c r="S188" i="29"/>
  <c r="S178" i="29"/>
  <c r="S174" i="29"/>
  <c r="S170" i="29"/>
  <c r="S166" i="29"/>
  <c r="S162" i="29"/>
  <c r="S158" i="29"/>
  <c r="S154" i="29"/>
  <c r="S150" i="29"/>
  <c r="S146" i="29"/>
  <c r="S142" i="29"/>
  <c r="S138" i="29"/>
  <c r="S134" i="29"/>
  <c r="S130" i="29"/>
  <c r="S128" i="29"/>
  <c r="S125" i="29"/>
  <c r="S121" i="29"/>
  <c r="S117" i="29"/>
  <c r="S113" i="29"/>
  <c r="S109" i="29"/>
  <c r="S105" i="29"/>
  <c r="S101" i="29"/>
  <c r="S97" i="29"/>
  <c r="S93" i="29"/>
  <c r="S89" i="29"/>
  <c r="S85" i="29"/>
  <c r="S81" i="29"/>
  <c r="S77" i="29"/>
  <c r="S73" i="29"/>
  <c r="S69" i="29"/>
  <c r="S65" i="29"/>
  <c r="S61" i="29"/>
  <c r="S57" i="29"/>
  <c r="S53" i="29"/>
  <c r="S49" i="29"/>
  <c r="S45" i="29"/>
  <c r="S41" i="29"/>
  <c r="S37" i="29"/>
  <c r="S33" i="29"/>
  <c r="S29" i="29"/>
  <c r="S25" i="29"/>
  <c r="S21" i="29"/>
  <c r="S17" i="29"/>
  <c r="S132" i="29"/>
  <c r="S127" i="29"/>
  <c r="S126" i="29"/>
  <c r="S122" i="29"/>
  <c r="S118" i="29"/>
  <c r="S114" i="29"/>
  <c r="S110" i="29"/>
  <c r="S106" i="29"/>
  <c r="S102" i="29"/>
  <c r="S98" i="29"/>
  <c r="S94" i="29"/>
  <c r="S90" i="29"/>
  <c r="S86" i="29"/>
  <c r="S82" i="29"/>
  <c r="S78" i="29"/>
  <c r="S74" i="29"/>
  <c r="S70" i="29"/>
  <c r="S66" i="29"/>
  <c r="S62" i="29"/>
  <c r="S58" i="29"/>
  <c r="S54" i="29"/>
  <c r="S50" i="29"/>
  <c r="S46" i="29"/>
  <c r="S42" i="29"/>
  <c r="S38" i="29"/>
  <c r="S34" i="29"/>
  <c r="S30" i="29"/>
  <c r="S26" i="29"/>
  <c r="S22" i="29"/>
  <c r="S123" i="29"/>
  <c r="S119" i="29"/>
  <c r="S115" i="29"/>
  <c r="S111" i="29"/>
  <c r="S107" i="29"/>
  <c r="S103" i="29"/>
  <c r="S99" i="29"/>
  <c r="S95" i="29"/>
  <c r="S91" i="29"/>
  <c r="S87" i="29"/>
  <c r="S83" i="29"/>
  <c r="S79" i="29"/>
  <c r="S75" i="29"/>
  <c r="S71" i="29"/>
  <c r="S67" i="29"/>
  <c r="S63" i="29"/>
  <c r="S59" i="29"/>
  <c r="S55" i="29"/>
  <c r="S51" i="29"/>
  <c r="S47" i="29"/>
  <c r="S43" i="29"/>
  <c r="S39" i="29"/>
  <c r="S35" i="29"/>
  <c r="S31" i="29"/>
  <c r="S27" i="29"/>
  <c r="S23" i="29"/>
  <c r="S124" i="29"/>
  <c r="S120" i="29"/>
  <c r="S116" i="29"/>
  <c r="S112" i="29"/>
  <c r="S108" i="29"/>
  <c r="S104" i="29"/>
  <c r="S100" i="29"/>
  <c r="S96" i="29"/>
  <c r="S92" i="29"/>
  <c r="S88" i="29"/>
  <c r="S84" i="29"/>
  <c r="S80" i="29"/>
  <c r="S76" i="29"/>
  <c r="S72" i="29"/>
  <c r="S68" i="29"/>
  <c r="S64" i="29"/>
  <c r="S60" i="29"/>
  <c r="S56" i="29"/>
  <c r="S52" i="29"/>
  <c r="S48" i="29"/>
  <c r="S44" i="29"/>
  <c r="S40" i="29"/>
  <c r="S36" i="29"/>
  <c r="S32" i="29"/>
  <c r="S28" i="29"/>
  <c r="S24" i="29"/>
  <c r="S20" i="29"/>
  <c r="S16" i="29"/>
  <c r="X9" i="29"/>
  <c r="AN9" i="29" s="1"/>
  <c r="AB9" i="29"/>
  <c r="AR9" i="29" s="1"/>
  <c r="AF9" i="29"/>
  <c r="AV9" i="29" s="1"/>
  <c r="AJ9" i="29"/>
  <c r="AZ9" i="29" s="1"/>
  <c r="F10" i="29"/>
  <c r="J10" i="29"/>
  <c r="N10" i="29"/>
  <c r="R10" i="29"/>
  <c r="G11" i="29"/>
  <c r="K11" i="29"/>
  <c r="O11" i="29"/>
  <c r="S11" i="29"/>
  <c r="I13" i="29"/>
  <c r="M13" i="29"/>
  <c r="R13" i="29"/>
  <c r="G14" i="29"/>
  <c r="O14" i="29"/>
  <c r="G15" i="29"/>
  <c r="O15" i="29"/>
  <c r="M16" i="29"/>
  <c r="F17" i="29"/>
  <c r="N17" i="29"/>
  <c r="G18" i="29"/>
  <c r="O18" i="29"/>
  <c r="G19" i="29"/>
  <c r="O19" i="29"/>
  <c r="M20" i="29"/>
  <c r="H208" i="29"/>
  <c r="H204" i="29"/>
  <c r="H200" i="29"/>
  <c r="H196" i="29"/>
  <c r="H192" i="29"/>
  <c r="H209" i="29"/>
  <c r="H205" i="29"/>
  <c r="H201" i="29"/>
  <c r="H197" i="29"/>
  <c r="H206" i="29"/>
  <c r="H202" i="29"/>
  <c r="H198" i="29"/>
  <c r="H194" i="29"/>
  <c r="H207" i="29"/>
  <c r="H203" i="29"/>
  <c r="H199" i="29"/>
  <c r="H195" i="29"/>
  <c r="H191" i="29"/>
  <c r="H187" i="29"/>
  <c r="H183" i="29"/>
  <c r="H190" i="29"/>
  <c r="H182" i="29"/>
  <c r="H180" i="29"/>
  <c r="H176" i="29"/>
  <c r="H172" i="29"/>
  <c r="H168" i="29"/>
  <c r="H164" i="29"/>
  <c r="H160" i="29"/>
  <c r="H156" i="29"/>
  <c r="H152" i="29"/>
  <c r="H148" i="29"/>
  <c r="H144" i="29"/>
  <c r="H140" i="29"/>
  <c r="H136" i="29"/>
  <c r="H132" i="29"/>
  <c r="H185" i="29"/>
  <c r="H184" i="29"/>
  <c r="H181" i="29"/>
  <c r="H177" i="29"/>
  <c r="H173" i="29"/>
  <c r="H169" i="29"/>
  <c r="H165" i="29"/>
  <c r="H161" i="29"/>
  <c r="H157" i="29"/>
  <c r="H153" i="29"/>
  <c r="H149" i="29"/>
  <c r="H145" i="29"/>
  <c r="H141" i="29"/>
  <c r="H137" i="29"/>
  <c r="H186" i="29"/>
  <c r="H178" i="29"/>
  <c r="H174" i="29"/>
  <c r="H170" i="29"/>
  <c r="H166" i="29"/>
  <c r="H162" i="29"/>
  <c r="H158" i="29"/>
  <c r="H154" i="29"/>
  <c r="H150" i="29"/>
  <c r="H146" i="29"/>
  <c r="H142" i="29"/>
  <c r="H138" i="29"/>
  <c r="H134" i="29"/>
  <c r="H130" i="29"/>
  <c r="H193" i="29"/>
  <c r="H189" i="29"/>
  <c r="H188" i="29"/>
  <c r="H179" i="29"/>
  <c r="H175" i="29"/>
  <c r="H171" i="29"/>
  <c r="H167" i="29"/>
  <c r="H163" i="29"/>
  <c r="H159" i="29"/>
  <c r="H155" i="29"/>
  <c r="H151" i="29"/>
  <c r="H147" i="29"/>
  <c r="H143" i="29"/>
  <c r="H139" i="29"/>
  <c r="H135" i="29"/>
  <c r="H131" i="29"/>
  <c r="H127" i="29"/>
  <c r="H126" i="29"/>
  <c r="H122" i="29"/>
  <c r="H118" i="29"/>
  <c r="H114" i="29"/>
  <c r="H110" i="29"/>
  <c r="H106" i="29"/>
  <c r="H102" i="29"/>
  <c r="H98" i="29"/>
  <c r="H94" i="29"/>
  <c r="H90" i="29"/>
  <c r="H86" i="29"/>
  <c r="H82" i="29"/>
  <c r="H78" i="29"/>
  <c r="H74" i="29"/>
  <c r="H70" i="29"/>
  <c r="H66" i="29"/>
  <c r="H62" i="29"/>
  <c r="H58" i="29"/>
  <c r="H54" i="29"/>
  <c r="H50" i="29"/>
  <c r="H46" i="29"/>
  <c r="H42" i="29"/>
  <c r="H38" i="29"/>
  <c r="H34" i="29"/>
  <c r="H30" i="29"/>
  <c r="H26" i="29"/>
  <c r="H22" i="29"/>
  <c r="H18" i="29"/>
  <c r="H14" i="29"/>
  <c r="H129" i="29"/>
  <c r="H123" i="29"/>
  <c r="H119" i="29"/>
  <c r="H115" i="29"/>
  <c r="H111" i="29"/>
  <c r="H107" i="29"/>
  <c r="H103" i="29"/>
  <c r="H99" i="29"/>
  <c r="H95" i="29"/>
  <c r="H91" i="29"/>
  <c r="H87" i="29"/>
  <c r="H83" i="29"/>
  <c r="H79" i="29"/>
  <c r="H75" i="29"/>
  <c r="H71" i="29"/>
  <c r="H67" i="29"/>
  <c r="H63" i="29"/>
  <c r="H59" i="29"/>
  <c r="H55" i="29"/>
  <c r="H51" i="29"/>
  <c r="H47" i="29"/>
  <c r="H43" i="29"/>
  <c r="H39" i="29"/>
  <c r="H35" i="29"/>
  <c r="H31" i="29"/>
  <c r="H27" i="29"/>
  <c r="H23" i="29"/>
  <c r="H128" i="29"/>
  <c r="H124" i="29"/>
  <c r="H120" i="29"/>
  <c r="H116" i="29"/>
  <c r="H112" i="29"/>
  <c r="H108" i="29"/>
  <c r="H104" i="29"/>
  <c r="H100" i="29"/>
  <c r="H96" i="29"/>
  <c r="H92" i="29"/>
  <c r="H88" i="29"/>
  <c r="H84" i="29"/>
  <c r="H80" i="29"/>
  <c r="H76" i="29"/>
  <c r="H72" i="29"/>
  <c r="H68" i="29"/>
  <c r="H64" i="29"/>
  <c r="H60" i="29"/>
  <c r="H56" i="29"/>
  <c r="H52" i="29"/>
  <c r="H48" i="29"/>
  <c r="H44" i="29"/>
  <c r="H40" i="29"/>
  <c r="H36" i="29"/>
  <c r="H32" i="29"/>
  <c r="H28" i="29"/>
  <c r="H24" i="29"/>
  <c r="H133" i="29"/>
  <c r="H125" i="29"/>
  <c r="H121" i="29"/>
  <c r="H117" i="29"/>
  <c r="H113" i="29"/>
  <c r="H109" i="29"/>
  <c r="H105" i="29"/>
  <c r="H101" i="29"/>
  <c r="H97" i="29"/>
  <c r="H93" i="29"/>
  <c r="H89" i="29"/>
  <c r="H85" i="29"/>
  <c r="H81" i="29"/>
  <c r="H77" i="29"/>
  <c r="H73" i="29"/>
  <c r="H69" i="29"/>
  <c r="H65" i="29"/>
  <c r="H61" i="29"/>
  <c r="H57" i="29"/>
  <c r="H53" i="29"/>
  <c r="H49" i="29"/>
  <c r="H45" i="29"/>
  <c r="H41" i="29"/>
  <c r="H37" i="29"/>
  <c r="H33" i="29"/>
  <c r="H29" i="29"/>
  <c r="H25" i="29"/>
  <c r="H21" i="29"/>
  <c r="H17" i="29"/>
  <c r="L208" i="29"/>
  <c r="L204" i="29"/>
  <c r="L200" i="29"/>
  <c r="L196" i="29"/>
  <c r="L192" i="29"/>
  <c r="L209" i="29"/>
  <c r="L205" i="29"/>
  <c r="L201" i="29"/>
  <c r="L197" i="29"/>
  <c r="L206" i="29"/>
  <c r="L202" i="29"/>
  <c r="L198" i="29"/>
  <c r="L194" i="29"/>
  <c r="L207" i="29"/>
  <c r="L203" i="29"/>
  <c r="L199" i="29"/>
  <c r="L195" i="29"/>
  <c r="L191" i="29"/>
  <c r="L187" i="29"/>
  <c r="L183" i="29"/>
  <c r="L189" i="29"/>
  <c r="L188" i="29"/>
  <c r="L180" i="29"/>
  <c r="L176" i="29"/>
  <c r="L172" i="29"/>
  <c r="L168" i="29"/>
  <c r="L164" i="29"/>
  <c r="L160" i="29"/>
  <c r="L156" i="29"/>
  <c r="L152" i="29"/>
  <c r="L148" i="29"/>
  <c r="L144" i="29"/>
  <c r="L140" i="29"/>
  <c r="L136" i="29"/>
  <c r="L132" i="29"/>
  <c r="L128" i="29"/>
  <c r="L190" i="29"/>
  <c r="L182" i="29"/>
  <c r="L181" i="29"/>
  <c r="L177" i="29"/>
  <c r="L173" i="29"/>
  <c r="L169" i="29"/>
  <c r="L165" i="29"/>
  <c r="L161" i="29"/>
  <c r="L157" i="29"/>
  <c r="L153" i="29"/>
  <c r="L149" i="29"/>
  <c r="L145" i="29"/>
  <c r="L141" i="29"/>
  <c r="L137" i="29"/>
  <c r="L193" i="29"/>
  <c r="L185" i="29"/>
  <c r="L184" i="29"/>
  <c r="L178" i="29"/>
  <c r="L174" i="29"/>
  <c r="L170" i="29"/>
  <c r="L166" i="29"/>
  <c r="L162" i="29"/>
  <c r="L158" i="29"/>
  <c r="L154" i="29"/>
  <c r="L150" i="29"/>
  <c r="L146" i="29"/>
  <c r="L142" i="29"/>
  <c r="L138" i="29"/>
  <c r="L134" i="29"/>
  <c r="L130" i="29"/>
  <c r="L186" i="29"/>
  <c r="L179" i="29"/>
  <c r="L175" i="29"/>
  <c r="L171" i="29"/>
  <c r="L167" i="29"/>
  <c r="L163" i="29"/>
  <c r="L159" i="29"/>
  <c r="L155" i="29"/>
  <c r="L151" i="29"/>
  <c r="L147" i="29"/>
  <c r="L143" i="29"/>
  <c r="L139" i="29"/>
  <c r="L135" i="29"/>
  <c r="L131" i="29"/>
  <c r="L127" i="29"/>
  <c r="L129" i="29"/>
  <c r="L126" i="29"/>
  <c r="L122" i="29"/>
  <c r="L118" i="29"/>
  <c r="L114" i="29"/>
  <c r="L110" i="29"/>
  <c r="L106" i="29"/>
  <c r="L102" i="29"/>
  <c r="L98" i="29"/>
  <c r="L94" i="29"/>
  <c r="L90" i="29"/>
  <c r="L86" i="29"/>
  <c r="L82" i="29"/>
  <c r="L78" i="29"/>
  <c r="L74" i="29"/>
  <c r="L70" i="29"/>
  <c r="L66" i="29"/>
  <c r="L62" i="29"/>
  <c r="L58" i="29"/>
  <c r="L54" i="29"/>
  <c r="L50" i="29"/>
  <c r="L46" i="29"/>
  <c r="L42" i="29"/>
  <c r="L38" i="29"/>
  <c r="L34" i="29"/>
  <c r="L30" i="29"/>
  <c r="L26" i="29"/>
  <c r="L22" i="29"/>
  <c r="L18" i="29"/>
  <c r="L14" i="29"/>
  <c r="L123" i="29"/>
  <c r="L119" i="29"/>
  <c r="L115" i="29"/>
  <c r="L111" i="29"/>
  <c r="L107" i="29"/>
  <c r="L103" i="29"/>
  <c r="L99" i="29"/>
  <c r="L95" i="29"/>
  <c r="L91" i="29"/>
  <c r="L87" i="29"/>
  <c r="L83" i="29"/>
  <c r="L79" i="29"/>
  <c r="L75" i="29"/>
  <c r="L71" i="29"/>
  <c r="L67" i="29"/>
  <c r="L63" i="29"/>
  <c r="L59" i="29"/>
  <c r="L55" i="29"/>
  <c r="L51" i="29"/>
  <c r="L47" i="29"/>
  <c r="L43" i="29"/>
  <c r="L39" i="29"/>
  <c r="L35" i="29"/>
  <c r="L31" i="29"/>
  <c r="L27" i="29"/>
  <c r="L23" i="29"/>
  <c r="L133" i="29"/>
  <c r="L124" i="29"/>
  <c r="L120" i="29"/>
  <c r="L116" i="29"/>
  <c r="L112" i="29"/>
  <c r="L108" i="29"/>
  <c r="L104" i="29"/>
  <c r="L100" i="29"/>
  <c r="L96" i="29"/>
  <c r="L92" i="29"/>
  <c r="L88" i="29"/>
  <c r="L84" i="29"/>
  <c r="L80" i="29"/>
  <c r="L76" i="29"/>
  <c r="L72" i="29"/>
  <c r="L68" i="29"/>
  <c r="L64" i="29"/>
  <c r="L60" i="29"/>
  <c r="L56" i="29"/>
  <c r="L52" i="29"/>
  <c r="L48" i="29"/>
  <c r="L44" i="29"/>
  <c r="L40" i="29"/>
  <c r="L36" i="29"/>
  <c r="L32" i="29"/>
  <c r="L28" i="29"/>
  <c r="L24" i="29"/>
  <c r="L125" i="29"/>
  <c r="L121" i="29"/>
  <c r="L117" i="29"/>
  <c r="L113" i="29"/>
  <c r="L109" i="29"/>
  <c r="L105" i="29"/>
  <c r="L101" i="29"/>
  <c r="L97" i="29"/>
  <c r="L93" i="29"/>
  <c r="L89" i="29"/>
  <c r="L85" i="29"/>
  <c r="L81" i="29"/>
  <c r="L77" i="29"/>
  <c r="L73" i="29"/>
  <c r="L69" i="29"/>
  <c r="L65" i="29"/>
  <c r="L61" i="29"/>
  <c r="L57" i="29"/>
  <c r="L53" i="29"/>
  <c r="L49" i="29"/>
  <c r="L45" i="29"/>
  <c r="L41" i="29"/>
  <c r="L37" i="29"/>
  <c r="L33" i="29"/>
  <c r="L29" i="29"/>
  <c r="L25" i="29"/>
  <c r="L21" i="29"/>
  <c r="L17" i="29"/>
  <c r="P208" i="29"/>
  <c r="P204" i="29"/>
  <c r="P200" i="29"/>
  <c r="P196" i="29"/>
  <c r="P192" i="29"/>
  <c r="P209" i="29"/>
  <c r="P205" i="29"/>
  <c r="P201" i="29"/>
  <c r="P197" i="29"/>
  <c r="P206" i="29"/>
  <c r="P202" i="29"/>
  <c r="P198" i="29"/>
  <c r="P194" i="29"/>
  <c r="P207" i="29"/>
  <c r="P203" i="29"/>
  <c r="P199" i="29"/>
  <c r="P195" i="29"/>
  <c r="P191" i="29"/>
  <c r="P187" i="29"/>
  <c r="P183" i="29"/>
  <c r="P186" i="29"/>
  <c r="P180" i="29"/>
  <c r="P176" i="29"/>
  <c r="P172" i="29"/>
  <c r="P168" i="29"/>
  <c r="P164" i="29"/>
  <c r="P160" i="29"/>
  <c r="P156" i="29"/>
  <c r="P152" i="29"/>
  <c r="P148" i="29"/>
  <c r="P144" i="29"/>
  <c r="P140" i="29"/>
  <c r="P136" i="29"/>
  <c r="P132" i="29"/>
  <c r="P128" i="29"/>
  <c r="P193" i="29"/>
  <c r="P189" i="29"/>
  <c r="P188" i="29"/>
  <c r="P181" i="29"/>
  <c r="P177" i="29"/>
  <c r="P173" i="29"/>
  <c r="P169" i="29"/>
  <c r="P165" i="29"/>
  <c r="P161" i="29"/>
  <c r="P157" i="29"/>
  <c r="P153" i="29"/>
  <c r="P149" i="29"/>
  <c r="P145" i="29"/>
  <c r="P141" i="29"/>
  <c r="P137" i="29"/>
  <c r="P190" i="29"/>
  <c r="P182" i="29"/>
  <c r="P178" i="29"/>
  <c r="P174" i="29"/>
  <c r="P170" i="29"/>
  <c r="P166" i="29"/>
  <c r="P162" i="29"/>
  <c r="P158" i="29"/>
  <c r="P154" i="29"/>
  <c r="P150" i="29"/>
  <c r="P146" i="29"/>
  <c r="P142" i="29"/>
  <c r="P138" i="29"/>
  <c r="P134" i="29"/>
  <c r="P130" i="29"/>
  <c r="P185" i="29"/>
  <c r="P184" i="29"/>
  <c r="P179" i="29"/>
  <c r="P175" i="29"/>
  <c r="P171" i="29"/>
  <c r="P167" i="29"/>
  <c r="P163" i="29"/>
  <c r="P159" i="29"/>
  <c r="P155" i="29"/>
  <c r="P151" i="29"/>
  <c r="P147" i="29"/>
  <c r="P143" i="29"/>
  <c r="P139" i="29"/>
  <c r="P135" i="29"/>
  <c r="P131" i="29"/>
  <c r="P127" i="29"/>
  <c r="P126" i="29"/>
  <c r="P122" i="29"/>
  <c r="P118" i="29"/>
  <c r="P114" i="29"/>
  <c r="P110" i="29"/>
  <c r="P106" i="29"/>
  <c r="P102" i="29"/>
  <c r="P98" i="29"/>
  <c r="P94" i="29"/>
  <c r="P90" i="29"/>
  <c r="P86" i="29"/>
  <c r="P82" i="29"/>
  <c r="P78" i="29"/>
  <c r="P74" i="29"/>
  <c r="P70" i="29"/>
  <c r="P66" i="29"/>
  <c r="P62" i="29"/>
  <c r="P58" i="29"/>
  <c r="P54" i="29"/>
  <c r="P50" i="29"/>
  <c r="P46" i="29"/>
  <c r="P42" i="29"/>
  <c r="P38" i="29"/>
  <c r="P34" i="29"/>
  <c r="P30" i="29"/>
  <c r="P26" i="29"/>
  <c r="P22" i="29"/>
  <c r="P18" i="29"/>
  <c r="P14" i="29"/>
  <c r="P133" i="29"/>
  <c r="P123" i="29"/>
  <c r="P119" i="29"/>
  <c r="P115" i="29"/>
  <c r="P111" i="29"/>
  <c r="P107" i="29"/>
  <c r="P103" i="29"/>
  <c r="P99" i="29"/>
  <c r="P95" i="29"/>
  <c r="P91" i="29"/>
  <c r="P87" i="29"/>
  <c r="P83" i="29"/>
  <c r="P79" i="29"/>
  <c r="P75" i="29"/>
  <c r="P71" i="29"/>
  <c r="P67" i="29"/>
  <c r="P63" i="29"/>
  <c r="P59" i="29"/>
  <c r="P55" i="29"/>
  <c r="P51" i="29"/>
  <c r="P47" i="29"/>
  <c r="P43" i="29"/>
  <c r="P39" i="29"/>
  <c r="P35" i="29"/>
  <c r="P31" i="29"/>
  <c r="P27" i="29"/>
  <c r="P23" i="29"/>
  <c r="P124" i="29"/>
  <c r="P120" i="29"/>
  <c r="P116" i="29"/>
  <c r="P112" i="29"/>
  <c r="P108" i="29"/>
  <c r="P104" i="29"/>
  <c r="P100" i="29"/>
  <c r="P96" i="29"/>
  <c r="P92" i="29"/>
  <c r="P88" i="29"/>
  <c r="P84" i="29"/>
  <c r="P80" i="29"/>
  <c r="P76" i="29"/>
  <c r="P72" i="29"/>
  <c r="P68" i="29"/>
  <c r="P64" i="29"/>
  <c r="P60" i="29"/>
  <c r="P56" i="29"/>
  <c r="P52" i="29"/>
  <c r="P48" i="29"/>
  <c r="P44" i="29"/>
  <c r="P40" i="29"/>
  <c r="P36" i="29"/>
  <c r="P32" i="29"/>
  <c r="P28" i="29"/>
  <c r="P24" i="29"/>
  <c r="P129" i="29"/>
  <c r="P125" i="29"/>
  <c r="P121" i="29"/>
  <c r="P117" i="29"/>
  <c r="P113" i="29"/>
  <c r="P109" i="29"/>
  <c r="P105" i="29"/>
  <c r="P101" i="29"/>
  <c r="P97" i="29"/>
  <c r="P93" i="29"/>
  <c r="P89" i="29"/>
  <c r="P85" i="29"/>
  <c r="P81" i="29"/>
  <c r="P77" i="29"/>
  <c r="P73" i="29"/>
  <c r="P69" i="29"/>
  <c r="P65" i="29"/>
  <c r="P61" i="29"/>
  <c r="P57" i="29"/>
  <c r="P53" i="29"/>
  <c r="P49" i="29"/>
  <c r="P45" i="29"/>
  <c r="P41" i="29"/>
  <c r="P37" i="29"/>
  <c r="P33" i="29"/>
  <c r="P29" i="29"/>
  <c r="P25" i="29"/>
  <c r="P21" i="29"/>
  <c r="P17" i="29"/>
  <c r="P13" i="29"/>
  <c r="T208" i="29"/>
  <c r="T204" i="29"/>
  <c r="T200" i="29"/>
  <c r="T196" i="29"/>
  <c r="T192" i="29"/>
  <c r="T209" i="29"/>
  <c r="T205" i="29"/>
  <c r="T201" i="29"/>
  <c r="T197" i="29"/>
  <c r="T206" i="29"/>
  <c r="T202" i="29"/>
  <c r="T198" i="29"/>
  <c r="T194" i="29"/>
  <c r="T207" i="29"/>
  <c r="T203" i="29"/>
  <c r="T199" i="29"/>
  <c r="T195" i="29"/>
  <c r="T191" i="29"/>
  <c r="T187" i="29"/>
  <c r="T183" i="29"/>
  <c r="T193" i="29"/>
  <c r="T185" i="29"/>
  <c r="T184" i="29"/>
  <c r="T180" i="29"/>
  <c r="T176" i="29"/>
  <c r="T172" i="29"/>
  <c r="T168" i="29"/>
  <c r="T164" i="29"/>
  <c r="T160" i="29"/>
  <c r="T156" i="29"/>
  <c r="T152" i="29"/>
  <c r="T148" i="29"/>
  <c r="T144" i="29"/>
  <c r="T140" i="29"/>
  <c r="T136" i="29"/>
  <c r="T132" i="29"/>
  <c r="T128" i="29"/>
  <c r="T186" i="29"/>
  <c r="T181" i="29"/>
  <c r="T177" i="29"/>
  <c r="T173" i="29"/>
  <c r="T169" i="29"/>
  <c r="T165" i="29"/>
  <c r="T161" i="29"/>
  <c r="T157" i="29"/>
  <c r="T153" i="29"/>
  <c r="T149" i="29"/>
  <c r="T145" i="29"/>
  <c r="T141" i="29"/>
  <c r="T137" i="29"/>
  <c r="T133" i="29"/>
  <c r="T189" i="29"/>
  <c r="T188" i="29"/>
  <c r="T178" i="29"/>
  <c r="T174" i="29"/>
  <c r="T170" i="29"/>
  <c r="T166" i="29"/>
  <c r="T162" i="29"/>
  <c r="T158" i="29"/>
  <c r="T154" i="29"/>
  <c r="T150" i="29"/>
  <c r="T146" i="29"/>
  <c r="T142" i="29"/>
  <c r="T138" i="29"/>
  <c r="T134" i="29"/>
  <c r="T130" i="29"/>
  <c r="T190" i="29"/>
  <c r="T182" i="29"/>
  <c r="T179" i="29"/>
  <c r="T175" i="29"/>
  <c r="T171" i="29"/>
  <c r="T167" i="29"/>
  <c r="T163" i="29"/>
  <c r="T159" i="29"/>
  <c r="T155" i="29"/>
  <c r="T151" i="29"/>
  <c r="T147" i="29"/>
  <c r="T143" i="29"/>
  <c r="T139" i="29"/>
  <c r="T135" i="29"/>
  <c r="T131" i="29"/>
  <c r="T127" i="29"/>
  <c r="T126" i="29"/>
  <c r="T122" i="29"/>
  <c r="T118" i="29"/>
  <c r="T114" i="29"/>
  <c r="T110" i="29"/>
  <c r="T106" i="29"/>
  <c r="T102" i="29"/>
  <c r="T98" i="29"/>
  <c r="T94" i="29"/>
  <c r="T90" i="29"/>
  <c r="T86" i="29"/>
  <c r="T82" i="29"/>
  <c r="T78" i="29"/>
  <c r="T74" i="29"/>
  <c r="T70" i="29"/>
  <c r="T66" i="29"/>
  <c r="T62" i="29"/>
  <c r="T58" i="29"/>
  <c r="T54" i="29"/>
  <c r="T50" i="29"/>
  <c r="T46" i="29"/>
  <c r="T42" i="29"/>
  <c r="T38" i="29"/>
  <c r="T34" i="29"/>
  <c r="T30" i="29"/>
  <c r="T26" i="29"/>
  <c r="T22" i="29"/>
  <c r="T18" i="29"/>
  <c r="T14" i="29"/>
  <c r="T123" i="29"/>
  <c r="T119" i="29"/>
  <c r="T115" i="29"/>
  <c r="T111" i="29"/>
  <c r="T107" i="29"/>
  <c r="T103" i="29"/>
  <c r="T99" i="29"/>
  <c r="T95" i="29"/>
  <c r="T91" i="29"/>
  <c r="T87" i="29"/>
  <c r="T83" i="29"/>
  <c r="T79" i="29"/>
  <c r="T75" i="29"/>
  <c r="T71" i="29"/>
  <c r="T67" i="29"/>
  <c r="T63" i="29"/>
  <c r="T59" i="29"/>
  <c r="T55" i="29"/>
  <c r="T51" i="29"/>
  <c r="T47" i="29"/>
  <c r="T43" i="29"/>
  <c r="T39" i="29"/>
  <c r="T35" i="29"/>
  <c r="T31" i="29"/>
  <c r="T27" i="29"/>
  <c r="T23" i="29"/>
  <c r="T129" i="29"/>
  <c r="T124" i="29"/>
  <c r="T120" i="29"/>
  <c r="T116" i="29"/>
  <c r="T112" i="29"/>
  <c r="T108" i="29"/>
  <c r="T104" i="29"/>
  <c r="T100" i="29"/>
  <c r="T96" i="29"/>
  <c r="T92" i="29"/>
  <c r="T88" i="29"/>
  <c r="T84" i="29"/>
  <c r="T80" i="29"/>
  <c r="T76" i="29"/>
  <c r="T72" i="29"/>
  <c r="T68" i="29"/>
  <c r="T64" i="29"/>
  <c r="T60" i="29"/>
  <c r="T56" i="29"/>
  <c r="T52" i="29"/>
  <c r="T48" i="29"/>
  <c r="T44" i="29"/>
  <c r="T40" i="29"/>
  <c r="T36" i="29"/>
  <c r="T32" i="29"/>
  <c r="T28" i="29"/>
  <c r="T24" i="29"/>
  <c r="T125" i="29"/>
  <c r="T121" i="29"/>
  <c r="T117" i="29"/>
  <c r="T113" i="29"/>
  <c r="T109" i="29"/>
  <c r="T105" i="29"/>
  <c r="T101" i="29"/>
  <c r="T97" i="29"/>
  <c r="T93" i="29"/>
  <c r="T89" i="29"/>
  <c r="T85" i="29"/>
  <c r="T81" i="29"/>
  <c r="T77" i="29"/>
  <c r="T73" i="29"/>
  <c r="T69" i="29"/>
  <c r="T65" i="29"/>
  <c r="T61" i="29"/>
  <c r="T57" i="29"/>
  <c r="T53" i="29"/>
  <c r="T49" i="29"/>
  <c r="T45" i="29"/>
  <c r="T41" i="29"/>
  <c r="T37" i="29"/>
  <c r="T33" i="29"/>
  <c r="T29" i="29"/>
  <c r="T25" i="29"/>
  <c r="T21" i="29"/>
  <c r="T17" i="29"/>
  <c r="T13" i="29"/>
  <c r="Y9" i="29"/>
  <c r="AO9" i="29" s="1"/>
  <c r="AC9" i="29"/>
  <c r="AS9" i="29" s="1"/>
  <c r="AG9" i="29"/>
  <c r="AW9" i="29" s="1"/>
  <c r="G10" i="29"/>
  <c r="K10" i="29"/>
  <c r="O10" i="29"/>
  <c r="H11" i="29"/>
  <c r="L11" i="29"/>
  <c r="P11" i="29"/>
  <c r="T11" i="29"/>
  <c r="I12" i="29"/>
  <c r="Q12" i="29"/>
  <c r="J13" i="29"/>
  <c r="S13" i="29"/>
  <c r="J14" i="29"/>
  <c r="R14" i="29"/>
  <c r="H15" i="29"/>
  <c r="P15" i="29"/>
  <c r="H16" i="29"/>
  <c r="P16" i="29"/>
  <c r="J18" i="29"/>
  <c r="R18" i="29"/>
  <c r="H19" i="29"/>
  <c r="P19" i="29"/>
  <c r="H20" i="29"/>
  <c r="P20" i="29"/>
  <c r="I209" i="29"/>
  <c r="I205" i="29"/>
  <c r="I201" i="29"/>
  <c r="I197" i="29"/>
  <c r="I193" i="29"/>
  <c r="I206" i="29"/>
  <c r="I202" i="29"/>
  <c r="I198" i="29"/>
  <c r="I207" i="29"/>
  <c r="I203" i="29"/>
  <c r="I199" i="29"/>
  <c r="I195" i="29"/>
  <c r="I208" i="29"/>
  <c r="I204" i="29"/>
  <c r="I200" i="29"/>
  <c r="I196" i="29"/>
  <c r="I192" i="29"/>
  <c r="I188" i="29"/>
  <c r="I184" i="29"/>
  <c r="I191" i="29"/>
  <c r="I185" i="29"/>
  <c r="I183" i="29"/>
  <c r="I181" i="29"/>
  <c r="I177" i="29"/>
  <c r="I173" i="29"/>
  <c r="I169" i="29"/>
  <c r="I165" i="29"/>
  <c r="I161" i="29"/>
  <c r="I157" i="29"/>
  <c r="I153" i="29"/>
  <c r="I149" i="29"/>
  <c r="I145" i="29"/>
  <c r="I141" i="29"/>
  <c r="I137" i="29"/>
  <c r="I133" i="29"/>
  <c r="I129" i="29"/>
  <c r="I186" i="29"/>
  <c r="I178" i="29"/>
  <c r="I174" i="29"/>
  <c r="I170" i="29"/>
  <c r="I166" i="29"/>
  <c r="I162" i="29"/>
  <c r="I158" i="29"/>
  <c r="I154" i="29"/>
  <c r="I150" i="29"/>
  <c r="I146" i="29"/>
  <c r="I142" i="29"/>
  <c r="I138" i="29"/>
  <c r="I134" i="29"/>
  <c r="I194" i="29"/>
  <c r="I189" i="29"/>
  <c r="I187" i="29"/>
  <c r="I179" i="29"/>
  <c r="I175" i="29"/>
  <c r="I171" i="29"/>
  <c r="I167" i="29"/>
  <c r="I163" i="29"/>
  <c r="I159" i="29"/>
  <c r="I155" i="29"/>
  <c r="I151" i="29"/>
  <c r="I147" i="29"/>
  <c r="I143" i="29"/>
  <c r="I139" i="29"/>
  <c r="I135" i="29"/>
  <c r="I131" i="29"/>
  <c r="I190" i="29"/>
  <c r="I182" i="29"/>
  <c r="I180" i="29"/>
  <c r="I176" i="29"/>
  <c r="I172" i="29"/>
  <c r="I168" i="29"/>
  <c r="I164" i="29"/>
  <c r="I160" i="29"/>
  <c r="I156" i="29"/>
  <c r="I152" i="29"/>
  <c r="I148" i="29"/>
  <c r="I144" i="29"/>
  <c r="I140" i="29"/>
  <c r="I136" i="29"/>
  <c r="I132" i="29"/>
  <c r="I128" i="29"/>
  <c r="I130" i="29"/>
  <c r="I123" i="29"/>
  <c r="I119" i="29"/>
  <c r="I115" i="29"/>
  <c r="I111" i="29"/>
  <c r="I107" i="29"/>
  <c r="I103" i="29"/>
  <c r="I99" i="29"/>
  <c r="I95" i="29"/>
  <c r="I91" i="29"/>
  <c r="I87" i="29"/>
  <c r="I83" i="29"/>
  <c r="I79" i="29"/>
  <c r="I75" i="29"/>
  <c r="I71" i="29"/>
  <c r="I67" i="29"/>
  <c r="I63" i="29"/>
  <c r="I59" i="29"/>
  <c r="I55" i="29"/>
  <c r="I51" i="29"/>
  <c r="I47" i="29"/>
  <c r="I43" i="29"/>
  <c r="I39" i="29"/>
  <c r="I35" i="29"/>
  <c r="I31" i="29"/>
  <c r="I27" i="29"/>
  <c r="I23" i="29"/>
  <c r="I19" i="29"/>
  <c r="I15" i="29"/>
  <c r="I127" i="29"/>
  <c r="I124" i="29"/>
  <c r="I120" i="29"/>
  <c r="I116" i="29"/>
  <c r="I112" i="29"/>
  <c r="I108" i="29"/>
  <c r="I104" i="29"/>
  <c r="I100" i="29"/>
  <c r="I96" i="29"/>
  <c r="I92" i="29"/>
  <c r="I88" i="29"/>
  <c r="I84" i="29"/>
  <c r="I80" i="29"/>
  <c r="I76" i="29"/>
  <c r="I72" i="29"/>
  <c r="I68" i="29"/>
  <c r="I64" i="29"/>
  <c r="I60" i="29"/>
  <c r="I56" i="29"/>
  <c r="I52" i="29"/>
  <c r="I48" i="29"/>
  <c r="I44" i="29"/>
  <c r="I40" i="29"/>
  <c r="I36" i="29"/>
  <c r="I32" i="29"/>
  <c r="I28" i="29"/>
  <c r="I24" i="29"/>
  <c r="I125" i="29"/>
  <c r="I121" i="29"/>
  <c r="I117" i="29"/>
  <c r="I113" i="29"/>
  <c r="I109" i="29"/>
  <c r="I105" i="29"/>
  <c r="I101" i="29"/>
  <c r="I97" i="29"/>
  <c r="I93" i="29"/>
  <c r="I89" i="29"/>
  <c r="I85" i="29"/>
  <c r="I81" i="29"/>
  <c r="I77" i="29"/>
  <c r="I73" i="29"/>
  <c r="I69" i="29"/>
  <c r="I65" i="29"/>
  <c r="I61" i="29"/>
  <c r="I57" i="29"/>
  <c r="I53" i="29"/>
  <c r="I49" i="29"/>
  <c r="I45" i="29"/>
  <c r="I41" i="29"/>
  <c r="I37" i="29"/>
  <c r="I33" i="29"/>
  <c r="I29" i="29"/>
  <c r="I25" i="29"/>
  <c r="I21" i="29"/>
  <c r="I126" i="29"/>
  <c r="I122" i="29"/>
  <c r="I118" i="29"/>
  <c r="I114" i="29"/>
  <c r="I110" i="29"/>
  <c r="I106" i="29"/>
  <c r="I102" i="29"/>
  <c r="I98" i="29"/>
  <c r="I94" i="29"/>
  <c r="I90" i="29"/>
  <c r="I86" i="29"/>
  <c r="I82" i="29"/>
  <c r="I78" i="29"/>
  <c r="I74" i="29"/>
  <c r="I70" i="29"/>
  <c r="I66" i="29"/>
  <c r="I62" i="29"/>
  <c r="I58" i="29"/>
  <c r="I54" i="29"/>
  <c r="I50" i="29"/>
  <c r="I46" i="29"/>
  <c r="I42" i="29"/>
  <c r="I38" i="29"/>
  <c r="I34" i="29"/>
  <c r="I30" i="29"/>
  <c r="I26" i="29"/>
  <c r="I22" i="29"/>
  <c r="I18" i="29"/>
  <c r="I14" i="29"/>
  <c r="M209" i="29"/>
  <c r="M205" i="29"/>
  <c r="M201" i="29"/>
  <c r="M197" i="29"/>
  <c r="M193" i="29"/>
  <c r="M206" i="29"/>
  <c r="M202" i="29"/>
  <c r="M198" i="29"/>
  <c r="M207" i="29"/>
  <c r="M203" i="29"/>
  <c r="M199" i="29"/>
  <c r="M195" i="29"/>
  <c r="M208" i="29"/>
  <c r="M204" i="29"/>
  <c r="M200" i="29"/>
  <c r="M196" i="29"/>
  <c r="M192" i="29"/>
  <c r="M188" i="29"/>
  <c r="M184" i="29"/>
  <c r="M190" i="29"/>
  <c r="M182" i="29"/>
  <c r="M181" i="29"/>
  <c r="M177" i="29"/>
  <c r="M173" i="29"/>
  <c r="M169" i="29"/>
  <c r="M165" i="29"/>
  <c r="M161" i="29"/>
  <c r="M157" i="29"/>
  <c r="M153" i="29"/>
  <c r="M149" i="29"/>
  <c r="M145" i="29"/>
  <c r="M141" i="29"/>
  <c r="M137" i="29"/>
  <c r="M133" i="29"/>
  <c r="M129" i="29"/>
  <c r="M194" i="29"/>
  <c r="M191" i="29"/>
  <c r="M185" i="29"/>
  <c r="M183" i="29"/>
  <c r="M178" i="29"/>
  <c r="M174" i="29"/>
  <c r="M170" i="29"/>
  <c r="M166" i="29"/>
  <c r="M162" i="29"/>
  <c r="M158" i="29"/>
  <c r="M154" i="29"/>
  <c r="M150" i="29"/>
  <c r="M146" i="29"/>
  <c r="M142" i="29"/>
  <c r="M138" i="29"/>
  <c r="M134" i="29"/>
  <c r="M186" i="29"/>
  <c r="M179" i="29"/>
  <c r="M175" i="29"/>
  <c r="M171" i="29"/>
  <c r="M167" i="29"/>
  <c r="M163" i="29"/>
  <c r="M159" i="29"/>
  <c r="M155" i="29"/>
  <c r="M151" i="29"/>
  <c r="M147" i="29"/>
  <c r="M143" i="29"/>
  <c r="M139" i="29"/>
  <c r="M135" i="29"/>
  <c r="M131" i="29"/>
  <c r="M189" i="29"/>
  <c r="M187" i="29"/>
  <c r="M180" i="29"/>
  <c r="M176" i="29"/>
  <c r="M172" i="29"/>
  <c r="M168" i="29"/>
  <c r="M164" i="29"/>
  <c r="M160" i="29"/>
  <c r="M156" i="29"/>
  <c r="M152" i="29"/>
  <c r="M148" i="29"/>
  <c r="M144" i="29"/>
  <c r="M140" i="29"/>
  <c r="M136" i="29"/>
  <c r="M132" i="29"/>
  <c r="M128" i="29"/>
  <c r="M123" i="29"/>
  <c r="M119" i="29"/>
  <c r="M115" i="29"/>
  <c r="M111" i="29"/>
  <c r="M107" i="29"/>
  <c r="M103" i="29"/>
  <c r="M99" i="29"/>
  <c r="M95" i="29"/>
  <c r="M91" i="29"/>
  <c r="M87" i="29"/>
  <c r="M83" i="29"/>
  <c r="M79" i="29"/>
  <c r="M75" i="29"/>
  <c r="M71" i="29"/>
  <c r="M67" i="29"/>
  <c r="M63" i="29"/>
  <c r="M59" i="29"/>
  <c r="M55" i="29"/>
  <c r="M51" i="29"/>
  <c r="M47" i="29"/>
  <c r="M43" i="29"/>
  <c r="M39" i="29"/>
  <c r="M35" i="29"/>
  <c r="M31" i="29"/>
  <c r="M27" i="29"/>
  <c r="M23" i="29"/>
  <c r="M19" i="29"/>
  <c r="M15" i="29"/>
  <c r="M124" i="29"/>
  <c r="M120" i="29"/>
  <c r="M116" i="29"/>
  <c r="M112" i="29"/>
  <c r="M108" i="29"/>
  <c r="M104" i="29"/>
  <c r="M100" i="29"/>
  <c r="M96" i="29"/>
  <c r="M92" i="29"/>
  <c r="M88" i="29"/>
  <c r="M84" i="29"/>
  <c r="M80" i="29"/>
  <c r="M76" i="29"/>
  <c r="M72" i="29"/>
  <c r="M68" i="29"/>
  <c r="M64" i="29"/>
  <c r="M60" i="29"/>
  <c r="M56" i="29"/>
  <c r="M52" i="29"/>
  <c r="M48" i="29"/>
  <c r="M44" i="29"/>
  <c r="M40" i="29"/>
  <c r="M36" i="29"/>
  <c r="M32" i="29"/>
  <c r="M28" i="29"/>
  <c r="M24" i="29"/>
  <c r="M127" i="29"/>
  <c r="M125" i="29"/>
  <c r="M121" i="29"/>
  <c r="M117" i="29"/>
  <c r="M113" i="29"/>
  <c r="M109" i="29"/>
  <c r="M105" i="29"/>
  <c r="M101" i="29"/>
  <c r="M97" i="29"/>
  <c r="M93" i="29"/>
  <c r="M89" i="29"/>
  <c r="M85" i="29"/>
  <c r="M81" i="29"/>
  <c r="M77" i="29"/>
  <c r="M73" i="29"/>
  <c r="M69" i="29"/>
  <c r="M65" i="29"/>
  <c r="M61" i="29"/>
  <c r="M57" i="29"/>
  <c r="M53" i="29"/>
  <c r="M49" i="29"/>
  <c r="M45" i="29"/>
  <c r="M41" i="29"/>
  <c r="M37" i="29"/>
  <c r="M33" i="29"/>
  <c r="M29" i="29"/>
  <c r="M25" i="29"/>
  <c r="M21" i="29"/>
  <c r="M130" i="29"/>
  <c r="M126" i="29"/>
  <c r="M122" i="29"/>
  <c r="M118" i="29"/>
  <c r="M114" i="29"/>
  <c r="M110" i="29"/>
  <c r="M106" i="29"/>
  <c r="M102" i="29"/>
  <c r="M98" i="29"/>
  <c r="M94" i="29"/>
  <c r="M90" i="29"/>
  <c r="M86" i="29"/>
  <c r="M82" i="29"/>
  <c r="M78" i="29"/>
  <c r="M74" i="29"/>
  <c r="M70" i="29"/>
  <c r="M66" i="29"/>
  <c r="M62" i="29"/>
  <c r="M58" i="29"/>
  <c r="M54" i="29"/>
  <c r="M50" i="29"/>
  <c r="M46" i="29"/>
  <c r="M42" i="29"/>
  <c r="M38" i="29"/>
  <c r="M34" i="29"/>
  <c r="M30" i="29"/>
  <c r="M26" i="29"/>
  <c r="M22" i="29"/>
  <c r="M18" i="29"/>
  <c r="M14" i="29"/>
  <c r="Q209" i="29"/>
  <c r="Q205" i="29"/>
  <c r="Q201" i="29"/>
  <c r="Q197" i="29"/>
  <c r="Q193" i="29"/>
  <c r="Q206" i="29"/>
  <c r="Q202" i="29"/>
  <c r="Q198" i="29"/>
  <c r="Q207" i="29"/>
  <c r="Q203" i="29"/>
  <c r="Q199" i="29"/>
  <c r="Q195" i="29"/>
  <c r="Q191" i="29"/>
  <c r="Q208" i="29"/>
  <c r="Q204" i="29"/>
  <c r="Q200" i="29"/>
  <c r="Q196" i="29"/>
  <c r="Q192" i="29"/>
  <c r="Q188" i="29"/>
  <c r="Q184" i="29"/>
  <c r="Q194" i="29"/>
  <c r="Q189" i="29"/>
  <c r="Q187" i="29"/>
  <c r="Q181" i="29"/>
  <c r="Q177" i="29"/>
  <c r="Q173" i="29"/>
  <c r="Q169" i="29"/>
  <c r="Q165" i="29"/>
  <c r="Q161" i="29"/>
  <c r="Q157" i="29"/>
  <c r="Q153" i="29"/>
  <c r="Q149" i="29"/>
  <c r="Q145" i="29"/>
  <c r="Q141" i="29"/>
  <c r="Q137" i="29"/>
  <c r="Q133" i="29"/>
  <c r="Q129" i="29"/>
  <c r="Q190" i="29"/>
  <c r="Q182" i="29"/>
  <c r="Q178" i="29"/>
  <c r="Q174" i="29"/>
  <c r="Q170" i="29"/>
  <c r="Q166" i="29"/>
  <c r="Q162" i="29"/>
  <c r="Q158" i="29"/>
  <c r="Q154" i="29"/>
  <c r="Q150" i="29"/>
  <c r="Q146" i="29"/>
  <c r="Q142" i="29"/>
  <c r="Q138" i="29"/>
  <c r="Q134" i="29"/>
  <c r="Q185" i="29"/>
  <c r="Q183" i="29"/>
  <c r="Q179" i="29"/>
  <c r="Q175" i="29"/>
  <c r="Q171" i="29"/>
  <c r="Q167" i="29"/>
  <c r="Q163" i="29"/>
  <c r="Q159" i="29"/>
  <c r="Q155" i="29"/>
  <c r="Q151" i="29"/>
  <c r="Q147" i="29"/>
  <c r="Q143" i="29"/>
  <c r="Q139" i="29"/>
  <c r="Q135" i="29"/>
  <c r="Q131" i="29"/>
  <c r="Q186" i="29"/>
  <c r="Q180" i="29"/>
  <c r="Q176" i="29"/>
  <c r="Q172" i="29"/>
  <c r="Q168" i="29"/>
  <c r="Q164" i="29"/>
  <c r="Q160" i="29"/>
  <c r="Q156" i="29"/>
  <c r="Q152" i="29"/>
  <c r="Q148" i="29"/>
  <c r="Q144" i="29"/>
  <c r="Q140" i="29"/>
  <c r="Q136" i="29"/>
  <c r="Q132" i="29"/>
  <c r="Q128" i="29"/>
  <c r="Q123" i="29"/>
  <c r="Q119" i="29"/>
  <c r="Q115" i="29"/>
  <c r="Q111" i="29"/>
  <c r="Q107" i="29"/>
  <c r="Q103" i="29"/>
  <c r="Q99" i="29"/>
  <c r="Q95" i="29"/>
  <c r="Q91" i="29"/>
  <c r="Q87" i="29"/>
  <c r="Q83" i="29"/>
  <c r="Q79" i="29"/>
  <c r="Q75" i="29"/>
  <c r="Q71" i="29"/>
  <c r="Q67" i="29"/>
  <c r="Q63" i="29"/>
  <c r="Q59" i="29"/>
  <c r="Q55" i="29"/>
  <c r="Q51" i="29"/>
  <c r="Q47" i="29"/>
  <c r="Q43" i="29"/>
  <c r="Q39" i="29"/>
  <c r="Q35" i="29"/>
  <c r="Q31" i="29"/>
  <c r="Q27" i="29"/>
  <c r="Q23" i="29"/>
  <c r="Q19" i="29"/>
  <c r="Q15" i="29"/>
  <c r="Q124" i="29"/>
  <c r="Q120" i="29"/>
  <c r="Q116" i="29"/>
  <c r="Q112" i="29"/>
  <c r="Q108" i="29"/>
  <c r="Q104" i="29"/>
  <c r="Q100" i="29"/>
  <c r="Q96" i="29"/>
  <c r="Q92" i="29"/>
  <c r="Q88" i="29"/>
  <c r="Q84" i="29"/>
  <c r="Q80" i="29"/>
  <c r="Q76" i="29"/>
  <c r="Q72" i="29"/>
  <c r="Q68" i="29"/>
  <c r="Q64" i="29"/>
  <c r="Q60" i="29"/>
  <c r="Q56" i="29"/>
  <c r="Q52" i="29"/>
  <c r="Q48" i="29"/>
  <c r="Q44" i="29"/>
  <c r="Q40" i="29"/>
  <c r="Q36" i="29"/>
  <c r="Q32" i="29"/>
  <c r="Q28" i="29"/>
  <c r="Q24" i="29"/>
  <c r="Q130" i="29"/>
  <c r="Q125" i="29"/>
  <c r="Q121" i="29"/>
  <c r="Q117" i="29"/>
  <c r="Q113" i="29"/>
  <c r="Q109" i="29"/>
  <c r="Q105" i="29"/>
  <c r="Q101" i="29"/>
  <c r="Q97" i="29"/>
  <c r="Q93" i="29"/>
  <c r="Q89" i="29"/>
  <c r="Q85" i="29"/>
  <c r="Q81" i="29"/>
  <c r="Q77" i="29"/>
  <c r="Q73" i="29"/>
  <c r="Q69" i="29"/>
  <c r="Q65" i="29"/>
  <c r="Q61" i="29"/>
  <c r="Q57" i="29"/>
  <c r="Q53" i="29"/>
  <c r="Q49" i="29"/>
  <c r="Q45" i="29"/>
  <c r="Q41" i="29"/>
  <c r="Q37" i="29"/>
  <c r="Q33" i="29"/>
  <c r="Q29" i="29"/>
  <c r="Q25" i="29"/>
  <c r="Q21" i="29"/>
  <c r="Q127" i="29"/>
  <c r="Q126" i="29"/>
  <c r="Q122" i="29"/>
  <c r="Q118" i="29"/>
  <c r="Q114" i="29"/>
  <c r="Q110" i="29"/>
  <c r="Q106" i="29"/>
  <c r="Q102" i="29"/>
  <c r="Q98" i="29"/>
  <c r="Q94" i="29"/>
  <c r="Q90" i="29"/>
  <c r="Q86" i="29"/>
  <c r="Q82" i="29"/>
  <c r="Q78" i="29"/>
  <c r="Q74" i="29"/>
  <c r="Q70" i="29"/>
  <c r="Q66" i="29"/>
  <c r="Q62" i="29"/>
  <c r="Q58" i="29"/>
  <c r="Q54" i="29"/>
  <c r="Q50" i="29"/>
  <c r="Q46" i="29"/>
  <c r="Q42" i="29"/>
  <c r="Q38" i="29"/>
  <c r="Q34" i="29"/>
  <c r="Q30" i="29"/>
  <c r="Q26" i="29"/>
  <c r="Q22" i="29"/>
  <c r="Q18" i="29"/>
  <c r="Q14" i="29"/>
  <c r="I11" i="29"/>
  <c r="M11" i="29"/>
  <c r="Q11" i="29"/>
  <c r="G13" i="29"/>
  <c r="K13" i="29"/>
  <c r="I16" i="29"/>
  <c r="Q16" i="29"/>
  <c r="I20" i="29"/>
  <c r="Q20" i="29"/>
  <c r="F206" i="29"/>
  <c r="F202" i="29"/>
  <c r="F198" i="29"/>
  <c r="F194" i="29"/>
  <c r="F207" i="29"/>
  <c r="F203" i="29"/>
  <c r="F199" i="29"/>
  <c r="F195" i="29"/>
  <c r="F208" i="29"/>
  <c r="F204" i="29"/>
  <c r="F200" i="29"/>
  <c r="F196" i="29"/>
  <c r="F192" i="29"/>
  <c r="F209" i="29"/>
  <c r="F205" i="29"/>
  <c r="F201" i="29"/>
  <c r="F197" i="29"/>
  <c r="F193" i="29"/>
  <c r="F189" i="29"/>
  <c r="F185" i="29"/>
  <c r="F187" i="29"/>
  <c r="F178" i="29"/>
  <c r="F174" i="29"/>
  <c r="F170" i="29"/>
  <c r="F166" i="29"/>
  <c r="F162" i="29"/>
  <c r="F158" i="29"/>
  <c r="F154" i="29"/>
  <c r="F150" i="29"/>
  <c r="F146" i="29"/>
  <c r="F142" i="29"/>
  <c r="F138" i="29"/>
  <c r="F134" i="29"/>
  <c r="F130" i="29"/>
  <c r="F190" i="29"/>
  <c r="F188" i="29"/>
  <c r="F182" i="29"/>
  <c r="F179" i="29"/>
  <c r="F175" i="29"/>
  <c r="F171" i="29"/>
  <c r="F167" i="29"/>
  <c r="F163" i="29"/>
  <c r="F159" i="29"/>
  <c r="F155" i="29"/>
  <c r="F151" i="29"/>
  <c r="F147" i="29"/>
  <c r="F143" i="29"/>
  <c r="F139" i="29"/>
  <c r="F135" i="29"/>
  <c r="F191" i="29"/>
  <c r="F183" i="29"/>
  <c r="F180" i="29"/>
  <c r="F176" i="29"/>
  <c r="F172" i="29"/>
  <c r="F168" i="29"/>
  <c r="F164" i="29"/>
  <c r="F160" i="29"/>
  <c r="F156" i="29"/>
  <c r="F152" i="29"/>
  <c r="F148" i="29"/>
  <c r="F144" i="29"/>
  <c r="F140" i="29"/>
  <c r="F136" i="29"/>
  <c r="F132" i="29"/>
  <c r="F186" i="29"/>
  <c r="F184" i="29"/>
  <c r="F181" i="29"/>
  <c r="F177" i="29"/>
  <c r="F173" i="29"/>
  <c r="F169" i="29"/>
  <c r="F165" i="29"/>
  <c r="F161" i="29"/>
  <c r="F157" i="29"/>
  <c r="F153" i="29"/>
  <c r="F149" i="29"/>
  <c r="F145" i="29"/>
  <c r="F141" i="29"/>
  <c r="F137" i="29"/>
  <c r="F133" i="29"/>
  <c r="F129" i="29"/>
  <c r="F128" i="29"/>
  <c r="F124" i="29"/>
  <c r="F120" i="29"/>
  <c r="F116" i="29"/>
  <c r="F112" i="29"/>
  <c r="F108" i="29"/>
  <c r="F104" i="29"/>
  <c r="F100" i="29"/>
  <c r="F96" i="29"/>
  <c r="F92" i="29"/>
  <c r="F88" i="29"/>
  <c r="F84" i="29"/>
  <c r="F80" i="29"/>
  <c r="F76" i="29"/>
  <c r="F72" i="29"/>
  <c r="F68" i="29"/>
  <c r="F64" i="29"/>
  <c r="F60" i="29"/>
  <c r="F56" i="29"/>
  <c r="F52" i="29"/>
  <c r="F48" i="29"/>
  <c r="F44" i="29"/>
  <c r="F40" i="29"/>
  <c r="F36" i="29"/>
  <c r="F32" i="29"/>
  <c r="F28" i="29"/>
  <c r="F24" i="29"/>
  <c r="F20" i="29"/>
  <c r="F16" i="29"/>
  <c r="F131" i="29"/>
  <c r="F125" i="29"/>
  <c r="F121" i="29"/>
  <c r="F117" i="29"/>
  <c r="F113" i="29"/>
  <c r="F109" i="29"/>
  <c r="F105" i="29"/>
  <c r="F101" i="29"/>
  <c r="F97" i="29"/>
  <c r="F93" i="29"/>
  <c r="F89" i="29"/>
  <c r="F85" i="29"/>
  <c r="F81" i="29"/>
  <c r="F77" i="29"/>
  <c r="F73" i="29"/>
  <c r="F69" i="29"/>
  <c r="F65" i="29"/>
  <c r="F61" i="29"/>
  <c r="F57" i="29"/>
  <c r="F53" i="29"/>
  <c r="F49" i="29"/>
  <c r="F45" i="29"/>
  <c r="F41" i="29"/>
  <c r="F37" i="29"/>
  <c r="F33" i="29"/>
  <c r="F29" i="29"/>
  <c r="F25" i="29"/>
  <c r="F21" i="29"/>
  <c r="F126" i="29"/>
  <c r="F122" i="29"/>
  <c r="F118" i="29"/>
  <c r="F114" i="29"/>
  <c r="F110" i="29"/>
  <c r="F106" i="29"/>
  <c r="F102" i="29"/>
  <c r="F98" i="29"/>
  <c r="F94" i="29"/>
  <c r="F90" i="29"/>
  <c r="F86" i="29"/>
  <c r="F82" i="29"/>
  <c r="F78" i="29"/>
  <c r="F74" i="29"/>
  <c r="F70" i="29"/>
  <c r="F66" i="29"/>
  <c r="F62" i="29"/>
  <c r="F58" i="29"/>
  <c r="F54" i="29"/>
  <c r="F50" i="29"/>
  <c r="F46" i="29"/>
  <c r="F42" i="29"/>
  <c r="F38" i="29"/>
  <c r="F34" i="29"/>
  <c r="F30" i="29"/>
  <c r="F26" i="29"/>
  <c r="F22" i="29"/>
  <c r="F127" i="29"/>
  <c r="F123" i="29"/>
  <c r="F119" i="29"/>
  <c r="F115" i="29"/>
  <c r="F111" i="29"/>
  <c r="F107" i="29"/>
  <c r="F103" i="29"/>
  <c r="F99" i="29"/>
  <c r="F95" i="29"/>
  <c r="F91" i="29"/>
  <c r="F87" i="29"/>
  <c r="F83" i="29"/>
  <c r="F79" i="29"/>
  <c r="F75" i="29"/>
  <c r="F71" i="29"/>
  <c r="F67" i="29"/>
  <c r="F63" i="29"/>
  <c r="F59" i="29"/>
  <c r="F55" i="29"/>
  <c r="F51" i="29"/>
  <c r="F47" i="29"/>
  <c r="F43" i="29"/>
  <c r="F39" i="29"/>
  <c r="F35" i="29"/>
  <c r="F31" i="29"/>
  <c r="F27" i="29"/>
  <c r="F23" i="29"/>
  <c r="F19" i="29"/>
  <c r="F15" i="29"/>
  <c r="J206" i="29"/>
  <c r="J202" i="29"/>
  <c r="J198" i="29"/>
  <c r="J194" i="29"/>
  <c r="J207" i="29"/>
  <c r="J203" i="29"/>
  <c r="J199" i="29"/>
  <c r="J195" i="29"/>
  <c r="J208" i="29"/>
  <c r="J204" i="29"/>
  <c r="J200" i="29"/>
  <c r="J196" i="29"/>
  <c r="J192" i="29"/>
  <c r="J209" i="29"/>
  <c r="J205" i="29"/>
  <c r="J201" i="29"/>
  <c r="J197" i="29"/>
  <c r="J193" i="29"/>
  <c r="J189" i="29"/>
  <c r="J185" i="29"/>
  <c r="J186" i="29"/>
  <c r="J184" i="29"/>
  <c r="J178" i="29"/>
  <c r="J174" i="29"/>
  <c r="J170" i="29"/>
  <c r="J166" i="29"/>
  <c r="J162" i="29"/>
  <c r="J158" i="29"/>
  <c r="J154" i="29"/>
  <c r="J150" i="29"/>
  <c r="J146" i="29"/>
  <c r="J142" i="29"/>
  <c r="J138" i="29"/>
  <c r="J134" i="29"/>
  <c r="J130" i="29"/>
  <c r="J187" i="29"/>
  <c r="J179" i="29"/>
  <c r="J175" i="29"/>
  <c r="J171" i="29"/>
  <c r="J167" i="29"/>
  <c r="J163" i="29"/>
  <c r="J159" i="29"/>
  <c r="J155" i="29"/>
  <c r="J151" i="29"/>
  <c r="J147" i="29"/>
  <c r="J143" i="29"/>
  <c r="J139" i="29"/>
  <c r="J135" i="29"/>
  <c r="J190" i="29"/>
  <c r="J188" i="29"/>
  <c r="J182" i="29"/>
  <c r="J180" i="29"/>
  <c r="J176" i="29"/>
  <c r="J172" i="29"/>
  <c r="J168" i="29"/>
  <c r="J164" i="29"/>
  <c r="J160" i="29"/>
  <c r="J156" i="29"/>
  <c r="J152" i="29"/>
  <c r="J148" i="29"/>
  <c r="J144" i="29"/>
  <c r="J140" i="29"/>
  <c r="J136" i="29"/>
  <c r="J132" i="29"/>
  <c r="J191" i="29"/>
  <c r="J183" i="29"/>
  <c r="J181" i="29"/>
  <c r="J177" i="29"/>
  <c r="J173" i="29"/>
  <c r="J169" i="29"/>
  <c r="J165" i="29"/>
  <c r="J161" i="29"/>
  <c r="J157" i="29"/>
  <c r="J153" i="29"/>
  <c r="J149" i="29"/>
  <c r="J145" i="29"/>
  <c r="J141" i="29"/>
  <c r="J137" i="29"/>
  <c r="J133" i="29"/>
  <c r="J129" i="29"/>
  <c r="J131" i="29"/>
  <c r="J127" i="29"/>
  <c r="J124" i="29"/>
  <c r="J120" i="29"/>
  <c r="J116" i="29"/>
  <c r="J112" i="29"/>
  <c r="J108" i="29"/>
  <c r="J104" i="29"/>
  <c r="J100" i="29"/>
  <c r="J96" i="29"/>
  <c r="J92" i="29"/>
  <c r="J88" i="29"/>
  <c r="J84" i="29"/>
  <c r="J80" i="29"/>
  <c r="J76" i="29"/>
  <c r="J72" i="29"/>
  <c r="J68" i="29"/>
  <c r="J64" i="29"/>
  <c r="J60" i="29"/>
  <c r="J56" i="29"/>
  <c r="J52" i="29"/>
  <c r="J48" i="29"/>
  <c r="J44" i="29"/>
  <c r="J40" i="29"/>
  <c r="J36" i="29"/>
  <c r="J32" i="29"/>
  <c r="J28" i="29"/>
  <c r="J24" i="29"/>
  <c r="J20" i="29"/>
  <c r="J16" i="29"/>
  <c r="J128" i="29"/>
  <c r="J125" i="29"/>
  <c r="J121" i="29"/>
  <c r="J117" i="29"/>
  <c r="J113" i="29"/>
  <c r="J109" i="29"/>
  <c r="J105" i="29"/>
  <c r="J101" i="29"/>
  <c r="J97" i="29"/>
  <c r="J93" i="29"/>
  <c r="J89" i="29"/>
  <c r="J85" i="29"/>
  <c r="J81" i="29"/>
  <c r="J77" i="29"/>
  <c r="J73" i="29"/>
  <c r="J69" i="29"/>
  <c r="J65" i="29"/>
  <c r="J61" i="29"/>
  <c r="J57" i="29"/>
  <c r="J53" i="29"/>
  <c r="J49" i="29"/>
  <c r="J45" i="29"/>
  <c r="J41" i="29"/>
  <c r="J37" i="29"/>
  <c r="J33" i="29"/>
  <c r="J29" i="29"/>
  <c r="J25" i="29"/>
  <c r="J21" i="29"/>
  <c r="J126" i="29"/>
  <c r="J122" i="29"/>
  <c r="J118" i="29"/>
  <c r="J114" i="29"/>
  <c r="J110" i="29"/>
  <c r="J106" i="29"/>
  <c r="J102" i="29"/>
  <c r="J98" i="29"/>
  <c r="J94" i="29"/>
  <c r="J90" i="29"/>
  <c r="J86" i="29"/>
  <c r="J82" i="29"/>
  <c r="J78" i="29"/>
  <c r="J74" i="29"/>
  <c r="J70" i="29"/>
  <c r="J66" i="29"/>
  <c r="J62" i="29"/>
  <c r="J58" i="29"/>
  <c r="J54" i="29"/>
  <c r="J50" i="29"/>
  <c r="J46" i="29"/>
  <c r="J42" i="29"/>
  <c r="J38" i="29"/>
  <c r="J34" i="29"/>
  <c r="J30" i="29"/>
  <c r="J26" i="29"/>
  <c r="J22" i="29"/>
  <c r="J123" i="29"/>
  <c r="J119" i="29"/>
  <c r="J115" i="29"/>
  <c r="J111" i="29"/>
  <c r="J107" i="29"/>
  <c r="J103" i="29"/>
  <c r="J99" i="29"/>
  <c r="J95" i="29"/>
  <c r="J91" i="29"/>
  <c r="J87" i="29"/>
  <c r="J83" i="29"/>
  <c r="J79" i="29"/>
  <c r="J75" i="29"/>
  <c r="J71" i="29"/>
  <c r="J67" i="29"/>
  <c r="J63" i="29"/>
  <c r="J59" i="29"/>
  <c r="J55" i="29"/>
  <c r="J51" i="29"/>
  <c r="J47" i="29"/>
  <c r="J43" i="29"/>
  <c r="J39" i="29"/>
  <c r="J35" i="29"/>
  <c r="J31" i="29"/>
  <c r="J27" i="29"/>
  <c r="J23" i="29"/>
  <c r="J19" i="29"/>
  <c r="J15" i="29"/>
  <c r="N206" i="29"/>
  <c r="N202" i="29"/>
  <c r="N198" i="29"/>
  <c r="N194" i="29"/>
  <c r="N207" i="29"/>
  <c r="N203" i="29"/>
  <c r="N199" i="29"/>
  <c r="N195" i="29"/>
  <c r="N208" i="29"/>
  <c r="N204" i="29"/>
  <c r="N200" i="29"/>
  <c r="N196" i="29"/>
  <c r="N192" i="29"/>
  <c r="N209" i="29"/>
  <c r="N205" i="29"/>
  <c r="N201" i="29"/>
  <c r="N197" i="29"/>
  <c r="N193" i="29"/>
  <c r="N189" i="29"/>
  <c r="N185" i="29"/>
  <c r="N191" i="29"/>
  <c r="N183" i="29"/>
  <c r="N178" i="29"/>
  <c r="N174" i="29"/>
  <c r="N170" i="29"/>
  <c r="N166" i="29"/>
  <c r="N162" i="29"/>
  <c r="N158" i="29"/>
  <c r="N154" i="29"/>
  <c r="N150" i="29"/>
  <c r="N146" i="29"/>
  <c r="N142" i="29"/>
  <c r="N138" i="29"/>
  <c r="N134" i="29"/>
  <c r="N130" i="29"/>
  <c r="N186" i="29"/>
  <c r="N184" i="29"/>
  <c r="N179" i="29"/>
  <c r="N175" i="29"/>
  <c r="N171" i="29"/>
  <c r="N167" i="29"/>
  <c r="N163" i="29"/>
  <c r="N159" i="29"/>
  <c r="N155" i="29"/>
  <c r="N151" i="29"/>
  <c r="N147" i="29"/>
  <c r="N143" i="29"/>
  <c r="N139" i="29"/>
  <c r="N135" i="29"/>
  <c r="N187" i="29"/>
  <c r="N180" i="29"/>
  <c r="N176" i="29"/>
  <c r="N172" i="29"/>
  <c r="N168" i="29"/>
  <c r="N164" i="29"/>
  <c r="N160" i="29"/>
  <c r="N156" i="29"/>
  <c r="N152" i="29"/>
  <c r="N148" i="29"/>
  <c r="N144" i="29"/>
  <c r="N140" i="29"/>
  <c r="N136" i="29"/>
  <c r="N132" i="29"/>
  <c r="N190" i="29"/>
  <c r="N188" i="29"/>
  <c r="N182" i="29"/>
  <c r="N181" i="29"/>
  <c r="N177" i="29"/>
  <c r="N173" i="29"/>
  <c r="N169" i="29"/>
  <c r="N165" i="29"/>
  <c r="N161" i="29"/>
  <c r="N157" i="29"/>
  <c r="N153" i="29"/>
  <c r="N149" i="29"/>
  <c r="N145" i="29"/>
  <c r="N141" i="29"/>
  <c r="N137" i="29"/>
  <c r="N133" i="29"/>
  <c r="N129" i="29"/>
  <c r="N124" i="29"/>
  <c r="N120" i="29"/>
  <c r="N116" i="29"/>
  <c r="N112" i="29"/>
  <c r="N108" i="29"/>
  <c r="N104" i="29"/>
  <c r="N100" i="29"/>
  <c r="N96" i="29"/>
  <c r="N92" i="29"/>
  <c r="N88" i="29"/>
  <c r="N84" i="29"/>
  <c r="N80" i="29"/>
  <c r="N76" i="29"/>
  <c r="N72" i="29"/>
  <c r="N68" i="29"/>
  <c r="N64" i="29"/>
  <c r="N60" i="29"/>
  <c r="N56" i="29"/>
  <c r="N52" i="29"/>
  <c r="N48" i="29"/>
  <c r="N44" i="29"/>
  <c r="N40" i="29"/>
  <c r="N36" i="29"/>
  <c r="N32" i="29"/>
  <c r="N28" i="29"/>
  <c r="N24" i="29"/>
  <c r="N20" i="29"/>
  <c r="N16" i="29"/>
  <c r="N127" i="29"/>
  <c r="N125" i="29"/>
  <c r="N121" i="29"/>
  <c r="N117" i="29"/>
  <c r="N113" i="29"/>
  <c r="N109" i="29"/>
  <c r="N105" i="29"/>
  <c r="N101" i="29"/>
  <c r="N97" i="29"/>
  <c r="N93" i="29"/>
  <c r="N89" i="29"/>
  <c r="N85" i="29"/>
  <c r="N81" i="29"/>
  <c r="N77" i="29"/>
  <c r="N73" i="29"/>
  <c r="N69" i="29"/>
  <c r="N65" i="29"/>
  <c r="N61" i="29"/>
  <c r="N57" i="29"/>
  <c r="N53" i="29"/>
  <c r="N49" i="29"/>
  <c r="N45" i="29"/>
  <c r="N41" i="29"/>
  <c r="N37" i="29"/>
  <c r="N33" i="29"/>
  <c r="N29" i="29"/>
  <c r="N25" i="29"/>
  <c r="N21" i="29"/>
  <c r="N126" i="29"/>
  <c r="N122" i="29"/>
  <c r="N118" i="29"/>
  <c r="N114" i="29"/>
  <c r="N110" i="29"/>
  <c r="N106" i="29"/>
  <c r="N102" i="29"/>
  <c r="N98" i="29"/>
  <c r="N94" i="29"/>
  <c r="N90" i="29"/>
  <c r="N86" i="29"/>
  <c r="N82" i="29"/>
  <c r="N78" i="29"/>
  <c r="N74" i="29"/>
  <c r="N70" i="29"/>
  <c r="N66" i="29"/>
  <c r="N62" i="29"/>
  <c r="N58" i="29"/>
  <c r="N54" i="29"/>
  <c r="N50" i="29"/>
  <c r="N46" i="29"/>
  <c r="N42" i="29"/>
  <c r="N38" i="29"/>
  <c r="N34" i="29"/>
  <c r="N30" i="29"/>
  <c r="N26" i="29"/>
  <c r="N22" i="29"/>
  <c r="N131" i="29"/>
  <c r="N128" i="29"/>
  <c r="N123" i="29"/>
  <c r="N119" i="29"/>
  <c r="N115" i="29"/>
  <c r="N111" i="29"/>
  <c r="N107" i="29"/>
  <c r="N103" i="29"/>
  <c r="N99" i="29"/>
  <c r="N95" i="29"/>
  <c r="N91" i="29"/>
  <c r="N87" i="29"/>
  <c r="N83" i="29"/>
  <c r="N79" i="29"/>
  <c r="N75" i="29"/>
  <c r="N71" i="29"/>
  <c r="N67" i="29"/>
  <c r="N63" i="29"/>
  <c r="N59" i="29"/>
  <c r="N55" i="29"/>
  <c r="N51" i="29"/>
  <c r="N47" i="29"/>
  <c r="N43" i="29"/>
  <c r="N39" i="29"/>
  <c r="N35" i="29"/>
  <c r="N31" i="29"/>
  <c r="N27" i="29"/>
  <c r="N23" i="29"/>
  <c r="N19" i="29"/>
  <c r="N15" i="29"/>
  <c r="R206" i="29"/>
  <c r="R202" i="29"/>
  <c r="R198" i="29"/>
  <c r="R194" i="29"/>
  <c r="R207" i="29"/>
  <c r="R203" i="29"/>
  <c r="R199" i="29"/>
  <c r="R195" i="29"/>
  <c r="R208" i="29"/>
  <c r="R204" i="29"/>
  <c r="R200" i="29"/>
  <c r="R196" i="29"/>
  <c r="R192" i="29"/>
  <c r="R209" i="29"/>
  <c r="R205" i="29"/>
  <c r="R201" i="29"/>
  <c r="R197" i="29"/>
  <c r="R193" i="29"/>
  <c r="R189" i="29"/>
  <c r="R185" i="29"/>
  <c r="R190" i="29"/>
  <c r="R188" i="29"/>
  <c r="R182" i="29"/>
  <c r="R178" i="29"/>
  <c r="R174" i="29"/>
  <c r="R170" i="29"/>
  <c r="R166" i="29"/>
  <c r="R162" i="29"/>
  <c r="R158" i="29"/>
  <c r="R154" i="29"/>
  <c r="R150" i="29"/>
  <c r="R146" i="29"/>
  <c r="R142" i="29"/>
  <c r="R138" i="29"/>
  <c r="R134" i="29"/>
  <c r="R130" i="29"/>
  <c r="R183" i="29"/>
  <c r="R179" i="29"/>
  <c r="R175" i="29"/>
  <c r="R171" i="29"/>
  <c r="R167" i="29"/>
  <c r="R163" i="29"/>
  <c r="R159" i="29"/>
  <c r="R155" i="29"/>
  <c r="R151" i="29"/>
  <c r="R147" i="29"/>
  <c r="R143" i="29"/>
  <c r="R139" i="29"/>
  <c r="R135" i="29"/>
  <c r="R191" i="29"/>
  <c r="R186" i="29"/>
  <c r="R184" i="29"/>
  <c r="R180" i="29"/>
  <c r="R176" i="29"/>
  <c r="R172" i="29"/>
  <c r="R168" i="29"/>
  <c r="R164" i="29"/>
  <c r="R160" i="29"/>
  <c r="R156" i="29"/>
  <c r="R152" i="29"/>
  <c r="R148" i="29"/>
  <c r="R144" i="29"/>
  <c r="R140" i="29"/>
  <c r="R136" i="29"/>
  <c r="R132" i="29"/>
  <c r="R187" i="29"/>
  <c r="R181" i="29"/>
  <c r="R177" i="29"/>
  <c r="R173" i="29"/>
  <c r="R169" i="29"/>
  <c r="R165" i="29"/>
  <c r="R161" i="29"/>
  <c r="R157" i="29"/>
  <c r="R153" i="29"/>
  <c r="R149" i="29"/>
  <c r="R145" i="29"/>
  <c r="R141" i="29"/>
  <c r="R137" i="29"/>
  <c r="R133" i="29"/>
  <c r="R129" i="29"/>
  <c r="R124" i="29"/>
  <c r="R120" i="29"/>
  <c r="R116" i="29"/>
  <c r="R112" i="29"/>
  <c r="R108" i="29"/>
  <c r="R104" i="29"/>
  <c r="R100" i="29"/>
  <c r="R96" i="29"/>
  <c r="R92" i="29"/>
  <c r="R88" i="29"/>
  <c r="R84" i="29"/>
  <c r="R80" i="29"/>
  <c r="R76" i="29"/>
  <c r="R72" i="29"/>
  <c r="R68" i="29"/>
  <c r="R64" i="29"/>
  <c r="R60" i="29"/>
  <c r="R56" i="29"/>
  <c r="R52" i="29"/>
  <c r="R48" i="29"/>
  <c r="R44" i="29"/>
  <c r="R40" i="29"/>
  <c r="R36" i="29"/>
  <c r="R32" i="29"/>
  <c r="R28" i="29"/>
  <c r="R24" i="29"/>
  <c r="R20" i="29"/>
  <c r="R16" i="29"/>
  <c r="R128" i="29"/>
  <c r="R125" i="29"/>
  <c r="R121" i="29"/>
  <c r="R117" i="29"/>
  <c r="R113" i="29"/>
  <c r="R109" i="29"/>
  <c r="R105" i="29"/>
  <c r="R101" i="29"/>
  <c r="R97" i="29"/>
  <c r="R93" i="29"/>
  <c r="R89" i="29"/>
  <c r="R85" i="29"/>
  <c r="R81" i="29"/>
  <c r="R77" i="29"/>
  <c r="R73" i="29"/>
  <c r="R69" i="29"/>
  <c r="R65" i="29"/>
  <c r="R61" i="29"/>
  <c r="R57" i="29"/>
  <c r="R53" i="29"/>
  <c r="R49" i="29"/>
  <c r="R45" i="29"/>
  <c r="R41" i="29"/>
  <c r="R37" i="29"/>
  <c r="R33" i="29"/>
  <c r="R29" i="29"/>
  <c r="R25" i="29"/>
  <c r="R21" i="29"/>
  <c r="R131" i="29"/>
  <c r="R127" i="29"/>
  <c r="R126" i="29"/>
  <c r="R122" i="29"/>
  <c r="R118" i="29"/>
  <c r="R114" i="29"/>
  <c r="R110" i="29"/>
  <c r="R106" i="29"/>
  <c r="R102" i="29"/>
  <c r="R98" i="29"/>
  <c r="R94" i="29"/>
  <c r="R90" i="29"/>
  <c r="R86" i="29"/>
  <c r="R82" i="29"/>
  <c r="R78" i="29"/>
  <c r="R74" i="29"/>
  <c r="R70" i="29"/>
  <c r="R66" i="29"/>
  <c r="R62" i="29"/>
  <c r="R58" i="29"/>
  <c r="R54" i="29"/>
  <c r="R50" i="29"/>
  <c r="R46" i="29"/>
  <c r="R42" i="29"/>
  <c r="R38" i="29"/>
  <c r="R34" i="29"/>
  <c r="R30" i="29"/>
  <c r="R26" i="29"/>
  <c r="R22" i="29"/>
  <c r="R123" i="29"/>
  <c r="R119" i="29"/>
  <c r="R115" i="29"/>
  <c r="R111" i="29"/>
  <c r="R107" i="29"/>
  <c r="R103" i="29"/>
  <c r="R99" i="29"/>
  <c r="R95" i="29"/>
  <c r="R91" i="29"/>
  <c r="R87" i="29"/>
  <c r="R83" i="29"/>
  <c r="R79" i="29"/>
  <c r="R75" i="29"/>
  <c r="R71" i="29"/>
  <c r="R67" i="29"/>
  <c r="R63" i="29"/>
  <c r="R59" i="29"/>
  <c r="R55" i="29"/>
  <c r="R51" i="29"/>
  <c r="R47" i="29"/>
  <c r="R43" i="29"/>
  <c r="R39" i="29"/>
  <c r="R35" i="29"/>
  <c r="R31" i="29"/>
  <c r="R27" i="29"/>
  <c r="R23" i="29"/>
  <c r="R19" i="29"/>
  <c r="R15" i="29"/>
  <c r="I10" i="29"/>
  <c r="M10" i="29"/>
  <c r="Q10" i="29"/>
  <c r="F11" i="29"/>
  <c r="J11" i="29"/>
  <c r="N11" i="29"/>
  <c r="R11" i="29"/>
  <c r="G12" i="29"/>
  <c r="K12" i="29"/>
  <c r="O12" i="29"/>
  <c r="H13" i="29"/>
  <c r="L13" i="29"/>
  <c r="Q13" i="29"/>
  <c r="F14" i="29"/>
  <c r="N14" i="29"/>
  <c r="L15" i="29"/>
  <c r="T15" i="29"/>
  <c r="L16" i="29"/>
  <c r="T16" i="29"/>
  <c r="M17" i="29"/>
  <c r="F18" i="29"/>
  <c r="N18" i="29"/>
  <c r="L19" i="29"/>
  <c r="T19" i="29"/>
  <c r="L20" i="29"/>
  <c r="T20" i="29"/>
  <c r="F15" i="7"/>
  <c r="S3" i="10" s="1"/>
  <c r="F14" i="7"/>
  <c r="F13" i="7"/>
  <c r="F12" i="7"/>
  <c r="F11" i="7"/>
  <c r="O3" i="10" s="1"/>
  <c r="U5" i="12"/>
  <c r="S3" i="12"/>
  <c r="R3" i="12"/>
  <c r="Q3" i="12"/>
  <c r="P3" i="12"/>
  <c r="O3" i="12"/>
  <c r="I4" i="12"/>
  <c r="H4" i="12"/>
  <c r="G4" i="12"/>
  <c r="F4" i="12"/>
  <c r="E4" i="12"/>
  <c r="C6" i="12"/>
  <c r="C7" i="12"/>
  <c r="H7" i="12" s="1"/>
  <c r="C8" i="12"/>
  <c r="C9" i="12"/>
  <c r="C10" i="12"/>
  <c r="C11" i="12"/>
  <c r="C12" i="12"/>
  <c r="C13" i="12"/>
  <c r="C14" i="12"/>
  <c r="C15" i="12"/>
  <c r="C16" i="12"/>
  <c r="C17" i="12"/>
  <c r="C18" i="12"/>
  <c r="C19" i="12"/>
  <c r="C20" i="12"/>
  <c r="C21" i="12"/>
  <c r="C22" i="12"/>
  <c r="C23" i="12"/>
  <c r="C24" i="12"/>
  <c r="C25" i="12"/>
  <c r="C26" i="12"/>
  <c r="C27" i="12"/>
  <c r="C28" i="12"/>
  <c r="C29" i="12"/>
  <c r="C30" i="12"/>
  <c r="C31" i="12"/>
  <c r="C32" i="12"/>
  <c r="C33" i="12"/>
  <c r="C34" i="12"/>
  <c r="C35" i="12"/>
  <c r="C36" i="12"/>
  <c r="C37" i="12"/>
  <c r="C38" i="12"/>
  <c r="C39" i="12"/>
  <c r="C40" i="12"/>
  <c r="C41" i="12"/>
  <c r="C42" i="12"/>
  <c r="C43" i="12"/>
  <c r="C44" i="12"/>
  <c r="C45" i="12"/>
  <c r="C46" i="12"/>
  <c r="C47" i="12"/>
  <c r="C48" i="12"/>
  <c r="C49" i="12"/>
  <c r="C50" i="12"/>
  <c r="C51" i="12"/>
  <c r="C52" i="12"/>
  <c r="C53" i="12"/>
  <c r="C54" i="12"/>
  <c r="C55" i="12"/>
  <c r="C56" i="12"/>
  <c r="C57" i="12"/>
  <c r="C58" i="12"/>
  <c r="C59" i="12"/>
  <c r="C60" i="12"/>
  <c r="C61" i="12"/>
  <c r="C62" i="12"/>
  <c r="C63" i="12"/>
  <c r="C64" i="12"/>
  <c r="C65" i="12"/>
  <c r="C66" i="12"/>
  <c r="C67" i="12"/>
  <c r="C68" i="12"/>
  <c r="C69" i="12"/>
  <c r="C70" i="12"/>
  <c r="C71" i="12"/>
  <c r="C72" i="12"/>
  <c r="C73" i="12"/>
  <c r="C74" i="12"/>
  <c r="C75" i="12"/>
  <c r="C76" i="12"/>
  <c r="C77" i="12"/>
  <c r="C78" i="12"/>
  <c r="C79" i="12"/>
  <c r="C80" i="12"/>
  <c r="C81" i="12"/>
  <c r="C82" i="12"/>
  <c r="C83" i="12"/>
  <c r="C84" i="12"/>
  <c r="C85" i="12"/>
  <c r="C86" i="12"/>
  <c r="C87" i="12"/>
  <c r="C88" i="12"/>
  <c r="C89" i="12"/>
  <c r="C90" i="12"/>
  <c r="C91" i="12"/>
  <c r="C92" i="12"/>
  <c r="C93" i="12"/>
  <c r="C94" i="12"/>
  <c r="C95" i="12"/>
  <c r="C96" i="12"/>
  <c r="C97" i="12"/>
  <c r="C98" i="12"/>
  <c r="C99" i="12"/>
  <c r="C100" i="12"/>
  <c r="C101" i="12"/>
  <c r="C102" i="12"/>
  <c r="C103" i="12"/>
  <c r="C104" i="12"/>
  <c r="C105" i="12"/>
  <c r="C106" i="12"/>
  <c r="C107" i="12"/>
  <c r="C108" i="12"/>
  <c r="C109" i="12"/>
  <c r="C110" i="12"/>
  <c r="C111" i="12"/>
  <c r="C112" i="12"/>
  <c r="C113" i="12"/>
  <c r="C114" i="12"/>
  <c r="C115" i="12"/>
  <c r="C116" i="12"/>
  <c r="C117" i="12"/>
  <c r="C118" i="12"/>
  <c r="C119" i="12"/>
  <c r="H119" i="12" s="1"/>
  <c r="C120" i="12"/>
  <c r="C121" i="12"/>
  <c r="C122" i="12"/>
  <c r="C123" i="12"/>
  <c r="C124" i="12"/>
  <c r="C125" i="12"/>
  <c r="C126" i="12"/>
  <c r="C127" i="12"/>
  <c r="C128" i="12"/>
  <c r="C129" i="12"/>
  <c r="C130" i="12"/>
  <c r="C131" i="12"/>
  <c r="C132" i="12"/>
  <c r="C133" i="12"/>
  <c r="C134" i="12"/>
  <c r="C135" i="12"/>
  <c r="C136" i="12"/>
  <c r="C137" i="12"/>
  <c r="C138" i="12"/>
  <c r="C139" i="12"/>
  <c r="C140" i="12"/>
  <c r="C141" i="12"/>
  <c r="C142" i="12"/>
  <c r="C143" i="12"/>
  <c r="C144" i="12"/>
  <c r="C145" i="12"/>
  <c r="C146" i="12"/>
  <c r="C147" i="12"/>
  <c r="C148" i="12"/>
  <c r="C149" i="12"/>
  <c r="C150" i="12"/>
  <c r="C151" i="12"/>
  <c r="C152" i="12"/>
  <c r="C153" i="12"/>
  <c r="C154" i="12"/>
  <c r="C155" i="12"/>
  <c r="C156" i="12"/>
  <c r="C157" i="12"/>
  <c r="C158" i="12"/>
  <c r="C159" i="12"/>
  <c r="C160" i="12"/>
  <c r="C161" i="12"/>
  <c r="C162" i="12"/>
  <c r="C163" i="12"/>
  <c r="C164" i="12"/>
  <c r="C165" i="12"/>
  <c r="C166" i="12"/>
  <c r="C167" i="12"/>
  <c r="C168" i="12"/>
  <c r="C169" i="12"/>
  <c r="C170" i="12"/>
  <c r="C171" i="12"/>
  <c r="C172" i="12"/>
  <c r="C173" i="12"/>
  <c r="C174" i="12"/>
  <c r="C175" i="12"/>
  <c r="C176" i="12"/>
  <c r="C177" i="12"/>
  <c r="C178" i="12"/>
  <c r="C179" i="12"/>
  <c r="C180" i="12"/>
  <c r="C181" i="12"/>
  <c r="C182" i="12"/>
  <c r="C183" i="12"/>
  <c r="C184" i="12"/>
  <c r="C185" i="12"/>
  <c r="C186" i="12"/>
  <c r="C187" i="12"/>
  <c r="C188" i="12"/>
  <c r="C189" i="12"/>
  <c r="C190" i="12"/>
  <c r="C191" i="12"/>
  <c r="C192" i="12"/>
  <c r="C193" i="12"/>
  <c r="C194" i="12"/>
  <c r="C195" i="12"/>
  <c r="C196" i="12"/>
  <c r="C197" i="12"/>
  <c r="C198" i="12"/>
  <c r="C199" i="12"/>
  <c r="C200" i="12"/>
  <c r="C201" i="12"/>
  <c r="C202" i="12"/>
  <c r="C203" i="12"/>
  <c r="C204" i="12"/>
  <c r="C5" i="12"/>
  <c r="U6" i="12"/>
  <c r="R4" i="12"/>
  <c r="N4" i="12"/>
  <c r="M4" i="12"/>
  <c r="J4" i="12"/>
  <c r="R3" i="10"/>
  <c r="Q3" i="10"/>
  <c r="P3" i="10"/>
  <c r="S3" i="11"/>
  <c r="R3" i="11"/>
  <c r="Q3" i="11"/>
  <c r="P3" i="11"/>
  <c r="O3" i="11"/>
  <c r="U5" i="11"/>
  <c r="U116" i="11" s="1"/>
  <c r="I4" i="11"/>
  <c r="H4" i="11"/>
  <c r="G4" i="11"/>
  <c r="L4" i="11" s="1"/>
  <c r="F4" i="11"/>
  <c r="P4" i="11" s="1"/>
  <c r="E4" i="11"/>
  <c r="C6" i="11"/>
  <c r="C7" i="11"/>
  <c r="C8" i="11"/>
  <c r="E8" i="11" s="1"/>
  <c r="C9" i="11"/>
  <c r="C10" i="11"/>
  <c r="C11" i="11"/>
  <c r="C12" i="11"/>
  <c r="C13" i="11"/>
  <c r="C14" i="11"/>
  <c r="C15" i="11"/>
  <c r="C16" i="11"/>
  <c r="C17" i="11"/>
  <c r="C18" i="11"/>
  <c r="C19" i="11"/>
  <c r="C20" i="11"/>
  <c r="I20" i="11" s="1"/>
  <c r="C21" i="11"/>
  <c r="C22" i="11"/>
  <c r="C23" i="11"/>
  <c r="C24" i="11"/>
  <c r="I24" i="11" s="1"/>
  <c r="C25" i="11"/>
  <c r="C26" i="11"/>
  <c r="C27" i="11"/>
  <c r="C28" i="11"/>
  <c r="C29" i="11"/>
  <c r="C30" i="11"/>
  <c r="C31" i="11"/>
  <c r="C32" i="11"/>
  <c r="C33" i="11"/>
  <c r="C34" i="11"/>
  <c r="C35" i="11"/>
  <c r="C36" i="11"/>
  <c r="C37" i="11"/>
  <c r="C38" i="11"/>
  <c r="C39" i="11"/>
  <c r="C40" i="11"/>
  <c r="C41" i="11"/>
  <c r="C42" i="11"/>
  <c r="C43" i="11"/>
  <c r="C44" i="11"/>
  <c r="C45" i="11"/>
  <c r="C46" i="11"/>
  <c r="C47" i="11"/>
  <c r="C48" i="11"/>
  <c r="C49" i="11"/>
  <c r="C50" i="11"/>
  <c r="C51" i="11"/>
  <c r="C52" i="11"/>
  <c r="C53" i="11"/>
  <c r="C54" i="11"/>
  <c r="C55" i="11"/>
  <c r="C56" i="11"/>
  <c r="C57" i="11"/>
  <c r="C58" i="11"/>
  <c r="C59" i="11"/>
  <c r="C60" i="11"/>
  <c r="C61" i="11"/>
  <c r="C62" i="11"/>
  <c r="C63" i="11"/>
  <c r="C64" i="11"/>
  <c r="C65" i="11"/>
  <c r="C66" i="11"/>
  <c r="C67" i="11"/>
  <c r="C68" i="11"/>
  <c r="C69" i="11"/>
  <c r="C70" i="11"/>
  <c r="C71" i="11"/>
  <c r="C72" i="11"/>
  <c r="C73" i="11"/>
  <c r="C74" i="11"/>
  <c r="C75" i="11"/>
  <c r="C76" i="11"/>
  <c r="C77" i="11"/>
  <c r="C78" i="11"/>
  <c r="C79" i="11"/>
  <c r="C80" i="11"/>
  <c r="C81" i="11"/>
  <c r="C82" i="11"/>
  <c r="C83" i="11"/>
  <c r="C84" i="11"/>
  <c r="C85" i="11"/>
  <c r="C86" i="11"/>
  <c r="C87" i="11"/>
  <c r="C88" i="11"/>
  <c r="C89" i="11"/>
  <c r="C90" i="11"/>
  <c r="C91" i="11"/>
  <c r="C92" i="11"/>
  <c r="C93" i="11"/>
  <c r="C94" i="11"/>
  <c r="C95" i="11"/>
  <c r="C96" i="11"/>
  <c r="C97" i="11"/>
  <c r="I97" i="11" s="1"/>
  <c r="C98" i="11"/>
  <c r="C99" i="11"/>
  <c r="C100" i="11"/>
  <c r="C101" i="11"/>
  <c r="C102" i="11"/>
  <c r="C103" i="11"/>
  <c r="C104" i="11"/>
  <c r="F104" i="11" s="1"/>
  <c r="C105" i="11"/>
  <c r="C106" i="11"/>
  <c r="C107" i="11"/>
  <c r="C108" i="11"/>
  <c r="C109" i="11"/>
  <c r="C110" i="11"/>
  <c r="C111" i="11"/>
  <c r="C112" i="11"/>
  <c r="C113" i="11"/>
  <c r="C114" i="11"/>
  <c r="C115" i="11"/>
  <c r="C116" i="11"/>
  <c r="C117" i="11"/>
  <c r="C118" i="11"/>
  <c r="C119" i="11"/>
  <c r="C120" i="11"/>
  <c r="C121" i="11"/>
  <c r="C122" i="11"/>
  <c r="C123" i="11"/>
  <c r="C124" i="11"/>
  <c r="C125" i="11"/>
  <c r="C126" i="11"/>
  <c r="C127" i="11"/>
  <c r="C128" i="11"/>
  <c r="C129" i="11"/>
  <c r="C130" i="11"/>
  <c r="C131" i="11"/>
  <c r="C132" i="11"/>
  <c r="C133" i="11"/>
  <c r="C134" i="11"/>
  <c r="C135" i="11"/>
  <c r="C136" i="11"/>
  <c r="C137" i="11"/>
  <c r="C138" i="11"/>
  <c r="C139" i="11"/>
  <c r="C140" i="11"/>
  <c r="C141" i="11"/>
  <c r="C142" i="11"/>
  <c r="C143" i="11"/>
  <c r="C144" i="11"/>
  <c r="C145" i="11"/>
  <c r="C146" i="11"/>
  <c r="C147" i="11"/>
  <c r="C148" i="11"/>
  <c r="C149" i="11"/>
  <c r="C150" i="11"/>
  <c r="C151" i="11"/>
  <c r="C152" i="11"/>
  <c r="C153" i="11"/>
  <c r="C154" i="11"/>
  <c r="C155" i="11"/>
  <c r="C156" i="11"/>
  <c r="C157" i="11"/>
  <c r="C158" i="11"/>
  <c r="C159" i="11"/>
  <c r="C160" i="11"/>
  <c r="C161" i="11"/>
  <c r="C162" i="11"/>
  <c r="C163" i="11"/>
  <c r="C164" i="11"/>
  <c r="C165" i="11"/>
  <c r="C166" i="11"/>
  <c r="C167" i="11"/>
  <c r="C168" i="11"/>
  <c r="C169" i="11"/>
  <c r="C170" i="11"/>
  <c r="C171" i="11"/>
  <c r="C172" i="11"/>
  <c r="C173" i="11"/>
  <c r="C174" i="11"/>
  <c r="C175" i="11"/>
  <c r="C176" i="11"/>
  <c r="C177" i="11"/>
  <c r="C178" i="11"/>
  <c r="C179" i="11"/>
  <c r="C180" i="11"/>
  <c r="C181" i="11"/>
  <c r="C182" i="11"/>
  <c r="C183" i="11"/>
  <c r="C184" i="11"/>
  <c r="C185" i="11"/>
  <c r="C186" i="11"/>
  <c r="C187" i="11"/>
  <c r="C188" i="11"/>
  <c r="C189" i="11"/>
  <c r="C190" i="11"/>
  <c r="C191" i="11"/>
  <c r="C192" i="11"/>
  <c r="C193" i="11"/>
  <c r="C194" i="11"/>
  <c r="C195" i="11"/>
  <c r="C196" i="11"/>
  <c r="C197" i="11"/>
  <c r="C198" i="11"/>
  <c r="C199" i="11"/>
  <c r="C200" i="11"/>
  <c r="C201" i="11"/>
  <c r="C202" i="11"/>
  <c r="C203" i="11"/>
  <c r="C204" i="11"/>
  <c r="C5" i="11"/>
  <c r="S4" i="11"/>
  <c r="O4" i="11"/>
  <c r="N4" i="11"/>
  <c r="J4" i="11"/>
  <c r="U5" i="10"/>
  <c r="U125" i="10" s="1"/>
  <c r="I4" i="10"/>
  <c r="H4" i="10"/>
  <c r="G4" i="10"/>
  <c r="F4" i="10"/>
  <c r="E4" i="10"/>
  <c r="C6" i="10"/>
  <c r="G6" i="10" s="1"/>
  <c r="C7" i="10"/>
  <c r="G7" i="10" s="1"/>
  <c r="C8" i="10"/>
  <c r="C9" i="10"/>
  <c r="C10" i="10"/>
  <c r="G10" i="10" s="1"/>
  <c r="C11" i="10"/>
  <c r="G11" i="10" s="1"/>
  <c r="C12" i="10"/>
  <c r="C13" i="10"/>
  <c r="C14" i="10"/>
  <c r="G14" i="10" s="1"/>
  <c r="C15" i="10"/>
  <c r="C16" i="10"/>
  <c r="C17" i="10"/>
  <c r="C18" i="10"/>
  <c r="G18" i="10" s="1"/>
  <c r="C19" i="10"/>
  <c r="F19" i="10" s="1"/>
  <c r="C20" i="10"/>
  <c r="C21" i="10"/>
  <c r="C22" i="10"/>
  <c r="G22" i="10" s="1"/>
  <c r="C23" i="10"/>
  <c r="C24" i="10"/>
  <c r="C25" i="10"/>
  <c r="C26" i="10"/>
  <c r="C27" i="10"/>
  <c r="C28" i="10"/>
  <c r="C29" i="10"/>
  <c r="C30" i="10"/>
  <c r="C31" i="10"/>
  <c r="C32" i="10"/>
  <c r="C33" i="10"/>
  <c r="C34" i="10"/>
  <c r="C35" i="10"/>
  <c r="C36" i="10"/>
  <c r="C37" i="10"/>
  <c r="C38" i="10"/>
  <c r="C39" i="10"/>
  <c r="C40" i="10"/>
  <c r="C41" i="10"/>
  <c r="C42" i="10"/>
  <c r="C43" i="10"/>
  <c r="C44" i="10"/>
  <c r="C45" i="10"/>
  <c r="C46" i="10"/>
  <c r="C47" i="10"/>
  <c r="C48" i="10"/>
  <c r="C49" i="10"/>
  <c r="C50" i="10"/>
  <c r="C51" i="10"/>
  <c r="C52" i="10"/>
  <c r="C53" i="10"/>
  <c r="C54" i="10"/>
  <c r="C55" i="10"/>
  <c r="C56" i="10"/>
  <c r="C57" i="10"/>
  <c r="C58" i="10"/>
  <c r="C59" i="10"/>
  <c r="C60" i="10"/>
  <c r="C61" i="10"/>
  <c r="C62" i="10"/>
  <c r="C63" i="10"/>
  <c r="C64" i="10"/>
  <c r="C65" i="10"/>
  <c r="C66" i="10"/>
  <c r="C67" i="10"/>
  <c r="C68" i="10"/>
  <c r="C69" i="10"/>
  <c r="C70" i="10"/>
  <c r="C71" i="10"/>
  <c r="C72" i="10"/>
  <c r="C73" i="10"/>
  <c r="C74" i="10"/>
  <c r="C75" i="10"/>
  <c r="C76" i="10"/>
  <c r="C77" i="10"/>
  <c r="C78" i="10"/>
  <c r="C79" i="10"/>
  <c r="C80" i="10"/>
  <c r="C81" i="10"/>
  <c r="C82" i="10"/>
  <c r="C83" i="10"/>
  <c r="C84" i="10"/>
  <c r="C85" i="10"/>
  <c r="C86" i="10"/>
  <c r="C87" i="10"/>
  <c r="C88" i="10"/>
  <c r="C89" i="10"/>
  <c r="C90" i="10"/>
  <c r="C91" i="10"/>
  <c r="C92" i="10"/>
  <c r="C93" i="10"/>
  <c r="C94" i="10"/>
  <c r="C95" i="10"/>
  <c r="C96" i="10"/>
  <c r="C97" i="10"/>
  <c r="C98" i="10"/>
  <c r="C99" i="10"/>
  <c r="C100" i="10"/>
  <c r="C101" i="10"/>
  <c r="C102" i="10"/>
  <c r="C103" i="10"/>
  <c r="C104" i="10"/>
  <c r="C105" i="10"/>
  <c r="C106" i="10"/>
  <c r="C107" i="10"/>
  <c r="C108" i="10"/>
  <c r="C109" i="10"/>
  <c r="C110" i="10"/>
  <c r="C111" i="10"/>
  <c r="C112" i="10"/>
  <c r="C113" i="10"/>
  <c r="C114" i="10"/>
  <c r="C115" i="10"/>
  <c r="C116" i="10"/>
  <c r="C117" i="10"/>
  <c r="C118" i="10"/>
  <c r="C119" i="10"/>
  <c r="C120" i="10"/>
  <c r="C121" i="10"/>
  <c r="C122" i="10"/>
  <c r="C123" i="10"/>
  <c r="C124" i="10"/>
  <c r="C125" i="10"/>
  <c r="C126" i="10"/>
  <c r="C127" i="10"/>
  <c r="C128" i="10"/>
  <c r="C129" i="10"/>
  <c r="C130" i="10"/>
  <c r="C131" i="10"/>
  <c r="C132" i="10"/>
  <c r="C133" i="10"/>
  <c r="C134" i="10"/>
  <c r="C135" i="10"/>
  <c r="C136" i="10"/>
  <c r="C137" i="10"/>
  <c r="C138" i="10"/>
  <c r="C139" i="10"/>
  <c r="C140" i="10"/>
  <c r="C141" i="10"/>
  <c r="C142" i="10"/>
  <c r="C143" i="10"/>
  <c r="C144" i="10"/>
  <c r="C145" i="10"/>
  <c r="C146" i="10"/>
  <c r="C147" i="10"/>
  <c r="C148" i="10"/>
  <c r="C149" i="10"/>
  <c r="C150" i="10"/>
  <c r="C151" i="10"/>
  <c r="C152" i="10"/>
  <c r="C153" i="10"/>
  <c r="C154" i="10"/>
  <c r="C155" i="10"/>
  <c r="C156" i="10"/>
  <c r="C157" i="10"/>
  <c r="C158" i="10"/>
  <c r="C159" i="10"/>
  <c r="C160" i="10"/>
  <c r="C161" i="10"/>
  <c r="C162" i="10"/>
  <c r="C163" i="10"/>
  <c r="C164" i="10"/>
  <c r="C165" i="10"/>
  <c r="C166" i="10"/>
  <c r="C167" i="10"/>
  <c r="C168" i="10"/>
  <c r="C169" i="10"/>
  <c r="C170" i="10"/>
  <c r="C171" i="10"/>
  <c r="C172" i="10"/>
  <c r="C173" i="10"/>
  <c r="C174" i="10"/>
  <c r="C175" i="10"/>
  <c r="C176" i="10"/>
  <c r="C177" i="10"/>
  <c r="C178" i="10"/>
  <c r="C179" i="10"/>
  <c r="C180" i="10"/>
  <c r="C181" i="10"/>
  <c r="C182" i="10"/>
  <c r="C183" i="10"/>
  <c r="C184" i="10"/>
  <c r="C185" i="10"/>
  <c r="C186" i="10"/>
  <c r="C187" i="10"/>
  <c r="C188" i="10"/>
  <c r="C189" i="10"/>
  <c r="C190" i="10"/>
  <c r="C191" i="10"/>
  <c r="C192" i="10"/>
  <c r="C193" i="10"/>
  <c r="C194" i="10"/>
  <c r="C195" i="10"/>
  <c r="C196" i="10"/>
  <c r="C197" i="10"/>
  <c r="C198" i="10"/>
  <c r="C199" i="10"/>
  <c r="C200" i="10"/>
  <c r="C201" i="10"/>
  <c r="C202" i="10"/>
  <c r="C203" i="10"/>
  <c r="C204" i="10"/>
  <c r="C5" i="10"/>
  <c r="G26" i="10"/>
  <c r="Q4" i="10"/>
  <c r="L4" i="10"/>
  <c r="S3" i="9"/>
  <c r="R3" i="9"/>
  <c r="Q3" i="9"/>
  <c r="P3" i="9"/>
  <c r="O3" i="9"/>
  <c r="I4" i="9"/>
  <c r="H4" i="9"/>
  <c r="G4" i="9"/>
  <c r="F4" i="9"/>
  <c r="E4" i="9"/>
  <c r="C6" i="9"/>
  <c r="C7" i="9"/>
  <c r="C8" i="9"/>
  <c r="C9" i="9"/>
  <c r="C10" i="9"/>
  <c r="C11" i="9"/>
  <c r="C12" i="9"/>
  <c r="F12" i="9" s="1"/>
  <c r="C13" i="9"/>
  <c r="C14" i="9"/>
  <c r="C15" i="9"/>
  <c r="C16" i="9"/>
  <c r="C17" i="9"/>
  <c r="C18" i="9"/>
  <c r="C19" i="9"/>
  <c r="C20" i="9"/>
  <c r="F20" i="9" s="1"/>
  <c r="C21" i="9"/>
  <c r="C22" i="9"/>
  <c r="C23" i="9"/>
  <c r="C24" i="9"/>
  <c r="C25" i="9"/>
  <c r="C26" i="9"/>
  <c r="C27" i="9"/>
  <c r="C28" i="9"/>
  <c r="F28" i="9" s="1"/>
  <c r="C29" i="9"/>
  <c r="C30" i="9"/>
  <c r="C31" i="9"/>
  <c r="C32" i="9"/>
  <c r="C33" i="9"/>
  <c r="C34" i="9"/>
  <c r="C35" i="9"/>
  <c r="C36" i="9"/>
  <c r="C37" i="9"/>
  <c r="C38" i="9"/>
  <c r="C39" i="9"/>
  <c r="C40" i="9"/>
  <c r="C41" i="9"/>
  <c r="C42" i="9"/>
  <c r="C43" i="9"/>
  <c r="C44" i="9"/>
  <c r="F44" i="9" s="1"/>
  <c r="C45" i="9"/>
  <c r="C46" i="9"/>
  <c r="C47" i="9"/>
  <c r="G47" i="9" s="1"/>
  <c r="C48" i="9"/>
  <c r="C49" i="9"/>
  <c r="C50" i="9"/>
  <c r="C51" i="9"/>
  <c r="C52" i="9"/>
  <c r="F52" i="9" s="1"/>
  <c r="C53" i="9"/>
  <c r="C54" i="9"/>
  <c r="C55" i="9"/>
  <c r="C56" i="9"/>
  <c r="C57" i="9"/>
  <c r="C58" i="9"/>
  <c r="C59" i="9"/>
  <c r="C60" i="9"/>
  <c r="F60" i="9" s="1"/>
  <c r="C61" i="9"/>
  <c r="C62" i="9"/>
  <c r="C63" i="9"/>
  <c r="C64" i="9"/>
  <c r="C65" i="9"/>
  <c r="C66" i="9"/>
  <c r="C67" i="9"/>
  <c r="C68" i="9"/>
  <c r="F68" i="9" s="1"/>
  <c r="C69" i="9"/>
  <c r="C70" i="9"/>
  <c r="C71" i="9"/>
  <c r="C72" i="9"/>
  <c r="F72" i="9" s="1"/>
  <c r="C73" i="9"/>
  <c r="C74" i="9"/>
  <c r="C75" i="9"/>
  <c r="C76" i="9"/>
  <c r="C77" i="9"/>
  <c r="G77" i="9" s="1"/>
  <c r="C78" i="9"/>
  <c r="C79" i="9"/>
  <c r="C80" i="9"/>
  <c r="C81" i="9"/>
  <c r="C82" i="9"/>
  <c r="C83" i="9"/>
  <c r="C84" i="9"/>
  <c r="F84" i="9" s="1"/>
  <c r="C85" i="9"/>
  <c r="C86" i="9"/>
  <c r="C87" i="9"/>
  <c r="G87" i="9" s="1"/>
  <c r="C88" i="9"/>
  <c r="F88" i="9" s="1"/>
  <c r="C89" i="9"/>
  <c r="C90" i="9"/>
  <c r="C91" i="9"/>
  <c r="C92" i="9"/>
  <c r="G92" i="9" s="1"/>
  <c r="C93" i="9"/>
  <c r="C94" i="9"/>
  <c r="C95" i="9"/>
  <c r="C96" i="9"/>
  <c r="C97" i="9"/>
  <c r="C98" i="9"/>
  <c r="C99" i="9"/>
  <c r="C100" i="9"/>
  <c r="F100" i="9" s="1"/>
  <c r="C101" i="9"/>
  <c r="C102" i="9"/>
  <c r="C103" i="9"/>
  <c r="C104" i="9"/>
  <c r="C105" i="9"/>
  <c r="C106" i="9"/>
  <c r="C107" i="9"/>
  <c r="G107" i="9" s="1"/>
  <c r="C108" i="9"/>
  <c r="C109" i="9"/>
  <c r="G109" i="9" s="1"/>
  <c r="C110" i="9"/>
  <c r="C111" i="9"/>
  <c r="C112" i="9"/>
  <c r="C113" i="9"/>
  <c r="C114" i="9"/>
  <c r="C115" i="9"/>
  <c r="C116" i="9"/>
  <c r="F116" i="9" s="1"/>
  <c r="C117" i="9"/>
  <c r="C118" i="9"/>
  <c r="C119" i="9"/>
  <c r="C120" i="9"/>
  <c r="F120" i="9" s="1"/>
  <c r="C121" i="9"/>
  <c r="C122" i="9"/>
  <c r="C123" i="9"/>
  <c r="C124" i="9"/>
  <c r="G124" i="9" s="1"/>
  <c r="C125" i="9"/>
  <c r="C126" i="9"/>
  <c r="C127" i="9"/>
  <c r="C128" i="9"/>
  <c r="C129" i="9"/>
  <c r="C130" i="9"/>
  <c r="C131" i="9"/>
  <c r="C132" i="9"/>
  <c r="F132" i="9" s="1"/>
  <c r="C133" i="9"/>
  <c r="C134" i="9"/>
  <c r="C135" i="9"/>
  <c r="C136" i="9"/>
  <c r="F136" i="9" s="1"/>
  <c r="C137" i="9"/>
  <c r="C138" i="9"/>
  <c r="C139" i="9"/>
  <c r="G139" i="9" s="1"/>
  <c r="C140" i="9"/>
  <c r="C141" i="9"/>
  <c r="G141" i="9" s="1"/>
  <c r="C142" i="9"/>
  <c r="C143" i="9"/>
  <c r="C144" i="9"/>
  <c r="C145" i="9"/>
  <c r="C146" i="9"/>
  <c r="C147" i="9"/>
  <c r="C148" i="9"/>
  <c r="F148" i="9" s="1"/>
  <c r="C149" i="9"/>
  <c r="C150" i="9"/>
  <c r="C151" i="9"/>
  <c r="C152" i="9"/>
  <c r="F152" i="9" s="1"/>
  <c r="C153" i="9"/>
  <c r="C154" i="9"/>
  <c r="C155" i="9"/>
  <c r="G155" i="9" s="1"/>
  <c r="C156" i="9"/>
  <c r="C157" i="9"/>
  <c r="G157" i="9" s="1"/>
  <c r="C158" i="9"/>
  <c r="C159" i="9"/>
  <c r="C160" i="9"/>
  <c r="H160" i="9" s="1"/>
  <c r="C161" i="9"/>
  <c r="C162" i="9"/>
  <c r="C163" i="9"/>
  <c r="C164" i="9"/>
  <c r="F164" i="9" s="1"/>
  <c r="C165" i="9"/>
  <c r="C166" i="9"/>
  <c r="C167" i="9"/>
  <c r="C168" i="9"/>
  <c r="C169" i="9"/>
  <c r="C170" i="9"/>
  <c r="C171" i="9"/>
  <c r="C172" i="9"/>
  <c r="G172" i="9" s="1"/>
  <c r="C173" i="9"/>
  <c r="C174" i="9"/>
  <c r="C175" i="9"/>
  <c r="C176" i="9"/>
  <c r="C177" i="9"/>
  <c r="C178" i="9"/>
  <c r="C179" i="9"/>
  <c r="C180" i="9"/>
  <c r="F180" i="9" s="1"/>
  <c r="C181" i="9"/>
  <c r="C182" i="9"/>
  <c r="C183" i="9"/>
  <c r="G183" i="9" s="1"/>
  <c r="C184" i="9"/>
  <c r="F184" i="9" s="1"/>
  <c r="C185" i="9"/>
  <c r="C186" i="9"/>
  <c r="C187" i="9"/>
  <c r="G187" i="9" s="1"/>
  <c r="C188" i="9"/>
  <c r="G188" i="9" s="1"/>
  <c r="C189" i="9"/>
  <c r="G189" i="9" s="1"/>
  <c r="C190" i="9"/>
  <c r="C191" i="9"/>
  <c r="C192" i="9"/>
  <c r="C193" i="9"/>
  <c r="C194" i="9"/>
  <c r="C195" i="9"/>
  <c r="C196" i="9"/>
  <c r="G196" i="9" s="1"/>
  <c r="C197" i="9"/>
  <c r="C198" i="9"/>
  <c r="C199" i="9"/>
  <c r="C200" i="9"/>
  <c r="H200" i="9" s="1"/>
  <c r="C201" i="9"/>
  <c r="C202" i="9"/>
  <c r="C203" i="9"/>
  <c r="C204" i="9"/>
  <c r="C5" i="9"/>
  <c r="F9" i="8"/>
  <c r="E9" i="8"/>
  <c r="D9" i="8"/>
  <c r="C9" i="8"/>
  <c r="B12" i="8"/>
  <c r="B6" i="10" s="1"/>
  <c r="B13" i="8"/>
  <c r="B14" i="8"/>
  <c r="B15" i="8"/>
  <c r="B9" i="9" s="1"/>
  <c r="B16" i="8"/>
  <c r="B17" i="8"/>
  <c r="B11" i="11" s="1"/>
  <c r="B18" i="8"/>
  <c r="B12" i="12" s="1"/>
  <c r="B19" i="8"/>
  <c r="B13" i="10" s="1"/>
  <c r="B20" i="8"/>
  <c r="B14" i="10" s="1"/>
  <c r="B21" i="8"/>
  <c r="B15" i="10" s="1"/>
  <c r="B22" i="8"/>
  <c r="B16" i="12" s="1"/>
  <c r="B23" i="8"/>
  <c r="B17" i="9" s="1"/>
  <c r="B24" i="8"/>
  <c r="B18" i="12" s="1"/>
  <c r="B25" i="8"/>
  <c r="B19" i="11" s="1"/>
  <c r="B26" i="8"/>
  <c r="B27" i="8"/>
  <c r="B21" i="11" s="1"/>
  <c r="B28" i="8"/>
  <c r="B22" i="11" s="1"/>
  <c r="B29" i="8"/>
  <c r="B23" i="11" s="1"/>
  <c r="B30" i="8"/>
  <c r="B31" i="8"/>
  <c r="B25" i="11" s="1"/>
  <c r="B32" i="8"/>
  <c r="B26" i="11" s="1"/>
  <c r="B33" i="8"/>
  <c r="B27" i="12" s="1"/>
  <c r="B34" i="8"/>
  <c r="B28" i="12" s="1"/>
  <c r="B35" i="8"/>
  <c r="B36" i="8"/>
  <c r="B30" i="12" s="1"/>
  <c r="B37" i="8"/>
  <c r="B31" i="12" s="1"/>
  <c r="B38" i="8"/>
  <c r="B32" i="12" s="1"/>
  <c r="B39" i="8"/>
  <c r="B40" i="8"/>
  <c r="B34" i="12" s="1"/>
  <c r="B41" i="8"/>
  <c r="B35" i="12" s="1"/>
  <c r="B42" i="8"/>
  <c r="B36" i="12" s="1"/>
  <c r="B43" i="8"/>
  <c r="B37" i="12" s="1"/>
  <c r="B44" i="8"/>
  <c r="B38" i="12" s="1"/>
  <c r="B45" i="8"/>
  <c r="B39" i="12" s="1"/>
  <c r="B46" i="8"/>
  <c r="B40" i="12" s="1"/>
  <c r="B47" i="8"/>
  <c r="B48" i="8"/>
  <c r="B42" i="12" s="1"/>
  <c r="B49" i="8"/>
  <c r="B43" i="12" s="1"/>
  <c r="B50" i="8"/>
  <c r="B44" i="12" s="1"/>
  <c r="B51" i="8"/>
  <c r="B52" i="8"/>
  <c r="B46" i="12" s="1"/>
  <c r="B53" i="8"/>
  <c r="B47" i="12" s="1"/>
  <c r="B54" i="8"/>
  <c r="B48" i="12" s="1"/>
  <c r="B55" i="8"/>
  <c r="B56" i="8"/>
  <c r="B50" i="12" s="1"/>
  <c r="B57" i="8"/>
  <c r="B51" i="12" s="1"/>
  <c r="B58" i="8"/>
  <c r="B52" i="12" s="1"/>
  <c r="B59" i="8"/>
  <c r="B53" i="12" s="1"/>
  <c r="B60" i="8"/>
  <c r="B54" i="12" s="1"/>
  <c r="B61" i="8"/>
  <c r="B55" i="12" s="1"/>
  <c r="B62" i="8"/>
  <c r="B56" i="12" s="1"/>
  <c r="B63" i="8"/>
  <c r="B64" i="8"/>
  <c r="B58" i="12" s="1"/>
  <c r="B65" i="8"/>
  <c r="B59" i="12" s="1"/>
  <c r="B66" i="8"/>
  <c r="B60" i="12" s="1"/>
  <c r="B67" i="8"/>
  <c r="B61" i="9" s="1"/>
  <c r="B68" i="8"/>
  <c r="B62" i="12" s="1"/>
  <c r="B69" i="8"/>
  <c r="B63" i="12" s="1"/>
  <c r="B70" i="8"/>
  <c r="B64" i="12" s="1"/>
  <c r="B71" i="8"/>
  <c r="B72" i="8"/>
  <c r="B66" i="12" s="1"/>
  <c r="B73" i="8"/>
  <c r="B67" i="12" s="1"/>
  <c r="B74" i="8"/>
  <c r="B68" i="12" s="1"/>
  <c r="B75" i="8"/>
  <c r="B69" i="12" s="1"/>
  <c r="B76" i="8"/>
  <c r="B70" i="12" s="1"/>
  <c r="B77" i="8"/>
  <c r="B71" i="12" s="1"/>
  <c r="B78" i="8"/>
  <c r="B72" i="12" s="1"/>
  <c r="B79" i="8"/>
  <c r="B80" i="8"/>
  <c r="B74" i="12" s="1"/>
  <c r="B81" i="8"/>
  <c r="B75" i="12" s="1"/>
  <c r="B82" i="8"/>
  <c r="B76" i="12" s="1"/>
  <c r="B83" i="8"/>
  <c r="B77" i="9" s="1"/>
  <c r="B84" i="8"/>
  <c r="B78" i="12" s="1"/>
  <c r="B85" i="8"/>
  <c r="B79" i="12" s="1"/>
  <c r="B86" i="8"/>
  <c r="B80" i="12" s="1"/>
  <c r="B87" i="8"/>
  <c r="B88" i="8"/>
  <c r="B82" i="12" s="1"/>
  <c r="B89" i="8"/>
  <c r="B83" i="12" s="1"/>
  <c r="B90" i="8"/>
  <c r="B84" i="12" s="1"/>
  <c r="B91" i="8"/>
  <c r="B85" i="12" s="1"/>
  <c r="B92" i="8"/>
  <c r="B86" i="12" s="1"/>
  <c r="B93" i="8"/>
  <c r="B87" i="12" s="1"/>
  <c r="B94" i="8"/>
  <c r="B88" i="12" s="1"/>
  <c r="B95" i="8"/>
  <c r="B96" i="8"/>
  <c r="B90" i="12" s="1"/>
  <c r="B97" i="8"/>
  <c r="B91" i="12" s="1"/>
  <c r="B98" i="8"/>
  <c r="B92" i="12" s="1"/>
  <c r="B99" i="8"/>
  <c r="B100" i="8"/>
  <c r="B94" i="12" s="1"/>
  <c r="B101" i="8"/>
  <c r="B95" i="12" s="1"/>
  <c r="B102" i="8"/>
  <c r="B96" i="12" s="1"/>
  <c r="B103" i="8"/>
  <c r="B97" i="12" s="1"/>
  <c r="B104" i="8"/>
  <c r="B98" i="12" s="1"/>
  <c r="B105" i="8"/>
  <c r="B99" i="12" s="1"/>
  <c r="B106" i="8"/>
  <c r="B100" i="12" s="1"/>
  <c r="B107" i="8"/>
  <c r="B108" i="8"/>
  <c r="B102" i="12" s="1"/>
  <c r="B109" i="8"/>
  <c r="B103" i="12" s="1"/>
  <c r="B110" i="8"/>
  <c r="B104" i="12" s="1"/>
  <c r="B111" i="8"/>
  <c r="B112" i="8"/>
  <c r="B106" i="12" s="1"/>
  <c r="B113" i="8"/>
  <c r="B107" i="12" s="1"/>
  <c r="B114" i="8"/>
  <c r="B108" i="12" s="1"/>
  <c r="B115" i="8"/>
  <c r="B116" i="8"/>
  <c r="B110" i="12" s="1"/>
  <c r="B117" i="8"/>
  <c r="B111" i="12" s="1"/>
  <c r="B118" i="8"/>
  <c r="B112" i="12" s="1"/>
  <c r="B119" i="8"/>
  <c r="B120" i="8"/>
  <c r="B114" i="12" s="1"/>
  <c r="B121" i="8"/>
  <c r="B115" i="12" s="1"/>
  <c r="B122" i="8"/>
  <c r="B116" i="12" s="1"/>
  <c r="B123" i="8"/>
  <c r="B117" i="12" s="1"/>
  <c r="B124" i="8"/>
  <c r="B118" i="12" s="1"/>
  <c r="B125" i="8"/>
  <c r="B119" i="12" s="1"/>
  <c r="B126" i="8"/>
  <c r="B120" i="12" s="1"/>
  <c r="B127" i="8"/>
  <c r="B128" i="8"/>
  <c r="B122" i="12" s="1"/>
  <c r="B129" i="8"/>
  <c r="B123" i="12" s="1"/>
  <c r="B130" i="8"/>
  <c r="B124" i="12" s="1"/>
  <c r="B131" i="8"/>
  <c r="B132" i="8"/>
  <c r="B126" i="12" s="1"/>
  <c r="B133" i="8"/>
  <c r="B127" i="12" s="1"/>
  <c r="B134" i="8"/>
  <c r="B128" i="12" s="1"/>
  <c r="B135" i="8"/>
  <c r="B136" i="8"/>
  <c r="B130" i="12" s="1"/>
  <c r="B137" i="8"/>
  <c r="B131" i="12" s="1"/>
  <c r="B138" i="8"/>
  <c r="B132" i="12" s="1"/>
  <c r="B139" i="8"/>
  <c r="B133" i="12" s="1"/>
  <c r="B140" i="8"/>
  <c r="B134" i="12" s="1"/>
  <c r="B141" i="8"/>
  <c r="B135" i="12" s="1"/>
  <c r="B142" i="8"/>
  <c r="B136" i="12" s="1"/>
  <c r="B143" i="8"/>
  <c r="B144" i="8"/>
  <c r="B138" i="12" s="1"/>
  <c r="B145" i="8"/>
  <c r="B139" i="12" s="1"/>
  <c r="B146" i="8"/>
  <c r="B140" i="12" s="1"/>
  <c r="B147" i="8"/>
  <c r="B148" i="8"/>
  <c r="B142" i="12" s="1"/>
  <c r="B149" i="8"/>
  <c r="B143" i="12" s="1"/>
  <c r="B150" i="8"/>
  <c r="B144" i="12" s="1"/>
  <c r="B151" i="8"/>
  <c r="B152" i="8"/>
  <c r="B146" i="12" s="1"/>
  <c r="B153" i="8"/>
  <c r="B147" i="12" s="1"/>
  <c r="B154" i="8"/>
  <c r="B148" i="12" s="1"/>
  <c r="B155" i="8"/>
  <c r="B149" i="12" s="1"/>
  <c r="B156" i="8"/>
  <c r="B150" i="12" s="1"/>
  <c r="B157" i="8"/>
  <c r="B151" i="12" s="1"/>
  <c r="B158" i="8"/>
  <c r="B152" i="12" s="1"/>
  <c r="B159" i="8"/>
  <c r="B160" i="8"/>
  <c r="B154" i="12" s="1"/>
  <c r="B161" i="8"/>
  <c r="B155" i="12" s="1"/>
  <c r="B162" i="8"/>
  <c r="B156" i="12" s="1"/>
  <c r="B163" i="8"/>
  <c r="B164" i="8"/>
  <c r="B158" i="12" s="1"/>
  <c r="B165" i="8"/>
  <c r="B159" i="12" s="1"/>
  <c r="B166" i="8"/>
  <c r="B160" i="12" s="1"/>
  <c r="B167" i="8"/>
  <c r="B168" i="8"/>
  <c r="B162" i="12" s="1"/>
  <c r="B169" i="8"/>
  <c r="B163" i="12" s="1"/>
  <c r="B170" i="8"/>
  <c r="B164" i="12" s="1"/>
  <c r="B171" i="8"/>
  <c r="B165" i="12" s="1"/>
  <c r="B172" i="8"/>
  <c r="B166" i="12" s="1"/>
  <c r="B173" i="8"/>
  <c r="B167" i="12" s="1"/>
  <c r="B174" i="8"/>
  <c r="B168" i="12" s="1"/>
  <c r="B175" i="8"/>
  <c r="B176" i="8"/>
  <c r="B170" i="12" s="1"/>
  <c r="B177" i="8"/>
  <c r="B171" i="12" s="1"/>
  <c r="B178" i="8"/>
  <c r="B172" i="12" s="1"/>
  <c r="B179" i="8"/>
  <c r="B180" i="8"/>
  <c r="B174" i="12" s="1"/>
  <c r="B181" i="8"/>
  <c r="B175" i="12" s="1"/>
  <c r="B182" i="8"/>
  <c r="B176" i="12" s="1"/>
  <c r="B183" i="8"/>
  <c r="B177" i="12" s="1"/>
  <c r="B184" i="8"/>
  <c r="B178" i="12" s="1"/>
  <c r="B185" i="8"/>
  <c r="B179" i="12" s="1"/>
  <c r="B186" i="8"/>
  <c r="B180" i="12" s="1"/>
  <c r="B187" i="8"/>
  <c r="B188" i="8"/>
  <c r="B182" i="12" s="1"/>
  <c r="B189" i="8"/>
  <c r="B183" i="12" s="1"/>
  <c r="B190" i="8"/>
  <c r="B184" i="12" s="1"/>
  <c r="B191" i="8"/>
  <c r="B192" i="8"/>
  <c r="B186" i="12" s="1"/>
  <c r="B193" i="8"/>
  <c r="B187" i="12" s="1"/>
  <c r="B194" i="8"/>
  <c r="B188" i="12" s="1"/>
  <c r="B195" i="8"/>
  <c r="B189" i="12" s="1"/>
  <c r="B196" i="8"/>
  <c r="B190" i="12" s="1"/>
  <c r="B197" i="8"/>
  <c r="B191" i="12" s="1"/>
  <c r="B198" i="8"/>
  <c r="B192" i="12" s="1"/>
  <c r="B199" i="8"/>
  <c r="B200" i="8"/>
  <c r="B194" i="12" s="1"/>
  <c r="B201" i="8"/>
  <c r="B195" i="12" s="1"/>
  <c r="B202" i="8"/>
  <c r="B196" i="12" s="1"/>
  <c r="B203" i="8"/>
  <c r="B204" i="8"/>
  <c r="B198" i="12" s="1"/>
  <c r="B205" i="8"/>
  <c r="B199" i="12" s="1"/>
  <c r="B206" i="8"/>
  <c r="B200" i="12" s="1"/>
  <c r="B207" i="8"/>
  <c r="B208" i="8"/>
  <c r="B202" i="12" s="1"/>
  <c r="B209" i="8"/>
  <c r="B203" i="12" s="1"/>
  <c r="B210" i="8"/>
  <c r="B204" i="12" s="1"/>
  <c r="B11" i="8"/>
  <c r="B5" i="10" s="1"/>
  <c r="I45" i="7"/>
  <c r="I46" i="7"/>
  <c r="I47" i="7"/>
  <c r="I44" i="7"/>
  <c r="C48" i="7"/>
  <c r="B48" i="7" s="1"/>
  <c r="B47" i="7"/>
  <c r="B46" i="7"/>
  <c r="B45" i="7"/>
  <c r="B44" i="7"/>
  <c r="H25" i="10" l="1"/>
  <c r="BF42" i="49"/>
  <c r="BF26" i="49"/>
  <c r="N13" i="48"/>
  <c r="U8" i="11"/>
  <c r="I6" i="12"/>
  <c r="F121" i="12"/>
  <c r="F7" i="11"/>
  <c r="U20" i="11"/>
  <c r="G18" i="11"/>
  <c r="G14" i="11"/>
  <c r="G10" i="11"/>
  <c r="G6" i="11"/>
  <c r="K4" i="11"/>
  <c r="U12" i="11"/>
  <c r="F23" i="11"/>
  <c r="F19" i="11"/>
  <c r="F15" i="11"/>
  <c r="F11" i="11"/>
  <c r="F5" i="9"/>
  <c r="F201" i="9"/>
  <c r="F181" i="9"/>
  <c r="F169" i="9"/>
  <c r="F165" i="9"/>
  <c r="F153" i="9"/>
  <c r="F149" i="9"/>
  <c r="F137" i="9"/>
  <c r="F133" i="9"/>
  <c r="F117" i="9"/>
  <c r="F105" i="9"/>
  <c r="F101" i="9"/>
  <c r="F89" i="9"/>
  <c r="F85" i="9"/>
  <c r="F73" i="9"/>
  <c r="F69" i="9"/>
  <c r="F57" i="9"/>
  <c r="F49" i="9"/>
  <c r="F41" i="9"/>
  <c r="F33" i="9"/>
  <c r="F25" i="9"/>
  <c r="F17" i="9"/>
  <c r="F9" i="9"/>
  <c r="F202" i="9"/>
  <c r="F198" i="9"/>
  <c r="F186" i="9"/>
  <c r="F182" i="9"/>
  <c r="F170" i="9"/>
  <c r="F166" i="9"/>
  <c r="F154" i="9"/>
  <c r="F150" i="9"/>
  <c r="F138" i="9"/>
  <c r="F134" i="9"/>
  <c r="F122" i="9"/>
  <c r="F118" i="9"/>
  <c r="F106" i="9"/>
  <c r="F102" i="9"/>
  <c r="F86" i="9"/>
  <c r="F74" i="9"/>
  <c r="F70" i="9"/>
  <c r="H97" i="11"/>
  <c r="E6" i="12"/>
  <c r="L28" i="3"/>
  <c r="M27" i="3"/>
  <c r="A27" i="3" s="1"/>
  <c r="U192" i="10"/>
  <c r="U149" i="10"/>
  <c r="U128" i="10"/>
  <c r="U6" i="10"/>
  <c r="U190" i="10"/>
  <c r="U169" i="10"/>
  <c r="U148" i="10"/>
  <c r="U120" i="10"/>
  <c r="U132" i="10"/>
  <c r="U142" i="10"/>
  <c r="U153" i="10"/>
  <c r="U164" i="10"/>
  <c r="U174" i="10"/>
  <c r="U185" i="10"/>
  <c r="U195" i="10"/>
  <c r="U203" i="10"/>
  <c r="U116" i="10"/>
  <c r="U133" i="10"/>
  <c r="U144" i="10"/>
  <c r="U154" i="10"/>
  <c r="U165" i="10"/>
  <c r="U176" i="10"/>
  <c r="U186" i="10"/>
  <c r="U196" i="10"/>
  <c r="U204" i="10"/>
  <c r="U200" i="10"/>
  <c r="U181" i="10"/>
  <c r="U160" i="10"/>
  <c r="U138" i="10"/>
  <c r="U170" i="10"/>
  <c r="U199" i="10"/>
  <c r="U180" i="10"/>
  <c r="U158" i="10"/>
  <c r="U137" i="10"/>
  <c r="U28" i="11"/>
  <c r="U7" i="11"/>
  <c r="U24" i="11"/>
  <c r="U16" i="11"/>
  <c r="U6" i="11"/>
  <c r="I7" i="11"/>
  <c r="E7" i="11"/>
  <c r="G151" i="9"/>
  <c r="H7" i="9"/>
  <c r="F90" i="9"/>
  <c r="Q8" i="29"/>
  <c r="H8" i="29"/>
  <c r="T8" i="29"/>
  <c r="M8" i="29"/>
  <c r="I8" i="29"/>
  <c r="O8" i="29"/>
  <c r="N8" i="29"/>
  <c r="P8" i="29"/>
  <c r="K8" i="29"/>
  <c r="J8" i="29"/>
  <c r="L8" i="29"/>
  <c r="S8" i="29"/>
  <c r="G8" i="29"/>
  <c r="F8" i="29"/>
  <c r="R8" i="29"/>
  <c r="B11" i="10"/>
  <c r="B16" i="10"/>
  <c r="B42" i="10"/>
  <c r="B58" i="10"/>
  <c r="B74" i="10"/>
  <c r="B90" i="10"/>
  <c r="B106" i="10"/>
  <c r="B122" i="10"/>
  <c r="B138" i="10"/>
  <c r="B154" i="10"/>
  <c r="B170" i="10"/>
  <c r="B186" i="10"/>
  <c r="B202" i="10"/>
  <c r="B42" i="11"/>
  <c r="B58" i="11"/>
  <c r="B74" i="11"/>
  <c r="B90" i="11"/>
  <c r="B106" i="11"/>
  <c r="B122" i="11"/>
  <c r="B138" i="11"/>
  <c r="B154" i="11"/>
  <c r="B170" i="11"/>
  <c r="B186" i="11"/>
  <c r="B202" i="11"/>
  <c r="B19" i="12"/>
  <c r="B30" i="10"/>
  <c r="B46" i="10"/>
  <c r="B62" i="10"/>
  <c r="B78" i="10"/>
  <c r="B94" i="10"/>
  <c r="B110" i="10"/>
  <c r="B126" i="10"/>
  <c r="B142" i="10"/>
  <c r="B158" i="10"/>
  <c r="B174" i="10"/>
  <c r="B190" i="10"/>
  <c r="B12" i="11"/>
  <c r="B16" i="11"/>
  <c r="B30" i="11"/>
  <c r="B46" i="11"/>
  <c r="B62" i="11"/>
  <c r="B78" i="11"/>
  <c r="B94" i="11"/>
  <c r="B110" i="11"/>
  <c r="B126" i="11"/>
  <c r="B142" i="11"/>
  <c r="B158" i="11"/>
  <c r="B174" i="11"/>
  <c r="B190" i="11"/>
  <c r="B23" i="12"/>
  <c r="B19" i="10"/>
  <c r="B34" i="10"/>
  <c r="B50" i="10"/>
  <c r="B66" i="10"/>
  <c r="B82" i="10"/>
  <c r="B98" i="10"/>
  <c r="B114" i="10"/>
  <c r="B130" i="10"/>
  <c r="B146" i="10"/>
  <c r="B162" i="10"/>
  <c r="B178" i="10"/>
  <c r="B194" i="10"/>
  <c r="B34" i="11"/>
  <c r="B50" i="11"/>
  <c r="B66" i="11"/>
  <c r="B82" i="11"/>
  <c r="B98" i="11"/>
  <c r="B114" i="11"/>
  <c r="B130" i="11"/>
  <c r="B146" i="11"/>
  <c r="B162" i="11"/>
  <c r="B178" i="11"/>
  <c r="B194" i="11"/>
  <c r="B11" i="12"/>
  <c r="B38" i="10"/>
  <c r="B54" i="10"/>
  <c r="B70" i="10"/>
  <c r="B86" i="10"/>
  <c r="B102" i="10"/>
  <c r="B118" i="10"/>
  <c r="B134" i="10"/>
  <c r="B150" i="10"/>
  <c r="B166" i="10"/>
  <c r="B182" i="10"/>
  <c r="B198" i="10"/>
  <c r="B18" i="11"/>
  <c r="B28" i="11"/>
  <c r="B38" i="11"/>
  <c r="B54" i="11"/>
  <c r="B70" i="11"/>
  <c r="B86" i="11"/>
  <c r="B102" i="11"/>
  <c r="B118" i="11"/>
  <c r="B134" i="11"/>
  <c r="B150" i="11"/>
  <c r="B166" i="11"/>
  <c r="B182" i="11"/>
  <c r="B198" i="11"/>
  <c r="B15" i="12"/>
  <c r="B193" i="11"/>
  <c r="B193" i="10"/>
  <c r="B173" i="11"/>
  <c r="B173" i="10"/>
  <c r="B157" i="11"/>
  <c r="B157" i="10"/>
  <c r="B137" i="11"/>
  <c r="B137" i="10"/>
  <c r="B121" i="11"/>
  <c r="B121" i="10"/>
  <c r="B105" i="11"/>
  <c r="B105" i="10"/>
  <c r="B81" i="11"/>
  <c r="B81" i="10"/>
  <c r="B65" i="11"/>
  <c r="B65" i="10"/>
  <c r="B41" i="11"/>
  <c r="B41" i="10"/>
  <c r="B29" i="11"/>
  <c r="B29" i="10"/>
  <c r="B189" i="9"/>
  <c r="B173" i="9"/>
  <c r="B157" i="9"/>
  <c r="B137" i="9"/>
  <c r="B117" i="9"/>
  <c r="B97" i="9"/>
  <c r="B81" i="9"/>
  <c r="B41" i="9"/>
  <c r="B21" i="9"/>
  <c r="B9" i="11"/>
  <c r="B201" i="11"/>
  <c r="B201" i="10"/>
  <c r="B185" i="11"/>
  <c r="B185" i="10"/>
  <c r="B169" i="11"/>
  <c r="B169" i="10"/>
  <c r="B153" i="11"/>
  <c r="B153" i="10"/>
  <c r="B141" i="11"/>
  <c r="B141" i="10"/>
  <c r="B129" i="11"/>
  <c r="B129" i="10"/>
  <c r="B113" i="11"/>
  <c r="B113" i="10"/>
  <c r="B101" i="11"/>
  <c r="B101" i="10"/>
  <c r="B89" i="11"/>
  <c r="B89" i="10"/>
  <c r="B73" i="11"/>
  <c r="B73" i="10"/>
  <c r="B57" i="11"/>
  <c r="B57" i="10"/>
  <c r="B45" i="11"/>
  <c r="B45" i="10"/>
  <c r="B33" i="11"/>
  <c r="B33" i="10"/>
  <c r="B201" i="9"/>
  <c r="B185" i="9"/>
  <c r="B169" i="9"/>
  <c r="B153" i="9"/>
  <c r="B141" i="9"/>
  <c r="B121" i="9"/>
  <c r="B105" i="9"/>
  <c r="B89" i="9"/>
  <c r="B57" i="9"/>
  <c r="B33" i="9"/>
  <c r="B24" i="12"/>
  <c r="B24" i="10"/>
  <c r="B24" i="11"/>
  <c r="B20" i="12"/>
  <c r="B20" i="11"/>
  <c r="B20" i="10"/>
  <c r="B8" i="12"/>
  <c r="B8" i="10"/>
  <c r="B204" i="9"/>
  <c r="B200" i="9"/>
  <c r="B196" i="9"/>
  <c r="B192" i="9"/>
  <c r="B188" i="9"/>
  <c r="B184" i="9"/>
  <c r="B180" i="9"/>
  <c r="B176" i="9"/>
  <c r="B172" i="9"/>
  <c r="B168" i="9"/>
  <c r="B164" i="9"/>
  <c r="B160" i="9"/>
  <c r="B156" i="9"/>
  <c r="B152" i="9"/>
  <c r="B148" i="9"/>
  <c r="B144" i="9"/>
  <c r="B140" i="9"/>
  <c r="B136" i="9"/>
  <c r="B132" i="9"/>
  <c r="B128" i="9"/>
  <c r="B124" i="9"/>
  <c r="B120" i="9"/>
  <c r="B116" i="9"/>
  <c r="B112" i="9"/>
  <c r="B108" i="9"/>
  <c r="B104" i="9"/>
  <c r="B100" i="9"/>
  <c r="B96" i="9"/>
  <c r="B92" i="9"/>
  <c r="B88" i="9"/>
  <c r="B84" i="9"/>
  <c r="B80" i="9"/>
  <c r="B76" i="9"/>
  <c r="B72" i="9"/>
  <c r="B68" i="9"/>
  <c r="B64" i="9"/>
  <c r="B60" i="9"/>
  <c r="B56" i="9"/>
  <c r="B52" i="9"/>
  <c r="B48" i="9"/>
  <c r="B44" i="9"/>
  <c r="B40" i="9"/>
  <c r="B36" i="9"/>
  <c r="B32" i="9"/>
  <c r="B28" i="9"/>
  <c r="B24" i="9"/>
  <c r="B20" i="9"/>
  <c r="B16" i="9"/>
  <c r="B12" i="9"/>
  <c r="B8" i="9"/>
  <c r="B9" i="10"/>
  <c r="B23" i="10"/>
  <c r="B8" i="11"/>
  <c r="B5" i="12"/>
  <c r="B197" i="11"/>
  <c r="B197" i="10"/>
  <c r="B181" i="11"/>
  <c r="B181" i="10"/>
  <c r="B161" i="11"/>
  <c r="B161" i="10"/>
  <c r="B145" i="11"/>
  <c r="B145" i="10"/>
  <c r="B125" i="11"/>
  <c r="B125" i="10"/>
  <c r="B109" i="11"/>
  <c r="B109" i="10"/>
  <c r="B93" i="11"/>
  <c r="B93" i="10"/>
  <c r="B77" i="11"/>
  <c r="B77" i="10"/>
  <c r="B61" i="11"/>
  <c r="B61" i="10"/>
  <c r="B49" i="11"/>
  <c r="B49" i="10"/>
  <c r="B17" i="11"/>
  <c r="B17" i="10"/>
  <c r="B5" i="9"/>
  <c r="B197" i="9"/>
  <c r="B181" i="9"/>
  <c r="B165" i="9"/>
  <c r="B149" i="9"/>
  <c r="B129" i="9"/>
  <c r="B113" i="9"/>
  <c r="B101" i="9"/>
  <c r="B85" i="9"/>
  <c r="B69" i="9"/>
  <c r="B53" i="9"/>
  <c r="B45" i="9"/>
  <c r="B29" i="9"/>
  <c r="B13" i="9"/>
  <c r="B203" i="11"/>
  <c r="B203" i="10"/>
  <c r="B199" i="11"/>
  <c r="B199" i="10"/>
  <c r="B195" i="11"/>
  <c r="B195" i="10"/>
  <c r="B191" i="11"/>
  <c r="B191" i="10"/>
  <c r="B187" i="11"/>
  <c r="B187" i="10"/>
  <c r="B183" i="11"/>
  <c r="B183" i="10"/>
  <c r="B179" i="11"/>
  <c r="B179" i="10"/>
  <c r="B175" i="11"/>
  <c r="B175" i="10"/>
  <c r="B171" i="11"/>
  <c r="B171" i="10"/>
  <c r="B167" i="11"/>
  <c r="B167" i="10"/>
  <c r="B163" i="11"/>
  <c r="B163" i="10"/>
  <c r="B159" i="11"/>
  <c r="B159" i="10"/>
  <c r="B155" i="11"/>
  <c r="B155" i="10"/>
  <c r="B151" i="11"/>
  <c r="B151" i="10"/>
  <c r="B147" i="11"/>
  <c r="B147" i="10"/>
  <c r="B143" i="11"/>
  <c r="B143" i="10"/>
  <c r="B139" i="11"/>
  <c r="B139" i="10"/>
  <c r="B135" i="11"/>
  <c r="B135" i="10"/>
  <c r="B131" i="11"/>
  <c r="B131" i="10"/>
  <c r="B127" i="11"/>
  <c r="B127" i="10"/>
  <c r="B123" i="11"/>
  <c r="B123" i="10"/>
  <c r="B119" i="11"/>
  <c r="B119" i="10"/>
  <c r="B115" i="11"/>
  <c r="B115" i="10"/>
  <c r="B111" i="11"/>
  <c r="B111" i="10"/>
  <c r="B107" i="11"/>
  <c r="B107" i="10"/>
  <c r="B103" i="11"/>
  <c r="B103" i="10"/>
  <c r="B99" i="11"/>
  <c r="B99" i="10"/>
  <c r="B95" i="11"/>
  <c r="B95" i="10"/>
  <c r="B91" i="11"/>
  <c r="B91" i="10"/>
  <c r="B87" i="11"/>
  <c r="B87" i="10"/>
  <c r="B83" i="11"/>
  <c r="B83" i="10"/>
  <c r="B79" i="11"/>
  <c r="B79" i="10"/>
  <c r="B75" i="11"/>
  <c r="B75" i="10"/>
  <c r="B71" i="11"/>
  <c r="B71" i="10"/>
  <c r="B67" i="11"/>
  <c r="B67" i="10"/>
  <c r="B63" i="11"/>
  <c r="B63" i="10"/>
  <c r="B59" i="11"/>
  <c r="B59" i="10"/>
  <c r="B55" i="11"/>
  <c r="B55" i="10"/>
  <c r="B51" i="11"/>
  <c r="B51" i="10"/>
  <c r="B47" i="11"/>
  <c r="B47" i="10"/>
  <c r="B43" i="11"/>
  <c r="B43" i="10"/>
  <c r="B39" i="11"/>
  <c r="B39" i="10"/>
  <c r="B35" i="11"/>
  <c r="B35" i="10"/>
  <c r="B31" i="11"/>
  <c r="B31" i="10"/>
  <c r="B27" i="11"/>
  <c r="B27" i="10"/>
  <c r="B7" i="11"/>
  <c r="B7" i="10"/>
  <c r="B203" i="9"/>
  <c r="B199" i="9"/>
  <c r="B195" i="9"/>
  <c r="B191" i="9"/>
  <c r="B187" i="9"/>
  <c r="B183" i="9"/>
  <c r="B179" i="9"/>
  <c r="B175" i="9"/>
  <c r="B171" i="9"/>
  <c r="B167" i="9"/>
  <c r="B163" i="9"/>
  <c r="B159" i="9"/>
  <c r="B155" i="9"/>
  <c r="B151" i="9"/>
  <c r="B147" i="9"/>
  <c r="B143" i="9"/>
  <c r="B139" i="9"/>
  <c r="B135" i="9"/>
  <c r="B131" i="9"/>
  <c r="B127" i="9"/>
  <c r="B123" i="9"/>
  <c r="B119" i="9"/>
  <c r="B115" i="9"/>
  <c r="B111" i="9"/>
  <c r="B107" i="9"/>
  <c r="B103" i="9"/>
  <c r="B99" i="9"/>
  <c r="B95" i="9"/>
  <c r="B91" i="9"/>
  <c r="B87" i="9"/>
  <c r="B83" i="9"/>
  <c r="B79" i="9"/>
  <c r="B75" i="9"/>
  <c r="B71" i="9"/>
  <c r="B67" i="9"/>
  <c r="B63" i="9"/>
  <c r="B59" i="9"/>
  <c r="B55" i="9"/>
  <c r="B51" i="9"/>
  <c r="B47" i="9"/>
  <c r="B43" i="9"/>
  <c r="B39" i="9"/>
  <c r="B35" i="9"/>
  <c r="B31" i="9"/>
  <c r="B27" i="9"/>
  <c r="B23" i="9"/>
  <c r="B19" i="9"/>
  <c r="B15" i="9"/>
  <c r="B11" i="9"/>
  <c r="B7" i="9"/>
  <c r="B12" i="10"/>
  <c r="B18" i="10"/>
  <c r="B21" i="10"/>
  <c r="B28" i="10"/>
  <c r="B32" i="10"/>
  <c r="B36" i="10"/>
  <c r="B40" i="10"/>
  <c r="B44" i="10"/>
  <c r="B48" i="10"/>
  <c r="B52" i="10"/>
  <c r="B56" i="10"/>
  <c r="B60" i="10"/>
  <c r="B64" i="10"/>
  <c r="B68" i="10"/>
  <c r="B72" i="10"/>
  <c r="B76" i="10"/>
  <c r="B80" i="10"/>
  <c r="B84" i="10"/>
  <c r="B88" i="10"/>
  <c r="B92" i="10"/>
  <c r="B96" i="10"/>
  <c r="B100" i="10"/>
  <c r="B104" i="10"/>
  <c r="B108" i="10"/>
  <c r="B112" i="10"/>
  <c r="B116" i="10"/>
  <c r="B120" i="10"/>
  <c r="B124" i="10"/>
  <c r="B128" i="10"/>
  <c r="B132" i="10"/>
  <c r="B136" i="10"/>
  <c r="B140" i="10"/>
  <c r="B144" i="10"/>
  <c r="B148" i="10"/>
  <c r="B152" i="10"/>
  <c r="B156" i="10"/>
  <c r="B160" i="10"/>
  <c r="B164" i="10"/>
  <c r="B168" i="10"/>
  <c r="B172" i="10"/>
  <c r="B176" i="10"/>
  <c r="B180" i="10"/>
  <c r="B184" i="10"/>
  <c r="B188" i="10"/>
  <c r="B192" i="10"/>
  <c r="B196" i="10"/>
  <c r="B200" i="10"/>
  <c r="B204" i="10"/>
  <c r="B5" i="11"/>
  <c r="B13" i="11"/>
  <c r="B15" i="11"/>
  <c r="B32" i="11"/>
  <c r="B36" i="11"/>
  <c r="B40" i="11"/>
  <c r="B44" i="11"/>
  <c r="B48" i="11"/>
  <c r="B52" i="11"/>
  <c r="B56" i="11"/>
  <c r="B60" i="11"/>
  <c r="B64" i="11"/>
  <c r="B68" i="11"/>
  <c r="B72" i="11"/>
  <c r="B76" i="11"/>
  <c r="B80" i="11"/>
  <c r="B84" i="11"/>
  <c r="B88" i="11"/>
  <c r="B92" i="11"/>
  <c r="B96" i="11"/>
  <c r="B100" i="11"/>
  <c r="B104" i="11"/>
  <c r="B108" i="11"/>
  <c r="B112" i="11"/>
  <c r="B116" i="11"/>
  <c r="B120" i="11"/>
  <c r="B124" i="11"/>
  <c r="B128" i="11"/>
  <c r="B132" i="11"/>
  <c r="B136" i="11"/>
  <c r="B140" i="11"/>
  <c r="B144" i="11"/>
  <c r="B148" i="11"/>
  <c r="B152" i="11"/>
  <c r="B156" i="11"/>
  <c r="B160" i="11"/>
  <c r="B164" i="11"/>
  <c r="B168" i="11"/>
  <c r="B172" i="11"/>
  <c r="B176" i="11"/>
  <c r="B180" i="11"/>
  <c r="B184" i="11"/>
  <c r="B188" i="11"/>
  <c r="B192" i="11"/>
  <c r="B196" i="11"/>
  <c r="B200" i="11"/>
  <c r="B204" i="11"/>
  <c r="B7" i="12"/>
  <c r="B9" i="12"/>
  <c r="B13" i="12"/>
  <c r="B17" i="12"/>
  <c r="B21" i="12"/>
  <c r="B25" i="12"/>
  <c r="B29" i="12"/>
  <c r="B33" i="12"/>
  <c r="B41" i="12"/>
  <c r="B45" i="12"/>
  <c r="B49" i="12"/>
  <c r="B57" i="12"/>
  <c r="B61" i="12"/>
  <c r="B65" i="12"/>
  <c r="B73" i="12"/>
  <c r="B77" i="12"/>
  <c r="B81" i="12"/>
  <c r="B89" i="12"/>
  <c r="B93" i="12"/>
  <c r="B101" i="12"/>
  <c r="B105" i="12"/>
  <c r="B109" i="12"/>
  <c r="B113" i="12"/>
  <c r="B121" i="12"/>
  <c r="B125" i="12"/>
  <c r="B129" i="12"/>
  <c r="B137" i="12"/>
  <c r="B141" i="12"/>
  <c r="B145" i="12"/>
  <c r="B153" i="12"/>
  <c r="B157" i="12"/>
  <c r="B161" i="12"/>
  <c r="B169" i="12"/>
  <c r="B173" i="12"/>
  <c r="B181" i="12"/>
  <c r="B185" i="12"/>
  <c r="B193" i="12"/>
  <c r="B197" i="12"/>
  <c r="B201" i="12"/>
  <c r="B189" i="11"/>
  <c r="B189" i="10"/>
  <c r="B177" i="11"/>
  <c r="B177" i="10"/>
  <c r="B165" i="11"/>
  <c r="B165" i="10"/>
  <c r="B149" i="11"/>
  <c r="B149" i="10"/>
  <c r="B133" i="11"/>
  <c r="B133" i="10"/>
  <c r="B117" i="11"/>
  <c r="B117" i="10"/>
  <c r="B97" i="11"/>
  <c r="B97" i="10"/>
  <c r="B85" i="11"/>
  <c r="B85" i="10"/>
  <c r="B69" i="11"/>
  <c r="B69" i="10"/>
  <c r="B53" i="11"/>
  <c r="B53" i="10"/>
  <c r="B37" i="11"/>
  <c r="B37" i="10"/>
  <c r="B193" i="9"/>
  <c r="B177" i="9"/>
  <c r="B161" i="9"/>
  <c r="B145" i="9"/>
  <c r="B133" i="9"/>
  <c r="B125" i="9"/>
  <c r="B109" i="9"/>
  <c r="B93" i="9"/>
  <c r="B73" i="9"/>
  <c r="B65" i="9"/>
  <c r="B49" i="9"/>
  <c r="B37" i="9"/>
  <c r="B25" i="9"/>
  <c r="B26" i="12"/>
  <c r="B26" i="10"/>
  <c r="B22" i="12"/>
  <c r="B22" i="10"/>
  <c r="B14" i="12"/>
  <c r="B14" i="11"/>
  <c r="B10" i="12"/>
  <c r="B10" i="11"/>
  <c r="B10" i="10"/>
  <c r="B6" i="12"/>
  <c r="B6" i="11"/>
  <c r="B202" i="9"/>
  <c r="B198" i="9"/>
  <c r="B194" i="9"/>
  <c r="B190" i="9"/>
  <c r="B186" i="9"/>
  <c r="B182" i="9"/>
  <c r="B178" i="9"/>
  <c r="B174" i="9"/>
  <c r="B170" i="9"/>
  <c r="B166" i="9"/>
  <c r="B162" i="9"/>
  <c r="B158" i="9"/>
  <c r="B154" i="9"/>
  <c r="B150" i="9"/>
  <c r="B146" i="9"/>
  <c r="B142" i="9"/>
  <c r="B138" i="9"/>
  <c r="B134" i="9"/>
  <c r="B130" i="9"/>
  <c r="B126" i="9"/>
  <c r="B122" i="9"/>
  <c r="B118" i="9"/>
  <c r="B114" i="9"/>
  <c r="B110" i="9"/>
  <c r="B106" i="9"/>
  <c r="B102" i="9"/>
  <c r="B98" i="9"/>
  <c r="B94" i="9"/>
  <c r="B90" i="9"/>
  <c r="B86" i="9"/>
  <c r="B82" i="9"/>
  <c r="B78" i="9"/>
  <c r="B74" i="9"/>
  <c r="B70" i="9"/>
  <c r="B66" i="9"/>
  <c r="B62" i="9"/>
  <c r="B58" i="9"/>
  <c r="B54" i="9"/>
  <c r="B50" i="9"/>
  <c r="B46" i="9"/>
  <c r="B42" i="9"/>
  <c r="B38" i="9"/>
  <c r="B34" i="9"/>
  <c r="B30" i="9"/>
  <c r="B26" i="9"/>
  <c r="B22" i="9"/>
  <c r="B18" i="9"/>
  <c r="B14" i="9"/>
  <c r="B10" i="9"/>
  <c r="B6" i="9"/>
  <c r="B25" i="10"/>
  <c r="H203" i="9"/>
  <c r="G171" i="9"/>
  <c r="H111" i="9"/>
  <c r="G15" i="9"/>
  <c r="H191" i="9"/>
  <c r="H94" i="9"/>
  <c r="U5" i="9"/>
  <c r="H128" i="9"/>
  <c r="H108" i="9"/>
  <c r="H64" i="9"/>
  <c r="H174" i="9"/>
  <c r="H91" i="9"/>
  <c r="H34" i="9"/>
  <c r="U201" i="10"/>
  <c r="U197" i="10"/>
  <c r="U193" i="10"/>
  <c r="U188" i="10"/>
  <c r="U182" i="10"/>
  <c r="U177" i="10"/>
  <c r="U172" i="10"/>
  <c r="U166" i="10"/>
  <c r="U161" i="10"/>
  <c r="U156" i="10"/>
  <c r="U150" i="10"/>
  <c r="U145" i="10"/>
  <c r="U140" i="10"/>
  <c r="U134" i="10"/>
  <c r="U129" i="10"/>
  <c r="G8" i="10"/>
  <c r="U10" i="10"/>
  <c r="U14" i="10"/>
  <c r="U18" i="10"/>
  <c r="U22" i="10"/>
  <c r="U26" i="10"/>
  <c r="U30" i="10"/>
  <c r="U34" i="10"/>
  <c r="U38" i="10"/>
  <c r="U42" i="10"/>
  <c r="U46" i="10"/>
  <c r="U50" i="10"/>
  <c r="U54" i="10"/>
  <c r="U58" i="10"/>
  <c r="U62" i="10"/>
  <c r="U66" i="10"/>
  <c r="U70" i="10"/>
  <c r="U74" i="10"/>
  <c r="U78" i="10"/>
  <c r="U82" i="10"/>
  <c r="U86" i="10"/>
  <c r="U90" i="10"/>
  <c r="U94" i="10"/>
  <c r="U98" i="10"/>
  <c r="U102" i="10"/>
  <c r="U106" i="10"/>
  <c r="U110" i="10"/>
  <c r="U114" i="10"/>
  <c r="U118" i="10"/>
  <c r="U122" i="10"/>
  <c r="U126" i="10"/>
  <c r="U7" i="10"/>
  <c r="U11" i="10"/>
  <c r="U15" i="10"/>
  <c r="U19" i="10"/>
  <c r="U23" i="10"/>
  <c r="U27" i="10"/>
  <c r="U31" i="10"/>
  <c r="U35" i="10"/>
  <c r="U39" i="10"/>
  <c r="U43" i="10"/>
  <c r="U47" i="10"/>
  <c r="U51" i="10"/>
  <c r="U55" i="10"/>
  <c r="U59" i="10"/>
  <c r="U63" i="10"/>
  <c r="U67" i="10"/>
  <c r="U71" i="10"/>
  <c r="U75" i="10"/>
  <c r="U79" i="10"/>
  <c r="U83" i="10"/>
  <c r="U87" i="10"/>
  <c r="U91" i="10"/>
  <c r="U95" i="10"/>
  <c r="U99" i="10"/>
  <c r="U103" i="10"/>
  <c r="U107" i="10"/>
  <c r="U111" i="10"/>
  <c r="U115" i="10"/>
  <c r="U119" i="10"/>
  <c r="U123" i="10"/>
  <c r="U127" i="10"/>
  <c r="U131" i="10"/>
  <c r="U135" i="10"/>
  <c r="U139" i="10"/>
  <c r="U143" i="10"/>
  <c r="U147" i="10"/>
  <c r="U151" i="10"/>
  <c r="U155" i="10"/>
  <c r="U159" i="10"/>
  <c r="U163" i="10"/>
  <c r="U167" i="10"/>
  <c r="U171" i="10"/>
  <c r="U175" i="10"/>
  <c r="U179" i="10"/>
  <c r="U183" i="10"/>
  <c r="U187" i="10"/>
  <c r="U191" i="10"/>
  <c r="U8" i="10"/>
  <c r="U12" i="10"/>
  <c r="U16" i="10"/>
  <c r="U20" i="10"/>
  <c r="U24" i="10"/>
  <c r="U28" i="10"/>
  <c r="U32" i="10"/>
  <c r="U36" i="10"/>
  <c r="U40" i="10"/>
  <c r="U44" i="10"/>
  <c r="U48" i="10"/>
  <c r="U52" i="10"/>
  <c r="U56" i="10"/>
  <c r="U60" i="10"/>
  <c r="U64" i="10"/>
  <c r="U68" i="10"/>
  <c r="U72" i="10"/>
  <c r="U76" i="10"/>
  <c r="U80" i="10"/>
  <c r="U84" i="10"/>
  <c r="U88" i="10"/>
  <c r="U92" i="10"/>
  <c r="U96" i="10"/>
  <c r="U100" i="10"/>
  <c r="U104" i="10"/>
  <c r="U108" i="10"/>
  <c r="U112" i="10"/>
  <c r="U9" i="10"/>
  <c r="U13" i="10"/>
  <c r="U17" i="10"/>
  <c r="U21" i="10"/>
  <c r="U25" i="10"/>
  <c r="U29" i="10"/>
  <c r="U33" i="10"/>
  <c r="U37" i="10"/>
  <c r="U41" i="10"/>
  <c r="U45" i="10"/>
  <c r="U49" i="10"/>
  <c r="U53" i="10"/>
  <c r="U57" i="10"/>
  <c r="U61" i="10"/>
  <c r="U65" i="10"/>
  <c r="U69" i="10"/>
  <c r="U73" i="10"/>
  <c r="U77" i="10"/>
  <c r="U81" i="10"/>
  <c r="U85" i="10"/>
  <c r="U89" i="10"/>
  <c r="U93" i="10"/>
  <c r="U97" i="10"/>
  <c r="U101" i="10"/>
  <c r="U105" i="10"/>
  <c r="U109" i="10"/>
  <c r="U113" i="10"/>
  <c r="U117" i="10"/>
  <c r="U121" i="10"/>
  <c r="U202" i="10"/>
  <c r="U198" i="10"/>
  <c r="U194" i="10"/>
  <c r="U189" i="10"/>
  <c r="U184" i="10"/>
  <c r="U178" i="10"/>
  <c r="U173" i="10"/>
  <c r="U168" i="10"/>
  <c r="U162" i="10"/>
  <c r="U157" i="10"/>
  <c r="U152" i="10"/>
  <c r="U146" i="10"/>
  <c r="U141" i="10"/>
  <c r="U136" i="10"/>
  <c r="U130" i="10"/>
  <c r="U124" i="10"/>
  <c r="G120" i="12"/>
  <c r="E202" i="12"/>
  <c r="E198" i="12"/>
  <c r="E194" i="12"/>
  <c r="E190" i="12"/>
  <c r="E201" i="12"/>
  <c r="E197" i="12"/>
  <c r="E193" i="12"/>
  <c r="E204" i="12"/>
  <c r="E200" i="12"/>
  <c r="E196" i="12"/>
  <c r="E203" i="12"/>
  <c r="E199" i="12"/>
  <c r="E195" i="12"/>
  <c r="E191" i="12"/>
  <c r="E187" i="12"/>
  <c r="E183" i="12"/>
  <c r="E179" i="12"/>
  <c r="E175" i="12"/>
  <c r="E171" i="12"/>
  <c r="E167" i="12"/>
  <c r="E163" i="12"/>
  <c r="E159" i="12"/>
  <c r="E155" i="12"/>
  <c r="E151" i="12"/>
  <c r="E147" i="12"/>
  <c r="E143" i="12"/>
  <c r="E139" i="12"/>
  <c r="E135" i="12"/>
  <c r="E131" i="12"/>
  <c r="E127" i="12"/>
  <c r="E123" i="12"/>
  <c r="E119" i="12"/>
  <c r="E186" i="12"/>
  <c r="E182" i="12"/>
  <c r="E178" i="12"/>
  <c r="E174" i="12"/>
  <c r="E170" i="12"/>
  <c r="E166" i="12"/>
  <c r="E162" i="12"/>
  <c r="E158" i="12"/>
  <c r="E154" i="12"/>
  <c r="E150" i="12"/>
  <c r="E146" i="12"/>
  <c r="E142" i="12"/>
  <c r="E138" i="12"/>
  <c r="E134" i="12"/>
  <c r="E130" i="12"/>
  <c r="E126" i="12"/>
  <c r="E189" i="12"/>
  <c r="E185" i="12"/>
  <c r="E181" i="12"/>
  <c r="E177" i="12"/>
  <c r="E173" i="12"/>
  <c r="E169" i="12"/>
  <c r="E165" i="12"/>
  <c r="E161" i="12"/>
  <c r="E157" i="12"/>
  <c r="E153" i="12"/>
  <c r="E149" i="12"/>
  <c r="E145" i="12"/>
  <c r="E141" i="12"/>
  <c r="E137" i="12"/>
  <c r="E133" i="12"/>
  <c r="E129" i="12"/>
  <c r="E125" i="12"/>
  <c r="E121" i="12"/>
  <c r="E192" i="12"/>
  <c r="E188" i="12"/>
  <c r="E184" i="12"/>
  <c r="E180" i="12"/>
  <c r="E176" i="12"/>
  <c r="E172" i="12"/>
  <c r="E168" i="12"/>
  <c r="E164" i="12"/>
  <c r="E160" i="12"/>
  <c r="E156" i="12"/>
  <c r="E152" i="12"/>
  <c r="E148" i="12"/>
  <c r="E144" i="12"/>
  <c r="E140" i="12"/>
  <c r="E136" i="12"/>
  <c r="E132" i="12"/>
  <c r="E128" i="12"/>
  <c r="E124" i="12"/>
  <c r="E120" i="12"/>
  <c r="I202" i="12"/>
  <c r="I198" i="12"/>
  <c r="I194" i="12"/>
  <c r="I190" i="12"/>
  <c r="I201" i="12"/>
  <c r="I197" i="12"/>
  <c r="I193" i="12"/>
  <c r="I204" i="12"/>
  <c r="I200" i="12"/>
  <c r="I196" i="12"/>
  <c r="I203" i="12"/>
  <c r="I199" i="12"/>
  <c r="I195" i="12"/>
  <c r="I191" i="12"/>
  <c r="I189" i="12"/>
  <c r="I188" i="12"/>
  <c r="I187" i="12"/>
  <c r="I183" i="12"/>
  <c r="I179" i="12"/>
  <c r="I175" i="12"/>
  <c r="I171" i="12"/>
  <c r="I167" i="12"/>
  <c r="I163" i="12"/>
  <c r="I159" i="12"/>
  <c r="I155" i="12"/>
  <c r="I151" i="12"/>
  <c r="I147" i="12"/>
  <c r="I143" i="12"/>
  <c r="I139" i="12"/>
  <c r="I135" i="12"/>
  <c r="I131" i="12"/>
  <c r="I127" i="12"/>
  <c r="I123" i="12"/>
  <c r="I119" i="12"/>
  <c r="I192" i="12"/>
  <c r="I186" i="12"/>
  <c r="I182" i="12"/>
  <c r="I178" i="12"/>
  <c r="I174" i="12"/>
  <c r="I170" i="12"/>
  <c r="I166" i="12"/>
  <c r="I162" i="12"/>
  <c r="I158" i="12"/>
  <c r="I154" i="12"/>
  <c r="I150" i="12"/>
  <c r="I146" i="12"/>
  <c r="I142" i="12"/>
  <c r="I138" i="12"/>
  <c r="I134" i="12"/>
  <c r="I130" i="12"/>
  <c r="I126" i="12"/>
  <c r="I185" i="12"/>
  <c r="I181" i="12"/>
  <c r="I177" i="12"/>
  <c r="I173" i="12"/>
  <c r="I169" i="12"/>
  <c r="I165" i="12"/>
  <c r="I161" i="12"/>
  <c r="I157" i="12"/>
  <c r="I153" i="12"/>
  <c r="I149" i="12"/>
  <c r="I145" i="12"/>
  <c r="I141" i="12"/>
  <c r="I137" i="12"/>
  <c r="I133" i="12"/>
  <c r="I129" i="12"/>
  <c r="I125" i="12"/>
  <c r="I121" i="12"/>
  <c r="I184" i="12"/>
  <c r="I180" i="12"/>
  <c r="I176" i="12"/>
  <c r="I172" i="12"/>
  <c r="I168" i="12"/>
  <c r="I164" i="12"/>
  <c r="I160" i="12"/>
  <c r="I156" i="12"/>
  <c r="I152" i="12"/>
  <c r="I148" i="12"/>
  <c r="I144" i="12"/>
  <c r="I140" i="12"/>
  <c r="I136" i="12"/>
  <c r="I132" i="12"/>
  <c r="I128" i="12"/>
  <c r="I124" i="12"/>
  <c r="I120" i="12"/>
  <c r="Q4" i="12"/>
  <c r="E5" i="12"/>
  <c r="I5" i="12"/>
  <c r="U202" i="12"/>
  <c r="U198" i="12"/>
  <c r="U194" i="12"/>
  <c r="U190" i="12"/>
  <c r="U201" i="12"/>
  <c r="U197" i="12"/>
  <c r="U193" i="12"/>
  <c r="U204" i="12"/>
  <c r="U200" i="12"/>
  <c r="U196" i="12"/>
  <c r="U203" i="12"/>
  <c r="U199" i="12"/>
  <c r="U195" i="12"/>
  <c r="U191" i="12"/>
  <c r="U187" i="12"/>
  <c r="U183" i="12"/>
  <c r="U179" i="12"/>
  <c r="U175" i="12"/>
  <c r="U171" i="12"/>
  <c r="U167" i="12"/>
  <c r="U163" i="12"/>
  <c r="U159" i="12"/>
  <c r="U155" i="12"/>
  <c r="U151" i="12"/>
  <c r="U147" i="12"/>
  <c r="U143" i="12"/>
  <c r="U139" i="12"/>
  <c r="U135" i="12"/>
  <c r="U131" i="12"/>
  <c r="U127" i="12"/>
  <c r="U123" i="12"/>
  <c r="U119" i="12"/>
  <c r="U186" i="12"/>
  <c r="U182" i="12"/>
  <c r="U178" i="12"/>
  <c r="U174" i="12"/>
  <c r="U170" i="12"/>
  <c r="U166" i="12"/>
  <c r="U162" i="12"/>
  <c r="U158" i="12"/>
  <c r="U154" i="12"/>
  <c r="U150" i="12"/>
  <c r="U146" i="12"/>
  <c r="U142" i="12"/>
  <c r="U138" i="12"/>
  <c r="U134" i="12"/>
  <c r="U130" i="12"/>
  <c r="U126" i="12"/>
  <c r="U189" i="12"/>
  <c r="U185" i="12"/>
  <c r="U181" i="12"/>
  <c r="U177" i="12"/>
  <c r="U173" i="12"/>
  <c r="U169" i="12"/>
  <c r="U165" i="12"/>
  <c r="U161" i="12"/>
  <c r="U157" i="12"/>
  <c r="U153" i="12"/>
  <c r="U149" i="12"/>
  <c r="U145" i="12"/>
  <c r="U141" i="12"/>
  <c r="U137" i="12"/>
  <c r="U133" i="12"/>
  <c r="U129" i="12"/>
  <c r="U125" i="12"/>
  <c r="U121" i="12"/>
  <c r="U192" i="12"/>
  <c r="U188" i="12"/>
  <c r="U184" i="12"/>
  <c r="U180" i="12"/>
  <c r="U176" i="12"/>
  <c r="U172" i="12"/>
  <c r="U168" i="12"/>
  <c r="U164" i="12"/>
  <c r="U160" i="12"/>
  <c r="U156" i="12"/>
  <c r="U152" i="12"/>
  <c r="U148" i="12"/>
  <c r="U144" i="12"/>
  <c r="U140" i="12"/>
  <c r="U136" i="12"/>
  <c r="U132" i="12"/>
  <c r="U128" i="12"/>
  <c r="U124" i="12"/>
  <c r="U120" i="12"/>
  <c r="H6" i="12"/>
  <c r="G7" i="12"/>
  <c r="F8" i="12"/>
  <c r="E9" i="12"/>
  <c r="I9" i="12"/>
  <c r="U9" i="12"/>
  <c r="H10" i="12"/>
  <c r="G11" i="12"/>
  <c r="F12" i="12"/>
  <c r="E13" i="12"/>
  <c r="I13" i="12"/>
  <c r="U13" i="12"/>
  <c r="H14" i="12"/>
  <c r="G15" i="12"/>
  <c r="F16" i="12"/>
  <c r="E17" i="12"/>
  <c r="I17" i="12"/>
  <c r="U17" i="12"/>
  <c r="H18" i="12"/>
  <c r="G19" i="12"/>
  <c r="F20" i="12"/>
  <c r="E21" i="12"/>
  <c r="I21" i="12"/>
  <c r="U21" i="12"/>
  <c r="H22" i="12"/>
  <c r="G23" i="12"/>
  <c r="F24" i="12"/>
  <c r="E25" i="12"/>
  <c r="I25" i="12"/>
  <c r="U25" i="12"/>
  <c r="H26" i="12"/>
  <c r="G27" i="12"/>
  <c r="F28" i="12"/>
  <c r="E29" i="12"/>
  <c r="I29" i="12"/>
  <c r="U29" i="12"/>
  <c r="H30" i="12"/>
  <c r="G31" i="12"/>
  <c r="F32" i="12"/>
  <c r="E33" i="12"/>
  <c r="I33" i="12"/>
  <c r="U33" i="12"/>
  <c r="H34" i="12"/>
  <c r="G35" i="12"/>
  <c r="F36" i="12"/>
  <c r="E37" i="12"/>
  <c r="I37" i="12"/>
  <c r="U37" i="12"/>
  <c r="H38" i="12"/>
  <c r="G39" i="12"/>
  <c r="F40" i="12"/>
  <c r="E41" i="12"/>
  <c r="I41" i="12"/>
  <c r="U41" i="12"/>
  <c r="H42" i="12"/>
  <c r="G43" i="12"/>
  <c r="F44" i="12"/>
  <c r="E45" i="12"/>
  <c r="I45" i="12"/>
  <c r="U45" i="12"/>
  <c r="H46" i="12"/>
  <c r="G47" i="12"/>
  <c r="F48" i="12"/>
  <c r="E49" i="12"/>
  <c r="I49" i="12"/>
  <c r="U49" i="12"/>
  <c r="H50" i="12"/>
  <c r="G51" i="12"/>
  <c r="F52" i="12"/>
  <c r="E53" i="12"/>
  <c r="I53" i="12"/>
  <c r="U53" i="12"/>
  <c r="H54" i="12"/>
  <c r="G55" i="12"/>
  <c r="F56" i="12"/>
  <c r="E57" i="12"/>
  <c r="I57" i="12"/>
  <c r="U57" i="12"/>
  <c r="H58" i="12"/>
  <c r="G59" i="12"/>
  <c r="F60" i="12"/>
  <c r="E61" i="12"/>
  <c r="I61" i="12"/>
  <c r="U61" i="12"/>
  <c r="H62" i="12"/>
  <c r="G63" i="12"/>
  <c r="F64" i="12"/>
  <c r="E65" i="12"/>
  <c r="I65" i="12"/>
  <c r="U65" i="12"/>
  <c r="H66" i="12"/>
  <c r="G67" i="12"/>
  <c r="F68" i="12"/>
  <c r="E69" i="12"/>
  <c r="I69" i="12"/>
  <c r="U69" i="12"/>
  <c r="H70" i="12"/>
  <c r="G71" i="12"/>
  <c r="F72" i="12"/>
  <c r="E73" i="12"/>
  <c r="I73" i="12"/>
  <c r="U73" i="12"/>
  <c r="H74" i="12"/>
  <c r="G75" i="12"/>
  <c r="F76" i="12"/>
  <c r="E77" i="12"/>
  <c r="I77" i="12"/>
  <c r="U77" i="12"/>
  <c r="H78" i="12"/>
  <c r="G79" i="12"/>
  <c r="F80" i="12"/>
  <c r="E81" i="12"/>
  <c r="I81" i="12"/>
  <c r="U81" i="12"/>
  <c r="H82" i="12"/>
  <c r="G83" i="12"/>
  <c r="F84" i="12"/>
  <c r="E85" i="12"/>
  <c r="I85" i="12"/>
  <c r="U85" i="12"/>
  <c r="H86" i="12"/>
  <c r="G87" i="12"/>
  <c r="F88" i="12"/>
  <c r="E89" i="12"/>
  <c r="I89" i="12"/>
  <c r="U89" i="12"/>
  <c r="H90" i="12"/>
  <c r="G91" i="12"/>
  <c r="F92" i="12"/>
  <c r="E93" i="12"/>
  <c r="I93" i="12"/>
  <c r="U93" i="12"/>
  <c r="H94" i="12"/>
  <c r="G95" i="12"/>
  <c r="F96" i="12"/>
  <c r="E97" i="12"/>
  <c r="I97" i="12"/>
  <c r="U97" i="12"/>
  <c r="H98" i="12"/>
  <c r="G99" i="12"/>
  <c r="F100" i="12"/>
  <c r="E101" i="12"/>
  <c r="I101" i="12"/>
  <c r="U101" i="12"/>
  <c r="H102" i="12"/>
  <c r="G103" i="12"/>
  <c r="F104" i="12"/>
  <c r="E105" i="12"/>
  <c r="I105" i="12"/>
  <c r="U105" i="12"/>
  <c r="H106" i="12"/>
  <c r="G107" i="12"/>
  <c r="F108" i="12"/>
  <c r="E109" i="12"/>
  <c r="I109" i="12"/>
  <c r="U109" i="12"/>
  <c r="H110" i="12"/>
  <c r="G111" i="12"/>
  <c r="F112" i="12"/>
  <c r="E113" i="12"/>
  <c r="I113" i="12"/>
  <c r="U113" i="12"/>
  <c r="H114" i="12"/>
  <c r="G115" i="12"/>
  <c r="F116" i="12"/>
  <c r="E117" i="12"/>
  <c r="I118" i="12"/>
  <c r="E122" i="12"/>
  <c r="U122" i="12"/>
  <c r="H123" i="12"/>
  <c r="F201" i="12"/>
  <c r="F197" i="12"/>
  <c r="F193" i="12"/>
  <c r="F189" i="12"/>
  <c r="F204" i="12"/>
  <c r="F200" i="12"/>
  <c r="F196" i="12"/>
  <c r="F203" i="12"/>
  <c r="F199" i="12"/>
  <c r="F195" i="12"/>
  <c r="F202" i="12"/>
  <c r="F198" i="12"/>
  <c r="F194" i="12"/>
  <c r="F190" i="12"/>
  <c r="F186" i="12"/>
  <c r="F182" i="12"/>
  <c r="F178" i="12"/>
  <c r="F174" i="12"/>
  <c r="F170" i="12"/>
  <c r="F166" i="12"/>
  <c r="F162" i="12"/>
  <c r="F158" i="12"/>
  <c r="F154" i="12"/>
  <c r="F150" i="12"/>
  <c r="F146" i="12"/>
  <c r="F142" i="12"/>
  <c r="F138" i="12"/>
  <c r="F134" i="12"/>
  <c r="F130" i="12"/>
  <c r="F126" i="12"/>
  <c r="F122" i="12"/>
  <c r="F118" i="12"/>
  <c r="F185" i="12"/>
  <c r="F181" i="12"/>
  <c r="F177" i="12"/>
  <c r="F173" i="12"/>
  <c r="F169" i="12"/>
  <c r="F165" i="12"/>
  <c r="F161" i="12"/>
  <c r="F157" i="12"/>
  <c r="F153" i="12"/>
  <c r="F149" i="12"/>
  <c r="F145" i="12"/>
  <c r="F141" i="12"/>
  <c r="F137" i="12"/>
  <c r="F133" i="12"/>
  <c r="F129" i="12"/>
  <c r="F192" i="12"/>
  <c r="F188" i="12"/>
  <c r="F184" i="12"/>
  <c r="F180" i="12"/>
  <c r="F176" i="12"/>
  <c r="F172" i="12"/>
  <c r="F168" i="12"/>
  <c r="F164" i="12"/>
  <c r="F160" i="12"/>
  <c r="F156" i="12"/>
  <c r="F152" i="12"/>
  <c r="F148" i="12"/>
  <c r="F144" i="12"/>
  <c r="F140" i="12"/>
  <c r="F136" i="12"/>
  <c r="F132" i="12"/>
  <c r="F128" i="12"/>
  <c r="F124" i="12"/>
  <c r="F120" i="12"/>
  <c r="F191" i="12"/>
  <c r="F187" i="12"/>
  <c r="F183" i="12"/>
  <c r="F179" i="12"/>
  <c r="F175" i="12"/>
  <c r="F171" i="12"/>
  <c r="F167" i="12"/>
  <c r="F163" i="12"/>
  <c r="F159" i="12"/>
  <c r="F155" i="12"/>
  <c r="F151" i="12"/>
  <c r="F147" i="12"/>
  <c r="F143" i="12"/>
  <c r="F139" i="12"/>
  <c r="F135" i="12"/>
  <c r="F131" i="12"/>
  <c r="F127" i="12"/>
  <c r="F123" i="12"/>
  <c r="F119" i="12"/>
  <c r="F5" i="12"/>
  <c r="G8" i="12"/>
  <c r="F9" i="12"/>
  <c r="E10" i="12"/>
  <c r="I10" i="12"/>
  <c r="U10" i="12"/>
  <c r="H11" i="12"/>
  <c r="G12" i="12"/>
  <c r="F13" i="12"/>
  <c r="E14" i="12"/>
  <c r="I14" i="12"/>
  <c r="U14" i="12"/>
  <c r="H15" i="12"/>
  <c r="G16" i="12"/>
  <c r="F17" i="12"/>
  <c r="E18" i="12"/>
  <c r="I18" i="12"/>
  <c r="U18" i="12"/>
  <c r="H19" i="12"/>
  <c r="G20" i="12"/>
  <c r="F21" i="12"/>
  <c r="E22" i="12"/>
  <c r="I22" i="12"/>
  <c r="U22" i="12"/>
  <c r="H23" i="12"/>
  <c r="G24" i="12"/>
  <c r="F25" i="12"/>
  <c r="E26" i="12"/>
  <c r="I26" i="12"/>
  <c r="U26" i="12"/>
  <c r="H27" i="12"/>
  <c r="G28" i="12"/>
  <c r="F29" i="12"/>
  <c r="E30" i="12"/>
  <c r="I30" i="12"/>
  <c r="U30" i="12"/>
  <c r="H31" i="12"/>
  <c r="G32" i="12"/>
  <c r="F33" i="12"/>
  <c r="E34" i="12"/>
  <c r="I34" i="12"/>
  <c r="U34" i="12"/>
  <c r="H35" i="12"/>
  <c r="G36" i="12"/>
  <c r="F37" i="12"/>
  <c r="E38" i="12"/>
  <c r="I38" i="12"/>
  <c r="U38" i="12"/>
  <c r="H39" i="12"/>
  <c r="G40" i="12"/>
  <c r="F41" i="12"/>
  <c r="E42" i="12"/>
  <c r="I42" i="12"/>
  <c r="U42" i="12"/>
  <c r="H43" i="12"/>
  <c r="G44" i="12"/>
  <c r="F45" i="12"/>
  <c r="E46" i="12"/>
  <c r="I46" i="12"/>
  <c r="U46" i="12"/>
  <c r="H47" i="12"/>
  <c r="G48" i="12"/>
  <c r="F49" i="12"/>
  <c r="E50" i="12"/>
  <c r="I50" i="12"/>
  <c r="U50" i="12"/>
  <c r="H51" i="12"/>
  <c r="G52" i="12"/>
  <c r="F53" i="12"/>
  <c r="E54" i="12"/>
  <c r="I54" i="12"/>
  <c r="U54" i="12"/>
  <c r="H55" i="12"/>
  <c r="G56" i="12"/>
  <c r="F57" i="12"/>
  <c r="E58" i="12"/>
  <c r="I58" i="12"/>
  <c r="U58" i="12"/>
  <c r="H59" i="12"/>
  <c r="G60" i="12"/>
  <c r="F61" i="12"/>
  <c r="E62" i="12"/>
  <c r="I62" i="12"/>
  <c r="U62" i="12"/>
  <c r="H63" i="12"/>
  <c r="G64" i="12"/>
  <c r="F65" i="12"/>
  <c r="E66" i="12"/>
  <c r="I66" i="12"/>
  <c r="U66" i="12"/>
  <c r="H67" i="12"/>
  <c r="G68" i="12"/>
  <c r="F69" i="12"/>
  <c r="E70" i="12"/>
  <c r="I70" i="12"/>
  <c r="U70" i="12"/>
  <c r="H71" i="12"/>
  <c r="G72" i="12"/>
  <c r="F73" i="12"/>
  <c r="E74" i="12"/>
  <c r="I74" i="12"/>
  <c r="U74" i="12"/>
  <c r="H75" i="12"/>
  <c r="G76" i="12"/>
  <c r="F77" i="12"/>
  <c r="E78" i="12"/>
  <c r="I78" i="12"/>
  <c r="U78" i="12"/>
  <c r="H79" i="12"/>
  <c r="G80" i="12"/>
  <c r="F81" i="12"/>
  <c r="E82" i="12"/>
  <c r="I82" i="12"/>
  <c r="U82" i="12"/>
  <c r="H83" i="12"/>
  <c r="G84" i="12"/>
  <c r="F85" i="12"/>
  <c r="E86" i="12"/>
  <c r="I86" i="12"/>
  <c r="U86" i="12"/>
  <c r="H87" i="12"/>
  <c r="G88" i="12"/>
  <c r="F89" i="12"/>
  <c r="E90" i="12"/>
  <c r="I90" i="12"/>
  <c r="U90" i="12"/>
  <c r="H91" i="12"/>
  <c r="G92" i="12"/>
  <c r="F93" i="12"/>
  <c r="E94" i="12"/>
  <c r="I94" i="12"/>
  <c r="U94" i="12"/>
  <c r="H95" i="12"/>
  <c r="G96" i="12"/>
  <c r="F97" i="12"/>
  <c r="E98" i="12"/>
  <c r="I98" i="12"/>
  <c r="U98" i="12"/>
  <c r="H99" i="12"/>
  <c r="G100" i="12"/>
  <c r="F101" i="12"/>
  <c r="E102" i="12"/>
  <c r="I102" i="12"/>
  <c r="U102" i="12"/>
  <c r="H103" i="12"/>
  <c r="G104" i="12"/>
  <c r="F105" i="12"/>
  <c r="E106" i="12"/>
  <c r="I106" i="12"/>
  <c r="U106" i="12"/>
  <c r="H107" i="12"/>
  <c r="G108" i="12"/>
  <c r="F109" i="12"/>
  <c r="E110" i="12"/>
  <c r="I110" i="12"/>
  <c r="U110" i="12"/>
  <c r="H111" i="12"/>
  <c r="G112" i="12"/>
  <c r="F113" i="12"/>
  <c r="E114" i="12"/>
  <c r="I114" i="12"/>
  <c r="U114" i="12"/>
  <c r="H115" i="12"/>
  <c r="G116" i="12"/>
  <c r="F117" i="12"/>
  <c r="U117" i="12"/>
  <c r="I122" i="12"/>
  <c r="G204" i="12"/>
  <c r="G200" i="12"/>
  <c r="G196" i="12"/>
  <c r="G192" i="12"/>
  <c r="G188" i="12"/>
  <c r="G203" i="12"/>
  <c r="G199" i="12"/>
  <c r="G195" i="12"/>
  <c r="G202" i="12"/>
  <c r="G198" i="12"/>
  <c r="G194" i="12"/>
  <c r="G201" i="12"/>
  <c r="G197" i="12"/>
  <c r="G193" i="12"/>
  <c r="G189" i="12"/>
  <c r="G185" i="12"/>
  <c r="G181" i="12"/>
  <c r="G177" i="12"/>
  <c r="G173" i="12"/>
  <c r="G169" i="12"/>
  <c r="G165" i="12"/>
  <c r="G161" i="12"/>
  <c r="G157" i="12"/>
  <c r="G153" i="12"/>
  <c r="G149" i="12"/>
  <c r="G145" i="12"/>
  <c r="G141" i="12"/>
  <c r="G137" i="12"/>
  <c r="G133" i="12"/>
  <c r="G129" i="12"/>
  <c r="G125" i="12"/>
  <c r="G121" i="12"/>
  <c r="G117" i="12"/>
  <c r="G184" i="12"/>
  <c r="G180" i="12"/>
  <c r="G176" i="12"/>
  <c r="G172" i="12"/>
  <c r="G168" i="12"/>
  <c r="G164" i="12"/>
  <c r="G160" i="12"/>
  <c r="G156" i="12"/>
  <c r="G152" i="12"/>
  <c r="G148" i="12"/>
  <c r="G144" i="12"/>
  <c r="G140" i="12"/>
  <c r="G136" i="12"/>
  <c r="G132" i="12"/>
  <c r="G128" i="12"/>
  <c r="G191" i="12"/>
  <c r="G190" i="12"/>
  <c r="G187" i="12"/>
  <c r="G183" i="12"/>
  <c r="G179" i="12"/>
  <c r="G175" i="12"/>
  <c r="G171" i="12"/>
  <c r="G167" i="12"/>
  <c r="G163" i="12"/>
  <c r="G159" i="12"/>
  <c r="G155" i="12"/>
  <c r="G151" i="12"/>
  <c r="G147" i="12"/>
  <c r="G143" i="12"/>
  <c r="G139" i="12"/>
  <c r="G135" i="12"/>
  <c r="G131" i="12"/>
  <c r="G127" i="12"/>
  <c r="G123" i="12"/>
  <c r="G119" i="12"/>
  <c r="G186" i="12"/>
  <c r="G182" i="12"/>
  <c r="G178" i="12"/>
  <c r="G174" i="12"/>
  <c r="G170" i="12"/>
  <c r="G166" i="12"/>
  <c r="G162" i="12"/>
  <c r="G158" i="12"/>
  <c r="G154" i="12"/>
  <c r="G150" i="12"/>
  <c r="G146" i="12"/>
  <c r="G142" i="12"/>
  <c r="G138" i="12"/>
  <c r="G134" i="12"/>
  <c r="G130" i="12"/>
  <c r="G126" i="12"/>
  <c r="G122" i="12"/>
  <c r="G118" i="12"/>
  <c r="K4" i="12"/>
  <c r="O4" i="12"/>
  <c r="S4" i="12"/>
  <c r="G5" i="12"/>
  <c r="F6" i="12"/>
  <c r="E7" i="12"/>
  <c r="I7" i="12"/>
  <c r="U7" i="12"/>
  <c r="H8" i="12"/>
  <c r="G9" i="12"/>
  <c r="F10" i="12"/>
  <c r="E11" i="12"/>
  <c r="I11" i="12"/>
  <c r="U11" i="12"/>
  <c r="H12" i="12"/>
  <c r="G13" i="12"/>
  <c r="F14" i="12"/>
  <c r="E15" i="12"/>
  <c r="I15" i="12"/>
  <c r="U15" i="12"/>
  <c r="H16" i="12"/>
  <c r="G17" i="12"/>
  <c r="F18" i="12"/>
  <c r="E19" i="12"/>
  <c r="I19" i="12"/>
  <c r="U19" i="12"/>
  <c r="H20" i="12"/>
  <c r="G21" i="12"/>
  <c r="F22" i="12"/>
  <c r="E23" i="12"/>
  <c r="I23" i="12"/>
  <c r="U23" i="12"/>
  <c r="H24" i="12"/>
  <c r="G25" i="12"/>
  <c r="F26" i="12"/>
  <c r="E27" i="12"/>
  <c r="I27" i="12"/>
  <c r="U27" i="12"/>
  <c r="H28" i="12"/>
  <c r="G29" i="12"/>
  <c r="F30" i="12"/>
  <c r="E31" i="12"/>
  <c r="I31" i="12"/>
  <c r="U31" i="12"/>
  <c r="H32" i="12"/>
  <c r="G33" i="12"/>
  <c r="F34" i="12"/>
  <c r="E35" i="12"/>
  <c r="I35" i="12"/>
  <c r="U35" i="12"/>
  <c r="H36" i="12"/>
  <c r="G37" i="12"/>
  <c r="F38" i="12"/>
  <c r="E39" i="12"/>
  <c r="I39" i="12"/>
  <c r="U39" i="12"/>
  <c r="H40" i="12"/>
  <c r="G41" i="12"/>
  <c r="F42" i="12"/>
  <c r="E43" i="12"/>
  <c r="I43" i="12"/>
  <c r="U43" i="12"/>
  <c r="H44" i="12"/>
  <c r="G45" i="12"/>
  <c r="F46" i="12"/>
  <c r="E47" i="12"/>
  <c r="I47" i="12"/>
  <c r="U47" i="12"/>
  <c r="H48" i="12"/>
  <c r="G49" i="12"/>
  <c r="F50" i="12"/>
  <c r="E51" i="12"/>
  <c r="I51" i="12"/>
  <c r="U51" i="12"/>
  <c r="H52" i="12"/>
  <c r="G53" i="12"/>
  <c r="F54" i="12"/>
  <c r="E55" i="12"/>
  <c r="I55" i="12"/>
  <c r="U55" i="12"/>
  <c r="H56" i="12"/>
  <c r="G57" i="12"/>
  <c r="F58" i="12"/>
  <c r="E59" i="12"/>
  <c r="I59" i="12"/>
  <c r="U59" i="12"/>
  <c r="H60" i="12"/>
  <c r="G61" i="12"/>
  <c r="F62" i="12"/>
  <c r="E63" i="12"/>
  <c r="I63" i="12"/>
  <c r="U63" i="12"/>
  <c r="H64" i="12"/>
  <c r="G65" i="12"/>
  <c r="F66" i="12"/>
  <c r="E67" i="12"/>
  <c r="I67" i="12"/>
  <c r="U67" i="12"/>
  <c r="H68" i="12"/>
  <c r="G69" i="12"/>
  <c r="F70" i="12"/>
  <c r="E71" i="12"/>
  <c r="I71" i="12"/>
  <c r="U71" i="12"/>
  <c r="H72" i="12"/>
  <c r="G73" i="12"/>
  <c r="F74" i="12"/>
  <c r="E75" i="12"/>
  <c r="I75" i="12"/>
  <c r="U75" i="12"/>
  <c r="H76" i="12"/>
  <c r="G77" i="12"/>
  <c r="F78" i="12"/>
  <c r="E79" i="12"/>
  <c r="I79" i="12"/>
  <c r="U79" i="12"/>
  <c r="H80" i="12"/>
  <c r="G81" i="12"/>
  <c r="F82" i="12"/>
  <c r="E83" i="12"/>
  <c r="I83" i="12"/>
  <c r="U83" i="12"/>
  <c r="H84" i="12"/>
  <c r="G85" i="12"/>
  <c r="F86" i="12"/>
  <c r="E87" i="12"/>
  <c r="I87" i="12"/>
  <c r="U87" i="12"/>
  <c r="H88" i="12"/>
  <c r="G89" i="12"/>
  <c r="F90" i="12"/>
  <c r="E91" i="12"/>
  <c r="I91" i="12"/>
  <c r="U91" i="12"/>
  <c r="H92" i="12"/>
  <c r="G93" i="12"/>
  <c r="F94" i="12"/>
  <c r="E95" i="12"/>
  <c r="I95" i="12"/>
  <c r="U95" i="12"/>
  <c r="H96" i="12"/>
  <c r="G97" i="12"/>
  <c r="F98" i="12"/>
  <c r="E99" i="12"/>
  <c r="I99" i="12"/>
  <c r="U99" i="12"/>
  <c r="H100" i="12"/>
  <c r="G101" i="12"/>
  <c r="F102" i="12"/>
  <c r="E103" i="12"/>
  <c r="I103" i="12"/>
  <c r="U103" i="12"/>
  <c r="H104" i="12"/>
  <c r="G105" i="12"/>
  <c r="F106" i="12"/>
  <c r="E107" i="12"/>
  <c r="I107" i="12"/>
  <c r="U107" i="12"/>
  <c r="H108" i="12"/>
  <c r="G109" i="12"/>
  <c r="F110" i="12"/>
  <c r="E111" i="12"/>
  <c r="I111" i="12"/>
  <c r="U111" i="12"/>
  <c r="H112" i="12"/>
  <c r="G113" i="12"/>
  <c r="F114" i="12"/>
  <c r="E115" i="12"/>
  <c r="I115" i="12"/>
  <c r="U115" i="12"/>
  <c r="H116" i="12"/>
  <c r="H117" i="12"/>
  <c r="E118" i="12"/>
  <c r="U118" i="12"/>
  <c r="F125" i="12"/>
  <c r="H203" i="12"/>
  <c r="H199" i="12"/>
  <c r="H195" i="12"/>
  <c r="H191" i="12"/>
  <c r="H202" i="12"/>
  <c r="H198" i="12"/>
  <c r="H194" i="12"/>
  <c r="H201" i="12"/>
  <c r="H197" i="12"/>
  <c r="H204" i="12"/>
  <c r="H200" i="12"/>
  <c r="H196" i="12"/>
  <c r="H192" i="12"/>
  <c r="H184" i="12"/>
  <c r="H180" i="12"/>
  <c r="H176" i="12"/>
  <c r="H172" i="12"/>
  <c r="H168" i="12"/>
  <c r="H164" i="12"/>
  <c r="H160" i="12"/>
  <c r="H156" i="12"/>
  <c r="H152" i="12"/>
  <c r="H148" i="12"/>
  <c r="H144" i="12"/>
  <c r="H140" i="12"/>
  <c r="H136" i="12"/>
  <c r="H132" i="12"/>
  <c r="H128" i="12"/>
  <c r="H124" i="12"/>
  <c r="H120" i="12"/>
  <c r="H190" i="12"/>
  <c r="H189" i="12"/>
  <c r="H188" i="12"/>
  <c r="H187" i="12"/>
  <c r="H183" i="12"/>
  <c r="H179" i="12"/>
  <c r="H175" i="12"/>
  <c r="H171" i="12"/>
  <c r="H167" i="12"/>
  <c r="H163" i="12"/>
  <c r="H159" i="12"/>
  <c r="H155" i="12"/>
  <c r="H151" i="12"/>
  <c r="H147" i="12"/>
  <c r="H143" i="12"/>
  <c r="H139" i="12"/>
  <c r="H135" i="12"/>
  <c r="H131" i="12"/>
  <c r="H127" i="12"/>
  <c r="H193" i="12"/>
  <c r="H186" i="12"/>
  <c r="H182" i="12"/>
  <c r="H178" i="12"/>
  <c r="H174" i="12"/>
  <c r="H170" i="12"/>
  <c r="H166" i="12"/>
  <c r="H162" i="12"/>
  <c r="H158" i="12"/>
  <c r="H154" i="12"/>
  <c r="H150" i="12"/>
  <c r="H146" i="12"/>
  <c r="H142" i="12"/>
  <c r="H138" i="12"/>
  <c r="H134" i="12"/>
  <c r="H130" i="12"/>
  <c r="H126" i="12"/>
  <c r="H122" i="12"/>
  <c r="H185" i="12"/>
  <c r="H181" i="12"/>
  <c r="H177" i="12"/>
  <c r="H173" i="12"/>
  <c r="H169" i="12"/>
  <c r="H165" i="12"/>
  <c r="H161" i="12"/>
  <c r="H157" i="12"/>
  <c r="H153" i="12"/>
  <c r="H149" i="12"/>
  <c r="H145" i="12"/>
  <c r="H141" i="12"/>
  <c r="H137" i="12"/>
  <c r="H133" i="12"/>
  <c r="H129" i="12"/>
  <c r="H125" i="12"/>
  <c r="H121" i="12"/>
  <c r="L4" i="12"/>
  <c r="P4" i="12"/>
  <c r="H5" i="12"/>
  <c r="G6" i="12"/>
  <c r="F7" i="12"/>
  <c r="E8" i="12"/>
  <c r="I8" i="12"/>
  <c r="U8" i="12"/>
  <c r="H9" i="12"/>
  <c r="G10" i="12"/>
  <c r="F11" i="12"/>
  <c r="E12" i="12"/>
  <c r="I12" i="12"/>
  <c r="U12" i="12"/>
  <c r="H13" i="12"/>
  <c r="G14" i="12"/>
  <c r="F15" i="12"/>
  <c r="E16" i="12"/>
  <c r="I16" i="12"/>
  <c r="U16" i="12"/>
  <c r="H17" i="12"/>
  <c r="G18" i="12"/>
  <c r="F19" i="12"/>
  <c r="E20" i="12"/>
  <c r="I20" i="12"/>
  <c r="U20" i="12"/>
  <c r="H21" i="12"/>
  <c r="G22" i="12"/>
  <c r="F23" i="12"/>
  <c r="E24" i="12"/>
  <c r="I24" i="12"/>
  <c r="U24" i="12"/>
  <c r="H25" i="12"/>
  <c r="G26" i="12"/>
  <c r="F27" i="12"/>
  <c r="E28" i="12"/>
  <c r="I28" i="12"/>
  <c r="U28" i="12"/>
  <c r="H29" i="12"/>
  <c r="G30" i="12"/>
  <c r="F31" i="12"/>
  <c r="E32" i="12"/>
  <c r="I32" i="12"/>
  <c r="U32" i="12"/>
  <c r="H33" i="12"/>
  <c r="G34" i="12"/>
  <c r="F35" i="12"/>
  <c r="E36" i="12"/>
  <c r="I36" i="12"/>
  <c r="U36" i="12"/>
  <c r="H37" i="12"/>
  <c r="G38" i="12"/>
  <c r="F39" i="12"/>
  <c r="E40" i="12"/>
  <c r="I40" i="12"/>
  <c r="U40" i="12"/>
  <c r="H41" i="12"/>
  <c r="G42" i="12"/>
  <c r="F43" i="12"/>
  <c r="E44" i="12"/>
  <c r="I44" i="12"/>
  <c r="U44" i="12"/>
  <c r="H45" i="12"/>
  <c r="G46" i="12"/>
  <c r="F47" i="12"/>
  <c r="E48" i="12"/>
  <c r="I48" i="12"/>
  <c r="U48" i="12"/>
  <c r="H49" i="12"/>
  <c r="G50" i="12"/>
  <c r="F51" i="12"/>
  <c r="E52" i="12"/>
  <c r="I52" i="12"/>
  <c r="U52" i="12"/>
  <c r="H53" i="12"/>
  <c r="G54" i="12"/>
  <c r="F55" i="12"/>
  <c r="E56" i="12"/>
  <c r="I56" i="12"/>
  <c r="U56" i="12"/>
  <c r="H57" i="12"/>
  <c r="G58" i="12"/>
  <c r="F59" i="12"/>
  <c r="E60" i="12"/>
  <c r="I60" i="12"/>
  <c r="U60" i="12"/>
  <c r="H61" i="12"/>
  <c r="G62" i="12"/>
  <c r="F63" i="12"/>
  <c r="E64" i="12"/>
  <c r="I64" i="12"/>
  <c r="U64" i="12"/>
  <c r="H65" i="12"/>
  <c r="G66" i="12"/>
  <c r="F67" i="12"/>
  <c r="E68" i="12"/>
  <c r="I68" i="12"/>
  <c r="U68" i="12"/>
  <c r="H69" i="12"/>
  <c r="G70" i="12"/>
  <c r="F71" i="12"/>
  <c r="E72" i="12"/>
  <c r="I72" i="12"/>
  <c r="U72" i="12"/>
  <c r="H73" i="12"/>
  <c r="G74" i="12"/>
  <c r="F75" i="12"/>
  <c r="E76" i="12"/>
  <c r="I76" i="12"/>
  <c r="U76" i="12"/>
  <c r="H77" i="12"/>
  <c r="G78" i="12"/>
  <c r="F79" i="12"/>
  <c r="E80" i="12"/>
  <c r="I80" i="12"/>
  <c r="U80" i="12"/>
  <c r="H81" i="12"/>
  <c r="G82" i="12"/>
  <c r="F83" i="12"/>
  <c r="E84" i="12"/>
  <c r="I84" i="12"/>
  <c r="U84" i="12"/>
  <c r="H85" i="12"/>
  <c r="G86" i="12"/>
  <c r="F87" i="12"/>
  <c r="E88" i="12"/>
  <c r="I88" i="12"/>
  <c r="U88" i="12"/>
  <c r="H89" i="12"/>
  <c r="G90" i="12"/>
  <c r="F91" i="12"/>
  <c r="E92" i="12"/>
  <c r="I92" i="12"/>
  <c r="U92" i="12"/>
  <c r="H93" i="12"/>
  <c r="G94" i="12"/>
  <c r="F95" i="12"/>
  <c r="E96" i="12"/>
  <c r="I96" i="12"/>
  <c r="U96" i="12"/>
  <c r="H97" i="12"/>
  <c r="G98" i="12"/>
  <c r="F99" i="12"/>
  <c r="E100" i="12"/>
  <c r="I100" i="12"/>
  <c r="U100" i="12"/>
  <c r="H101" i="12"/>
  <c r="G102" i="12"/>
  <c r="F103" i="12"/>
  <c r="E104" i="12"/>
  <c r="I104" i="12"/>
  <c r="U104" i="12"/>
  <c r="H105" i="12"/>
  <c r="G106" i="12"/>
  <c r="F107" i="12"/>
  <c r="E108" i="12"/>
  <c r="I108" i="12"/>
  <c r="U108" i="12"/>
  <c r="H109" i="12"/>
  <c r="G110" i="12"/>
  <c r="F111" i="12"/>
  <c r="E112" i="12"/>
  <c r="I112" i="12"/>
  <c r="U112" i="12"/>
  <c r="H113" i="12"/>
  <c r="G114" i="12"/>
  <c r="F115" i="12"/>
  <c r="E116" i="12"/>
  <c r="I116" i="12"/>
  <c r="U116" i="12"/>
  <c r="I117" i="12"/>
  <c r="H118" i="12"/>
  <c r="G124" i="12"/>
  <c r="I12" i="11"/>
  <c r="I8" i="11"/>
  <c r="E24" i="11"/>
  <c r="E20" i="11"/>
  <c r="E16" i="11"/>
  <c r="E116" i="11"/>
  <c r="I16" i="11"/>
  <c r="E12" i="11"/>
  <c r="G201" i="11"/>
  <c r="G197" i="11"/>
  <c r="G204" i="11"/>
  <c r="G200" i="11"/>
  <c r="G196" i="11"/>
  <c r="G202" i="11"/>
  <c r="G198" i="11"/>
  <c r="G194" i="11"/>
  <c r="G190" i="11"/>
  <c r="G186" i="11"/>
  <c r="G182" i="11"/>
  <c r="G178" i="11"/>
  <c r="G174" i="11"/>
  <c r="G203" i="11"/>
  <c r="G195" i="11"/>
  <c r="G192" i="11"/>
  <c r="G191" i="11"/>
  <c r="G184" i="11"/>
  <c r="G183" i="11"/>
  <c r="G176" i="11"/>
  <c r="G175" i="11"/>
  <c r="G168" i="11"/>
  <c r="G164" i="11"/>
  <c r="G160" i="11"/>
  <c r="G156" i="11"/>
  <c r="G152" i="11"/>
  <c r="G148" i="11"/>
  <c r="G144" i="11"/>
  <c r="G140" i="11"/>
  <c r="G136" i="11"/>
  <c r="G132" i="11"/>
  <c r="G128" i="11"/>
  <c r="G124" i="11"/>
  <c r="G120" i="11"/>
  <c r="G116" i="11"/>
  <c r="G112" i="11"/>
  <c r="G108" i="11"/>
  <c r="G189" i="11"/>
  <c r="G181" i="11"/>
  <c r="G173" i="11"/>
  <c r="G171" i="11"/>
  <c r="G167" i="11"/>
  <c r="G163" i="11"/>
  <c r="G159" i="11"/>
  <c r="G155" i="11"/>
  <c r="G151" i="11"/>
  <c r="G147" i="11"/>
  <c r="G143" i="11"/>
  <c r="G139" i="11"/>
  <c r="G135" i="11"/>
  <c r="G131" i="11"/>
  <c r="G127" i="11"/>
  <c r="G123" i="11"/>
  <c r="G119" i="11"/>
  <c r="G115" i="11"/>
  <c r="G111" i="11"/>
  <c r="G107" i="11"/>
  <c r="G199" i="11"/>
  <c r="G188" i="11"/>
  <c r="G187" i="11"/>
  <c r="G180" i="11"/>
  <c r="G179" i="11"/>
  <c r="G172" i="11"/>
  <c r="G170" i="11"/>
  <c r="G166" i="11"/>
  <c r="G162" i="11"/>
  <c r="G158" i="11"/>
  <c r="G154" i="11"/>
  <c r="G150" i="11"/>
  <c r="G146" i="11"/>
  <c r="G142" i="11"/>
  <c r="G138" i="11"/>
  <c r="G134" i="11"/>
  <c r="G130" i="11"/>
  <c r="G126" i="11"/>
  <c r="G122" i="11"/>
  <c r="G193" i="11"/>
  <c r="G185" i="11"/>
  <c r="G177" i="11"/>
  <c r="G169" i="11"/>
  <c r="G165" i="11"/>
  <c r="G161" i="11"/>
  <c r="G157" i="11"/>
  <c r="G153" i="11"/>
  <c r="G149" i="11"/>
  <c r="G145" i="11"/>
  <c r="G141" i="11"/>
  <c r="G137" i="11"/>
  <c r="G133" i="11"/>
  <c r="G129" i="11"/>
  <c r="G125" i="11"/>
  <c r="G121" i="11"/>
  <c r="G117" i="11"/>
  <c r="G113" i="11"/>
  <c r="G109" i="11"/>
  <c r="G105" i="11"/>
  <c r="G101" i="11"/>
  <c r="G97" i="11"/>
  <c r="G93" i="11"/>
  <c r="G89" i="11"/>
  <c r="G85" i="11"/>
  <c r="G5" i="11"/>
  <c r="F6" i="11"/>
  <c r="H8" i="11"/>
  <c r="G9" i="11"/>
  <c r="F10" i="11"/>
  <c r="E11" i="11"/>
  <c r="I11" i="11"/>
  <c r="U11" i="11"/>
  <c r="H12" i="11"/>
  <c r="G13" i="11"/>
  <c r="F14" i="11"/>
  <c r="E15" i="11"/>
  <c r="I15" i="11"/>
  <c r="U15" i="11"/>
  <c r="H16" i="11"/>
  <c r="G17" i="11"/>
  <c r="F18" i="11"/>
  <c r="E19" i="11"/>
  <c r="I19" i="11"/>
  <c r="U19" i="11"/>
  <c r="H20" i="11"/>
  <c r="G21" i="11"/>
  <c r="F22" i="11"/>
  <c r="E23" i="11"/>
  <c r="I23" i="11"/>
  <c r="U23" i="11"/>
  <c r="H24" i="11"/>
  <c r="G25" i="11"/>
  <c r="F26" i="11"/>
  <c r="E27" i="11"/>
  <c r="I27" i="11"/>
  <c r="U27" i="11"/>
  <c r="H28" i="11"/>
  <c r="G29" i="11"/>
  <c r="F30" i="11"/>
  <c r="E31" i="11"/>
  <c r="I31" i="11"/>
  <c r="U31" i="11"/>
  <c r="H32" i="11"/>
  <c r="G33" i="11"/>
  <c r="F34" i="11"/>
  <c r="E35" i="11"/>
  <c r="I35" i="11"/>
  <c r="U35" i="11"/>
  <c r="H36" i="11"/>
  <c r="G37" i="11"/>
  <c r="F38" i="11"/>
  <c r="E39" i="11"/>
  <c r="I39" i="11"/>
  <c r="U39" i="11"/>
  <c r="H40" i="11"/>
  <c r="G41" i="11"/>
  <c r="F42" i="11"/>
  <c r="E43" i="11"/>
  <c r="I43" i="11"/>
  <c r="U43" i="11"/>
  <c r="H44" i="11"/>
  <c r="G45" i="11"/>
  <c r="F46" i="11"/>
  <c r="E47" i="11"/>
  <c r="I47" i="11"/>
  <c r="U47" i="11"/>
  <c r="H48" i="11"/>
  <c r="G49" i="11"/>
  <c r="F50" i="11"/>
  <c r="E51" i="11"/>
  <c r="I51" i="11"/>
  <c r="U51" i="11"/>
  <c r="H52" i="11"/>
  <c r="G53" i="11"/>
  <c r="F54" i="11"/>
  <c r="E55" i="11"/>
  <c r="I55" i="11"/>
  <c r="U55" i="11"/>
  <c r="H56" i="11"/>
  <c r="G57" i="11"/>
  <c r="F58" i="11"/>
  <c r="E59" i="11"/>
  <c r="I59" i="11"/>
  <c r="U59" i="11"/>
  <c r="H60" i="11"/>
  <c r="G61" i="11"/>
  <c r="F62" i="11"/>
  <c r="E63" i="11"/>
  <c r="I63" i="11"/>
  <c r="U63" i="11"/>
  <c r="H64" i="11"/>
  <c r="G65" i="11"/>
  <c r="F66" i="11"/>
  <c r="E67" i="11"/>
  <c r="I67" i="11"/>
  <c r="U67" i="11"/>
  <c r="H68" i="11"/>
  <c r="G69" i="11"/>
  <c r="F70" i="11"/>
  <c r="E71" i="11"/>
  <c r="I71" i="11"/>
  <c r="U71" i="11"/>
  <c r="H72" i="11"/>
  <c r="G73" i="11"/>
  <c r="F74" i="11"/>
  <c r="E75" i="11"/>
  <c r="I75" i="11"/>
  <c r="U75" i="11"/>
  <c r="H76" i="11"/>
  <c r="G77" i="11"/>
  <c r="F78" i="11"/>
  <c r="E79" i="11"/>
  <c r="I79" i="11"/>
  <c r="U79" i="11"/>
  <c r="H80" i="11"/>
  <c r="G81" i="11"/>
  <c r="G82" i="11"/>
  <c r="G83" i="11"/>
  <c r="F84" i="11"/>
  <c r="E85" i="11"/>
  <c r="U85" i="11"/>
  <c r="I86" i="11"/>
  <c r="I88" i="11"/>
  <c r="H89" i="11"/>
  <c r="G90" i="11"/>
  <c r="G91" i="11"/>
  <c r="F92" i="11"/>
  <c r="E93" i="11"/>
  <c r="U93" i="11"/>
  <c r="I94" i="11"/>
  <c r="I96" i="11"/>
  <c r="G98" i="11"/>
  <c r="G99" i="11"/>
  <c r="F100" i="11"/>
  <c r="E101" i="11"/>
  <c r="U101" i="11"/>
  <c r="I102" i="11"/>
  <c r="I104" i="11"/>
  <c r="I105" i="11"/>
  <c r="G110" i="11"/>
  <c r="I112" i="11"/>
  <c r="G118" i="11"/>
  <c r="H204" i="11"/>
  <c r="H200" i="11"/>
  <c r="H196" i="11"/>
  <c r="H203" i="11"/>
  <c r="H199" i="11"/>
  <c r="H195" i="11"/>
  <c r="H201" i="11"/>
  <c r="H197" i="11"/>
  <c r="H193" i="11"/>
  <c r="H189" i="11"/>
  <c r="H185" i="11"/>
  <c r="H181" i="11"/>
  <c r="H177" i="11"/>
  <c r="H173" i="11"/>
  <c r="H194" i="11"/>
  <c r="H190" i="11"/>
  <c r="H182" i="11"/>
  <c r="H174" i="11"/>
  <c r="H171" i="11"/>
  <c r="H167" i="11"/>
  <c r="H163" i="11"/>
  <c r="H159" i="11"/>
  <c r="H155" i="11"/>
  <c r="H151" i="11"/>
  <c r="H147" i="11"/>
  <c r="H143" i="11"/>
  <c r="H139" i="11"/>
  <c r="H135" i="11"/>
  <c r="H131" i="11"/>
  <c r="H127" i="11"/>
  <c r="H123" i="11"/>
  <c r="H119" i="11"/>
  <c r="H115" i="11"/>
  <c r="H111" i="11"/>
  <c r="H107" i="11"/>
  <c r="H198" i="11"/>
  <c r="H188" i="11"/>
  <c r="H187" i="11"/>
  <c r="H180" i="11"/>
  <c r="H179" i="11"/>
  <c r="H172" i="11"/>
  <c r="H170" i="11"/>
  <c r="H166" i="11"/>
  <c r="H162" i="11"/>
  <c r="H158" i="11"/>
  <c r="H154" i="11"/>
  <c r="H150" i="11"/>
  <c r="H146" i="11"/>
  <c r="H142" i="11"/>
  <c r="H138" i="11"/>
  <c r="H134" i="11"/>
  <c r="H130" i="11"/>
  <c r="H126" i="11"/>
  <c r="H122" i="11"/>
  <c r="H118" i="11"/>
  <c r="H114" i="11"/>
  <c r="H110" i="11"/>
  <c r="H186" i="11"/>
  <c r="H178" i="11"/>
  <c r="H169" i="11"/>
  <c r="H165" i="11"/>
  <c r="H161" i="11"/>
  <c r="H157" i="11"/>
  <c r="H153" i="11"/>
  <c r="H149" i="11"/>
  <c r="H145" i="11"/>
  <c r="H141" i="11"/>
  <c r="H137" i="11"/>
  <c r="H133" i="11"/>
  <c r="H129" i="11"/>
  <c r="H125" i="11"/>
  <c r="H121" i="11"/>
  <c r="H202" i="11"/>
  <c r="H192" i="11"/>
  <c r="H191" i="11"/>
  <c r="H184" i="11"/>
  <c r="H183" i="11"/>
  <c r="H176" i="11"/>
  <c r="H175" i="11"/>
  <c r="H168" i="11"/>
  <c r="H164" i="11"/>
  <c r="H160" i="11"/>
  <c r="H156" i="11"/>
  <c r="H152" i="11"/>
  <c r="H148" i="11"/>
  <c r="H144" i="11"/>
  <c r="H140" i="11"/>
  <c r="H136" i="11"/>
  <c r="H132" i="11"/>
  <c r="H128" i="11"/>
  <c r="H124" i="11"/>
  <c r="H120" i="11"/>
  <c r="H116" i="11"/>
  <c r="H112" i="11"/>
  <c r="H108" i="11"/>
  <c r="H104" i="11"/>
  <c r="H100" i="11"/>
  <c r="H96" i="11"/>
  <c r="H92" i="11"/>
  <c r="H88" i="11"/>
  <c r="H84" i="11"/>
  <c r="H5" i="11"/>
  <c r="H9" i="11"/>
  <c r="H13" i="11"/>
  <c r="H17" i="11"/>
  <c r="H21" i="11"/>
  <c r="G22" i="11"/>
  <c r="H25" i="11"/>
  <c r="G26" i="11"/>
  <c r="F27" i="11"/>
  <c r="E28" i="11"/>
  <c r="I28" i="11"/>
  <c r="H29" i="11"/>
  <c r="G30" i="11"/>
  <c r="F31" i="11"/>
  <c r="E32" i="11"/>
  <c r="I32" i="11"/>
  <c r="U32" i="11"/>
  <c r="H33" i="11"/>
  <c r="G34" i="11"/>
  <c r="F35" i="11"/>
  <c r="E36" i="11"/>
  <c r="I36" i="11"/>
  <c r="U36" i="11"/>
  <c r="H37" i="11"/>
  <c r="G38" i="11"/>
  <c r="F39" i="11"/>
  <c r="E40" i="11"/>
  <c r="I40" i="11"/>
  <c r="U40" i="11"/>
  <c r="H41" i="11"/>
  <c r="G42" i="11"/>
  <c r="F43" i="11"/>
  <c r="E44" i="11"/>
  <c r="I44" i="11"/>
  <c r="U44" i="11"/>
  <c r="H45" i="11"/>
  <c r="G46" i="11"/>
  <c r="F47" i="11"/>
  <c r="E48" i="11"/>
  <c r="I48" i="11"/>
  <c r="U48" i="11"/>
  <c r="H49" i="11"/>
  <c r="G50" i="11"/>
  <c r="F51" i="11"/>
  <c r="E52" i="11"/>
  <c r="I52" i="11"/>
  <c r="U52" i="11"/>
  <c r="H53" i="11"/>
  <c r="G54" i="11"/>
  <c r="F55" i="11"/>
  <c r="E56" i="11"/>
  <c r="I56" i="11"/>
  <c r="U56" i="11"/>
  <c r="H57" i="11"/>
  <c r="G58" i="11"/>
  <c r="F59" i="11"/>
  <c r="E60" i="11"/>
  <c r="I60" i="11"/>
  <c r="U60" i="11"/>
  <c r="H61" i="11"/>
  <c r="G62" i="11"/>
  <c r="F63" i="11"/>
  <c r="E64" i="11"/>
  <c r="I64" i="11"/>
  <c r="U64" i="11"/>
  <c r="H65" i="11"/>
  <c r="G66" i="11"/>
  <c r="F67" i="11"/>
  <c r="E68" i="11"/>
  <c r="I68" i="11"/>
  <c r="U68" i="11"/>
  <c r="H69" i="11"/>
  <c r="G70" i="11"/>
  <c r="F71" i="11"/>
  <c r="E72" i="11"/>
  <c r="I72" i="11"/>
  <c r="U72" i="11"/>
  <c r="H73" i="11"/>
  <c r="G74" i="11"/>
  <c r="F75" i="11"/>
  <c r="E76" i="11"/>
  <c r="I76" i="11"/>
  <c r="U76" i="11"/>
  <c r="H77" i="11"/>
  <c r="G78" i="11"/>
  <c r="F79" i="11"/>
  <c r="E80" i="11"/>
  <c r="I80" i="11"/>
  <c r="U80" i="11"/>
  <c r="H81" i="11"/>
  <c r="H82" i="11"/>
  <c r="H83" i="11"/>
  <c r="G84" i="11"/>
  <c r="F85" i="11"/>
  <c r="E86" i="11"/>
  <c r="U86" i="11"/>
  <c r="F87" i="11"/>
  <c r="E88" i="11"/>
  <c r="U88" i="11"/>
  <c r="I89" i="11"/>
  <c r="H90" i="11"/>
  <c r="H91" i="11"/>
  <c r="G92" i="11"/>
  <c r="F93" i="11"/>
  <c r="E94" i="11"/>
  <c r="U94" i="11"/>
  <c r="F95" i="11"/>
  <c r="E96" i="11"/>
  <c r="U96" i="11"/>
  <c r="H98" i="11"/>
  <c r="H99" i="11"/>
  <c r="G100" i="11"/>
  <c r="F101" i="11"/>
  <c r="E102" i="11"/>
  <c r="U102" i="11"/>
  <c r="F103" i="11"/>
  <c r="E104" i="11"/>
  <c r="U104" i="11"/>
  <c r="F107" i="11"/>
  <c r="E108" i="11"/>
  <c r="U108" i="11"/>
  <c r="H109" i="11"/>
  <c r="F115" i="11"/>
  <c r="H117" i="11"/>
  <c r="E203" i="11"/>
  <c r="E199" i="11"/>
  <c r="E202" i="11"/>
  <c r="E198" i="11"/>
  <c r="E194" i="11"/>
  <c r="E204" i="11"/>
  <c r="E200" i="11"/>
  <c r="E196" i="11"/>
  <c r="E192" i="11"/>
  <c r="E188" i="11"/>
  <c r="E184" i="11"/>
  <c r="E180" i="11"/>
  <c r="E176" i="11"/>
  <c r="E172" i="11"/>
  <c r="E186" i="11"/>
  <c r="E178" i="11"/>
  <c r="E170" i="11"/>
  <c r="E166" i="11"/>
  <c r="E162" i="11"/>
  <c r="E158" i="11"/>
  <c r="E154" i="11"/>
  <c r="E150" i="11"/>
  <c r="E146" i="11"/>
  <c r="E142" i="11"/>
  <c r="E138" i="11"/>
  <c r="E134" i="11"/>
  <c r="E130" i="11"/>
  <c r="E126" i="11"/>
  <c r="E122" i="11"/>
  <c r="E118" i="11"/>
  <c r="E114" i="11"/>
  <c r="E110" i="11"/>
  <c r="E106" i="11"/>
  <c r="E197" i="11"/>
  <c r="E195" i="11"/>
  <c r="E193" i="11"/>
  <c r="E191" i="11"/>
  <c r="E185" i="11"/>
  <c r="E183" i="11"/>
  <c r="E177" i="11"/>
  <c r="E175" i="11"/>
  <c r="E169" i="11"/>
  <c r="E165" i="11"/>
  <c r="E161" i="11"/>
  <c r="E157" i="11"/>
  <c r="E153" i="11"/>
  <c r="E149" i="11"/>
  <c r="E145" i="11"/>
  <c r="E141" i="11"/>
  <c r="E137" i="11"/>
  <c r="E133" i="11"/>
  <c r="E129" i="11"/>
  <c r="E125" i="11"/>
  <c r="E121" i="11"/>
  <c r="E117" i="11"/>
  <c r="E113" i="11"/>
  <c r="E109" i="11"/>
  <c r="E190" i="11"/>
  <c r="E182" i="11"/>
  <c r="E174" i="11"/>
  <c r="E168" i="11"/>
  <c r="E164" i="11"/>
  <c r="E160" i="11"/>
  <c r="E156" i="11"/>
  <c r="E152" i="11"/>
  <c r="E148" i="11"/>
  <c r="E144" i="11"/>
  <c r="E140" i="11"/>
  <c r="E136" i="11"/>
  <c r="E132" i="11"/>
  <c r="E128" i="11"/>
  <c r="E124" i="11"/>
  <c r="E120" i="11"/>
  <c r="E201" i="11"/>
  <c r="E189" i="11"/>
  <c r="E187" i="11"/>
  <c r="E181" i="11"/>
  <c r="E179" i="11"/>
  <c r="E173" i="11"/>
  <c r="E171" i="11"/>
  <c r="E167" i="11"/>
  <c r="E163" i="11"/>
  <c r="E159" i="11"/>
  <c r="E155" i="11"/>
  <c r="E151" i="11"/>
  <c r="E147" i="11"/>
  <c r="E143" i="11"/>
  <c r="E139" i="11"/>
  <c r="E135" i="11"/>
  <c r="E131" i="11"/>
  <c r="E127" i="11"/>
  <c r="E123" i="11"/>
  <c r="E119" i="11"/>
  <c r="E115" i="11"/>
  <c r="E111" i="11"/>
  <c r="E107" i="11"/>
  <c r="E103" i="11"/>
  <c r="E99" i="11"/>
  <c r="E95" i="11"/>
  <c r="E91" i="11"/>
  <c r="E87" i="11"/>
  <c r="E83" i="11"/>
  <c r="I203" i="11"/>
  <c r="I199" i="11"/>
  <c r="I195" i="11"/>
  <c r="I202" i="11"/>
  <c r="I198" i="11"/>
  <c r="I194" i="11"/>
  <c r="I204" i="11"/>
  <c r="I200" i="11"/>
  <c r="I196" i="11"/>
  <c r="I192" i="11"/>
  <c r="I188" i="11"/>
  <c r="I184" i="11"/>
  <c r="I180" i="11"/>
  <c r="I176" i="11"/>
  <c r="I172" i="11"/>
  <c r="I197" i="11"/>
  <c r="I189" i="11"/>
  <c r="I187" i="11"/>
  <c r="I181" i="11"/>
  <c r="I179" i="11"/>
  <c r="I173" i="11"/>
  <c r="I170" i="11"/>
  <c r="I166" i="11"/>
  <c r="I162" i="11"/>
  <c r="I158" i="11"/>
  <c r="I154" i="11"/>
  <c r="I150" i="11"/>
  <c r="I146" i="11"/>
  <c r="I142" i="11"/>
  <c r="I138" i="11"/>
  <c r="I134" i="11"/>
  <c r="I130" i="11"/>
  <c r="I126" i="11"/>
  <c r="I122" i="11"/>
  <c r="I118" i="11"/>
  <c r="I114" i="11"/>
  <c r="I110" i="11"/>
  <c r="I106" i="11"/>
  <c r="I186" i="11"/>
  <c r="I178" i="11"/>
  <c r="I169" i="11"/>
  <c r="I165" i="11"/>
  <c r="I161" i="11"/>
  <c r="I157" i="11"/>
  <c r="I153" i="11"/>
  <c r="I149" i="11"/>
  <c r="I145" i="11"/>
  <c r="I141" i="11"/>
  <c r="I137" i="11"/>
  <c r="I133" i="11"/>
  <c r="I129" i="11"/>
  <c r="I125" i="11"/>
  <c r="I121" i="11"/>
  <c r="I117" i="11"/>
  <c r="I113" i="11"/>
  <c r="I109" i="11"/>
  <c r="I201" i="11"/>
  <c r="I193" i="11"/>
  <c r="I191" i="11"/>
  <c r="I185" i="11"/>
  <c r="I183" i="11"/>
  <c r="I177" i="11"/>
  <c r="I175" i="11"/>
  <c r="I168" i="11"/>
  <c r="I164" i="11"/>
  <c r="I160" i="11"/>
  <c r="I156" i="11"/>
  <c r="I152" i="11"/>
  <c r="I148" i="11"/>
  <c r="I144" i="11"/>
  <c r="I140" i="11"/>
  <c r="I136" i="11"/>
  <c r="I132" i="11"/>
  <c r="I128" i="11"/>
  <c r="I124" i="11"/>
  <c r="I120" i="11"/>
  <c r="I190" i="11"/>
  <c r="I182" i="11"/>
  <c r="I174" i="11"/>
  <c r="I171" i="11"/>
  <c r="I167" i="11"/>
  <c r="I163" i="11"/>
  <c r="I159" i="11"/>
  <c r="I155" i="11"/>
  <c r="I151" i="11"/>
  <c r="I147" i="11"/>
  <c r="I143" i="11"/>
  <c r="I139" i="11"/>
  <c r="I135" i="11"/>
  <c r="I131" i="11"/>
  <c r="I127" i="11"/>
  <c r="I123" i="11"/>
  <c r="I119" i="11"/>
  <c r="I115" i="11"/>
  <c r="I111" i="11"/>
  <c r="I107" i="11"/>
  <c r="I103" i="11"/>
  <c r="I99" i="11"/>
  <c r="I95" i="11"/>
  <c r="I91" i="11"/>
  <c r="I87" i="11"/>
  <c r="I83" i="11"/>
  <c r="M4" i="11"/>
  <c r="Q4" i="11"/>
  <c r="E5" i="11"/>
  <c r="I5" i="11"/>
  <c r="U203" i="11"/>
  <c r="U199" i="11"/>
  <c r="U195" i="11"/>
  <c r="U202" i="11"/>
  <c r="U198" i="11"/>
  <c r="U194" i="11"/>
  <c r="U204" i="11"/>
  <c r="U200" i="11"/>
  <c r="U196" i="11"/>
  <c r="U192" i="11"/>
  <c r="U188" i="11"/>
  <c r="U184" i="11"/>
  <c r="U180" i="11"/>
  <c r="U176" i="11"/>
  <c r="U172" i="11"/>
  <c r="U186" i="11"/>
  <c r="U178" i="11"/>
  <c r="U170" i="11"/>
  <c r="U166" i="11"/>
  <c r="U162" i="11"/>
  <c r="U158" i="11"/>
  <c r="U154" i="11"/>
  <c r="U150" i="11"/>
  <c r="U146" i="11"/>
  <c r="U142" i="11"/>
  <c r="U138" i="11"/>
  <c r="U134" i="11"/>
  <c r="U130" i="11"/>
  <c r="U126" i="11"/>
  <c r="U122" i="11"/>
  <c r="U118" i="11"/>
  <c r="U114" i="11"/>
  <c r="U110" i="11"/>
  <c r="U106" i="11"/>
  <c r="U197" i="11"/>
  <c r="U193" i="11"/>
  <c r="U191" i="11"/>
  <c r="U185" i="11"/>
  <c r="U183" i="11"/>
  <c r="U177" i="11"/>
  <c r="U175" i="11"/>
  <c r="U169" i="11"/>
  <c r="U165" i="11"/>
  <c r="U161" i="11"/>
  <c r="U157" i="11"/>
  <c r="U153" i="11"/>
  <c r="U149" i="11"/>
  <c r="U145" i="11"/>
  <c r="U141" i="11"/>
  <c r="U137" i="11"/>
  <c r="U133" i="11"/>
  <c r="U129" i="11"/>
  <c r="U125" i="11"/>
  <c r="U121" i="11"/>
  <c r="U117" i="11"/>
  <c r="U113" i="11"/>
  <c r="U109" i="11"/>
  <c r="U190" i="11"/>
  <c r="U182" i="11"/>
  <c r="U174" i="11"/>
  <c r="U168" i="11"/>
  <c r="U164" i="11"/>
  <c r="U160" i="11"/>
  <c r="U156" i="11"/>
  <c r="U152" i="11"/>
  <c r="U148" i="11"/>
  <c r="U144" i="11"/>
  <c r="U140" i="11"/>
  <c r="U136" i="11"/>
  <c r="U132" i="11"/>
  <c r="U128" i="11"/>
  <c r="U124" i="11"/>
  <c r="U120" i="11"/>
  <c r="U201" i="11"/>
  <c r="U189" i="11"/>
  <c r="U187" i="11"/>
  <c r="U181" i="11"/>
  <c r="U179" i="11"/>
  <c r="U173" i="11"/>
  <c r="U171" i="11"/>
  <c r="U167" i="11"/>
  <c r="U163" i="11"/>
  <c r="U159" i="11"/>
  <c r="U155" i="11"/>
  <c r="U151" i="11"/>
  <c r="U147" i="11"/>
  <c r="U143" i="11"/>
  <c r="U139" i="11"/>
  <c r="U135" i="11"/>
  <c r="U131" i="11"/>
  <c r="U127" i="11"/>
  <c r="U123" i="11"/>
  <c r="U119" i="11"/>
  <c r="U115" i="11"/>
  <c r="U111" i="11"/>
  <c r="U107" i="11"/>
  <c r="U103" i="11"/>
  <c r="U99" i="11"/>
  <c r="U95" i="11"/>
  <c r="U91" i="11"/>
  <c r="U87" i="11"/>
  <c r="U83" i="11"/>
  <c r="H6" i="11"/>
  <c r="G7" i="11"/>
  <c r="F8" i="11"/>
  <c r="E9" i="11"/>
  <c r="I9" i="11"/>
  <c r="U9" i="11"/>
  <c r="H10" i="11"/>
  <c r="G11" i="11"/>
  <c r="F12" i="11"/>
  <c r="E13" i="11"/>
  <c r="I13" i="11"/>
  <c r="U13" i="11"/>
  <c r="H14" i="11"/>
  <c r="G15" i="11"/>
  <c r="F16" i="11"/>
  <c r="E17" i="11"/>
  <c r="I17" i="11"/>
  <c r="U17" i="11"/>
  <c r="H18" i="11"/>
  <c r="G19" i="11"/>
  <c r="F20" i="11"/>
  <c r="E21" i="11"/>
  <c r="I21" i="11"/>
  <c r="U21" i="11"/>
  <c r="H22" i="11"/>
  <c r="G23" i="11"/>
  <c r="F24" i="11"/>
  <c r="E25" i="11"/>
  <c r="I25" i="11"/>
  <c r="U25" i="11"/>
  <c r="H26" i="11"/>
  <c r="G27" i="11"/>
  <c r="F28" i="11"/>
  <c r="E29" i="11"/>
  <c r="I29" i="11"/>
  <c r="U29" i="11"/>
  <c r="H30" i="11"/>
  <c r="G31" i="11"/>
  <c r="F32" i="11"/>
  <c r="E33" i="11"/>
  <c r="I33" i="11"/>
  <c r="U33" i="11"/>
  <c r="H34" i="11"/>
  <c r="G35" i="11"/>
  <c r="F36" i="11"/>
  <c r="E37" i="11"/>
  <c r="I37" i="11"/>
  <c r="U37" i="11"/>
  <c r="H38" i="11"/>
  <c r="G39" i="11"/>
  <c r="F40" i="11"/>
  <c r="E41" i="11"/>
  <c r="I41" i="11"/>
  <c r="U41" i="11"/>
  <c r="H42" i="11"/>
  <c r="G43" i="11"/>
  <c r="F44" i="11"/>
  <c r="E45" i="11"/>
  <c r="I45" i="11"/>
  <c r="U45" i="11"/>
  <c r="H46" i="11"/>
  <c r="G47" i="11"/>
  <c r="F48" i="11"/>
  <c r="E49" i="11"/>
  <c r="I49" i="11"/>
  <c r="U49" i="11"/>
  <c r="H50" i="11"/>
  <c r="G51" i="11"/>
  <c r="F52" i="11"/>
  <c r="E53" i="11"/>
  <c r="I53" i="11"/>
  <c r="U53" i="11"/>
  <c r="H54" i="11"/>
  <c r="G55" i="11"/>
  <c r="F56" i="11"/>
  <c r="E57" i="11"/>
  <c r="I57" i="11"/>
  <c r="U57" i="11"/>
  <c r="H58" i="11"/>
  <c r="G59" i="11"/>
  <c r="F60" i="11"/>
  <c r="E61" i="11"/>
  <c r="I61" i="11"/>
  <c r="U61" i="11"/>
  <c r="H62" i="11"/>
  <c r="G63" i="11"/>
  <c r="F64" i="11"/>
  <c r="E65" i="11"/>
  <c r="I65" i="11"/>
  <c r="U65" i="11"/>
  <c r="H66" i="11"/>
  <c r="G67" i="11"/>
  <c r="F68" i="11"/>
  <c r="E69" i="11"/>
  <c r="I69" i="11"/>
  <c r="U69" i="11"/>
  <c r="H70" i="11"/>
  <c r="G71" i="11"/>
  <c r="F72" i="11"/>
  <c r="E73" i="11"/>
  <c r="I73" i="11"/>
  <c r="U73" i="11"/>
  <c r="H74" i="11"/>
  <c r="G75" i="11"/>
  <c r="F76" i="11"/>
  <c r="E77" i="11"/>
  <c r="I77" i="11"/>
  <c r="U77" i="11"/>
  <c r="H78" i="11"/>
  <c r="G79" i="11"/>
  <c r="F80" i="11"/>
  <c r="E81" i="11"/>
  <c r="I81" i="11"/>
  <c r="U81" i="11"/>
  <c r="I82" i="11"/>
  <c r="I84" i="11"/>
  <c r="H85" i="11"/>
  <c r="G86" i="11"/>
  <c r="G87" i="11"/>
  <c r="F88" i="11"/>
  <c r="E89" i="11"/>
  <c r="U89" i="11"/>
  <c r="I90" i="11"/>
  <c r="I92" i="11"/>
  <c r="H93" i="11"/>
  <c r="G94" i="11"/>
  <c r="G95" i="11"/>
  <c r="F96" i="11"/>
  <c r="E97" i="11"/>
  <c r="U97" i="11"/>
  <c r="I98" i="11"/>
  <c r="I100" i="11"/>
  <c r="H101" i="11"/>
  <c r="G102" i="11"/>
  <c r="G103" i="11"/>
  <c r="E105" i="11"/>
  <c r="U105" i="11"/>
  <c r="G106" i="11"/>
  <c r="I108" i="11"/>
  <c r="G114" i="11"/>
  <c r="I116" i="11"/>
  <c r="F202" i="11"/>
  <c r="F198" i="11"/>
  <c r="F201" i="11"/>
  <c r="F197" i="11"/>
  <c r="F203" i="11"/>
  <c r="F199" i="11"/>
  <c r="F195" i="11"/>
  <c r="F191" i="11"/>
  <c r="F187" i="11"/>
  <c r="F183" i="11"/>
  <c r="F179" i="11"/>
  <c r="F175" i="11"/>
  <c r="F193" i="11"/>
  <c r="F185" i="11"/>
  <c r="F177" i="11"/>
  <c r="F169" i="11"/>
  <c r="F165" i="11"/>
  <c r="F161" i="11"/>
  <c r="F157" i="11"/>
  <c r="F153" i="11"/>
  <c r="F149" i="11"/>
  <c r="F145" i="11"/>
  <c r="F141" i="11"/>
  <c r="F137" i="11"/>
  <c r="F133" i="11"/>
  <c r="F129" i="11"/>
  <c r="F125" i="11"/>
  <c r="F121" i="11"/>
  <c r="F117" i="11"/>
  <c r="F113" i="11"/>
  <c r="F109" i="11"/>
  <c r="F105" i="11"/>
  <c r="F204" i="11"/>
  <c r="F196" i="11"/>
  <c r="F194" i="11"/>
  <c r="F192" i="11"/>
  <c r="F190" i="11"/>
  <c r="F184" i="11"/>
  <c r="F182" i="11"/>
  <c r="F176" i="11"/>
  <c r="F174" i="11"/>
  <c r="F168" i="11"/>
  <c r="F164" i="11"/>
  <c r="F160" i="11"/>
  <c r="F156" i="11"/>
  <c r="F152" i="11"/>
  <c r="F148" i="11"/>
  <c r="F144" i="11"/>
  <c r="F140" i="11"/>
  <c r="F136" i="11"/>
  <c r="F132" i="11"/>
  <c r="F128" i="11"/>
  <c r="F124" i="11"/>
  <c r="F120" i="11"/>
  <c r="F116" i="11"/>
  <c r="F112" i="11"/>
  <c r="F108" i="11"/>
  <c r="F189" i="11"/>
  <c r="F181" i="11"/>
  <c r="F173" i="11"/>
  <c r="F171" i="11"/>
  <c r="F167" i="11"/>
  <c r="F163" i="11"/>
  <c r="F159" i="11"/>
  <c r="F155" i="11"/>
  <c r="F151" i="11"/>
  <c r="F147" i="11"/>
  <c r="F143" i="11"/>
  <c r="F139" i="11"/>
  <c r="F135" i="11"/>
  <c r="F131" i="11"/>
  <c r="F127" i="11"/>
  <c r="F123" i="11"/>
  <c r="F119" i="11"/>
  <c r="F200" i="11"/>
  <c r="F188" i="11"/>
  <c r="F186" i="11"/>
  <c r="F180" i="11"/>
  <c r="F178" i="11"/>
  <c r="F172" i="11"/>
  <c r="F170" i="11"/>
  <c r="F166" i="11"/>
  <c r="F162" i="11"/>
  <c r="F158" i="11"/>
  <c r="F154" i="11"/>
  <c r="F150" i="11"/>
  <c r="F146" i="11"/>
  <c r="F142" i="11"/>
  <c r="F138" i="11"/>
  <c r="F134" i="11"/>
  <c r="F130" i="11"/>
  <c r="F126" i="11"/>
  <c r="F122" i="11"/>
  <c r="F118" i="11"/>
  <c r="F114" i="11"/>
  <c r="F110" i="11"/>
  <c r="F106" i="11"/>
  <c r="F102" i="11"/>
  <c r="F98" i="11"/>
  <c r="F94" i="11"/>
  <c r="F90" i="11"/>
  <c r="F86" i="11"/>
  <c r="F82" i="11"/>
  <c r="R4" i="11"/>
  <c r="F5" i="11"/>
  <c r="E6" i="11"/>
  <c r="I6" i="11"/>
  <c r="H7" i="11"/>
  <c r="G8" i="11"/>
  <c r="F9" i="11"/>
  <c r="E10" i="11"/>
  <c r="I10" i="11"/>
  <c r="U10" i="11"/>
  <c r="H11" i="11"/>
  <c r="G12" i="11"/>
  <c r="F13" i="11"/>
  <c r="E14" i="11"/>
  <c r="I14" i="11"/>
  <c r="U14" i="11"/>
  <c r="H15" i="11"/>
  <c r="G16" i="11"/>
  <c r="F17" i="11"/>
  <c r="E18" i="11"/>
  <c r="I18" i="11"/>
  <c r="U18" i="11"/>
  <c r="H19" i="11"/>
  <c r="G20" i="11"/>
  <c r="F21" i="11"/>
  <c r="E22" i="11"/>
  <c r="I22" i="11"/>
  <c r="U22" i="11"/>
  <c r="H23" i="11"/>
  <c r="G24" i="11"/>
  <c r="F25" i="11"/>
  <c r="E26" i="11"/>
  <c r="I26" i="11"/>
  <c r="U26" i="11"/>
  <c r="H27" i="11"/>
  <c r="G28" i="11"/>
  <c r="F29" i="11"/>
  <c r="E30" i="11"/>
  <c r="I30" i="11"/>
  <c r="U30" i="11"/>
  <c r="H31" i="11"/>
  <c r="G32" i="11"/>
  <c r="F33" i="11"/>
  <c r="E34" i="11"/>
  <c r="I34" i="11"/>
  <c r="U34" i="11"/>
  <c r="H35" i="11"/>
  <c r="G36" i="11"/>
  <c r="F37" i="11"/>
  <c r="E38" i="11"/>
  <c r="I38" i="11"/>
  <c r="U38" i="11"/>
  <c r="H39" i="11"/>
  <c r="G40" i="11"/>
  <c r="F41" i="11"/>
  <c r="E42" i="11"/>
  <c r="I42" i="11"/>
  <c r="U42" i="11"/>
  <c r="H43" i="11"/>
  <c r="G44" i="11"/>
  <c r="F45" i="11"/>
  <c r="E46" i="11"/>
  <c r="I46" i="11"/>
  <c r="U46" i="11"/>
  <c r="H47" i="11"/>
  <c r="G48" i="11"/>
  <c r="F49" i="11"/>
  <c r="E50" i="11"/>
  <c r="I50" i="11"/>
  <c r="U50" i="11"/>
  <c r="H51" i="11"/>
  <c r="G52" i="11"/>
  <c r="F53" i="11"/>
  <c r="E54" i="11"/>
  <c r="I54" i="11"/>
  <c r="U54" i="11"/>
  <c r="H55" i="11"/>
  <c r="G56" i="11"/>
  <c r="F57" i="11"/>
  <c r="E58" i="11"/>
  <c r="I58" i="11"/>
  <c r="U58" i="11"/>
  <c r="H59" i="11"/>
  <c r="G60" i="11"/>
  <c r="F61" i="11"/>
  <c r="E62" i="11"/>
  <c r="I62" i="11"/>
  <c r="U62" i="11"/>
  <c r="H63" i="11"/>
  <c r="G64" i="11"/>
  <c r="F65" i="11"/>
  <c r="E66" i="11"/>
  <c r="I66" i="11"/>
  <c r="U66" i="11"/>
  <c r="H67" i="11"/>
  <c r="G68" i="11"/>
  <c r="F69" i="11"/>
  <c r="E70" i="11"/>
  <c r="I70" i="11"/>
  <c r="U70" i="11"/>
  <c r="H71" i="11"/>
  <c r="G72" i="11"/>
  <c r="F73" i="11"/>
  <c r="E74" i="11"/>
  <c r="I74" i="11"/>
  <c r="U74" i="11"/>
  <c r="H75" i="11"/>
  <c r="G76" i="11"/>
  <c r="F77" i="11"/>
  <c r="E78" i="11"/>
  <c r="I78" i="11"/>
  <c r="U78" i="11"/>
  <c r="H79" i="11"/>
  <c r="G80" i="11"/>
  <c r="F81" i="11"/>
  <c r="E82" i="11"/>
  <c r="U82" i="11"/>
  <c r="F83" i="11"/>
  <c r="E84" i="11"/>
  <c r="U84" i="11"/>
  <c r="I85" i="11"/>
  <c r="H86" i="11"/>
  <c r="H87" i="11"/>
  <c r="G88" i="11"/>
  <c r="F89" i="11"/>
  <c r="E90" i="11"/>
  <c r="U90" i="11"/>
  <c r="F91" i="11"/>
  <c r="E92" i="11"/>
  <c r="U92" i="11"/>
  <c r="I93" i="11"/>
  <c r="H94" i="11"/>
  <c r="H95" i="11"/>
  <c r="G96" i="11"/>
  <c r="F97" i="11"/>
  <c r="E98" i="11"/>
  <c r="U98" i="11"/>
  <c r="F99" i="11"/>
  <c r="E100" i="11"/>
  <c r="U100" i="11"/>
  <c r="I101" i="11"/>
  <c r="H102" i="11"/>
  <c r="H103" i="11"/>
  <c r="G104" i="11"/>
  <c r="H105" i="11"/>
  <c r="H106" i="11"/>
  <c r="F111" i="11"/>
  <c r="E112" i="11"/>
  <c r="U112" i="11"/>
  <c r="H113" i="11"/>
  <c r="E12" i="10"/>
  <c r="I24" i="10"/>
  <c r="F5" i="10"/>
  <c r="E6" i="10"/>
  <c r="F7" i="10"/>
  <c r="I8" i="10"/>
  <c r="I20" i="10"/>
  <c r="E24" i="10"/>
  <c r="F27" i="10"/>
  <c r="H204" i="10"/>
  <c r="H200" i="10"/>
  <c r="H196" i="10"/>
  <c r="H192" i="10"/>
  <c r="H188" i="10"/>
  <c r="H184" i="10"/>
  <c r="H180" i="10"/>
  <c r="H176" i="10"/>
  <c r="H172" i="10"/>
  <c r="H168" i="10"/>
  <c r="H164" i="10"/>
  <c r="H160" i="10"/>
  <c r="H156" i="10"/>
  <c r="H152" i="10"/>
  <c r="H148" i="10"/>
  <c r="H144" i="10"/>
  <c r="H140" i="10"/>
  <c r="H136" i="10"/>
  <c r="H132" i="10"/>
  <c r="H128" i="10"/>
  <c r="H124" i="10"/>
  <c r="H120" i="10"/>
  <c r="H116" i="10"/>
  <c r="H112" i="10"/>
  <c r="H108" i="10"/>
  <c r="H104" i="10"/>
  <c r="H100" i="10"/>
  <c r="H96" i="10"/>
  <c r="H92" i="10"/>
  <c r="H88" i="10"/>
  <c r="H84" i="10"/>
  <c r="H80" i="10"/>
  <c r="H76" i="10"/>
  <c r="H203" i="10"/>
  <c r="H199" i="10"/>
  <c r="H195" i="10"/>
  <c r="H191" i="10"/>
  <c r="H187" i="10"/>
  <c r="H183" i="10"/>
  <c r="H179" i="10"/>
  <c r="H175" i="10"/>
  <c r="H171" i="10"/>
  <c r="H167" i="10"/>
  <c r="H163" i="10"/>
  <c r="H159" i="10"/>
  <c r="H155" i="10"/>
  <c r="H151" i="10"/>
  <c r="H147" i="10"/>
  <c r="H143" i="10"/>
  <c r="H139" i="10"/>
  <c r="H135" i="10"/>
  <c r="H131" i="10"/>
  <c r="H127" i="10"/>
  <c r="H123" i="10"/>
  <c r="H119" i="10"/>
  <c r="H115" i="10"/>
  <c r="H111" i="10"/>
  <c r="H107" i="10"/>
  <c r="H103" i="10"/>
  <c r="H99" i="10"/>
  <c r="H95" i="10"/>
  <c r="H91" i="10"/>
  <c r="H87" i="10"/>
  <c r="H83" i="10"/>
  <c r="H79" i="10"/>
  <c r="H75" i="10"/>
  <c r="H202" i="10"/>
  <c r="H198" i="10"/>
  <c r="H194" i="10"/>
  <c r="H190" i="10"/>
  <c r="H186" i="10"/>
  <c r="H182" i="10"/>
  <c r="H201" i="10"/>
  <c r="H197" i="10"/>
  <c r="H193" i="10"/>
  <c r="H189" i="10"/>
  <c r="H185" i="10"/>
  <c r="H181" i="10"/>
  <c r="H177" i="10"/>
  <c r="H173" i="10"/>
  <c r="H169" i="10"/>
  <c r="H165" i="10"/>
  <c r="H161" i="10"/>
  <c r="H157" i="10"/>
  <c r="H153" i="10"/>
  <c r="H149" i="10"/>
  <c r="H145" i="10"/>
  <c r="H141" i="10"/>
  <c r="H137" i="10"/>
  <c r="H133" i="10"/>
  <c r="H129" i="10"/>
  <c r="H125" i="10"/>
  <c r="H121" i="10"/>
  <c r="H117" i="10"/>
  <c r="H113" i="10"/>
  <c r="H109" i="10"/>
  <c r="H105" i="10"/>
  <c r="H101" i="10"/>
  <c r="H97" i="10"/>
  <c r="H93" i="10"/>
  <c r="H89" i="10"/>
  <c r="H85" i="10"/>
  <c r="H81" i="10"/>
  <c r="H77" i="10"/>
  <c r="H170" i="10"/>
  <c r="H154" i="10"/>
  <c r="H138" i="10"/>
  <c r="H122" i="10"/>
  <c r="H106" i="10"/>
  <c r="H90" i="10"/>
  <c r="H71" i="10"/>
  <c r="H67" i="10"/>
  <c r="H63" i="10"/>
  <c r="H59" i="10"/>
  <c r="H55" i="10"/>
  <c r="H51" i="10"/>
  <c r="H47" i="10"/>
  <c r="H43" i="10"/>
  <c r="H39" i="10"/>
  <c r="H35" i="10"/>
  <c r="H31" i="10"/>
  <c r="H27" i="10"/>
  <c r="H23" i="10"/>
  <c r="H19" i="10"/>
  <c r="H15" i="10"/>
  <c r="H11" i="10"/>
  <c r="H166" i="10"/>
  <c r="H150" i="10"/>
  <c r="H134" i="10"/>
  <c r="H118" i="10"/>
  <c r="H102" i="10"/>
  <c r="H86" i="10"/>
  <c r="H74" i="10"/>
  <c r="H70" i="10"/>
  <c r="H66" i="10"/>
  <c r="H62" i="10"/>
  <c r="H58" i="10"/>
  <c r="H54" i="10"/>
  <c r="H50" i="10"/>
  <c r="H46" i="10"/>
  <c r="H42" i="10"/>
  <c r="H38" i="10"/>
  <c r="H34" i="10"/>
  <c r="H30" i="10"/>
  <c r="H26" i="10"/>
  <c r="H22" i="10"/>
  <c r="H18" i="10"/>
  <c r="H14" i="10"/>
  <c r="H178" i="10"/>
  <c r="H162" i="10"/>
  <c r="H146" i="10"/>
  <c r="H130" i="10"/>
  <c r="H114" i="10"/>
  <c r="H98" i="10"/>
  <c r="H82" i="10"/>
  <c r="H73" i="10"/>
  <c r="H69" i="10"/>
  <c r="H65" i="10"/>
  <c r="H61" i="10"/>
  <c r="H57" i="10"/>
  <c r="H53" i="10"/>
  <c r="H49" i="10"/>
  <c r="H45" i="10"/>
  <c r="H41" i="10"/>
  <c r="H37" i="10"/>
  <c r="H33" i="10"/>
  <c r="H29" i="10"/>
  <c r="H174" i="10"/>
  <c r="H158" i="10"/>
  <c r="H142" i="10"/>
  <c r="H126" i="10"/>
  <c r="H110" i="10"/>
  <c r="H94" i="10"/>
  <c r="H78" i="10"/>
  <c r="H72" i="10"/>
  <c r="H68" i="10"/>
  <c r="H64" i="10"/>
  <c r="H60" i="10"/>
  <c r="H56" i="10"/>
  <c r="H52" i="10"/>
  <c r="H48" i="10"/>
  <c r="H44" i="10"/>
  <c r="H40" i="10"/>
  <c r="H36" i="10"/>
  <c r="H32" i="10"/>
  <c r="H28" i="10"/>
  <c r="H24" i="10"/>
  <c r="H20" i="10"/>
  <c r="H16" i="10"/>
  <c r="H12" i="10"/>
  <c r="H8" i="10"/>
  <c r="M4" i="10"/>
  <c r="R4" i="10"/>
  <c r="H5" i="10"/>
  <c r="E8" i="10"/>
  <c r="E9" i="10"/>
  <c r="F11" i="10"/>
  <c r="H13" i="10"/>
  <c r="F15" i="10"/>
  <c r="E203" i="10"/>
  <c r="E199" i="10"/>
  <c r="E195" i="10"/>
  <c r="E191" i="10"/>
  <c r="E187" i="10"/>
  <c r="E183" i="10"/>
  <c r="E179" i="10"/>
  <c r="E175" i="10"/>
  <c r="E171" i="10"/>
  <c r="E167" i="10"/>
  <c r="E163" i="10"/>
  <c r="E159" i="10"/>
  <c r="E155" i="10"/>
  <c r="E151" i="10"/>
  <c r="E147" i="10"/>
  <c r="E143" i="10"/>
  <c r="E139" i="10"/>
  <c r="E135" i="10"/>
  <c r="E131" i="10"/>
  <c r="E127" i="10"/>
  <c r="E123" i="10"/>
  <c r="E119" i="10"/>
  <c r="E115" i="10"/>
  <c r="E111" i="10"/>
  <c r="E107" i="10"/>
  <c r="E103" i="10"/>
  <c r="E99" i="10"/>
  <c r="E95" i="10"/>
  <c r="E91" i="10"/>
  <c r="E87" i="10"/>
  <c r="E83" i="10"/>
  <c r="E79" i="10"/>
  <c r="E75" i="10"/>
  <c r="E202" i="10"/>
  <c r="E198" i="10"/>
  <c r="E194" i="10"/>
  <c r="E190" i="10"/>
  <c r="E186" i="10"/>
  <c r="E182" i="10"/>
  <c r="E178" i="10"/>
  <c r="E174" i="10"/>
  <c r="E170" i="10"/>
  <c r="E166" i="10"/>
  <c r="E162" i="10"/>
  <c r="E158" i="10"/>
  <c r="E154" i="10"/>
  <c r="E150" i="10"/>
  <c r="E146" i="10"/>
  <c r="E142" i="10"/>
  <c r="E138" i="10"/>
  <c r="E134" i="10"/>
  <c r="E130" i="10"/>
  <c r="E126" i="10"/>
  <c r="E122" i="10"/>
  <c r="E118" i="10"/>
  <c r="E114" i="10"/>
  <c r="E110" i="10"/>
  <c r="E106" i="10"/>
  <c r="E102" i="10"/>
  <c r="E98" i="10"/>
  <c r="E94" i="10"/>
  <c r="E90" i="10"/>
  <c r="E86" i="10"/>
  <c r="E82" i="10"/>
  <c r="E78" i="10"/>
  <c r="E201" i="10"/>
  <c r="E197" i="10"/>
  <c r="E193" i="10"/>
  <c r="E189" i="10"/>
  <c r="E185" i="10"/>
  <c r="E181" i="10"/>
  <c r="E204" i="10"/>
  <c r="E200" i="10"/>
  <c r="E196" i="10"/>
  <c r="E192" i="10"/>
  <c r="E188" i="10"/>
  <c r="E184" i="10"/>
  <c r="E180" i="10"/>
  <c r="E176" i="10"/>
  <c r="E172" i="10"/>
  <c r="E168" i="10"/>
  <c r="E164" i="10"/>
  <c r="E160" i="10"/>
  <c r="E156" i="10"/>
  <c r="E152" i="10"/>
  <c r="E148" i="10"/>
  <c r="E144" i="10"/>
  <c r="E140" i="10"/>
  <c r="E136" i="10"/>
  <c r="E132" i="10"/>
  <c r="E128" i="10"/>
  <c r="E124" i="10"/>
  <c r="E120" i="10"/>
  <c r="E116" i="10"/>
  <c r="E112" i="10"/>
  <c r="E108" i="10"/>
  <c r="E104" i="10"/>
  <c r="E100" i="10"/>
  <c r="E96" i="10"/>
  <c r="E92" i="10"/>
  <c r="E88" i="10"/>
  <c r="E84" i="10"/>
  <c r="E80" i="10"/>
  <c r="E76" i="10"/>
  <c r="E169" i="10"/>
  <c r="E153" i="10"/>
  <c r="E137" i="10"/>
  <c r="E121" i="10"/>
  <c r="E105" i="10"/>
  <c r="E89" i="10"/>
  <c r="E70" i="10"/>
  <c r="E66" i="10"/>
  <c r="E62" i="10"/>
  <c r="E58" i="10"/>
  <c r="E54" i="10"/>
  <c r="E50" i="10"/>
  <c r="E46" i="10"/>
  <c r="E42" i="10"/>
  <c r="E38" i="10"/>
  <c r="E34" i="10"/>
  <c r="E30" i="10"/>
  <c r="E26" i="10"/>
  <c r="E22" i="10"/>
  <c r="E18" i="10"/>
  <c r="E14" i="10"/>
  <c r="E10" i="10"/>
  <c r="E165" i="10"/>
  <c r="E149" i="10"/>
  <c r="E133" i="10"/>
  <c r="E117" i="10"/>
  <c r="E101" i="10"/>
  <c r="E85" i="10"/>
  <c r="E73" i="10"/>
  <c r="E69" i="10"/>
  <c r="E65" i="10"/>
  <c r="E61" i="10"/>
  <c r="E57" i="10"/>
  <c r="E53" i="10"/>
  <c r="E49" i="10"/>
  <c r="E45" i="10"/>
  <c r="E41" i="10"/>
  <c r="E37" i="10"/>
  <c r="E33" i="10"/>
  <c r="E29" i="10"/>
  <c r="E25" i="10"/>
  <c r="E21" i="10"/>
  <c r="E17" i="10"/>
  <c r="E13" i="10"/>
  <c r="E177" i="10"/>
  <c r="E161" i="10"/>
  <c r="E145" i="10"/>
  <c r="E129" i="10"/>
  <c r="E113" i="10"/>
  <c r="E97" i="10"/>
  <c r="E81" i="10"/>
  <c r="E72" i="10"/>
  <c r="E68" i="10"/>
  <c r="E64" i="10"/>
  <c r="E60" i="10"/>
  <c r="E56" i="10"/>
  <c r="E52" i="10"/>
  <c r="E48" i="10"/>
  <c r="E44" i="10"/>
  <c r="E40" i="10"/>
  <c r="E36" i="10"/>
  <c r="E32" i="10"/>
  <c r="E28" i="10"/>
  <c r="E173" i="10"/>
  <c r="E157" i="10"/>
  <c r="E141" i="10"/>
  <c r="E125" i="10"/>
  <c r="E109" i="10"/>
  <c r="E93" i="10"/>
  <c r="E77" i="10"/>
  <c r="E74" i="10"/>
  <c r="E71" i="10"/>
  <c r="E67" i="10"/>
  <c r="E63" i="10"/>
  <c r="E59" i="10"/>
  <c r="E55" i="10"/>
  <c r="E51" i="10"/>
  <c r="E47" i="10"/>
  <c r="E43" i="10"/>
  <c r="E39" i="10"/>
  <c r="E35" i="10"/>
  <c r="E31" i="10"/>
  <c r="E27" i="10"/>
  <c r="E23" i="10"/>
  <c r="E19" i="10"/>
  <c r="E15" i="10"/>
  <c r="E11" i="10"/>
  <c r="E7" i="10"/>
  <c r="O4" i="10"/>
  <c r="I203" i="10"/>
  <c r="I199" i="10"/>
  <c r="I195" i="10"/>
  <c r="I191" i="10"/>
  <c r="I187" i="10"/>
  <c r="I183" i="10"/>
  <c r="I179" i="10"/>
  <c r="I175" i="10"/>
  <c r="I171" i="10"/>
  <c r="I167" i="10"/>
  <c r="I163" i="10"/>
  <c r="I159" i="10"/>
  <c r="I155" i="10"/>
  <c r="I151" i="10"/>
  <c r="I147" i="10"/>
  <c r="I143" i="10"/>
  <c r="I139" i="10"/>
  <c r="I135" i="10"/>
  <c r="I131" i="10"/>
  <c r="I127" i="10"/>
  <c r="I123" i="10"/>
  <c r="I119" i="10"/>
  <c r="I115" i="10"/>
  <c r="I111" i="10"/>
  <c r="I107" i="10"/>
  <c r="I103" i="10"/>
  <c r="I99" i="10"/>
  <c r="I95" i="10"/>
  <c r="I91" i="10"/>
  <c r="I87" i="10"/>
  <c r="I83" i="10"/>
  <c r="I79" i="10"/>
  <c r="I75" i="10"/>
  <c r="I202" i="10"/>
  <c r="I198" i="10"/>
  <c r="I194" i="10"/>
  <c r="I190" i="10"/>
  <c r="I186" i="10"/>
  <c r="I182" i="10"/>
  <c r="I178" i="10"/>
  <c r="I174" i="10"/>
  <c r="I170" i="10"/>
  <c r="I166" i="10"/>
  <c r="I162" i="10"/>
  <c r="I158" i="10"/>
  <c r="I154" i="10"/>
  <c r="I150" i="10"/>
  <c r="I146" i="10"/>
  <c r="I142" i="10"/>
  <c r="I138" i="10"/>
  <c r="I134" i="10"/>
  <c r="I130" i="10"/>
  <c r="I126" i="10"/>
  <c r="I122" i="10"/>
  <c r="I118" i="10"/>
  <c r="I114" i="10"/>
  <c r="I110" i="10"/>
  <c r="I106" i="10"/>
  <c r="I102" i="10"/>
  <c r="I98" i="10"/>
  <c r="I94" i="10"/>
  <c r="I90" i="10"/>
  <c r="I86" i="10"/>
  <c r="I82" i="10"/>
  <c r="I78" i="10"/>
  <c r="I201" i="10"/>
  <c r="I197" i="10"/>
  <c r="I193" i="10"/>
  <c r="I189" i="10"/>
  <c r="I185" i="10"/>
  <c r="I181" i="10"/>
  <c r="I204" i="10"/>
  <c r="I200" i="10"/>
  <c r="I196" i="10"/>
  <c r="I192" i="10"/>
  <c r="I188" i="10"/>
  <c r="I184" i="10"/>
  <c r="I180" i="10"/>
  <c r="I176" i="10"/>
  <c r="I172" i="10"/>
  <c r="I168" i="10"/>
  <c r="I164" i="10"/>
  <c r="I160" i="10"/>
  <c r="I156" i="10"/>
  <c r="I152" i="10"/>
  <c r="I148" i="10"/>
  <c r="I144" i="10"/>
  <c r="I140" i="10"/>
  <c r="I136" i="10"/>
  <c r="I132" i="10"/>
  <c r="I128" i="10"/>
  <c r="I124" i="10"/>
  <c r="I120" i="10"/>
  <c r="I116" i="10"/>
  <c r="I112" i="10"/>
  <c r="I108" i="10"/>
  <c r="I104" i="10"/>
  <c r="I100" i="10"/>
  <c r="I96" i="10"/>
  <c r="I92" i="10"/>
  <c r="I88" i="10"/>
  <c r="I84" i="10"/>
  <c r="I80" i="10"/>
  <c r="I76" i="10"/>
  <c r="I165" i="10"/>
  <c r="I149" i="10"/>
  <c r="I133" i="10"/>
  <c r="I117" i="10"/>
  <c r="I101" i="10"/>
  <c r="I85" i="10"/>
  <c r="I74" i="10"/>
  <c r="I70" i="10"/>
  <c r="I66" i="10"/>
  <c r="I62" i="10"/>
  <c r="I58" i="10"/>
  <c r="I54" i="10"/>
  <c r="I50" i="10"/>
  <c r="I46" i="10"/>
  <c r="I42" i="10"/>
  <c r="I38" i="10"/>
  <c r="I34" i="10"/>
  <c r="I30" i="10"/>
  <c r="I26" i="10"/>
  <c r="I22" i="10"/>
  <c r="I18" i="10"/>
  <c r="I14" i="10"/>
  <c r="I10" i="10"/>
  <c r="I177" i="10"/>
  <c r="I161" i="10"/>
  <c r="I145" i="10"/>
  <c r="I129" i="10"/>
  <c r="I113" i="10"/>
  <c r="I97" i="10"/>
  <c r="I81" i="10"/>
  <c r="I73" i="10"/>
  <c r="I69" i="10"/>
  <c r="I65" i="10"/>
  <c r="I61" i="10"/>
  <c r="I57" i="10"/>
  <c r="I53" i="10"/>
  <c r="I49" i="10"/>
  <c r="I45" i="10"/>
  <c r="I41" i="10"/>
  <c r="I37" i="10"/>
  <c r="I33" i="10"/>
  <c r="I29" i="10"/>
  <c r="I25" i="10"/>
  <c r="I21" i="10"/>
  <c r="I17" i="10"/>
  <c r="I13" i="10"/>
  <c r="I173" i="10"/>
  <c r="I157" i="10"/>
  <c r="I141" i="10"/>
  <c r="I125" i="10"/>
  <c r="I109" i="10"/>
  <c r="I93" i="10"/>
  <c r="I77" i="10"/>
  <c r="I72" i="10"/>
  <c r="I68" i="10"/>
  <c r="I64" i="10"/>
  <c r="I60" i="10"/>
  <c r="I56" i="10"/>
  <c r="I52" i="10"/>
  <c r="I48" i="10"/>
  <c r="I44" i="10"/>
  <c r="I40" i="10"/>
  <c r="I36" i="10"/>
  <c r="I32" i="10"/>
  <c r="I28" i="10"/>
  <c r="I169" i="10"/>
  <c r="I153" i="10"/>
  <c r="I137" i="10"/>
  <c r="I121" i="10"/>
  <c r="I105" i="10"/>
  <c r="I89" i="10"/>
  <c r="I71" i="10"/>
  <c r="I67" i="10"/>
  <c r="I63" i="10"/>
  <c r="I59" i="10"/>
  <c r="I55" i="10"/>
  <c r="I51" i="10"/>
  <c r="I47" i="10"/>
  <c r="I43" i="10"/>
  <c r="I39" i="10"/>
  <c r="I35" i="10"/>
  <c r="I31" i="10"/>
  <c r="I27" i="10"/>
  <c r="I23" i="10"/>
  <c r="I19" i="10"/>
  <c r="I15" i="10"/>
  <c r="I11" i="10"/>
  <c r="I7" i="10"/>
  <c r="S4" i="10"/>
  <c r="N4" i="10"/>
  <c r="I5" i="10"/>
  <c r="H6" i="10"/>
  <c r="H7" i="10"/>
  <c r="F8" i="10"/>
  <c r="H9" i="10"/>
  <c r="H10" i="10"/>
  <c r="I12" i="10"/>
  <c r="E16" i="10"/>
  <c r="H17" i="10"/>
  <c r="F202" i="10"/>
  <c r="F198" i="10"/>
  <c r="F194" i="10"/>
  <c r="F190" i="10"/>
  <c r="F186" i="10"/>
  <c r="F182" i="10"/>
  <c r="F178" i="10"/>
  <c r="F174" i="10"/>
  <c r="F170" i="10"/>
  <c r="F166" i="10"/>
  <c r="F162" i="10"/>
  <c r="F158" i="10"/>
  <c r="F154" i="10"/>
  <c r="F150" i="10"/>
  <c r="F146" i="10"/>
  <c r="F142" i="10"/>
  <c r="F138" i="10"/>
  <c r="F134" i="10"/>
  <c r="F130" i="10"/>
  <c r="F126" i="10"/>
  <c r="F122" i="10"/>
  <c r="F118" i="10"/>
  <c r="F114" i="10"/>
  <c r="F110" i="10"/>
  <c r="F106" i="10"/>
  <c r="F102" i="10"/>
  <c r="F98" i="10"/>
  <c r="F94" i="10"/>
  <c r="F90" i="10"/>
  <c r="F86" i="10"/>
  <c r="F82" i="10"/>
  <c r="F78" i="10"/>
  <c r="F74" i="10"/>
  <c r="F201" i="10"/>
  <c r="F197" i="10"/>
  <c r="F193" i="10"/>
  <c r="F189" i="10"/>
  <c r="F185" i="10"/>
  <c r="F181" i="10"/>
  <c r="F177" i="10"/>
  <c r="F173" i="10"/>
  <c r="F169" i="10"/>
  <c r="F165" i="10"/>
  <c r="F161" i="10"/>
  <c r="F157" i="10"/>
  <c r="F153" i="10"/>
  <c r="F149" i="10"/>
  <c r="F145" i="10"/>
  <c r="F141" i="10"/>
  <c r="F137" i="10"/>
  <c r="F133" i="10"/>
  <c r="F129" i="10"/>
  <c r="F125" i="10"/>
  <c r="F121" i="10"/>
  <c r="F117" i="10"/>
  <c r="F113" i="10"/>
  <c r="F109" i="10"/>
  <c r="F105" i="10"/>
  <c r="F101" i="10"/>
  <c r="F97" i="10"/>
  <c r="F93" i="10"/>
  <c r="F89" i="10"/>
  <c r="F85" i="10"/>
  <c r="F81" i="10"/>
  <c r="F77" i="10"/>
  <c r="F204" i="10"/>
  <c r="F200" i="10"/>
  <c r="F196" i="10"/>
  <c r="F192" i="10"/>
  <c r="F188" i="10"/>
  <c r="F184" i="10"/>
  <c r="F203" i="10"/>
  <c r="F199" i="10"/>
  <c r="F195" i="10"/>
  <c r="F191" i="10"/>
  <c r="F187" i="10"/>
  <c r="F183" i="10"/>
  <c r="F179" i="10"/>
  <c r="F175" i="10"/>
  <c r="F171" i="10"/>
  <c r="F167" i="10"/>
  <c r="F163" i="10"/>
  <c r="F159" i="10"/>
  <c r="F155" i="10"/>
  <c r="F151" i="10"/>
  <c r="F147" i="10"/>
  <c r="F143" i="10"/>
  <c r="F139" i="10"/>
  <c r="F135" i="10"/>
  <c r="F131" i="10"/>
  <c r="F127" i="10"/>
  <c r="F123" i="10"/>
  <c r="F119" i="10"/>
  <c r="F115" i="10"/>
  <c r="F111" i="10"/>
  <c r="F107" i="10"/>
  <c r="F103" i="10"/>
  <c r="F99" i="10"/>
  <c r="F95" i="10"/>
  <c r="F91" i="10"/>
  <c r="F87" i="10"/>
  <c r="F83" i="10"/>
  <c r="F79" i="10"/>
  <c r="F75" i="10"/>
  <c r="F172" i="10"/>
  <c r="F156" i="10"/>
  <c r="F140" i="10"/>
  <c r="F124" i="10"/>
  <c r="F108" i="10"/>
  <c r="F92" i="10"/>
  <c r="F76" i="10"/>
  <c r="F73" i="10"/>
  <c r="F69" i="10"/>
  <c r="F65" i="10"/>
  <c r="F61" i="10"/>
  <c r="F57" i="10"/>
  <c r="F53" i="10"/>
  <c r="F49" i="10"/>
  <c r="F45" i="10"/>
  <c r="F41" i="10"/>
  <c r="F37" i="10"/>
  <c r="F33" i="10"/>
  <c r="F29" i="10"/>
  <c r="F25" i="10"/>
  <c r="F21" i="10"/>
  <c r="F17" i="10"/>
  <c r="F13" i="10"/>
  <c r="F9" i="10"/>
  <c r="F168" i="10"/>
  <c r="F152" i="10"/>
  <c r="F136" i="10"/>
  <c r="F120" i="10"/>
  <c r="F104" i="10"/>
  <c r="F88" i="10"/>
  <c r="F72" i="10"/>
  <c r="F68" i="10"/>
  <c r="F64" i="10"/>
  <c r="F60" i="10"/>
  <c r="F56" i="10"/>
  <c r="F52" i="10"/>
  <c r="F48" i="10"/>
  <c r="F44" i="10"/>
  <c r="F40" i="10"/>
  <c r="F36" i="10"/>
  <c r="F32" i="10"/>
  <c r="F28" i="10"/>
  <c r="F24" i="10"/>
  <c r="F20" i="10"/>
  <c r="F16" i="10"/>
  <c r="F12" i="10"/>
  <c r="F180" i="10"/>
  <c r="F164" i="10"/>
  <c r="F148" i="10"/>
  <c r="F132" i="10"/>
  <c r="F116" i="10"/>
  <c r="F100" i="10"/>
  <c r="F84" i="10"/>
  <c r="F71" i="10"/>
  <c r="F67" i="10"/>
  <c r="F63" i="10"/>
  <c r="F59" i="10"/>
  <c r="F55" i="10"/>
  <c r="F51" i="10"/>
  <c r="F47" i="10"/>
  <c r="F43" i="10"/>
  <c r="F39" i="10"/>
  <c r="F35" i="10"/>
  <c r="F31" i="10"/>
  <c r="F176" i="10"/>
  <c r="F160" i="10"/>
  <c r="F144" i="10"/>
  <c r="F128" i="10"/>
  <c r="F112" i="10"/>
  <c r="F96" i="10"/>
  <c r="F80" i="10"/>
  <c r="F70" i="10"/>
  <c r="F66" i="10"/>
  <c r="F62" i="10"/>
  <c r="F58" i="10"/>
  <c r="F54" i="10"/>
  <c r="F50" i="10"/>
  <c r="F46" i="10"/>
  <c r="F42" i="10"/>
  <c r="F38" i="10"/>
  <c r="F34" i="10"/>
  <c r="F30" i="10"/>
  <c r="F26" i="10"/>
  <c r="F22" i="10"/>
  <c r="F18" i="10"/>
  <c r="F14" i="10"/>
  <c r="F10" i="10"/>
  <c r="F6" i="10"/>
  <c r="K4" i="10"/>
  <c r="J4" i="10"/>
  <c r="P4" i="10"/>
  <c r="E5" i="10"/>
  <c r="I6" i="10"/>
  <c r="I9" i="10"/>
  <c r="I16" i="10"/>
  <c r="E20" i="10"/>
  <c r="H21" i="10"/>
  <c r="F23" i="10"/>
  <c r="G201" i="10"/>
  <c r="G197" i="10"/>
  <c r="G193" i="10"/>
  <c r="G189" i="10"/>
  <c r="G185" i="10"/>
  <c r="G181" i="10"/>
  <c r="G177" i="10"/>
  <c r="G173" i="10"/>
  <c r="G169" i="10"/>
  <c r="G165" i="10"/>
  <c r="G161" i="10"/>
  <c r="G157" i="10"/>
  <c r="G153" i="10"/>
  <c r="G149" i="10"/>
  <c r="G145" i="10"/>
  <c r="G141" i="10"/>
  <c r="G137" i="10"/>
  <c r="G133" i="10"/>
  <c r="G129" i="10"/>
  <c r="G125" i="10"/>
  <c r="G121" i="10"/>
  <c r="G117" i="10"/>
  <c r="G113" i="10"/>
  <c r="G109" i="10"/>
  <c r="G105" i="10"/>
  <c r="G101" i="10"/>
  <c r="G97" i="10"/>
  <c r="G93" i="10"/>
  <c r="G89" i="10"/>
  <c r="G85" i="10"/>
  <c r="G81" i="10"/>
  <c r="G77" i="10"/>
  <c r="G204" i="10"/>
  <c r="G200" i="10"/>
  <c r="G196" i="10"/>
  <c r="G192" i="10"/>
  <c r="G188" i="10"/>
  <c r="G184" i="10"/>
  <c r="G180" i="10"/>
  <c r="G176" i="10"/>
  <c r="G172" i="10"/>
  <c r="G168" i="10"/>
  <c r="G164" i="10"/>
  <c r="G160" i="10"/>
  <c r="G156" i="10"/>
  <c r="G152" i="10"/>
  <c r="G148" i="10"/>
  <c r="G144" i="10"/>
  <c r="G140" i="10"/>
  <c r="G136" i="10"/>
  <c r="G132" i="10"/>
  <c r="G128" i="10"/>
  <c r="G124" i="10"/>
  <c r="G120" i="10"/>
  <c r="G116" i="10"/>
  <c r="G112" i="10"/>
  <c r="G108" i="10"/>
  <c r="G104" i="10"/>
  <c r="G100" i="10"/>
  <c r="G96" i="10"/>
  <c r="G92" i="10"/>
  <c r="G88" i="10"/>
  <c r="G84" i="10"/>
  <c r="G80" i="10"/>
  <c r="G76" i="10"/>
  <c r="G203" i="10"/>
  <c r="G199" i="10"/>
  <c r="G195" i="10"/>
  <c r="G191" i="10"/>
  <c r="G187" i="10"/>
  <c r="G183" i="10"/>
  <c r="G202" i="10"/>
  <c r="G198" i="10"/>
  <c r="G194" i="10"/>
  <c r="G190" i="10"/>
  <c r="G186" i="10"/>
  <c r="G182" i="10"/>
  <c r="G178" i="10"/>
  <c r="G174" i="10"/>
  <c r="G170" i="10"/>
  <c r="G166" i="10"/>
  <c r="G162" i="10"/>
  <c r="G158" i="10"/>
  <c r="G154" i="10"/>
  <c r="G150" i="10"/>
  <c r="G146" i="10"/>
  <c r="G142" i="10"/>
  <c r="G138" i="10"/>
  <c r="G134" i="10"/>
  <c r="G130" i="10"/>
  <c r="G126" i="10"/>
  <c r="G122" i="10"/>
  <c r="G118" i="10"/>
  <c r="G114" i="10"/>
  <c r="G110" i="10"/>
  <c r="G106" i="10"/>
  <c r="G102" i="10"/>
  <c r="G98" i="10"/>
  <c r="G94" i="10"/>
  <c r="G90" i="10"/>
  <c r="G86" i="10"/>
  <c r="G82" i="10"/>
  <c r="G78" i="10"/>
  <c r="G5" i="10"/>
  <c r="G9" i="10"/>
  <c r="G13" i="10"/>
  <c r="G17" i="10"/>
  <c r="G21" i="10"/>
  <c r="G25" i="10"/>
  <c r="G29" i="10"/>
  <c r="G33" i="10"/>
  <c r="G37" i="10"/>
  <c r="G41" i="10"/>
  <c r="G45" i="10"/>
  <c r="G49" i="10"/>
  <c r="G53" i="10"/>
  <c r="G57" i="10"/>
  <c r="G61" i="10"/>
  <c r="G65" i="10"/>
  <c r="G69" i="10"/>
  <c r="G73" i="10"/>
  <c r="G79" i="10"/>
  <c r="G95" i="10"/>
  <c r="G111" i="10"/>
  <c r="G127" i="10"/>
  <c r="G143" i="10"/>
  <c r="G159" i="10"/>
  <c r="G175" i="10"/>
  <c r="G30" i="10"/>
  <c r="G34" i="10"/>
  <c r="G38" i="10"/>
  <c r="G42" i="10"/>
  <c r="G46" i="10"/>
  <c r="G50" i="10"/>
  <c r="G54" i="10"/>
  <c r="G58" i="10"/>
  <c r="G62" i="10"/>
  <c r="G66" i="10"/>
  <c r="G70" i="10"/>
  <c r="G74" i="10"/>
  <c r="G83" i="10"/>
  <c r="G99" i="10"/>
  <c r="G115" i="10"/>
  <c r="G131" i="10"/>
  <c r="G147" i="10"/>
  <c r="G163" i="10"/>
  <c r="G179" i="10"/>
  <c r="G15" i="10"/>
  <c r="G19" i="10"/>
  <c r="G23" i="10"/>
  <c r="G27" i="10"/>
  <c r="G31" i="10"/>
  <c r="G35" i="10"/>
  <c r="G39" i="10"/>
  <c r="G43" i="10"/>
  <c r="G47" i="10"/>
  <c r="G51" i="10"/>
  <c r="G55" i="10"/>
  <c r="G59" i="10"/>
  <c r="G63" i="10"/>
  <c r="G67" i="10"/>
  <c r="G71" i="10"/>
  <c r="G87" i="10"/>
  <c r="G103" i="10"/>
  <c r="G119" i="10"/>
  <c r="G135" i="10"/>
  <c r="G151" i="10"/>
  <c r="G167" i="10"/>
  <c r="G12" i="10"/>
  <c r="G16" i="10"/>
  <c r="G20" i="10"/>
  <c r="G24" i="10"/>
  <c r="G28" i="10"/>
  <c r="G32" i="10"/>
  <c r="G36" i="10"/>
  <c r="G40" i="10"/>
  <c r="G44" i="10"/>
  <c r="G48" i="10"/>
  <c r="G52" i="10"/>
  <c r="G56" i="10"/>
  <c r="G60" i="10"/>
  <c r="G64" i="10"/>
  <c r="G68" i="10"/>
  <c r="G72" i="10"/>
  <c r="G75" i="10"/>
  <c r="G91" i="10"/>
  <c r="G107" i="10"/>
  <c r="G123" i="10"/>
  <c r="G139" i="10"/>
  <c r="G155" i="10"/>
  <c r="G171" i="10"/>
  <c r="F104" i="9"/>
  <c r="G104" i="9"/>
  <c r="F36" i="9"/>
  <c r="G36" i="9"/>
  <c r="F168" i="9"/>
  <c r="G168" i="9"/>
  <c r="G197" i="9"/>
  <c r="F197" i="9"/>
  <c r="F185" i="9"/>
  <c r="G185" i="9"/>
  <c r="F121" i="9"/>
  <c r="G121" i="9"/>
  <c r="O4" i="9"/>
  <c r="E7" i="9"/>
  <c r="E11" i="9"/>
  <c r="E15" i="9"/>
  <c r="E19" i="9"/>
  <c r="E23" i="9"/>
  <c r="E27" i="9"/>
  <c r="E31" i="9"/>
  <c r="E35" i="9"/>
  <c r="E39" i="9"/>
  <c r="E43" i="9"/>
  <c r="E47" i="9"/>
  <c r="E51" i="9"/>
  <c r="E55" i="9"/>
  <c r="E59" i="9"/>
  <c r="E8" i="9"/>
  <c r="E12" i="9"/>
  <c r="E16" i="9"/>
  <c r="E20" i="9"/>
  <c r="E24" i="9"/>
  <c r="E28" i="9"/>
  <c r="E32" i="9"/>
  <c r="E36" i="9"/>
  <c r="E40" i="9"/>
  <c r="E44" i="9"/>
  <c r="E48" i="9"/>
  <c r="E52" i="9"/>
  <c r="E56" i="9"/>
  <c r="E60" i="9"/>
  <c r="E64" i="9"/>
  <c r="E68" i="9"/>
  <c r="E72" i="9"/>
  <c r="E76" i="9"/>
  <c r="E80" i="9"/>
  <c r="E84" i="9"/>
  <c r="E88" i="9"/>
  <c r="E92" i="9"/>
  <c r="E96" i="9"/>
  <c r="E100" i="9"/>
  <c r="E104" i="9"/>
  <c r="E108" i="9"/>
  <c r="E112" i="9"/>
  <c r="E116" i="9"/>
  <c r="E120" i="9"/>
  <c r="E124" i="9"/>
  <c r="E128" i="9"/>
  <c r="E132" i="9"/>
  <c r="E136" i="9"/>
  <c r="E140" i="9"/>
  <c r="E144" i="9"/>
  <c r="E148" i="9"/>
  <c r="E152" i="9"/>
  <c r="E156" i="9"/>
  <c r="E160" i="9"/>
  <c r="E164" i="9"/>
  <c r="E168" i="9"/>
  <c r="E172" i="9"/>
  <c r="E176" i="9"/>
  <c r="E180" i="9"/>
  <c r="E184" i="9"/>
  <c r="E188" i="9"/>
  <c r="E192" i="9"/>
  <c r="E13" i="9"/>
  <c r="E21" i="9"/>
  <c r="E29" i="9"/>
  <c r="E37" i="9"/>
  <c r="E45" i="9"/>
  <c r="E53" i="9"/>
  <c r="E61" i="9"/>
  <c r="E62" i="9"/>
  <c r="E63" i="9"/>
  <c r="E77" i="9"/>
  <c r="E78" i="9"/>
  <c r="E79" i="9"/>
  <c r="E93" i="9"/>
  <c r="E94" i="9"/>
  <c r="E95" i="9"/>
  <c r="E109" i="9"/>
  <c r="E110" i="9"/>
  <c r="E111" i="9"/>
  <c r="E125" i="9"/>
  <c r="E126" i="9"/>
  <c r="E127" i="9"/>
  <c r="E141" i="9"/>
  <c r="E142" i="9"/>
  <c r="E143" i="9"/>
  <c r="E157" i="9"/>
  <c r="E158" i="9"/>
  <c r="E159" i="9"/>
  <c r="E173" i="9"/>
  <c r="E174" i="9"/>
  <c r="E175" i="9"/>
  <c r="E189" i="9"/>
  <c r="E190" i="9"/>
  <c r="E191" i="9"/>
  <c r="E196" i="9"/>
  <c r="E200" i="9"/>
  <c r="E204" i="9"/>
  <c r="E10" i="9"/>
  <c r="E18" i="9"/>
  <c r="E26" i="9"/>
  <c r="E34" i="9"/>
  <c r="E42" i="9"/>
  <c r="E50" i="9"/>
  <c r="E58" i="9"/>
  <c r="E73" i="9"/>
  <c r="E74" i="9"/>
  <c r="E75" i="9"/>
  <c r="E89" i="9"/>
  <c r="E90" i="9"/>
  <c r="E91" i="9"/>
  <c r="E105" i="9"/>
  <c r="E106" i="9"/>
  <c r="E107" i="9"/>
  <c r="E121" i="9"/>
  <c r="E122" i="9"/>
  <c r="E123" i="9"/>
  <c r="E137" i="9"/>
  <c r="E138" i="9"/>
  <c r="E139" i="9"/>
  <c r="E153" i="9"/>
  <c r="E154" i="9"/>
  <c r="E155" i="9"/>
  <c r="E169" i="9"/>
  <c r="E170" i="9"/>
  <c r="E171" i="9"/>
  <c r="E185" i="9"/>
  <c r="E186" i="9"/>
  <c r="E187" i="9"/>
  <c r="E197" i="9"/>
  <c r="E201" i="9"/>
  <c r="E5" i="9"/>
  <c r="E17" i="9"/>
  <c r="E33" i="9"/>
  <c r="E49" i="9"/>
  <c r="E70" i="9"/>
  <c r="E85" i="9"/>
  <c r="E87" i="9"/>
  <c r="E102" i="9"/>
  <c r="E117" i="9"/>
  <c r="E119" i="9"/>
  <c r="E134" i="9"/>
  <c r="E149" i="9"/>
  <c r="E151" i="9"/>
  <c r="E6" i="9"/>
  <c r="E22" i="9"/>
  <c r="E38" i="9"/>
  <c r="E54" i="9"/>
  <c r="E65" i="9"/>
  <c r="E67" i="9"/>
  <c r="E82" i="9"/>
  <c r="E97" i="9"/>
  <c r="E99" i="9"/>
  <c r="E114" i="9"/>
  <c r="E129" i="9"/>
  <c r="E131" i="9"/>
  <c r="E146" i="9"/>
  <c r="E161" i="9"/>
  <c r="E163" i="9"/>
  <c r="E178" i="9"/>
  <c r="E193" i="9"/>
  <c r="E195" i="9"/>
  <c r="E203" i="9"/>
  <c r="J4" i="9"/>
  <c r="E25" i="9"/>
  <c r="E57" i="9"/>
  <c r="E71" i="9"/>
  <c r="E101" i="9"/>
  <c r="E118" i="9"/>
  <c r="E135" i="9"/>
  <c r="E167" i="9"/>
  <c r="E202" i="9"/>
  <c r="E14" i="9"/>
  <c r="E46" i="9"/>
  <c r="E81" i="9"/>
  <c r="E98" i="9"/>
  <c r="E115" i="9"/>
  <c r="E145" i="9"/>
  <c r="E162" i="9"/>
  <c r="E165" i="9"/>
  <c r="E179" i="9"/>
  <c r="E182" i="9"/>
  <c r="E198" i="9"/>
  <c r="E103" i="9"/>
  <c r="E133" i="9"/>
  <c r="E150" i="9"/>
  <c r="E166" i="9"/>
  <c r="E194" i="9"/>
  <c r="E9" i="9"/>
  <c r="E41" i="9"/>
  <c r="E69" i="9"/>
  <c r="E86" i="9"/>
  <c r="E177" i="9"/>
  <c r="E183" i="9"/>
  <c r="E30" i="9"/>
  <c r="E66" i="9"/>
  <c r="E83" i="9"/>
  <c r="E113" i="9"/>
  <c r="E130" i="9"/>
  <c r="E147" i="9"/>
  <c r="E181" i="9"/>
  <c r="E199" i="9"/>
  <c r="S4" i="9"/>
  <c r="I7" i="9"/>
  <c r="I11" i="9"/>
  <c r="I15" i="9"/>
  <c r="I19" i="9"/>
  <c r="I23" i="9"/>
  <c r="I27" i="9"/>
  <c r="I31" i="9"/>
  <c r="I35" i="9"/>
  <c r="I39" i="9"/>
  <c r="I43" i="9"/>
  <c r="I47" i="9"/>
  <c r="I51" i="9"/>
  <c r="I55" i="9"/>
  <c r="I59" i="9"/>
  <c r="I8" i="9"/>
  <c r="I12" i="9"/>
  <c r="I16" i="9"/>
  <c r="I20" i="9"/>
  <c r="I24" i="9"/>
  <c r="I28" i="9"/>
  <c r="I32" i="9"/>
  <c r="I36" i="9"/>
  <c r="I40" i="9"/>
  <c r="I44" i="9"/>
  <c r="I48" i="9"/>
  <c r="I52" i="9"/>
  <c r="I56" i="9"/>
  <c r="I60" i="9"/>
  <c r="I64" i="9"/>
  <c r="I68" i="9"/>
  <c r="I72" i="9"/>
  <c r="I76" i="9"/>
  <c r="I80" i="9"/>
  <c r="I84" i="9"/>
  <c r="I88" i="9"/>
  <c r="I92" i="9"/>
  <c r="I96" i="9"/>
  <c r="I100" i="9"/>
  <c r="I104" i="9"/>
  <c r="I108" i="9"/>
  <c r="I112" i="9"/>
  <c r="I116" i="9"/>
  <c r="I120" i="9"/>
  <c r="I124" i="9"/>
  <c r="I128" i="9"/>
  <c r="I132" i="9"/>
  <c r="I136" i="9"/>
  <c r="I140" i="9"/>
  <c r="I144" i="9"/>
  <c r="I148" i="9"/>
  <c r="I152" i="9"/>
  <c r="I156" i="9"/>
  <c r="I160" i="9"/>
  <c r="I164" i="9"/>
  <c r="I168" i="9"/>
  <c r="I172" i="9"/>
  <c r="I176" i="9"/>
  <c r="I180" i="9"/>
  <c r="I184" i="9"/>
  <c r="I188" i="9"/>
  <c r="I192" i="9"/>
  <c r="I9" i="9"/>
  <c r="I17" i="9"/>
  <c r="I25" i="9"/>
  <c r="I33" i="9"/>
  <c r="I41" i="9"/>
  <c r="I49" i="9"/>
  <c r="I57" i="9"/>
  <c r="I73" i="9"/>
  <c r="I74" i="9"/>
  <c r="I75" i="9"/>
  <c r="I89" i="9"/>
  <c r="I90" i="9"/>
  <c r="I91" i="9"/>
  <c r="I105" i="9"/>
  <c r="I106" i="9"/>
  <c r="I107" i="9"/>
  <c r="I121" i="9"/>
  <c r="I122" i="9"/>
  <c r="I123" i="9"/>
  <c r="I137" i="9"/>
  <c r="I138" i="9"/>
  <c r="I139" i="9"/>
  <c r="I153" i="9"/>
  <c r="I154" i="9"/>
  <c r="I155" i="9"/>
  <c r="I169" i="9"/>
  <c r="I170" i="9"/>
  <c r="I171" i="9"/>
  <c r="I185" i="9"/>
  <c r="I186" i="9"/>
  <c r="I187" i="9"/>
  <c r="I196" i="9"/>
  <c r="I200" i="9"/>
  <c r="I204" i="9"/>
  <c r="I6" i="9"/>
  <c r="I14" i="9"/>
  <c r="I22" i="9"/>
  <c r="I30" i="9"/>
  <c r="I38" i="9"/>
  <c r="I46" i="9"/>
  <c r="I54" i="9"/>
  <c r="I69" i="9"/>
  <c r="I70" i="9"/>
  <c r="I71" i="9"/>
  <c r="I85" i="9"/>
  <c r="I86" i="9"/>
  <c r="I87" i="9"/>
  <c r="I101" i="9"/>
  <c r="I102" i="9"/>
  <c r="I103" i="9"/>
  <c r="I117" i="9"/>
  <c r="I118" i="9"/>
  <c r="I119" i="9"/>
  <c r="I133" i="9"/>
  <c r="I134" i="9"/>
  <c r="I135" i="9"/>
  <c r="I149" i="9"/>
  <c r="I150" i="9"/>
  <c r="I151" i="9"/>
  <c r="I165" i="9"/>
  <c r="I166" i="9"/>
  <c r="I167" i="9"/>
  <c r="I181" i="9"/>
  <c r="I182" i="9"/>
  <c r="I183" i="9"/>
  <c r="I197" i="9"/>
  <c r="I201" i="9"/>
  <c r="I5" i="9"/>
  <c r="N4" i="9"/>
  <c r="I13" i="9"/>
  <c r="I29" i="9"/>
  <c r="I45" i="9"/>
  <c r="I65" i="9"/>
  <c r="I67" i="9"/>
  <c r="I82" i="9"/>
  <c r="I97" i="9"/>
  <c r="I99" i="9"/>
  <c r="I114" i="9"/>
  <c r="I129" i="9"/>
  <c r="I131" i="9"/>
  <c r="I146" i="9"/>
  <c r="I18" i="9"/>
  <c r="I34" i="9"/>
  <c r="I50" i="9"/>
  <c r="I62" i="9"/>
  <c r="I77" i="9"/>
  <c r="I79" i="9"/>
  <c r="I94" i="9"/>
  <c r="I109" i="9"/>
  <c r="I111" i="9"/>
  <c r="I126" i="9"/>
  <c r="I141" i="9"/>
  <c r="I143" i="9"/>
  <c r="I158" i="9"/>
  <c r="I173" i="9"/>
  <c r="I175" i="9"/>
  <c r="I190" i="9"/>
  <c r="I199" i="9"/>
  <c r="I37" i="9"/>
  <c r="I66" i="9"/>
  <c r="I83" i="9"/>
  <c r="I113" i="9"/>
  <c r="I130" i="9"/>
  <c r="I147" i="9"/>
  <c r="I161" i="9"/>
  <c r="I178" i="9"/>
  <c r="I189" i="9"/>
  <c r="I203" i="9"/>
  <c r="I26" i="9"/>
  <c r="I58" i="9"/>
  <c r="I63" i="9"/>
  <c r="I93" i="9"/>
  <c r="I110" i="9"/>
  <c r="I127" i="9"/>
  <c r="I193" i="9"/>
  <c r="I195" i="9"/>
  <c r="I21" i="9"/>
  <c r="I53" i="9"/>
  <c r="I81" i="9"/>
  <c r="I98" i="9"/>
  <c r="I115" i="9"/>
  <c r="I145" i="9"/>
  <c r="I159" i="9"/>
  <c r="I162" i="9"/>
  <c r="I198" i="9"/>
  <c r="I179" i="9"/>
  <c r="I202" i="9"/>
  <c r="I10" i="9"/>
  <c r="I42" i="9"/>
  <c r="I61" i="9"/>
  <c r="I78" i="9"/>
  <c r="I95" i="9"/>
  <c r="I125" i="9"/>
  <c r="I142" i="9"/>
  <c r="I157" i="9"/>
  <c r="I163" i="9"/>
  <c r="I174" i="9"/>
  <c r="I177" i="9"/>
  <c r="I191" i="9"/>
  <c r="I194" i="9"/>
  <c r="H138" i="9"/>
  <c r="H74" i="9"/>
  <c r="H55" i="9"/>
  <c r="H23" i="9"/>
  <c r="Q4" i="9"/>
  <c r="L4" i="9"/>
  <c r="G9" i="9"/>
  <c r="G13" i="9"/>
  <c r="G17" i="9"/>
  <c r="G21" i="9"/>
  <c r="G25" i="9"/>
  <c r="G29" i="9"/>
  <c r="G33" i="9"/>
  <c r="G37" i="9"/>
  <c r="G41" i="9"/>
  <c r="G45" i="9"/>
  <c r="G49" i="9"/>
  <c r="G53" i="9"/>
  <c r="G57" i="9"/>
  <c r="G6" i="9"/>
  <c r="G10" i="9"/>
  <c r="G14" i="9"/>
  <c r="G18" i="9"/>
  <c r="G22" i="9"/>
  <c r="G26" i="9"/>
  <c r="G30" i="9"/>
  <c r="G34" i="9"/>
  <c r="G38" i="9"/>
  <c r="G42" i="9"/>
  <c r="G46" i="9"/>
  <c r="G50" i="9"/>
  <c r="G54" i="9"/>
  <c r="G58" i="9"/>
  <c r="G62" i="9"/>
  <c r="G66" i="9"/>
  <c r="G70" i="9"/>
  <c r="G74" i="9"/>
  <c r="G78" i="9"/>
  <c r="G82" i="9"/>
  <c r="G86" i="9"/>
  <c r="G90" i="9"/>
  <c r="G94" i="9"/>
  <c r="G98" i="9"/>
  <c r="G102" i="9"/>
  <c r="G106" i="9"/>
  <c r="G110" i="9"/>
  <c r="G114" i="9"/>
  <c r="G118" i="9"/>
  <c r="G122" i="9"/>
  <c r="G126" i="9"/>
  <c r="G130" i="9"/>
  <c r="G134" i="9"/>
  <c r="G138" i="9"/>
  <c r="G142" i="9"/>
  <c r="G146" i="9"/>
  <c r="G150" i="9"/>
  <c r="G154" i="9"/>
  <c r="G158" i="9"/>
  <c r="G162" i="9"/>
  <c r="G166" i="9"/>
  <c r="G170" i="9"/>
  <c r="G174" i="9"/>
  <c r="G178" i="9"/>
  <c r="G182" i="9"/>
  <c r="G186" i="9"/>
  <c r="G190" i="9"/>
  <c r="G194" i="9"/>
  <c r="G11" i="9"/>
  <c r="G19" i="9"/>
  <c r="G27" i="9"/>
  <c r="G35" i="9"/>
  <c r="G43" i="9"/>
  <c r="G51" i="9"/>
  <c r="G59" i="9"/>
  <c r="G67" i="9"/>
  <c r="G68" i="9"/>
  <c r="G69" i="9"/>
  <c r="G83" i="9"/>
  <c r="G84" i="9"/>
  <c r="G85" i="9"/>
  <c r="G99" i="9"/>
  <c r="G100" i="9"/>
  <c r="G101" i="9"/>
  <c r="G115" i="9"/>
  <c r="G116" i="9"/>
  <c r="G117" i="9"/>
  <c r="G131" i="9"/>
  <c r="G132" i="9"/>
  <c r="G133" i="9"/>
  <c r="G147" i="9"/>
  <c r="G148" i="9"/>
  <c r="G149" i="9"/>
  <c r="G163" i="9"/>
  <c r="G164" i="9"/>
  <c r="G165" i="9"/>
  <c r="G179" i="9"/>
  <c r="G180" i="9"/>
  <c r="G181" i="9"/>
  <c r="G198" i="9"/>
  <c r="G202" i="9"/>
  <c r="G8" i="9"/>
  <c r="G16" i="9"/>
  <c r="G24" i="9"/>
  <c r="G32" i="9"/>
  <c r="G40" i="9"/>
  <c r="G48" i="9"/>
  <c r="G56" i="9"/>
  <c r="G63" i="9"/>
  <c r="G64" i="9"/>
  <c r="G65" i="9"/>
  <c r="G79" i="9"/>
  <c r="G80" i="9"/>
  <c r="G81" i="9"/>
  <c r="G95" i="9"/>
  <c r="G96" i="9"/>
  <c r="G97" i="9"/>
  <c r="G111" i="9"/>
  <c r="G112" i="9"/>
  <c r="G113" i="9"/>
  <c r="G127" i="9"/>
  <c r="G128" i="9"/>
  <c r="G129" i="9"/>
  <c r="G143" i="9"/>
  <c r="G144" i="9"/>
  <c r="G145" i="9"/>
  <c r="G159" i="9"/>
  <c r="G160" i="9"/>
  <c r="G161" i="9"/>
  <c r="G175" i="9"/>
  <c r="G176" i="9"/>
  <c r="G177" i="9"/>
  <c r="G191" i="9"/>
  <c r="G192" i="9"/>
  <c r="G193" i="9"/>
  <c r="G195" i="9"/>
  <c r="G199" i="9"/>
  <c r="G203" i="9"/>
  <c r="G7" i="9"/>
  <c r="G23" i="9"/>
  <c r="G39" i="9"/>
  <c r="G55" i="9"/>
  <c r="G61" i="9"/>
  <c r="G76" i="9"/>
  <c r="G91" i="9"/>
  <c r="G93" i="9"/>
  <c r="G108" i="9"/>
  <c r="G123" i="9"/>
  <c r="G125" i="9"/>
  <c r="G140" i="9"/>
  <c r="G12" i="9"/>
  <c r="G28" i="9"/>
  <c r="G44" i="9"/>
  <c r="G60" i="9"/>
  <c r="G71" i="9"/>
  <c r="G73" i="9"/>
  <c r="G88" i="9"/>
  <c r="G103" i="9"/>
  <c r="G105" i="9"/>
  <c r="G120" i="9"/>
  <c r="G135" i="9"/>
  <c r="G137" i="9"/>
  <c r="G152" i="9"/>
  <c r="G167" i="9"/>
  <c r="G169" i="9"/>
  <c r="G184" i="9"/>
  <c r="G201" i="9"/>
  <c r="G5" i="9"/>
  <c r="G204" i="9"/>
  <c r="G200" i="9"/>
  <c r="H190" i="9"/>
  <c r="H187" i="9"/>
  <c r="H176" i="9"/>
  <c r="G173" i="9"/>
  <c r="H170" i="9"/>
  <c r="H159" i="9"/>
  <c r="G156" i="9"/>
  <c r="G153" i="9"/>
  <c r="H140" i="9"/>
  <c r="G136" i="9"/>
  <c r="H123" i="9"/>
  <c r="G119" i="9"/>
  <c r="H106" i="9"/>
  <c r="G89" i="9"/>
  <c r="H76" i="9"/>
  <c r="G72" i="9"/>
  <c r="G52" i="9"/>
  <c r="H39" i="9"/>
  <c r="G20" i="9"/>
  <c r="R4" i="9"/>
  <c r="H8" i="9"/>
  <c r="H12" i="9"/>
  <c r="H16" i="9"/>
  <c r="H20" i="9"/>
  <c r="H24" i="9"/>
  <c r="H28" i="9"/>
  <c r="H32" i="9"/>
  <c r="H36" i="9"/>
  <c r="H40" i="9"/>
  <c r="H44" i="9"/>
  <c r="H48" i="9"/>
  <c r="H52" i="9"/>
  <c r="H56" i="9"/>
  <c r="H60" i="9"/>
  <c r="M4" i="9"/>
  <c r="H9" i="9"/>
  <c r="H13" i="9"/>
  <c r="H17" i="9"/>
  <c r="H21" i="9"/>
  <c r="H25" i="9"/>
  <c r="H29" i="9"/>
  <c r="H33" i="9"/>
  <c r="H37" i="9"/>
  <c r="H41" i="9"/>
  <c r="H45" i="9"/>
  <c r="H49" i="9"/>
  <c r="H53" i="9"/>
  <c r="H57" i="9"/>
  <c r="H61" i="9"/>
  <c r="H65" i="9"/>
  <c r="H69" i="9"/>
  <c r="H73" i="9"/>
  <c r="H77" i="9"/>
  <c r="H81" i="9"/>
  <c r="H85" i="9"/>
  <c r="H89" i="9"/>
  <c r="H93" i="9"/>
  <c r="H97" i="9"/>
  <c r="H101" i="9"/>
  <c r="H105" i="9"/>
  <c r="H109" i="9"/>
  <c r="H113" i="9"/>
  <c r="H117" i="9"/>
  <c r="H121" i="9"/>
  <c r="H125" i="9"/>
  <c r="H129" i="9"/>
  <c r="H133" i="9"/>
  <c r="H137" i="9"/>
  <c r="H141" i="9"/>
  <c r="H145" i="9"/>
  <c r="H149" i="9"/>
  <c r="H153" i="9"/>
  <c r="H157" i="9"/>
  <c r="H161" i="9"/>
  <c r="H165" i="9"/>
  <c r="H169" i="9"/>
  <c r="H173" i="9"/>
  <c r="H177" i="9"/>
  <c r="H181" i="9"/>
  <c r="H185" i="9"/>
  <c r="H189" i="9"/>
  <c r="H193" i="9"/>
  <c r="H6" i="9"/>
  <c r="H14" i="9"/>
  <c r="H22" i="9"/>
  <c r="H30" i="9"/>
  <c r="H38" i="9"/>
  <c r="H46" i="9"/>
  <c r="H54" i="9"/>
  <c r="H70" i="9"/>
  <c r="H71" i="9"/>
  <c r="H72" i="9"/>
  <c r="H86" i="9"/>
  <c r="H87" i="9"/>
  <c r="H88" i="9"/>
  <c r="H102" i="9"/>
  <c r="H103" i="9"/>
  <c r="H104" i="9"/>
  <c r="H118" i="9"/>
  <c r="H119" i="9"/>
  <c r="H120" i="9"/>
  <c r="H134" i="9"/>
  <c r="H135" i="9"/>
  <c r="H136" i="9"/>
  <c r="H150" i="9"/>
  <c r="H151" i="9"/>
  <c r="H152" i="9"/>
  <c r="H166" i="9"/>
  <c r="H167" i="9"/>
  <c r="H168" i="9"/>
  <c r="H182" i="9"/>
  <c r="H183" i="9"/>
  <c r="H184" i="9"/>
  <c r="H197" i="9"/>
  <c r="H201" i="9"/>
  <c r="H11" i="9"/>
  <c r="H19" i="9"/>
  <c r="H27" i="9"/>
  <c r="H35" i="9"/>
  <c r="H43" i="9"/>
  <c r="H51" i="9"/>
  <c r="H59" i="9"/>
  <c r="H66" i="9"/>
  <c r="H67" i="9"/>
  <c r="H68" i="9"/>
  <c r="H82" i="9"/>
  <c r="H83" i="9"/>
  <c r="H84" i="9"/>
  <c r="H98" i="9"/>
  <c r="H99" i="9"/>
  <c r="H100" i="9"/>
  <c r="H114" i="9"/>
  <c r="H115" i="9"/>
  <c r="H116" i="9"/>
  <c r="H130" i="9"/>
  <c r="H131" i="9"/>
  <c r="H132" i="9"/>
  <c r="H146" i="9"/>
  <c r="H147" i="9"/>
  <c r="H148" i="9"/>
  <c r="H162" i="9"/>
  <c r="H163" i="9"/>
  <c r="H164" i="9"/>
  <c r="H178" i="9"/>
  <c r="H179" i="9"/>
  <c r="H180" i="9"/>
  <c r="H194" i="9"/>
  <c r="H198" i="9"/>
  <c r="H202" i="9"/>
  <c r="H10" i="9"/>
  <c r="H26" i="9"/>
  <c r="H42" i="9"/>
  <c r="H58" i="9"/>
  <c r="H63" i="9"/>
  <c r="H78" i="9"/>
  <c r="H80" i="9"/>
  <c r="H95" i="9"/>
  <c r="H110" i="9"/>
  <c r="H112" i="9"/>
  <c r="H127" i="9"/>
  <c r="H142" i="9"/>
  <c r="H144" i="9"/>
  <c r="H15" i="9"/>
  <c r="H31" i="9"/>
  <c r="H47" i="9"/>
  <c r="H75" i="9"/>
  <c r="H90" i="9"/>
  <c r="H92" i="9"/>
  <c r="H107" i="9"/>
  <c r="H122" i="9"/>
  <c r="H124" i="9"/>
  <c r="H139" i="9"/>
  <c r="H154" i="9"/>
  <c r="H156" i="9"/>
  <c r="H171" i="9"/>
  <c r="H186" i="9"/>
  <c r="H188" i="9"/>
  <c r="H196" i="9"/>
  <c r="H204" i="9"/>
  <c r="H5" i="9"/>
  <c r="H199" i="9"/>
  <c r="H195" i="9"/>
  <c r="H192" i="9"/>
  <c r="H175" i="9"/>
  <c r="H172" i="9"/>
  <c r="H158" i="9"/>
  <c r="H155" i="9"/>
  <c r="H143" i="9"/>
  <c r="H126" i="9"/>
  <c r="H96" i="9"/>
  <c r="H79" i="9"/>
  <c r="G75" i="9"/>
  <c r="H62" i="9"/>
  <c r="H50" i="9"/>
  <c r="G31" i="9"/>
  <c r="H18" i="9"/>
  <c r="P4" i="9"/>
  <c r="F6" i="9"/>
  <c r="F10" i="9"/>
  <c r="F14" i="9"/>
  <c r="F18" i="9"/>
  <c r="F22" i="9"/>
  <c r="F26" i="9"/>
  <c r="F30" i="9"/>
  <c r="F34" i="9"/>
  <c r="F38" i="9"/>
  <c r="F42" i="9"/>
  <c r="F46" i="9"/>
  <c r="F50" i="9"/>
  <c r="F54" i="9"/>
  <c r="F58" i="9"/>
  <c r="F7" i="9"/>
  <c r="F11" i="9"/>
  <c r="F15" i="9"/>
  <c r="F19" i="9"/>
  <c r="F23" i="9"/>
  <c r="F27" i="9"/>
  <c r="F31" i="9"/>
  <c r="F35" i="9"/>
  <c r="F39" i="9"/>
  <c r="F43" i="9"/>
  <c r="F47" i="9"/>
  <c r="F51" i="9"/>
  <c r="F55" i="9"/>
  <c r="F59" i="9"/>
  <c r="F63" i="9"/>
  <c r="F67" i="9"/>
  <c r="F71" i="9"/>
  <c r="F75" i="9"/>
  <c r="F79" i="9"/>
  <c r="F83" i="9"/>
  <c r="F87" i="9"/>
  <c r="F91" i="9"/>
  <c r="F95" i="9"/>
  <c r="F99" i="9"/>
  <c r="F103" i="9"/>
  <c r="F107" i="9"/>
  <c r="F111" i="9"/>
  <c r="F115" i="9"/>
  <c r="F119" i="9"/>
  <c r="F123" i="9"/>
  <c r="F127" i="9"/>
  <c r="F131" i="9"/>
  <c r="F135" i="9"/>
  <c r="F139" i="9"/>
  <c r="F143" i="9"/>
  <c r="F147" i="9"/>
  <c r="F151" i="9"/>
  <c r="F155" i="9"/>
  <c r="F159" i="9"/>
  <c r="F163" i="9"/>
  <c r="F167" i="9"/>
  <c r="F171" i="9"/>
  <c r="F175" i="9"/>
  <c r="F179" i="9"/>
  <c r="F183" i="9"/>
  <c r="F187" i="9"/>
  <c r="F191" i="9"/>
  <c r="F204" i="9"/>
  <c r="F200" i="9"/>
  <c r="F196" i="9"/>
  <c r="F190" i="9"/>
  <c r="F189" i="9"/>
  <c r="F188" i="9"/>
  <c r="F174" i="9"/>
  <c r="F173" i="9"/>
  <c r="F172" i="9"/>
  <c r="F158" i="9"/>
  <c r="F157" i="9"/>
  <c r="F156" i="9"/>
  <c r="F142" i="9"/>
  <c r="F141" i="9"/>
  <c r="F140" i="9"/>
  <c r="F126" i="9"/>
  <c r="F125" i="9"/>
  <c r="F124" i="9"/>
  <c r="F110" i="9"/>
  <c r="F109" i="9"/>
  <c r="F108" i="9"/>
  <c r="F94" i="9"/>
  <c r="F93" i="9"/>
  <c r="F92" i="9"/>
  <c r="F78" i="9"/>
  <c r="F77" i="9"/>
  <c r="F76" i="9"/>
  <c r="F62" i="9"/>
  <c r="F61" i="9"/>
  <c r="F53" i="9"/>
  <c r="F45" i="9"/>
  <c r="F37" i="9"/>
  <c r="F29" i="9"/>
  <c r="F21" i="9"/>
  <c r="F13" i="9"/>
  <c r="K4" i="9"/>
  <c r="F203" i="9"/>
  <c r="F199" i="9"/>
  <c r="F195" i="9"/>
  <c r="F194" i="9"/>
  <c r="F193" i="9"/>
  <c r="F192" i="9"/>
  <c r="F178" i="9"/>
  <c r="F177" i="9"/>
  <c r="F176" i="9"/>
  <c r="F162" i="9"/>
  <c r="F161" i="9"/>
  <c r="F160" i="9"/>
  <c r="F146" i="9"/>
  <c r="F145" i="9"/>
  <c r="F144" i="9"/>
  <c r="F130" i="9"/>
  <c r="F129" i="9"/>
  <c r="F128" i="9"/>
  <c r="F114" i="9"/>
  <c r="F113" i="9"/>
  <c r="F112" i="9"/>
  <c r="F98" i="9"/>
  <c r="F97" i="9"/>
  <c r="F96" i="9"/>
  <c r="F82" i="9"/>
  <c r="F81" i="9"/>
  <c r="F80" i="9"/>
  <c r="F66" i="9"/>
  <c r="F65" i="9"/>
  <c r="F64" i="9"/>
  <c r="F56" i="9"/>
  <c r="F48" i="9"/>
  <c r="F40" i="9"/>
  <c r="F32" i="9"/>
  <c r="F24" i="9"/>
  <c r="F16" i="9"/>
  <c r="F8" i="9"/>
  <c r="C19" i="3"/>
  <c r="C20" i="3"/>
  <c r="C21" i="3"/>
  <c r="C22" i="3"/>
  <c r="C23" i="3"/>
  <c r="C24" i="3"/>
  <c r="C25" i="3"/>
  <c r="C26" i="3"/>
  <c r="C27" i="3"/>
  <c r="C28" i="3"/>
  <c r="C29" i="3"/>
  <c r="C30" i="3"/>
  <c r="C31" i="3"/>
  <c r="C32" i="3"/>
  <c r="C33" i="3"/>
  <c r="C34" i="3"/>
  <c r="C35" i="3"/>
  <c r="C36" i="3"/>
  <c r="C37" i="3"/>
  <c r="C38" i="3"/>
  <c r="C39" i="3"/>
  <c r="C40" i="3"/>
  <c r="C41" i="3"/>
  <c r="C42" i="3"/>
  <c r="C43" i="3"/>
  <c r="C44" i="3"/>
  <c r="C45" i="3"/>
  <c r="C46" i="3"/>
  <c r="C47" i="3"/>
  <c r="C48" i="3"/>
  <c r="C49" i="3"/>
  <c r="C50" i="3"/>
  <c r="C51" i="3"/>
  <c r="C52" i="3"/>
  <c r="C53" i="3"/>
  <c r="C54" i="3"/>
  <c r="C55" i="3"/>
  <c r="C56" i="3"/>
  <c r="C57" i="3"/>
  <c r="C58" i="3"/>
  <c r="C59" i="3"/>
  <c r="C60" i="3"/>
  <c r="C61" i="3"/>
  <c r="C62" i="3"/>
  <c r="C63" i="3"/>
  <c r="C64" i="3"/>
  <c r="C65" i="3"/>
  <c r="C66" i="3"/>
  <c r="C67" i="3"/>
  <c r="C68" i="3"/>
  <c r="C69" i="3"/>
  <c r="C70" i="3"/>
  <c r="C71" i="3"/>
  <c r="C72" i="3"/>
  <c r="C73" i="3"/>
  <c r="C74" i="3"/>
  <c r="C75" i="3"/>
  <c r="C76" i="3"/>
  <c r="C77" i="3"/>
  <c r="C78" i="3"/>
  <c r="C79" i="3"/>
  <c r="C80" i="3"/>
  <c r="C81" i="3"/>
  <c r="C82" i="3"/>
  <c r="C83" i="3"/>
  <c r="C84" i="3"/>
  <c r="C85" i="3"/>
  <c r="C86" i="3"/>
  <c r="C87" i="3"/>
  <c r="C88" i="3"/>
  <c r="C89" i="3"/>
  <c r="C90" i="3"/>
  <c r="C91" i="3"/>
  <c r="C92" i="3"/>
  <c r="C93" i="3"/>
  <c r="C94" i="3"/>
  <c r="C95" i="3"/>
  <c r="C96" i="3"/>
  <c r="C97" i="3"/>
  <c r="C98" i="3"/>
  <c r="C99" i="3"/>
  <c r="C100" i="3"/>
  <c r="C101" i="3"/>
  <c r="C102" i="3"/>
  <c r="C103" i="3"/>
  <c r="C104" i="3"/>
  <c r="C105" i="3"/>
  <c r="C106" i="3"/>
  <c r="C107" i="3"/>
  <c r="C108" i="3"/>
  <c r="C109" i="3"/>
  <c r="C110" i="3"/>
  <c r="C111" i="3"/>
  <c r="C112" i="3"/>
  <c r="C113" i="3"/>
  <c r="C114" i="3"/>
  <c r="C115" i="3"/>
  <c r="C116" i="3"/>
  <c r="C117" i="3"/>
  <c r="C118" i="3"/>
  <c r="C119" i="3"/>
  <c r="C120" i="3"/>
  <c r="C121" i="3"/>
  <c r="C122" i="3"/>
  <c r="C123" i="3"/>
  <c r="C124" i="3"/>
  <c r="C125" i="3"/>
  <c r="C126" i="3"/>
  <c r="C127" i="3"/>
  <c r="C128" i="3"/>
  <c r="C129" i="3"/>
  <c r="C130" i="3"/>
  <c r="C131" i="3"/>
  <c r="C132" i="3"/>
  <c r="C133" i="3"/>
  <c r="C134" i="3"/>
  <c r="C135" i="3"/>
  <c r="C136" i="3"/>
  <c r="C137" i="3"/>
  <c r="C138" i="3"/>
  <c r="C139" i="3"/>
  <c r="C140" i="3"/>
  <c r="C141" i="3"/>
  <c r="C142" i="3"/>
  <c r="C143" i="3"/>
  <c r="C144" i="3"/>
  <c r="C145" i="3"/>
  <c r="C146" i="3"/>
  <c r="C147" i="3"/>
  <c r="C148" i="3"/>
  <c r="C149" i="3"/>
  <c r="C150" i="3"/>
  <c r="C151" i="3"/>
  <c r="C152" i="3"/>
  <c r="C153" i="3"/>
  <c r="C154" i="3"/>
  <c r="C155" i="3"/>
  <c r="C156" i="3"/>
  <c r="C157" i="3"/>
  <c r="C158" i="3"/>
  <c r="C159" i="3"/>
  <c r="C160" i="3"/>
  <c r="C161" i="3"/>
  <c r="C162" i="3"/>
  <c r="C163" i="3"/>
  <c r="C164" i="3"/>
  <c r="C165" i="3"/>
  <c r="C166" i="3"/>
  <c r="C167" i="3"/>
  <c r="C168" i="3"/>
  <c r="C169" i="3"/>
  <c r="C170" i="3"/>
  <c r="C171" i="3"/>
  <c r="C172" i="3"/>
  <c r="C173" i="3"/>
  <c r="C174" i="3"/>
  <c r="C175" i="3"/>
  <c r="C176" i="3"/>
  <c r="C177" i="3"/>
  <c r="C178" i="3"/>
  <c r="C179" i="3"/>
  <c r="C180" i="3"/>
  <c r="C181" i="3"/>
  <c r="C182" i="3"/>
  <c r="C183" i="3"/>
  <c r="C184" i="3"/>
  <c r="C185" i="3"/>
  <c r="C186" i="3"/>
  <c r="C187" i="3"/>
  <c r="C188" i="3"/>
  <c r="C189" i="3"/>
  <c r="C190" i="3"/>
  <c r="C191" i="3"/>
  <c r="C192" i="3"/>
  <c r="C193" i="3"/>
  <c r="C194" i="3"/>
  <c r="C195" i="3"/>
  <c r="C196" i="3"/>
  <c r="C197" i="3"/>
  <c r="C198" i="3"/>
  <c r="C199" i="3"/>
  <c r="C200" i="3"/>
  <c r="C201" i="3"/>
  <c r="C202" i="3"/>
  <c r="C203" i="3"/>
  <c r="C204" i="3"/>
  <c r="C205" i="3"/>
  <c r="C206" i="3"/>
  <c r="C207" i="3"/>
  <c r="C208" i="3"/>
  <c r="C209" i="3"/>
  <c r="C210" i="3"/>
  <c r="C211" i="3"/>
  <c r="C212" i="3"/>
  <c r="C213" i="3"/>
  <c r="C214" i="3"/>
  <c r="C215" i="3"/>
  <c r="C216" i="3"/>
  <c r="C217" i="3"/>
  <c r="C18" i="3"/>
  <c r="BF43" i="49" l="1"/>
  <c r="D207" i="46"/>
  <c r="D207" i="45"/>
  <c r="D203" i="46"/>
  <c r="D203" i="45"/>
  <c r="D199" i="45"/>
  <c r="D199" i="46"/>
  <c r="D195" i="46"/>
  <c r="D195" i="45"/>
  <c r="D191" i="46"/>
  <c r="D191" i="45"/>
  <c r="D187" i="46"/>
  <c r="D187" i="45"/>
  <c r="D183" i="46"/>
  <c r="D183" i="45"/>
  <c r="D179" i="46"/>
  <c r="D179" i="45"/>
  <c r="D175" i="46"/>
  <c r="D175" i="45"/>
  <c r="D171" i="46"/>
  <c r="D171" i="45"/>
  <c r="D167" i="46"/>
  <c r="D167" i="45"/>
  <c r="D163" i="46"/>
  <c r="D163" i="45"/>
  <c r="D159" i="46"/>
  <c r="D159" i="45"/>
  <c r="D155" i="46"/>
  <c r="D155" i="45"/>
  <c r="D151" i="45"/>
  <c r="D151" i="46"/>
  <c r="D147" i="46"/>
  <c r="D147" i="45"/>
  <c r="D143" i="46"/>
  <c r="D143" i="45"/>
  <c r="D139" i="46"/>
  <c r="D139" i="45"/>
  <c r="D135" i="46"/>
  <c r="D135" i="45"/>
  <c r="D131" i="46"/>
  <c r="D131" i="45"/>
  <c r="D127" i="46"/>
  <c r="D127" i="45"/>
  <c r="D123" i="45"/>
  <c r="D123" i="46"/>
  <c r="D119" i="46"/>
  <c r="D119" i="45"/>
  <c r="D115" i="45"/>
  <c r="D115" i="46"/>
  <c r="D111" i="46"/>
  <c r="D111" i="45"/>
  <c r="D107" i="46"/>
  <c r="D107" i="45"/>
  <c r="D103" i="46"/>
  <c r="D103" i="45"/>
  <c r="D99" i="46"/>
  <c r="D99" i="45"/>
  <c r="D95" i="46"/>
  <c r="D95" i="45"/>
  <c r="D91" i="46"/>
  <c r="D91" i="45"/>
  <c r="D87" i="46"/>
  <c r="D87" i="45"/>
  <c r="D83" i="46"/>
  <c r="D83" i="45"/>
  <c r="D79" i="46"/>
  <c r="D79" i="45"/>
  <c r="D75" i="46"/>
  <c r="D75" i="45"/>
  <c r="D71" i="46"/>
  <c r="D71" i="45"/>
  <c r="D67" i="46"/>
  <c r="D67" i="45"/>
  <c r="D63" i="46"/>
  <c r="D63" i="45"/>
  <c r="D59" i="46"/>
  <c r="D59" i="45"/>
  <c r="D55" i="46"/>
  <c r="D55" i="45"/>
  <c r="D51" i="46"/>
  <c r="D51" i="45"/>
  <c r="D47" i="46"/>
  <c r="D47" i="45"/>
  <c r="D43" i="46"/>
  <c r="D43" i="45"/>
  <c r="D39" i="46"/>
  <c r="D39" i="45"/>
  <c r="D35" i="46"/>
  <c r="D35" i="45"/>
  <c r="D31" i="46"/>
  <c r="D31" i="45"/>
  <c r="D27" i="46"/>
  <c r="D27" i="45"/>
  <c r="D23" i="46"/>
  <c r="D23" i="45"/>
  <c r="D19" i="46"/>
  <c r="D19" i="45"/>
  <c r="D15" i="46"/>
  <c r="D15" i="45"/>
  <c r="D11" i="46"/>
  <c r="D11" i="45"/>
  <c r="D10" i="46"/>
  <c r="D10" i="45"/>
  <c r="D206" i="45"/>
  <c r="D206" i="46"/>
  <c r="D202" i="45"/>
  <c r="D202" i="46"/>
  <c r="D198" i="45"/>
  <c r="D198" i="46"/>
  <c r="D194" i="45"/>
  <c r="D194" i="46"/>
  <c r="D190" i="45"/>
  <c r="D190" i="46"/>
  <c r="D186" i="46"/>
  <c r="D186" i="45"/>
  <c r="D182" i="45"/>
  <c r="D182" i="46"/>
  <c r="D178" i="45"/>
  <c r="D178" i="46"/>
  <c r="D174" i="45"/>
  <c r="D174" i="46"/>
  <c r="D170" i="45"/>
  <c r="D170" i="46"/>
  <c r="D166" i="45"/>
  <c r="D166" i="46"/>
  <c r="D162" i="45"/>
  <c r="D162" i="46"/>
  <c r="D158" i="45"/>
  <c r="D158" i="46"/>
  <c r="D154" i="45"/>
  <c r="D154" i="46"/>
  <c r="D150" i="46"/>
  <c r="D150" i="45"/>
  <c r="D146" i="46"/>
  <c r="D146" i="45"/>
  <c r="D142" i="46"/>
  <c r="D142" i="45"/>
  <c r="D138" i="46"/>
  <c r="D138" i="45"/>
  <c r="D134" i="46"/>
  <c r="D134" i="45"/>
  <c r="D130" i="46"/>
  <c r="D130" i="45"/>
  <c r="D126" i="46"/>
  <c r="D126" i="45"/>
  <c r="D122" i="46"/>
  <c r="D122" i="45"/>
  <c r="D118" i="46"/>
  <c r="D118" i="45"/>
  <c r="D114" i="46"/>
  <c r="D114" i="45"/>
  <c r="D110" i="45"/>
  <c r="D110" i="46"/>
  <c r="D106" i="45"/>
  <c r="D106" i="46"/>
  <c r="D102" i="45"/>
  <c r="D102" i="46"/>
  <c r="D98" i="46"/>
  <c r="D98" i="45"/>
  <c r="D94" i="46"/>
  <c r="D94" i="45"/>
  <c r="D90" i="46"/>
  <c r="D90" i="45"/>
  <c r="D86" i="46"/>
  <c r="D86" i="45"/>
  <c r="D82" i="45"/>
  <c r="D82" i="46"/>
  <c r="D78" i="45"/>
  <c r="D78" i="46"/>
  <c r="D74" i="45"/>
  <c r="D74" i="46"/>
  <c r="D70" i="45"/>
  <c r="D70" i="46"/>
  <c r="D66" i="45"/>
  <c r="D66" i="46"/>
  <c r="D62" i="45"/>
  <c r="D62" i="46"/>
  <c r="D58" i="45"/>
  <c r="D58" i="46"/>
  <c r="D54" i="45"/>
  <c r="D54" i="46"/>
  <c r="D50" i="45"/>
  <c r="D50" i="46"/>
  <c r="D46" i="45"/>
  <c r="D46" i="46"/>
  <c r="D42" i="45"/>
  <c r="D42" i="46"/>
  <c r="D38" i="45"/>
  <c r="D38" i="46"/>
  <c r="D34" i="45"/>
  <c r="D34" i="46"/>
  <c r="D30" i="45"/>
  <c r="D30" i="46"/>
  <c r="D26" i="45"/>
  <c r="D26" i="46"/>
  <c r="D22" i="45"/>
  <c r="D22" i="46"/>
  <c r="D18" i="46"/>
  <c r="D18" i="45"/>
  <c r="D14" i="46"/>
  <c r="D14" i="45"/>
  <c r="D209" i="46"/>
  <c r="D209" i="45"/>
  <c r="D205" i="46"/>
  <c r="D205" i="45"/>
  <c r="D201" i="46"/>
  <c r="D201" i="45"/>
  <c r="D197" i="46"/>
  <c r="D197" i="45"/>
  <c r="D193" i="46"/>
  <c r="D193" i="45"/>
  <c r="D189" i="46"/>
  <c r="D189" i="45"/>
  <c r="D185" i="46"/>
  <c r="D185" i="45"/>
  <c r="D181" i="46"/>
  <c r="D181" i="45"/>
  <c r="D177" i="46"/>
  <c r="D177" i="45"/>
  <c r="D173" i="46"/>
  <c r="D173" i="45"/>
  <c r="D169" i="46"/>
  <c r="D169" i="45"/>
  <c r="D165" i="46"/>
  <c r="D165" i="45"/>
  <c r="D161" i="46"/>
  <c r="D161" i="45"/>
  <c r="D157" i="46"/>
  <c r="D157" i="45"/>
  <c r="D153" i="46"/>
  <c r="D153" i="45"/>
  <c r="D149" i="46"/>
  <c r="D149" i="45"/>
  <c r="D145" i="46"/>
  <c r="D145" i="45"/>
  <c r="D141" i="46"/>
  <c r="D141" i="45"/>
  <c r="D137" i="46"/>
  <c r="D137" i="45"/>
  <c r="D133" i="45"/>
  <c r="D133" i="46"/>
  <c r="D129" i="46"/>
  <c r="D129" i="45"/>
  <c r="D125" i="46"/>
  <c r="D125" i="45"/>
  <c r="D121" i="46"/>
  <c r="D121" i="45"/>
  <c r="D117" i="46"/>
  <c r="D117" i="45"/>
  <c r="D113" i="45"/>
  <c r="D113" i="46"/>
  <c r="D109" i="45"/>
  <c r="D109" i="46"/>
  <c r="D105" i="45"/>
  <c r="D105" i="46"/>
  <c r="D101" i="45"/>
  <c r="D101" i="46"/>
  <c r="D97" i="45"/>
  <c r="D97" i="46"/>
  <c r="D93" i="45"/>
  <c r="D93" i="46"/>
  <c r="D89" i="45"/>
  <c r="D89" i="46"/>
  <c r="D85" i="46"/>
  <c r="D85" i="45"/>
  <c r="D81" i="45"/>
  <c r="D81" i="46"/>
  <c r="D77" i="45"/>
  <c r="D77" i="46"/>
  <c r="D73" i="45"/>
  <c r="D73" i="46"/>
  <c r="D69" i="45"/>
  <c r="D69" i="46"/>
  <c r="D65" i="45"/>
  <c r="D65" i="46"/>
  <c r="D61" i="45"/>
  <c r="D61" i="46"/>
  <c r="D57" i="45"/>
  <c r="D57" i="46"/>
  <c r="D53" i="45"/>
  <c r="D53" i="46"/>
  <c r="D49" i="45"/>
  <c r="D49" i="46"/>
  <c r="D45" i="45"/>
  <c r="D45" i="46"/>
  <c r="D41" i="45"/>
  <c r="D41" i="46"/>
  <c r="D37" i="45"/>
  <c r="D37" i="46"/>
  <c r="D33" i="45"/>
  <c r="D33" i="46"/>
  <c r="D29" i="45"/>
  <c r="D29" i="46"/>
  <c r="D25" i="45"/>
  <c r="D25" i="46"/>
  <c r="D21" i="45"/>
  <c r="D21" i="46"/>
  <c r="D17" i="45"/>
  <c r="D17" i="46"/>
  <c r="D13" i="45"/>
  <c r="D13" i="46"/>
  <c r="D208" i="46"/>
  <c r="D208" i="45"/>
  <c r="D204" i="46"/>
  <c r="D204" i="45"/>
  <c r="D200" i="46"/>
  <c r="D200" i="45"/>
  <c r="D196" i="46"/>
  <c r="D196" i="45"/>
  <c r="D192" i="46"/>
  <c r="D192" i="45"/>
  <c r="D188" i="46"/>
  <c r="D188" i="45"/>
  <c r="D184" i="46"/>
  <c r="D184" i="45"/>
  <c r="D180" i="46"/>
  <c r="D180" i="45"/>
  <c r="D176" i="45"/>
  <c r="D176" i="46"/>
  <c r="D172" i="45"/>
  <c r="D172" i="46"/>
  <c r="D168" i="45"/>
  <c r="D168" i="46"/>
  <c r="D164" i="45"/>
  <c r="D164" i="46"/>
  <c r="D160" i="45"/>
  <c r="D160" i="46"/>
  <c r="D156" i="45"/>
  <c r="D156" i="46"/>
  <c r="D152" i="46"/>
  <c r="D152" i="45"/>
  <c r="D148" i="46"/>
  <c r="D148" i="45"/>
  <c r="D144" i="46"/>
  <c r="D144" i="45"/>
  <c r="D140" i="46"/>
  <c r="D140" i="45"/>
  <c r="D136" i="46"/>
  <c r="D136" i="45"/>
  <c r="D132" i="45"/>
  <c r="D132" i="46"/>
  <c r="D128" i="46"/>
  <c r="D128" i="45"/>
  <c r="D124" i="46"/>
  <c r="D124" i="45"/>
  <c r="D120" i="46"/>
  <c r="D120" i="45"/>
  <c r="D116" i="46"/>
  <c r="D116" i="45"/>
  <c r="D112" i="46"/>
  <c r="D112" i="45"/>
  <c r="D108" i="46"/>
  <c r="D108" i="45"/>
  <c r="D104" i="46"/>
  <c r="D104" i="45"/>
  <c r="D100" i="45"/>
  <c r="D100" i="46"/>
  <c r="D96" i="45"/>
  <c r="D96" i="46"/>
  <c r="D92" i="45"/>
  <c r="D92" i="46"/>
  <c r="D88" i="45"/>
  <c r="D88" i="46"/>
  <c r="D84" i="46"/>
  <c r="D84" i="45"/>
  <c r="D80" i="46"/>
  <c r="D80" i="45"/>
  <c r="D76" i="46"/>
  <c r="D76" i="45"/>
  <c r="D72" i="46"/>
  <c r="D72" i="45"/>
  <c r="D68" i="46"/>
  <c r="D68" i="45"/>
  <c r="D64" i="46"/>
  <c r="D64" i="45"/>
  <c r="D60" i="46"/>
  <c r="D60" i="45"/>
  <c r="D56" i="46"/>
  <c r="D56" i="45"/>
  <c r="D52" i="46"/>
  <c r="D52" i="45"/>
  <c r="D48" i="46"/>
  <c r="D48" i="45"/>
  <c r="D44" i="46"/>
  <c r="D44" i="45"/>
  <c r="D40" i="46"/>
  <c r="D40" i="45"/>
  <c r="D36" i="46"/>
  <c r="D36" i="45"/>
  <c r="D32" i="46"/>
  <c r="D32" i="45"/>
  <c r="D28" i="46"/>
  <c r="D28" i="45"/>
  <c r="D24" i="46"/>
  <c r="D24" i="45"/>
  <c r="D20" i="46"/>
  <c r="D20" i="45"/>
  <c r="D16" i="45"/>
  <c r="D16" i="46"/>
  <c r="D12" i="45"/>
  <c r="D12" i="46"/>
  <c r="L29" i="3"/>
  <c r="M28" i="3"/>
  <c r="A28" i="3" s="1"/>
  <c r="U10" i="9"/>
  <c r="U14" i="9"/>
  <c r="U18" i="9"/>
  <c r="U22" i="9"/>
  <c r="U26" i="9"/>
  <c r="U30" i="9"/>
  <c r="U34" i="9"/>
  <c r="U38" i="9"/>
  <c r="U42" i="9"/>
  <c r="U46" i="9"/>
  <c r="U50" i="9"/>
  <c r="U54" i="9"/>
  <c r="U58" i="9"/>
  <c r="U62" i="9"/>
  <c r="U66" i="9"/>
  <c r="U70" i="9"/>
  <c r="U74" i="9"/>
  <c r="U78" i="9"/>
  <c r="U82" i="9"/>
  <c r="U86" i="9"/>
  <c r="U90" i="9"/>
  <c r="U94" i="9"/>
  <c r="U98" i="9"/>
  <c r="U102" i="9"/>
  <c r="U106" i="9"/>
  <c r="U110" i="9"/>
  <c r="U114" i="9"/>
  <c r="U118" i="9"/>
  <c r="U122" i="9"/>
  <c r="U126" i="9"/>
  <c r="U130" i="9"/>
  <c r="U134" i="9"/>
  <c r="U138" i="9"/>
  <c r="U142" i="9"/>
  <c r="U146" i="9"/>
  <c r="U150" i="9"/>
  <c r="U154" i="9"/>
  <c r="U158" i="9"/>
  <c r="U162" i="9"/>
  <c r="U166" i="9"/>
  <c r="U170" i="9"/>
  <c r="U174" i="9"/>
  <c r="U178" i="9"/>
  <c r="U182" i="9"/>
  <c r="U186" i="9"/>
  <c r="U190" i="9"/>
  <c r="U194" i="9"/>
  <c r="U198" i="9"/>
  <c r="U202" i="9"/>
  <c r="U8" i="9"/>
  <c r="U12" i="9"/>
  <c r="U16" i="9"/>
  <c r="U20" i="9"/>
  <c r="U24" i="9"/>
  <c r="U28" i="9"/>
  <c r="U32" i="9"/>
  <c r="U36" i="9"/>
  <c r="U40" i="9"/>
  <c r="U44" i="9"/>
  <c r="U48" i="9"/>
  <c r="U52" i="9"/>
  <c r="U56" i="9"/>
  <c r="U60" i="9"/>
  <c r="U64" i="9"/>
  <c r="U68" i="9"/>
  <c r="U72" i="9"/>
  <c r="U76" i="9"/>
  <c r="U80" i="9"/>
  <c r="U84" i="9"/>
  <c r="U88" i="9"/>
  <c r="U92" i="9"/>
  <c r="U96" i="9"/>
  <c r="U100" i="9"/>
  <c r="U104" i="9"/>
  <c r="U108" i="9"/>
  <c r="U112" i="9"/>
  <c r="U116" i="9"/>
  <c r="U120" i="9"/>
  <c r="U124" i="9"/>
  <c r="U128" i="9"/>
  <c r="U132" i="9"/>
  <c r="U136" i="9"/>
  <c r="U140" i="9"/>
  <c r="U144" i="9"/>
  <c r="U148" i="9"/>
  <c r="U152" i="9"/>
  <c r="U156" i="9"/>
  <c r="U160" i="9"/>
  <c r="U164" i="9"/>
  <c r="U168" i="9"/>
  <c r="U172" i="9"/>
  <c r="U176" i="9"/>
  <c r="U180" i="9"/>
  <c r="U184" i="9"/>
  <c r="U188" i="9"/>
  <c r="U192" i="9"/>
  <c r="U196" i="9"/>
  <c r="U200" i="9"/>
  <c r="U204" i="9"/>
  <c r="U9" i="9"/>
  <c r="U13" i="9"/>
  <c r="U17" i="9"/>
  <c r="U21" i="9"/>
  <c r="U25" i="9"/>
  <c r="U29" i="9"/>
  <c r="U33" i="9"/>
  <c r="U37" i="9"/>
  <c r="U41" i="9"/>
  <c r="U45" i="9"/>
  <c r="U49" i="9"/>
  <c r="U53" i="9"/>
  <c r="U57" i="9"/>
  <c r="U61" i="9"/>
  <c r="U65" i="9"/>
  <c r="U69" i="9"/>
  <c r="U73" i="9"/>
  <c r="U77" i="9"/>
  <c r="U81" i="9"/>
  <c r="U85" i="9"/>
  <c r="U89" i="9"/>
  <c r="U93" i="9"/>
  <c r="U97" i="9"/>
  <c r="U101" i="9"/>
  <c r="U105" i="9"/>
  <c r="U109" i="9"/>
  <c r="U113" i="9"/>
  <c r="U117" i="9"/>
  <c r="U121" i="9"/>
  <c r="U125" i="9"/>
  <c r="U129" i="9"/>
  <c r="U133" i="9"/>
  <c r="U137" i="9"/>
  <c r="U141" i="9"/>
  <c r="U145" i="9"/>
  <c r="U149" i="9"/>
  <c r="U153" i="9"/>
  <c r="U157" i="9"/>
  <c r="U161" i="9"/>
  <c r="U165" i="9"/>
  <c r="U169" i="9"/>
  <c r="U173" i="9"/>
  <c r="U177" i="9"/>
  <c r="U181" i="9"/>
  <c r="U185" i="9"/>
  <c r="U189" i="9"/>
  <c r="U193" i="9"/>
  <c r="U197" i="9"/>
  <c r="U201" i="9"/>
  <c r="U19" i="9"/>
  <c r="U35" i="9"/>
  <c r="U51" i="9"/>
  <c r="U67" i="9"/>
  <c r="U83" i="9"/>
  <c r="U99" i="9"/>
  <c r="U115" i="9"/>
  <c r="U131" i="9"/>
  <c r="U147" i="9"/>
  <c r="U163" i="9"/>
  <c r="U179" i="9"/>
  <c r="U195" i="9"/>
  <c r="U6" i="9"/>
  <c r="U7" i="9"/>
  <c r="U23" i="9"/>
  <c r="U39" i="9"/>
  <c r="U55" i="9"/>
  <c r="U71" i="9"/>
  <c r="U87" i="9"/>
  <c r="U103" i="9"/>
  <c r="U119" i="9"/>
  <c r="U135" i="9"/>
  <c r="U151" i="9"/>
  <c r="U167" i="9"/>
  <c r="U183" i="9"/>
  <c r="U199" i="9"/>
  <c r="U11" i="9"/>
  <c r="U27" i="9"/>
  <c r="U43" i="9"/>
  <c r="U59" i="9"/>
  <c r="U75" i="9"/>
  <c r="U91" i="9"/>
  <c r="U107" i="9"/>
  <c r="U123" i="9"/>
  <c r="U139" i="9"/>
  <c r="U155" i="9"/>
  <c r="U171" i="9"/>
  <c r="U187" i="9"/>
  <c r="U203" i="9"/>
  <c r="U63" i="9"/>
  <c r="U127" i="9"/>
  <c r="U191" i="9"/>
  <c r="U47" i="9"/>
  <c r="U15" i="9"/>
  <c r="U79" i="9"/>
  <c r="U143" i="9"/>
  <c r="U31" i="9"/>
  <c r="U95" i="9"/>
  <c r="U159" i="9"/>
  <c r="U111" i="9"/>
  <c r="U175" i="9"/>
  <c r="D198" i="29"/>
  <c r="D190" i="29"/>
  <c r="D174" i="29"/>
  <c r="D162" i="29"/>
  <c r="D150" i="29"/>
  <c r="D138" i="29"/>
  <c r="D126" i="29"/>
  <c r="D118" i="29"/>
  <c r="D106" i="29"/>
  <c r="D90" i="29"/>
  <c r="D78" i="29"/>
  <c r="D70" i="29"/>
  <c r="D58" i="29"/>
  <c r="D50" i="29"/>
  <c r="D38" i="29"/>
  <c r="D26" i="29"/>
  <c r="D22" i="29"/>
  <c r="D205" i="29"/>
  <c r="D193" i="29"/>
  <c r="D185" i="29"/>
  <c r="D169" i="29"/>
  <c r="D101" i="29"/>
  <c r="D207" i="29"/>
  <c r="D203" i="29"/>
  <c r="D199" i="29"/>
  <c r="D195" i="29"/>
  <c r="D191" i="29"/>
  <c r="D187" i="29"/>
  <c r="D183" i="29"/>
  <c r="D179" i="29"/>
  <c r="D175" i="29"/>
  <c r="D171" i="29"/>
  <c r="D167" i="29"/>
  <c r="D163" i="29"/>
  <c r="D159" i="29"/>
  <c r="D155" i="29"/>
  <c r="D151" i="29"/>
  <c r="D147" i="29"/>
  <c r="D143" i="29"/>
  <c r="D139" i="29"/>
  <c r="D135" i="29"/>
  <c r="D131" i="29"/>
  <c r="D127" i="29"/>
  <c r="D123" i="29"/>
  <c r="D119" i="29"/>
  <c r="D115" i="29"/>
  <c r="D111" i="29"/>
  <c r="D107" i="29"/>
  <c r="D103" i="29"/>
  <c r="D99" i="29"/>
  <c r="D95" i="29"/>
  <c r="D91" i="29"/>
  <c r="D87" i="29"/>
  <c r="D83" i="29"/>
  <c r="D79" i="29"/>
  <c r="D75" i="29"/>
  <c r="D71" i="29"/>
  <c r="D67" i="29"/>
  <c r="D63" i="29"/>
  <c r="D59" i="29"/>
  <c r="D55" i="29"/>
  <c r="D51" i="29"/>
  <c r="D47" i="29"/>
  <c r="D43" i="29"/>
  <c r="D39" i="29"/>
  <c r="D35" i="29"/>
  <c r="D31" i="29"/>
  <c r="D27" i="29"/>
  <c r="D23" i="29"/>
  <c r="D19" i="29"/>
  <c r="D15" i="29"/>
  <c r="D11" i="29"/>
  <c r="D202" i="29"/>
  <c r="D186" i="29"/>
  <c r="D170" i="29"/>
  <c r="D158" i="29"/>
  <c r="D142" i="29"/>
  <c r="D130" i="29"/>
  <c r="D114" i="29"/>
  <c r="D102" i="29"/>
  <c r="D94" i="29"/>
  <c r="D82" i="29"/>
  <c r="D66" i="29"/>
  <c r="D54" i="29"/>
  <c r="D46" i="29"/>
  <c r="D30" i="29"/>
  <c r="D14" i="29"/>
  <c r="D209" i="29"/>
  <c r="D197" i="29"/>
  <c r="D189" i="29"/>
  <c r="D177" i="29"/>
  <c r="D173" i="29"/>
  <c r="D165" i="29"/>
  <c r="D161" i="29"/>
  <c r="D157" i="29"/>
  <c r="D153" i="29"/>
  <c r="D149" i="29"/>
  <c r="D145" i="29"/>
  <c r="D141" i="29"/>
  <c r="D137" i="29"/>
  <c r="D133" i="29"/>
  <c r="D129" i="29"/>
  <c r="D125" i="29"/>
  <c r="D121" i="29"/>
  <c r="D117" i="29"/>
  <c r="D113" i="29"/>
  <c r="D109" i="29"/>
  <c r="D105" i="29"/>
  <c r="D93" i="29"/>
  <c r="D89" i="29"/>
  <c r="D85" i="29"/>
  <c r="D81" i="29"/>
  <c r="D77" i="29"/>
  <c r="D73" i="29"/>
  <c r="D69" i="29"/>
  <c r="D65" i="29"/>
  <c r="D61" i="29"/>
  <c r="D57" i="29"/>
  <c r="D53" i="29"/>
  <c r="D49" i="29"/>
  <c r="D45" i="29"/>
  <c r="D41" i="29"/>
  <c r="D37" i="29"/>
  <c r="D33" i="29"/>
  <c r="D29" i="29"/>
  <c r="D25" i="29"/>
  <c r="D21" i="29"/>
  <c r="D17" i="29"/>
  <c r="D13" i="29"/>
  <c r="D206" i="29"/>
  <c r="D194" i="29"/>
  <c r="D182" i="29"/>
  <c r="D178" i="29"/>
  <c r="D166" i="29"/>
  <c r="D154" i="29"/>
  <c r="D146" i="29"/>
  <c r="D134" i="29"/>
  <c r="D122" i="29"/>
  <c r="D110" i="29"/>
  <c r="D98" i="29"/>
  <c r="D86" i="29"/>
  <c r="D74" i="29"/>
  <c r="D62" i="29"/>
  <c r="D42" i="29"/>
  <c r="D34" i="29"/>
  <c r="D18" i="29"/>
  <c r="D201" i="29"/>
  <c r="D181" i="29"/>
  <c r="D97" i="29"/>
  <c r="D208" i="29"/>
  <c r="D204" i="29"/>
  <c r="D200" i="29"/>
  <c r="D196" i="29"/>
  <c r="D192" i="29"/>
  <c r="D188" i="29"/>
  <c r="D184" i="29"/>
  <c r="D180" i="29"/>
  <c r="D176" i="29"/>
  <c r="D172" i="29"/>
  <c r="D168" i="29"/>
  <c r="D164" i="29"/>
  <c r="D160" i="29"/>
  <c r="D156" i="29"/>
  <c r="D152" i="29"/>
  <c r="D148" i="29"/>
  <c r="D144" i="29"/>
  <c r="D140" i="29"/>
  <c r="D136" i="29"/>
  <c r="D132" i="29"/>
  <c r="D128" i="29"/>
  <c r="D124" i="29"/>
  <c r="D120" i="29"/>
  <c r="D116" i="29"/>
  <c r="D112" i="29"/>
  <c r="D108" i="29"/>
  <c r="D104" i="29"/>
  <c r="D100" i="29"/>
  <c r="D96" i="29"/>
  <c r="D92" i="29"/>
  <c r="D88" i="29"/>
  <c r="D84" i="29"/>
  <c r="D80" i="29"/>
  <c r="D76" i="29"/>
  <c r="D72" i="29"/>
  <c r="D68" i="29"/>
  <c r="D64" i="29"/>
  <c r="D60" i="29"/>
  <c r="D56" i="29"/>
  <c r="D52" i="29"/>
  <c r="D48" i="29"/>
  <c r="D44" i="29"/>
  <c r="D40" i="29"/>
  <c r="D36" i="29"/>
  <c r="D32" i="29"/>
  <c r="D28" i="29"/>
  <c r="D24" i="29"/>
  <c r="D20" i="29"/>
  <c r="D16" i="29"/>
  <c r="D12" i="29"/>
  <c r="D10" i="29"/>
  <c r="C16" i="3"/>
  <c r="D203" i="10"/>
  <c r="N203" i="10" s="1"/>
  <c r="S203" i="10" s="1"/>
  <c r="D203" i="12"/>
  <c r="D203" i="9"/>
  <c r="C208" i="13"/>
  <c r="D203" i="11"/>
  <c r="N203" i="11" s="1"/>
  <c r="S203" i="11" s="1"/>
  <c r="D199" i="10"/>
  <c r="D199" i="12"/>
  <c r="L199" i="12" s="1"/>
  <c r="Q199" i="12" s="1"/>
  <c r="D199" i="9"/>
  <c r="C204" i="13"/>
  <c r="D199" i="11"/>
  <c r="D195" i="10"/>
  <c r="D195" i="12"/>
  <c r="L195" i="12" s="1"/>
  <c r="Q195" i="12" s="1"/>
  <c r="D195" i="9"/>
  <c r="J195" i="9" s="1"/>
  <c r="O195" i="9" s="1"/>
  <c r="C200" i="13"/>
  <c r="D195" i="11"/>
  <c r="L195" i="11" s="1"/>
  <c r="Q195" i="11" s="1"/>
  <c r="D191" i="10"/>
  <c r="L191" i="10" s="1"/>
  <c r="Q191" i="10" s="1"/>
  <c r="D191" i="12"/>
  <c r="N191" i="12" s="1"/>
  <c r="S191" i="12" s="1"/>
  <c r="D191" i="9"/>
  <c r="C196" i="13"/>
  <c r="D191" i="11"/>
  <c r="L191" i="11" s="1"/>
  <c r="Q191" i="11" s="1"/>
  <c r="D187" i="10"/>
  <c r="K187" i="10" s="1"/>
  <c r="P187" i="10" s="1"/>
  <c r="D187" i="12"/>
  <c r="D187" i="9"/>
  <c r="L187" i="9" s="1"/>
  <c r="Q187" i="9" s="1"/>
  <c r="C192" i="13"/>
  <c r="D187" i="11"/>
  <c r="K187" i="11" s="1"/>
  <c r="P187" i="11" s="1"/>
  <c r="D183" i="10"/>
  <c r="D183" i="12"/>
  <c r="D183" i="9"/>
  <c r="L183" i="9" s="1"/>
  <c r="Q183" i="9" s="1"/>
  <c r="C188" i="13"/>
  <c r="D183" i="11"/>
  <c r="L183" i="11" s="1"/>
  <c r="Q183" i="11" s="1"/>
  <c r="D179" i="10"/>
  <c r="D179" i="12"/>
  <c r="L179" i="12" s="1"/>
  <c r="Q179" i="12" s="1"/>
  <c r="D179" i="9"/>
  <c r="L179" i="9" s="1"/>
  <c r="Q179" i="9" s="1"/>
  <c r="C184" i="13"/>
  <c r="D179" i="11"/>
  <c r="D175" i="10"/>
  <c r="D175" i="12"/>
  <c r="M175" i="12" s="1"/>
  <c r="R175" i="12" s="1"/>
  <c r="D175" i="9"/>
  <c r="C180" i="13"/>
  <c r="D175" i="11"/>
  <c r="L175" i="11" s="1"/>
  <c r="Q175" i="11" s="1"/>
  <c r="D171" i="10"/>
  <c r="L171" i="10" s="1"/>
  <c r="Q171" i="10" s="1"/>
  <c r="D171" i="12"/>
  <c r="M171" i="12" s="1"/>
  <c r="R171" i="12" s="1"/>
  <c r="D171" i="9"/>
  <c r="L171" i="9" s="1"/>
  <c r="Q171" i="9" s="1"/>
  <c r="C176" i="13"/>
  <c r="D171" i="11"/>
  <c r="L171" i="11" s="1"/>
  <c r="Q171" i="11" s="1"/>
  <c r="D167" i="10"/>
  <c r="M167" i="10" s="1"/>
  <c r="R167" i="10" s="1"/>
  <c r="D167" i="12"/>
  <c r="D167" i="9"/>
  <c r="C172" i="13"/>
  <c r="D167" i="11"/>
  <c r="D163" i="10"/>
  <c r="D163" i="12"/>
  <c r="N163" i="12" s="1"/>
  <c r="S163" i="12" s="1"/>
  <c r="D163" i="9"/>
  <c r="K163" i="9" s="1"/>
  <c r="P163" i="9" s="1"/>
  <c r="C168" i="13"/>
  <c r="D163" i="11"/>
  <c r="L163" i="11" s="1"/>
  <c r="Q163" i="11" s="1"/>
  <c r="D159" i="10"/>
  <c r="L159" i="10" s="1"/>
  <c r="Q159" i="10" s="1"/>
  <c r="D159" i="12"/>
  <c r="L159" i="12" s="1"/>
  <c r="Q159" i="12" s="1"/>
  <c r="D159" i="9"/>
  <c r="L159" i="9" s="1"/>
  <c r="Q159" i="9" s="1"/>
  <c r="C164" i="13"/>
  <c r="D159" i="11"/>
  <c r="L159" i="11" s="1"/>
  <c r="Q159" i="11" s="1"/>
  <c r="D155" i="10"/>
  <c r="N155" i="10" s="1"/>
  <c r="S155" i="10" s="1"/>
  <c r="D155" i="12"/>
  <c r="L155" i="12" s="1"/>
  <c r="Q155" i="12" s="1"/>
  <c r="D155" i="9"/>
  <c r="L155" i="9" s="1"/>
  <c r="Q155" i="9" s="1"/>
  <c r="C160" i="13"/>
  <c r="D155" i="11"/>
  <c r="N155" i="11" s="1"/>
  <c r="S155" i="11" s="1"/>
  <c r="D151" i="10"/>
  <c r="D151" i="12"/>
  <c r="D151" i="9"/>
  <c r="L151" i="9" s="1"/>
  <c r="Q151" i="9" s="1"/>
  <c r="C156" i="13"/>
  <c r="D151" i="11"/>
  <c r="L151" i="11" s="1"/>
  <c r="Q151" i="11" s="1"/>
  <c r="D147" i="10"/>
  <c r="D147" i="12"/>
  <c r="M147" i="12" s="1"/>
  <c r="R147" i="12" s="1"/>
  <c r="D147" i="9"/>
  <c r="K147" i="9" s="1"/>
  <c r="P147" i="9" s="1"/>
  <c r="C152" i="13"/>
  <c r="D147" i="11"/>
  <c r="L147" i="11" s="1"/>
  <c r="Q147" i="11" s="1"/>
  <c r="D143" i="10"/>
  <c r="D143" i="12"/>
  <c r="K143" i="12" s="1"/>
  <c r="P143" i="12" s="1"/>
  <c r="D143" i="9"/>
  <c r="C148" i="13"/>
  <c r="D143" i="11"/>
  <c r="L143" i="11" s="1"/>
  <c r="Q143" i="11" s="1"/>
  <c r="D139" i="10"/>
  <c r="N139" i="10" s="1"/>
  <c r="S139" i="10" s="1"/>
  <c r="D139" i="12"/>
  <c r="N139" i="12" s="1"/>
  <c r="S139" i="12" s="1"/>
  <c r="D139" i="9"/>
  <c r="L139" i="9" s="1"/>
  <c r="Q139" i="9" s="1"/>
  <c r="C144" i="13"/>
  <c r="D139" i="11"/>
  <c r="L139" i="11" s="1"/>
  <c r="Q139" i="11" s="1"/>
  <c r="D135" i="10"/>
  <c r="D135" i="12"/>
  <c r="D135" i="9"/>
  <c r="C140" i="13"/>
  <c r="D135" i="11"/>
  <c r="D131" i="10"/>
  <c r="D131" i="12"/>
  <c r="M131" i="12" s="1"/>
  <c r="R131" i="12" s="1"/>
  <c r="D131" i="9"/>
  <c r="L131" i="9" s="1"/>
  <c r="Q131" i="9" s="1"/>
  <c r="C136" i="13"/>
  <c r="D131" i="11"/>
  <c r="L131" i="11" s="1"/>
  <c r="Q131" i="11" s="1"/>
  <c r="D127" i="10"/>
  <c r="L127" i="10" s="1"/>
  <c r="Q127" i="10" s="1"/>
  <c r="D127" i="12"/>
  <c r="K127" i="12" s="1"/>
  <c r="P127" i="12" s="1"/>
  <c r="D127" i="9"/>
  <c r="M127" i="9" s="1"/>
  <c r="R127" i="9" s="1"/>
  <c r="C132" i="13"/>
  <c r="D127" i="11"/>
  <c r="L127" i="11" s="1"/>
  <c r="Q127" i="11" s="1"/>
  <c r="D123" i="10"/>
  <c r="N123" i="10" s="1"/>
  <c r="S123" i="10" s="1"/>
  <c r="D123" i="12"/>
  <c r="N123" i="12" s="1"/>
  <c r="S123" i="12" s="1"/>
  <c r="D123" i="9"/>
  <c r="C128" i="13"/>
  <c r="D123" i="11"/>
  <c r="M123" i="11" s="1"/>
  <c r="R123" i="11" s="1"/>
  <c r="D119" i="10"/>
  <c r="D119" i="12"/>
  <c r="M119" i="12" s="1"/>
  <c r="R119" i="12" s="1"/>
  <c r="D119" i="9"/>
  <c r="C124" i="13"/>
  <c r="D119" i="11"/>
  <c r="D115" i="10"/>
  <c r="D115" i="12"/>
  <c r="K115" i="12" s="1"/>
  <c r="P115" i="12" s="1"/>
  <c r="D115" i="9"/>
  <c r="C120" i="13"/>
  <c r="D115" i="11"/>
  <c r="D111" i="10"/>
  <c r="D111" i="12"/>
  <c r="D111" i="9"/>
  <c r="C116" i="13"/>
  <c r="D111" i="11"/>
  <c r="L111" i="11" s="1"/>
  <c r="Q111" i="11" s="1"/>
  <c r="D107" i="10"/>
  <c r="D107" i="12"/>
  <c r="L107" i="12" s="1"/>
  <c r="Q107" i="12" s="1"/>
  <c r="D107" i="9"/>
  <c r="L107" i="9" s="1"/>
  <c r="Q107" i="9" s="1"/>
  <c r="C112" i="13"/>
  <c r="D107" i="11"/>
  <c r="D103" i="10"/>
  <c r="M103" i="10" s="1"/>
  <c r="R103" i="10" s="1"/>
  <c r="D103" i="12"/>
  <c r="D103" i="9"/>
  <c r="C108" i="13"/>
  <c r="D103" i="11"/>
  <c r="J103" i="11" s="1"/>
  <c r="O103" i="11" s="1"/>
  <c r="D99" i="10"/>
  <c r="D99" i="12"/>
  <c r="N99" i="12" s="1"/>
  <c r="S99" i="12" s="1"/>
  <c r="D99" i="9"/>
  <c r="C104" i="13"/>
  <c r="D99" i="11"/>
  <c r="D95" i="10"/>
  <c r="L95" i="10" s="1"/>
  <c r="Q95" i="10" s="1"/>
  <c r="D95" i="12"/>
  <c r="D95" i="9"/>
  <c r="L95" i="9" s="1"/>
  <c r="Q95" i="9" s="1"/>
  <c r="C100" i="13"/>
  <c r="D95" i="11"/>
  <c r="D91" i="10"/>
  <c r="D91" i="12"/>
  <c r="L91" i="12" s="1"/>
  <c r="Q91" i="12" s="1"/>
  <c r="D91" i="9"/>
  <c r="C96" i="13"/>
  <c r="D91" i="11"/>
  <c r="D87" i="10"/>
  <c r="N87" i="10" s="1"/>
  <c r="S87" i="10" s="1"/>
  <c r="D87" i="12"/>
  <c r="D87" i="9"/>
  <c r="L87" i="9" s="1"/>
  <c r="Q87" i="9" s="1"/>
  <c r="C92" i="13"/>
  <c r="D87" i="11"/>
  <c r="D83" i="10"/>
  <c r="D83" i="12"/>
  <c r="M83" i="12" s="1"/>
  <c r="R83" i="12" s="1"/>
  <c r="D83" i="9"/>
  <c r="C88" i="13"/>
  <c r="D83" i="11"/>
  <c r="D79" i="10"/>
  <c r="D79" i="12"/>
  <c r="D79" i="9"/>
  <c r="C84" i="13"/>
  <c r="D79" i="11"/>
  <c r="D75" i="10"/>
  <c r="D75" i="12"/>
  <c r="L75" i="12" s="1"/>
  <c r="Q75" i="12" s="1"/>
  <c r="D75" i="9"/>
  <c r="C80" i="13"/>
  <c r="D75" i="11"/>
  <c r="D71" i="10"/>
  <c r="J71" i="10" s="1"/>
  <c r="O71" i="10" s="1"/>
  <c r="D71" i="12"/>
  <c r="D71" i="9"/>
  <c r="C76" i="13"/>
  <c r="D71" i="11"/>
  <c r="N71" i="11" s="1"/>
  <c r="S71" i="11" s="1"/>
  <c r="D67" i="10"/>
  <c r="D67" i="12"/>
  <c r="K67" i="12" s="1"/>
  <c r="P67" i="12" s="1"/>
  <c r="D67" i="9"/>
  <c r="C72" i="13"/>
  <c r="D67" i="11"/>
  <c r="D63" i="10"/>
  <c r="D63" i="12"/>
  <c r="D63" i="9"/>
  <c r="C68" i="13"/>
  <c r="D63" i="11"/>
  <c r="D59" i="10"/>
  <c r="D59" i="12"/>
  <c r="L59" i="12" s="1"/>
  <c r="Q59" i="12" s="1"/>
  <c r="D59" i="9"/>
  <c r="C64" i="13"/>
  <c r="D59" i="11"/>
  <c r="D55" i="10"/>
  <c r="D55" i="12"/>
  <c r="D55" i="9"/>
  <c r="C60" i="13"/>
  <c r="D55" i="11"/>
  <c r="D51" i="10"/>
  <c r="D51" i="12"/>
  <c r="M51" i="12" s="1"/>
  <c r="R51" i="12" s="1"/>
  <c r="D51" i="9"/>
  <c r="C56" i="13"/>
  <c r="D51" i="11"/>
  <c r="D47" i="10"/>
  <c r="D47" i="12"/>
  <c r="D47" i="9"/>
  <c r="L47" i="9" s="1"/>
  <c r="Q47" i="9" s="1"/>
  <c r="C52" i="13"/>
  <c r="D47" i="11"/>
  <c r="D43" i="10"/>
  <c r="D43" i="12"/>
  <c r="L43" i="12" s="1"/>
  <c r="Q43" i="12" s="1"/>
  <c r="D43" i="9"/>
  <c r="C48" i="13"/>
  <c r="D43" i="11"/>
  <c r="D39" i="10"/>
  <c r="L39" i="10" s="1"/>
  <c r="Q39" i="10" s="1"/>
  <c r="D39" i="12"/>
  <c r="D39" i="9"/>
  <c r="C44" i="13"/>
  <c r="D39" i="11"/>
  <c r="N39" i="11" s="1"/>
  <c r="S39" i="11" s="1"/>
  <c r="D35" i="10"/>
  <c r="D35" i="12"/>
  <c r="N35" i="12" s="1"/>
  <c r="S35" i="12" s="1"/>
  <c r="D35" i="9"/>
  <c r="C40" i="13"/>
  <c r="D35" i="11"/>
  <c r="D31" i="10"/>
  <c r="D31" i="12"/>
  <c r="D31" i="9"/>
  <c r="C36" i="13"/>
  <c r="D31" i="11"/>
  <c r="D27" i="11"/>
  <c r="D27" i="10"/>
  <c r="D27" i="12"/>
  <c r="D27" i="9"/>
  <c r="N27" i="9" s="1"/>
  <c r="S27" i="9" s="1"/>
  <c r="C32" i="13"/>
  <c r="D23" i="12"/>
  <c r="L23" i="12" s="1"/>
  <c r="Q23" i="12" s="1"/>
  <c r="D23" i="10"/>
  <c r="K23" i="10" s="1"/>
  <c r="P23" i="10" s="1"/>
  <c r="D23" i="9"/>
  <c r="D23" i="11"/>
  <c r="K23" i="11" s="1"/>
  <c r="P23" i="11" s="1"/>
  <c r="C28" i="13"/>
  <c r="D19" i="12"/>
  <c r="D19" i="9"/>
  <c r="C24" i="13"/>
  <c r="D19" i="11"/>
  <c r="K19" i="11" s="1"/>
  <c r="P19" i="11" s="1"/>
  <c r="D19" i="10"/>
  <c r="K19" i="10" s="1"/>
  <c r="P19" i="10" s="1"/>
  <c r="D15" i="12"/>
  <c r="D15" i="11"/>
  <c r="D15" i="9"/>
  <c r="D15" i="10"/>
  <c r="C20" i="13"/>
  <c r="D11" i="11"/>
  <c r="D11" i="12"/>
  <c r="N11" i="12" s="1"/>
  <c r="S11" i="12" s="1"/>
  <c r="D11" i="10"/>
  <c r="L11" i="10" s="1"/>
  <c r="Q11" i="10" s="1"/>
  <c r="D11" i="9"/>
  <c r="L11" i="9" s="1"/>
  <c r="Q11" i="9" s="1"/>
  <c r="C16" i="13"/>
  <c r="D7" i="9"/>
  <c r="D7" i="12"/>
  <c r="M7" i="12" s="1"/>
  <c r="R7" i="12" s="1"/>
  <c r="D7" i="10"/>
  <c r="L7" i="10" s="1"/>
  <c r="Q7" i="10" s="1"/>
  <c r="C12" i="13"/>
  <c r="D7" i="11"/>
  <c r="D202" i="9"/>
  <c r="D202" i="11"/>
  <c r="D202" i="12"/>
  <c r="N202" i="12" s="1"/>
  <c r="S202" i="12" s="1"/>
  <c r="D202" i="10"/>
  <c r="K202" i="10" s="1"/>
  <c r="P202" i="10" s="1"/>
  <c r="C207" i="13"/>
  <c r="D198" i="9"/>
  <c r="D198" i="11"/>
  <c r="D198" i="12"/>
  <c r="C203" i="13"/>
  <c r="D198" i="10"/>
  <c r="L198" i="10" s="1"/>
  <c r="Q198" i="10" s="1"/>
  <c r="D194" i="9"/>
  <c r="D194" i="11"/>
  <c r="D194" i="12"/>
  <c r="L194" i="12" s="1"/>
  <c r="Q194" i="12" s="1"/>
  <c r="D194" i="10"/>
  <c r="L194" i="10" s="1"/>
  <c r="Q194" i="10" s="1"/>
  <c r="C199" i="13"/>
  <c r="D190" i="9"/>
  <c r="D190" i="11"/>
  <c r="L190" i="11" s="1"/>
  <c r="Q190" i="11" s="1"/>
  <c r="D190" i="12"/>
  <c r="C195" i="13"/>
  <c r="D190" i="10"/>
  <c r="N190" i="10" s="1"/>
  <c r="S190" i="10" s="1"/>
  <c r="D186" i="9"/>
  <c r="D186" i="11"/>
  <c r="L186" i="11" s="1"/>
  <c r="Q186" i="11" s="1"/>
  <c r="D186" i="12"/>
  <c r="K186" i="12" s="1"/>
  <c r="P186" i="12" s="1"/>
  <c r="D186" i="10"/>
  <c r="C191" i="13"/>
  <c r="D182" i="9"/>
  <c r="D182" i="11"/>
  <c r="K182" i="11" s="1"/>
  <c r="P182" i="11" s="1"/>
  <c r="D182" i="12"/>
  <c r="L182" i="12" s="1"/>
  <c r="Q182" i="12" s="1"/>
  <c r="C187" i="13"/>
  <c r="D182" i="10"/>
  <c r="L182" i="10" s="1"/>
  <c r="Q182" i="10" s="1"/>
  <c r="D178" i="9"/>
  <c r="M178" i="9" s="1"/>
  <c r="R178" i="9" s="1"/>
  <c r="D178" i="11"/>
  <c r="L178" i="11" s="1"/>
  <c r="Q178" i="11" s="1"/>
  <c r="D178" i="12"/>
  <c r="J178" i="12" s="1"/>
  <c r="O178" i="12" s="1"/>
  <c r="D178" i="10"/>
  <c r="C183" i="13"/>
  <c r="D174" i="9"/>
  <c r="D174" i="11"/>
  <c r="K174" i="11" s="1"/>
  <c r="P174" i="11" s="1"/>
  <c r="D174" i="12"/>
  <c r="C179" i="13"/>
  <c r="D174" i="10"/>
  <c r="D170" i="9"/>
  <c r="D170" i="11"/>
  <c r="L170" i="11" s="1"/>
  <c r="Q170" i="11" s="1"/>
  <c r="D170" i="12"/>
  <c r="K170" i="12" s="1"/>
  <c r="P170" i="12" s="1"/>
  <c r="D170" i="10"/>
  <c r="C175" i="13"/>
  <c r="D166" i="9"/>
  <c r="D166" i="11"/>
  <c r="L166" i="11" s="1"/>
  <c r="Q166" i="11" s="1"/>
  <c r="D166" i="12"/>
  <c r="L166" i="12" s="1"/>
  <c r="Q166" i="12" s="1"/>
  <c r="C171" i="13"/>
  <c r="D166" i="10"/>
  <c r="L166" i="10" s="1"/>
  <c r="Q166" i="10" s="1"/>
  <c r="D162" i="9"/>
  <c r="K162" i="9" s="1"/>
  <c r="P162" i="9" s="1"/>
  <c r="D162" i="11"/>
  <c r="D162" i="12"/>
  <c r="L162" i="12" s="1"/>
  <c r="Q162" i="12" s="1"/>
  <c r="D162" i="10"/>
  <c r="C167" i="13"/>
  <c r="D158" i="9"/>
  <c r="D158" i="11"/>
  <c r="L158" i="11" s="1"/>
  <c r="Q158" i="11" s="1"/>
  <c r="D158" i="12"/>
  <c r="C163" i="13"/>
  <c r="D158" i="10"/>
  <c r="K158" i="10" s="1"/>
  <c r="P158" i="10" s="1"/>
  <c r="D154" i="9"/>
  <c r="D154" i="11"/>
  <c r="L154" i="11" s="1"/>
  <c r="Q154" i="11" s="1"/>
  <c r="D154" i="12"/>
  <c r="D154" i="10"/>
  <c r="C159" i="13"/>
  <c r="D150" i="9"/>
  <c r="D150" i="11"/>
  <c r="D150" i="12"/>
  <c r="N150" i="12" s="1"/>
  <c r="S150" i="12" s="1"/>
  <c r="C155" i="13"/>
  <c r="D150" i="10"/>
  <c r="L150" i="10" s="1"/>
  <c r="Q150" i="10" s="1"/>
  <c r="D146" i="9"/>
  <c r="D146" i="11"/>
  <c r="D146" i="12"/>
  <c r="M146" i="12" s="1"/>
  <c r="R146" i="12" s="1"/>
  <c r="D146" i="10"/>
  <c r="C151" i="13"/>
  <c r="D142" i="9"/>
  <c r="D142" i="11"/>
  <c r="L142" i="11" s="1"/>
  <c r="Q142" i="11" s="1"/>
  <c r="D142" i="12"/>
  <c r="C147" i="13"/>
  <c r="D142" i="10"/>
  <c r="D138" i="9"/>
  <c r="D138" i="11"/>
  <c r="L138" i="11" s="1"/>
  <c r="Q138" i="11" s="1"/>
  <c r="D138" i="12"/>
  <c r="K138" i="12" s="1"/>
  <c r="P138" i="12" s="1"/>
  <c r="D138" i="10"/>
  <c r="C143" i="13"/>
  <c r="D134" i="9"/>
  <c r="D134" i="11"/>
  <c r="D134" i="12"/>
  <c r="L134" i="12" s="1"/>
  <c r="Q134" i="12" s="1"/>
  <c r="C139" i="13"/>
  <c r="D134" i="10"/>
  <c r="K134" i="10" s="1"/>
  <c r="P134" i="10" s="1"/>
  <c r="D130" i="9"/>
  <c r="D130" i="11"/>
  <c r="D130" i="12"/>
  <c r="N130" i="12" s="1"/>
  <c r="S130" i="12" s="1"/>
  <c r="D130" i="10"/>
  <c r="C135" i="13"/>
  <c r="D126" i="9"/>
  <c r="M126" i="9" s="1"/>
  <c r="R126" i="9" s="1"/>
  <c r="D126" i="11"/>
  <c r="L126" i="11" s="1"/>
  <c r="Q126" i="11" s="1"/>
  <c r="D126" i="12"/>
  <c r="C131" i="13"/>
  <c r="D126" i="10"/>
  <c r="N126" i="10" s="1"/>
  <c r="S126" i="10" s="1"/>
  <c r="D122" i="9"/>
  <c r="D122" i="11"/>
  <c r="L122" i="11" s="1"/>
  <c r="Q122" i="11" s="1"/>
  <c r="D122" i="12"/>
  <c r="K122" i="12" s="1"/>
  <c r="P122" i="12" s="1"/>
  <c r="D122" i="10"/>
  <c r="C127" i="13"/>
  <c r="D118" i="9"/>
  <c r="D118" i="11"/>
  <c r="L118" i="11" s="1"/>
  <c r="Q118" i="11" s="1"/>
  <c r="D118" i="12"/>
  <c r="C123" i="13"/>
  <c r="D118" i="10"/>
  <c r="N118" i="10" s="1"/>
  <c r="S118" i="10" s="1"/>
  <c r="D114" i="9"/>
  <c r="D114" i="11"/>
  <c r="D114" i="12"/>
  <c r="L114" i="12" s="1"/>
  <c r="Q114" i="12" s="1"/>
  <c r="D114" i="10"/>
  <c r="C119" i="13"/>
  <c r="D110" i="9"/>
  <c r="D110" i="11"/>
  <c r="L110" i="11" s="1"/>
  <c r="Q110" i="11" s="1"/>
  <c r="D110" i="12"/>
  <c r="C115" i="13"/>
  <c r="D110" i="10"/>
  <c r="J110" i="10" s="1"/>
  <c r="O110" i="10" s="1"/>
  <c r="D106" i="9"/>
  <c r="D106" i="11"/>
  <c r="D106" i="12"/>
  <c r="L106" i="12" s="1"/>
  <c r="Q106" i="12" s="1"/>
  <c r="D106" i="10"/>
  <c r="C111" i="13"/>
  <c r="D102" i="9"/>
  <c r="D102" i="11"/>
  <c r="K102" i="11" s="1"/>
  <c r="P102" i="11" s="1"/>
  <c r="D102" i="12"/>
  <c r="C107" i="13"/>
  <c r="D102" i="10"/>
  <c r="L102" i="10" s="1"/>
  <c r="Q102" i="10" s="1"/>
  <c r="D98" i="9"/>
  <c r="D98" i="11"/>
  <c r="J98" i="11" s="1"/>
  <c r="O98" i="11" s="1"/>
  <c r="D98" i="12"/>
  <c r="J98" i="12" s="1"/>
  <c r="O98" i="12" s="1"/>
  <c r="D98" i="10"/>
  <c r="C103" i="13"/>
  <c r="D94" i="9"/>
  <c r="D94" i="11"/>
  <c r="L94" i="11" s="1"/>
  <c r="Q94" i="11" s="1"/>
  <c r="D94" i="12"/>
  <c r="C99" i="13"/>
  <c r="D94" i="10"/>
  <c r="D90" i="9"/>
  <c r="D90" i="11"/>
  <c r="D90" i="12"/>
  <c r="D90" i="10"/>
  <c r="C95" i="13"/>
  <c r="D86" i="9"/>
  <c r="D86" i="11"/>
  <c r="J86" i="11" s="1"/>
  <c r="O86" i="11" s="1"/>
  <c r="D86" i="12"/>
  <c r="C91" i="13"/>
  <c r="D86" i="10"/>
  <c r="M86" i="10" s="1"/>
  <c r="R86" i="10" s="1"/>
  <c r="D82" i="9"/>
  <c r="D82" i="11"/>
  <c r="D82" i="12"/>
  <c r="M82" i="12" s="1"/>
  <c r="R82" i="12" s="1"/>
  <c r="D82" i="10"/>
  <c r="C87" i="13"/>
  <c r="D78" i="9"/>
  <c r="D78" i="11"/>
  <c r="L78" i="11" s="1"/>
  <c r="Q78" i="11" s="1"/>
  <c r="D78" i="12"/>
  <c r="C83" i="13"/>
  <c r="D78" i="10"/>
  <c r="D74" i="9"/>
  <c r="D74" i="11"/>
  <c r="D74" i="12"/>
  <c r="L74" i="12" s="1"/>
  <c r="Q74" i="12" s="1"/>
  <c r="D74" i="10"/>
  <c r="C79" i="13"/>
  <c r="D70" i="9"/>
  <c r="D70" i="11"/>
  <c r="J70" i="11" s="1"/>
  <c r="O70" i="11" s="1"/>
  <c r="D70" i="12"/>
  <c r="J70" i="12" s="1"/>
  <c r="O70" i="12" s="1"/>
  <c r="C75" i="13"/>
  <c r="D70" i="10"/>
  <c r="M70" i="10" s="1"/>
  <c r="R70" i="10" s="1"/>
  <c r="D66" i="9"/>
  <c r="K66" i="9" s="1"/>
  <c r="P66" i="9" s="1"/>
  <c r="D66" i="11"/>
  <c r="K66" i="11" s="1"/>
  <c r="P66" i="11" s="1"/>
  <c r="D66" i="12"/>
  <c r="L66" i="12" s="1"/>
  <c r="Q66" i="12" s="1"/>
  <c r="D66" i="10"/>
  <c r="C71" i="13"/>
  <c r="D62" i="9"/>
  <c r="D62" i="11"/>
  <c r="L62" i="11" s="1"/>
  <c r="Q62" i="11" s="1"/>
  <c r="D62" i="12"/>
  <c r="C67" i="13"/>
  <c r="D62" i="10"/>
  <c r="K62" i="10" s="1"/>
  <c r="P62" i="10" s="1"/>
  <c r="D58" i="9"/>
  <c r="L58" i="9" s="1"/>
  <c r="Q58" i="9" s="1"/>
  <c r="D58" i="11"/>
  <c r="D58" i="12"/>
  <c r="D58" i="10"/>
  <c r="C63" i="13"/>
  <c r="D54" i="9"/>
  <c r="L54" i="9" s="1"/>
  <c r="Q54" i="9" s="1"/>
  <c r="D54" i="11"/>
  <c r="J54" i="11" s="1"/>
  <c r="O54" i="11" s="1"/>
  <c r="D54" i="12"/>
  <c r="K54" i="12" s="1"/>
  <c r="P54" i="12" s="1"/>
  <c r="C59" i="13"/>
  <c r="D54" i="10"/>
  <c r="J54" i="10" s="1"/>
  <c r="O54" i="10" s="1"/>
  <c r="D50" i="9"/>
  <c r="N50" i="9" s="1"/>
  <c r="S50" i="9" s="1"/>
  <c r="D50" i="11"/>
  <c r="D50" i="12"/>
  <c r="K50" i="12" s="1"/>
  <c r="P50" i="12" s="1"/>
  <c r="D50" i="10"/>
  <c r="C55" i="13"/>
  <c r="D46" i="9"/>
  <c r="K46" i="9" s="1"/>
  <c r="P46" i="9" s="1"/>
  <c r="D46" i="11"/>
  <c r="J46" i="11" s="1"/>
  <c r="O46" i="11" s="1"/>
  <c r="D46" i="12"/>
  <c r="C51" i="13"/>
  <c r="D46" i="10"/>
  <c r="K46" i="10" s="1"/>
  <c r="P46" i="10" s="1"/>
  <c r="D42" i="9"/>
  <c r="L42" i="9" s="1"/>
  <c r="Q42" i="9" s="1"/>
  <c r="D42" i="11"/>
  <c r="D42" i="12"/>
  <c r="D42" i="10"/>
  <c r="C47" i="13"/>
  <c r="D38" i="9"/>
  <c r="L38" i="9" s="1"/>
  <c r="Q38" i="9" s="1"/>
  <c r="D38" i="11"/>
  <c r="J38" i="11" s="1"/>
  <c r="O38" i="11" s="1"/>
  <c r="D38" i="12"/>
  <c r="C43" i="13"/>
  <c r="D38" i="10"/>
  <c r="N38" i="10" s="1"/>
  <c r="S38" i="10" s="1"/>
  <c r="D34" i="9"/>
  <c r="L34" i="9" s="1"/>
  <c r="Q34" i="9" s="1"/>
  <c r="D34" i="11"/>
  <c r="L34" i="11" s="1"/>
  <c r="Q34" i="11" s="1"/>
  <c r="D34" i="12"/>
  <c r="K34" i="12" s="1"/>
  <c r="P34" i="12" s="1"/>
  <c r="D34" i="10"/>
  <c r="C39" i="13"/>
  <c r="D30" i="9"/>
  <c r="D30" i="11"/>
  <c r="J30" i="11" s="1"/>
  <c r="O30" i="11" s="1"/>
  <c r="D30" i="12"/>
  <c r="C35" i="13"/>
  <c r="D30" i="10"/>
  <c r="J30" i="10" s="1"/>
  <c r="O30" i="10" s="1"/>
  <c r="D26" i="9"/>
  <c r="L26" i="9" s="1"/>
  <c r="Q26" i="9" s="1"/>
  <c r="D26" i="12"/>
  <c r="D26" i="11"/>
  <c r="D26" i="10"/>
  <c r="C31" i="13"/>
  <c r="D22" i="10"/>
  <c r="L22" i="10" s="1"/>
  <c r="Q22" i="10" s="1"/>
  <c r="D22" i="9"/>
  <c r="D22" i="11"/>
  <c r="D22" i="12"/>
  <c r="C27" i="13"/>
  <c r="D18" i="11"/>
  <c r="D18" i="9"/>
  <c r="D18" i="10"/>
  <c r="L18" i="10" s="1"/>
  <c r="Q18" i="10" s="1"/>
  <c r="D18" i="12"/>
  <c r="C23" i="13"/>
  <c r="D14" i="9"/>
  <c r="D14" i="12"/>
  <c r="C19" i="13"/>
  <c r="D14" i="11"/>
  <c r="L14" i="11" s="1"/>
  <c r="Q14" i="11" s="1"/>
  <c r="D14" i="10"/>
  <c r="L14" i="10" s="1"/>
  <c r="Q14" i="10" s="1"/>
  <c r="D10" i="10"/>
  <c r="L10" i="10" s="1"/>
  <c r="Q10" i="10" s="1"/>
  <c r="D10" i="9"/>
  <c r="L10" i="9" s="1"/>
  <c r="Q10" i="9" s="1"/>
  <c r="D10" i="12"/>
  <c r="L10" i="12" s="1"/>
  <c r="Q10" i="12" s="1"/>
  <c r="D10" i="11"/>
  <c r="L10" i="11" s="1"/>
  <c r="Q10" i="11" s="1"/>
  <c r="C15" i="13"/>
  <c r="D6" i="9"/>
  <c r="L6" i="9" s="1"/>
  <c r="Q6" i="9" s="1"/>
  <c r="C11" i="13"/>
  <c r="D6" i="12"/>
  <c r="M6" i="12" s="1"/>
  <c r="R6" i="12" s="1"/>
  <c r="D6" i="11"/>
  <c r="L6" i="11" s="1"/>
  <c r="Q6" i="11" s="1"/>
  <c r="D6" i="10"/>
  <c r="L6" i="10" s="1"/>
  <c r="Q6" i="10" s="1"/>
  <c r="D5" i="10"/>
  <c r="D5" i="12"/>
  <c r="D5" i="11"/>
  <c r="C10" i="13"/>
  <c r="D5" i="9"/>
  <c r="K5" i="9" s="1"/>
  <c r="P5" i="9" s="1"/>
  <c r="D201" i="10"/>
  <c r="C206" i="13"/>
  <c r="D201" i="12"/>
  <c r="L201" i="12" s="1"/>
  <c r="Q201" i="12" s="1"/>
  <c r="D201" i="11"/>
  <c r="D201" i="9"/>
  <c r="K201" i="9" s="1"/>
  <c r="P201" i="9" s="1"/>
  <c r="D197" i="10"/>
  <c r="C202" i="13"/>
  <c r="D197" i="12"/>
  <c r="J197" i="12" s="1"/>
  <c r="O197" i="12" s="1"/>
  <c r="D197" i="11"/>
  <c r="L197" i="11" s="1"/>
  <c r="Q197" i="11" s="1"/>
  <c r="D197" i="9"/>
  <c r="D193" i="10"/>
  <c r="L193" i="10" s="1"/>
  <c r="Q193" i="10" s="1"/>
  <c r="C198" i="13"/>
  <c r="D193" i="12"/>
  <c r="M193" i="12" s="1"/>
  <c r="R193" i="12" s="1"/>
  <c r="D193" i="11"/>
  <c r="L193" i="11" s="1"/>
  <c r="Q193" i="11" s="1"/>
  <c r="D193" i="9"/>
  <c r="N193" i="9" s="1"/>
  <c r="S193" i="9" s="1"/>
  <c r="D189" i="10"/>
  <c r="C194" i="13"/>
  <c r="D189" i="12"/>
  <c r="L189" i="12" s="1"/>
  <c r="Q189" i="12" s="1"/>
  <c r="D189" i="11"/>
  <c r="L189" i="11" s="1"/>
  <c r="Q189" i="11" s="1"/>
  <c r="D189" i="9"/>
  <c r="D185" i="10"/>
  <c r="L185" i="10" s="1"/>
  <c r="Q185" i="10" s="1"/>
  <c r="C190" i="13"/>
  <c r="D185" i="12"/>
  <c r="L185" i="12" s="1"/>
  <c r="Q185" i="12" s="1"/>
  <c r="D185" i="11"/>
  <c r="J185" i="11" s="1"/>
  <c r="O185" i="11" s="1"/>
  <c r="D185" i="9"/>
  <c r="D181" i="10"/>
  <c r="C186" i="13"/>
  <c r="D181" i="12"/>
  <c r="K181" i="12" s="1"/>
  <c r="P181" i="12" s="1"/>
  <c r="D181" i="11"/>
  <c r="L181" i="11" s="1"/>
  <c r="Q181" i="11" s="1"/>
  <c r="D181" i="9"/>
  <c r="K181" i="9" s="1"/>
  <c r="P181" i="9" s="1"/>
  <c r="D177" i="10"/>
  <c r="C182" i="13"/>
  <c r="D177" i="12"/>
  <c r="D177" i="11"/>
  <c r="L177" i="11" s="1"/>
  <c r="Q177" i="11" s="1"/>
  <c r="D177" i="9"/>
  <c r="J177" i="9" s="1"/>
  <c r="O177" i="9" s="1"/>
  <c r="D173" i="10"/>
  <c r="C178" i="13"/>
  <c r="D173" i="12"/>
  <c r="L173" i="12" s="1"/>
  <c r="Q173" i="12" s="1"/>
  <c r="D173" i="11"/>
  <c r="L173" i="11" s="1"/>
  <c r="Q173" i="11" s="1"/>
  <c r="D173" i="9"/>
  <c r="D169" i="10"/>
  <c r="L169" i="10" s="1"/>
  <c r="Q169" i="10" s="1"/>
  <c r="C174" i="13"/>
  <c r="D169" i="12"/>
  <c r="L169" i="12" s="1"/>
  <c r="Q169" i="12" s="1"/>
  <c r="D169" i="11"/>
  <c r="D169" i="9"/>
  <c r="D165" i="10"/>
  <c r="C170" i="13"/>
  <c r="D165" i="12"/>
  <c r="M165" i="12" s="1"/>
  <c r="R165" i="12" s="1"/>
  <c r="D165" i="11"/>
  <c r="L165" i="11" s="1"/>
  <c r="Q165" i="11" s="1"/>
  <c r="D165" i="9"/>
  <c r="K165" i="9" s="1"/>
  <c r="P165" i="9" s="1"/>
  <c r="D161" i="10"/>
  <c r="L161" i="10" s="1"/>
  <c r="Q161" i="10" s="1"/>
  <c r="C166" i="13"/>
  <c r="D161" i="12"/>
  <c r="D161" i="11"/>
  <c r="L161" i="11" s="1"/>
  <c r="Q161" i="11" s="1"/>
  <c r="D161" i="9"/>
  <c r="K161" i="9" s="1"/>
  <c r="P161" i="9" s="1"/>
  <c r="D157" i="10"/>
  <c r="N157" i="10" s="1"/>
  <c r="S157" i="10" s="1"/>
  <c r="C162" i="13"/>
  <c r="D157" i="12"/>
  <c r="L157" i="12" s="1"/>
  <c r="Q157" i="12" s="1"/>
  <c r="D157" i="11"/>
  <c r="L157" i="11" s="1"/>
  <c r="Q157" i="11" s="1"/>
  <c r="D157" i="9"/>
  <c r="D153" i="10"/>
  <c r="L153" i="10" s="1"/>
  <c r="Q153" i="10" s="1"/>
  <c r="C158" i="13"/>
  <c r="D153" i="12"/>
  <c r="L153" i="12" s="1"/>
  <c r="Q153" i="12" s="1"/>
  <c r="D153" i="11"/>
  <c r="K153" i="11" s="1"/>
  <c r="P153" i="11" s="1"/>
  <c r="D153" i="9"/>
  <c r="D149" i="10"/>
  <c r="L149" i="10" s="1"/>
  <c r="Q149" i="10" s="1"/>
  <c r="C154" i="13"/>
  <c r="D149" i="12"/>
  <c r="L149" i="12" s="1"/>
  <c r="Q149" i="12" s="1"/>
  <c r="D149" i="11"/>
  <c r="D149" i="9"/>
  <c r="K149" i="9" s="1"/>
  <c r="P149" i="9" s="1"/>
  <c r="D145" i="10"/>
  <c r="C150" i="13"/>
  <c r="D145" i="12"/>
  <c r="D145" i="11"/>
  <c r="L145" i="11" s="1"/>
  <c r="Q145" i="11" s="1"/>
  <c r="D145" i="9"/>
  <c r="D141" i="10"/>
  <c r="C146" i="13"/>
  <c r="D141" i="12"/>
  <c r="L141" i="12" s="1"/>
  <c r="Q141" i="12" s="1"/>
  <c r="D141" i="11"/>
  <c r="L141" i="11" s="1"/>
  <c r="Q141" i="11" s="1"/>
  <c r="D141" i="9"/>
  <c r="L141" i="9" s="1"/>
  <c r="Q141" i="9" s="1"/>
  <c r="D137" i="10"/>
  <c r="C142" i="13"/>
  <c r="D137" i="12"/>
  <c r="L137" i="12" s="1"/>
  <c r="Q137" i="12" s="1"/>
  <c r="D137" i="11"/>
  <c r="N137" i="11" s="1"/>
  <c r="S137" i="11" s="1"/>
  <c r="D137" i="9"/>
  <c r="K137" i="9" s="1"/>
  <c r="P137" i="9" s="1"/>
  <c r="D133" i="10"/>
  <c r="L133" i="10" s="1"/>
  <c r="Q133" i="10" s="1"/>
  <c r="C138" i="13"/>
  <c r="D133" i="12"/>
  <c r="N133" i="12" s="1"/>
  <c r="S133" i="12" s="1"/>
  <c r="D133" i="11"/>
  <c r="L133" i="11" s="1"/>
  <c r="Q133" i="11" s="1"/>
  <c r="D133" i="9"/>
  <c r="K133" i="9" s="1"/>
  <c r="P133" i="9" s="1"/>
  <c r="D129" i="10"/>
  <c r="J129" i="10" s="1"/>
  <c r="O129" i="10" s="1"/>
  <c r="C134" i="13"/>
  <c r="D129" i="12"/>
  <c r="D129" i="11"/>
  <c r="L129" i="11" s="1"/>
  <c r="Q129" i="11" s="1"/>
  <c r="D129" i="9"/>
  <c r="D125" i="10"/>
  <c r="C130" i="13"/>
  <c r="D125" i="12"/>
  <c r="D125" i="11"/>
  <c r="L125" i="11" s="1"/>
  <c r="Q125" i="11" s="1"/>
  <c r="D125" i="9"/>
  <c r="N125" i="9" s="1"/>
  <c r="S125" i="9" s="1"/>
  <c r="D121" i="10"/>
  <c r="L121" i="10" s="1"/>
  <c r="Q121" i="10" s="1"/>
  <c r="C126" i="13"/>
  <c r="D121" i="12"/>
  <c r="D121" i="11"/>
  <c r="N121" i="11" s="1"/>
  <c r="S121" i="11" s="1"/>
  <c r="D121" i="9"/>
  <c r="D117" i="10"/>
  <c r="C122" i="13"/>
  <c r="D117" i="12"/>
  <c r="D117" i="11"/>
  <c r="K117" i="11" s="1"/>
  <c r="P117" i="11" s="1"/>
  <c r="D117" i="9"/>
  <c r="K117" i="9" s="1"/>
  <c r="P117" i="9" s="1"/>
  <c r="D113" i="10"/>
  <c r="L113" i="10" s="1"/>
  <c r="Q113" i="10" s="1"/>
  <c r="C118" i="13"/>
  <c r="D113" i="12"/>
  <c r="J113" i="12" s="1"/>
  <c r="O113" i="12" s="1"/>
  <c r="D113" i="11"/>
  <c r="D113" i="9"/>
  <c r="L113" i="9" s="1"/>
  <c r="Q113" i="9" s="1"/>
  <c r="D109" i="10"/>
  <c r="C114" i="13"/>
  <c r="D109" i="12"/>
  <c r="D109" i="11"/>
  <c r="N109" i="11" s="1"/>
  <c r="S109" i="11" s="1"/>
  <c r="D109" i="9"/>
  <c r="M109" i="9" s="1"/>
  <c r="R109" i="9" s="1"/>
  <c r="D105" i="10"/>
  <c r="L105" i="10" s="1"/>
  <c r="Q105" i="10" s="1"/>
  <c r="C110" i="13"/>
  <c r="D105" i="12"/>
  <c r="D105" i="11"/>
  <c r="D105" i="9"/>
  <c r="D101" i="10"/>
  <c r="C106" i="13"/>
  <c r="D101" i="12"/>
  <c r="D101" i="11"/>
  <c r="M101" i="11" s="1"/>
  <c r="R101" i="11" s="1"/>
  <c r="D101" i="9"/>
  <c r="K101" i="9" s="1"/>
  <c r="P101" i="9" s="1"/>
  <c r="D97" i="10"/>
  <c r="C102" i="13"/>
  <c r="D97" i="12"/>
  <c r="K97" i="12" s="1"/>
  <c r="P97" i="12" s="1"/>
  <c r="D97" i="11"/>
  <c r="D97" i="9"/>
  <c r="D93" i="10"/>
  <c r="N93" i="10" s="1"/>
  <c r="S93" i="10" s="1"/>
  <c r="C98" i="13"/>
  <c r="D93" i="12"/>
  <c r="D93" i="11"/>
  <c r="M93" i="11" s="1"/>
  <c r="R93" i="11" s="1"/>
  <c r="D93" i="9"/>
  <c r="K93" i="9" s="1"/>
  <c r="P93" i="9" s="1"/>
  <c r="D89" i="10"/>
  <c r="L89" i="10" s="1"/>
  <c r="Q89" i="10" s="1"/>
  <c r="C94" i="13"/>
  <c r="D89" i="12"/>
  <c r="D89" i="11"/>
  <c r="D89" i="9"/>
  <c r="K89" i="9" s="1"/>
  <c r="P89" i="9" s="1"/>
  <c r="D85" i="10"/>
  <c r="J85" i="10" s="1"/>
  <c r="O85" i="10" s="1"/>
  <c r="C90" i="13"/>
  <c r="D85" i="12"/>
  <c r="M85" i="12" s="1"/>
  <c r="R85" i="12" s="1"/>
  <c r="D85" i="11"/>
  <c r="D85" i="9"/>
  <c r="K85" i="9" s="1"/>
  <c r="P85" i="9" s="1"/>
  <c r="D81" i="10"/>
  <c r="L81" i="10" s="1"/>
  <c r="Q81" i="10" s="1"/>
  <c r="C86" i="13"/>
  <c r="D81" i="12"/>
  <c r="K81" i="12" s="1"/>
  <c r="P81" i="12" s="1"/>
  <c r="D81" i="11"/>
  <c r="J81" i="11" s="1"/>
  <c r="O81" i="11" s="1"/>
  <c r="D81" i="9"/>
  <c r="D77" i="10"/>
  <c r="C82" i="13"/>
  <c r="D77" i="12"/>
  <c r="D77" i="11"/>
  <c r="K77" i="11" s="1"/>
  <c r="P77" i="11" s="1"/>
  <c r="D77" i="9"/>
  <c r="D73" i="10"/>
  <c r="N73" i="10" s="1"/>
  <c r="S73" i="10" s="1"/>
  <c r="C78" i="13"/>
  <c r="D73" i="12"/>
  <c r="D73" i="11"/>
  <c r="D73" i="9"/>
  <c r="D69" i="10"/>
  <c r="C74" i="13"/>
  <c r="D69" i="12"/>
  <c r="K69" i="12" s="1"/>
  <c r="P69" i="12" s="1"/>
  <c r="D69" i="11"/>
  <c r="K69" i="11" s="1"/>
  <c r="P69" i="11" s="1"/>
  <c r="D69" i="9"/>
  <c r="K69" i="9" s="1"/>
  <c r="P69" i="9" s="1"/>
  <c r="D65" i="10"/>
  <c r="C70" i="13"/>
  <c r="D65" i="12"/>
  <c r="J65" i="12" s="1"/>
  <c r="O65" i="12" s="1"/>
  <c r="D65" i="11"/>
  <c r="J65" i="11" s="1"/>
  <c r="O65" i="11" s="1"/>
  <c r="D65" i="9"/>
  <c r="D61" i="10"/>
  <c r="C66" i="13"/>
  <c r="D61" i="12"/>
  <c r="D61" i="11"/>
  <c r="N61" i="11" s="1"/>
  <c r="S61" i="11" s="1"/>
  <c r="D61" i="9"/>
  <c r="D57" i="10"/>
  <c r="C62" i="13"/>
  <c r="D57" i="12"/>
  <c r="D57" i="11"/>
  <c r="J57" i="11" s="1"/>
  <c r="O57" i="11" s="1"/>
  <c r="D57" i="9"/>
  <c r="D53" i="10"/>
  <c r="L53" i="10" s="1"/>
  <c r="Q53" i="10" s="1"/>
  <c r="C58" i="13"/>
  <c r="D53" i="12"/>
  <c r="D53" i="11"/>
  <c r="D53" i="9"/>
  <c r="D49" i="10"/>
  <c r="C54" i="13"/>
  <c r="D49" i="12"/>
  <c r="J49" i="12" s="1"/>
  <c r="O49" i="12" s="1"/>
  <c r="D49" i="11"/>
  <c r="J49" i="11" s="1"/>
  <c r="O49" i="11" s="1"/>
  <c r="D49" i="9"/>
  <c r="K49" i="9" s="1"/>
  <c r="P49" i="9" s="1"/>
  <c r="D45" i="10"/>
  <c r="C50" i="13"/>
  <c r="D45" i="12"/>
  <c r="D45" i="11"/>
  <c r="N45" i="11" s="1"/>
  <c r="S45" i="11" s="1"/>
  <c r="D45" i="9"/>
  <c r="J45" i="9" s="1"/>
  <c r="O45" i="9" s="1"/>
  <c r="D41" i="10"/>
  <c r="J41" i="10" s="1"/>
  <c r="O41" i="10" s="1"/>
  <c r="C46" i="13"/>
  <c r="D41" i="12"/>
  <c r="D41" i="11"/>
  <c r="J41" i="11" s="1"/>
  <c r="O41" i="11" s="1"/>
  <c r="D41" i="9"/>
  <c r="D37" i="10"/>
  <c r="C42" i="13"/>
  <c r="D37" i="12"/>
  <c r="D37" i="11"/>
  <c r="D37" i="9"/>
  <c r="D33" i="10"/>
  <c r="C38" i="13"/>
  <c r="D33" i="12"/>
  <c r="N33" i="12" s="1"/>
  <c r="S33" i="12" s="1"/>
  <c r="D33" i="11"/>
  <c r="D33" i="9"/>
  <c r="K33" i="9" s="1"/>
  <c r="P33" i="9" s="1"/>
  <c r="D29" i="10"/>
  <c r="L29" i="10" s="1"/>
  <c r="Q29" i="10" s="1"/>
  <c r="C34" i="13"/>
  <c r="D29" i="12"/>
  <c r="D29" i="11"/>
  <c r="N29" i="11" s="1"/>
  <c r="S29" i="11" s="1"/>
  <c r="D29" i="9"/>
  <c r="N29" i="9" s="1"/>
  <c r="S29" i="9" s="1"/>
  <c r="D25" i="11"/>
  <c r="C30" i="13"/>
  <c r="D25" i="12"/>
  <c r="D25" i="10"/>
  <c r="M25" i="10" s="1"/>
  <c r="R25" i="10" s="1"/>
  <c r="D25" i="9"/>
  <c r="K25" i="9" s="1"/>
  <c r="P25" i="9" s="1"/>
  <c r="C26" i="13"/>
  <c r="D21" i="12"/>
  <c r="N21" i="12" s="1"/>
  <c r="S21" i="12" s="1"/>
  <c r="D21" i="10"/>
  <c r="D21" i="9"/>
  <c r="M21" i="9" s="1"/>
  <c r="R21" i="9" s="1"/>
  <c r="D21" i="11"/>
  <c r="C22" i="13"/>
  <c r="D17" i="12"/>
  <c r="D17" i="11"/>
  <c r="J17" i="11" s="1"/>
  <c r="O17" i="11" s="1"/>
  <c r="D17" i="9"/>
  <c r="L17" i="9" s="1"/>
  <c r="Q17" i="9" s="1"/>
  <c r="D17" i="10"/>
  <c r="M17" i="10" s="1"/>
  <c r="R17" i="10" s="1"/>
  <c r="D13" i="10"/>
  <c r="C18" i="13"/>
  <c r="D13" i="12"/>
  <c r="D13" i="11"/>
  <c r="N13" i="11" s="1"/>
  <c r="S13" i="11" s="1"/>
  <c r="D13" i="9"/>
  <c r="J13" i="9" s="1"/>
  <c r="O13" i="9" s="1"/>
  <c r="C14" i="13"/>
  <c r="D9" i="12"/>
  <c r="D9" i="11"/>
  <c r="D9" i="10"/>
  <c r="D9" i="9"/>
  <c r="D18" i="3"/>
  <c r="C209" i="13"/>
  <c r="D204" i="11"/>
  <c r="M204" i="11" s="1"/>
  <c r="R204" i="11" s="1"/>
  <c r="D204" i="10"/>
  <c r="M204" i="10" s="1"/>
  <c r="R204" i="10" s="1"/>
  <c r="D204" i="9"/>
  <c r="N204" i="9" s="1"/>
  <c r="S204" i="9" s="1"/>
  <c r="D204" i="12"/>
  <c r="K204" i="12" s="1"/>
  <c r="P204" i="12" s="1"/>
  <c r="C205" i="13"/>
  <c r="D200" i="11"/>
  <c r="N200" i="11" s="1"/>
  <c r="S200" i="11" s="1"/>
  <c r="D200" i="10"/>
  <c r="L200" i="10" s="1"/>
  <c r="Q200" i="10" s="1"/>
  <c r="D200" i="12"/>
  <c r="D200" i="9"/>
  <c r="C201" i="13"/>
  <c r="D196" i="11"/>
  <c r="L196" i="11" s="1"/>
  <c r="Q196" i="11" s="1"/>
  <c r="D196" i="10"/>
  <c r="D196" i="9"/>
  <c r="L196" i="9" s="1"/>
  <c r="Q196" i="9" s="1"/>
  <c r="D196" i="12"/>
  <c r="C197" i="13"/>
  <c r="D192" i="11"/>
  <c r="M192" i="11" s="1"/>
  <c r="R192" i="11" s="1"/>
  <c r="D192" i="10"/>
  <c r="N192" i="10" s="1"/>
  <c r="S192" i="10" s="1"/>
  <c r="D192" i="12"/>
  <c r="D192" i="9"/>
  <c r="J192" i="9" s="1"/>
  <c r="O192" i="9" s="1"/>
  <c r="C193" i="13"/>
  <c r="D188" i="11"/>
  <c r="K188" i="11" s="1"/>
  <c r="P188" i="11" s="1"/>
  <c r="D188" i="10"/>
  <c r="N188" i="10" s="1"/>
  <c r="S188" i="10" s="1"/>
  <c r="D188" i="9"/>
  <c r="L188" i="9" s="1"/>
  <c r="Q188" i="9" s="1"/>
  <c r="D188" i="12"/>
  <c r="J188" i="12" s="1"/>
  <c r="O188" i="12" s="1"/>
  <c r="C189" i="13"/>
  <c r="D184" i="11"/>
  <c r="J184" i="11" s="1"/>
  <c r="O184" i="11" s="1"/>
  <c r="D184" i="10"/>
  <c r="L184" i="10" s="1"/>
  <c r="Q184" i="10" s="1"/>
  <c r="D184" i="12"/>
  <c r="D184" i="9"/>
  <c r="J184" i="9" s="1"/>
  <c r="O184" i="9" s="1"/>
  <c r="C185" i="13"/>
  <c r="D180" i="11"/>
  <c r="D180" i="10"/>
  <c r="L180" i="10" s="1"/>
  <c r="Q180" i="10" s="1"/>
  <c r="D180" i="9"/>
  <c r="J180" i="9" s="1"/>
  <c r="O180" i="9" s="1"/>
  <c r="D180" i="12"/>
  <c r="K180" i="12" s="1"/>
  <c r="P180" i="12" s="1"/>
  <c r="C181" i="13"/>
  <c r="D176" i="11"/>
  <c r="J176" i="11" s="1"/>
  <c r="O176" i="11" s="1"/>
  <c r="D176" i="10"/>
  <c r="K176" i="10" s="1"/>
  <c r="P176" i="10" s="1"/>
  <c r="D176" i="12"/>
  <c r="N176" i="12" s="1"/>
  <c r="S176" i="12" s="1"/>
  <c r="D176" i="9"/>
  <c r="J176" i="9" s="1"/>
  <c r="O176" i="9" s="1"/>
  <c r="C177" i="13"/>
  <c r="D172" i="11"/>
  <c r="N172" i="11" s="1"/>
  <c r="S172" i="11" s="1"/>
  <c r="D172" i="10"/>
  <c r="J172" i="10" s="1"/>
  <c r="O172" i="10" s="1"/>
  <c r="D172" i="9"/>
  <c r="L172" i="9" s="1"/>
  <c r="Q172" i="9" s="1"/>
  <c r="D172" i="12"/>
  <c r="M172" i="12" s="1"/>
  <c r="R172" i="12" s="1"/>
  <c r="C173" i="13"/>
  <c r="D168" i="11"/>
  <c r="M168" i="11" s="1"/>
  <c r="R168" i="11" s="1"/>
  <c r="D168" i="10"/>
  <c r="L168" i="10" s="1"/>
  <c r="Q168" i="10" s="1"/>
  <c r="D168" i="12"/>
  <c r="D168" i="9"/>
  <c r="C169" i="13"/>
  <c r="D164" i="11"/>
  <c r="L164" i="11" s="1"/>
  <c r="Q164" i="11" s="1"/>
  <c r="D164" i="10"/>
  <c r="N164" i="10" s="1"/>
  <c r="S164" i="10" s="1"/>
  <c r="D164" i="9"/>
  <c r="J164" i="9" s="1"/>
  <c r="O164" i="9" s="1"/>
  <c r="D164" i="12"/>
  <c r="C165" i="13"/>
  <c r="D160" i="11"/>
  <c r="K160" i="11" s="1"/>
  <c r="P160" i="11" s="1"/>
  <c r="D160" i="10"/>
  <c r="D160" i="12"/>
  <c r="K160" i="12" s="1"/>
  <c r="P160" i="12" s="1"/>
  <c r="D160" i="9"/>
  <c r="J160" i="9" s="1"/>
  <c r="O160" i="9" s="1"/>
  <c r="C161" i="13"/>
  <c r="D156" i="11"/>
  <c r="D156" i="10"/>
  <c r="L156" i="10" s="1"/>
  <c r="Q156" i="10" s="1"/>
  <c r="D156" i="9"/>
  <c r="M156" i="9" s="1"/>
  <c r="R156" i="9" s="1"/>
  <c r="D156" i="12"/>
  <c r="N156" i="12" s="1"/>
  <c r="S156" i="12" s="1"/>
  <c r="C157" i="13"/>
  <c r="D152" i="11"/>
  <c r="D152" i="10"/>
  <c r="L152" i="10" s="1"/>
  <c r="Q152" i="10" s="1"/>
  <c r="D152" i="12"/>
  <c r="D152" i="9"/>
  <c r="C153" i="13"/>
  <c r="D148" i="11"/>
  <c r="L148" i="11" s="1"/>
  <c r="Q148" i="11" s="1"/>
  <c r="D148" i="10"/>
  <c r="D148" i="9"/>
  <c r="N148" i="9" s="1"/>
  <c r="S148" i="9" s="1"/>
  <c r="D148" i="12"/>
  <c r="J148" i="12" s="1"/>
  <c r="O148" i="12" s="1"/>
  <c r="C149" i="13"/>
  <c r="D144" i="11"/>
  <c r="N144" i="11" s="1"/>
  <c r="S144" i="11" s="1"/>
  <c r="D144" i="10"/>
  <c r="L144" i="10" s="1"/>
  <c r="Q144" i="10" s="1"/>
  <c r="D144" i="12"/>
  <c r="J144" i="12" s="1"/>
  <c r="O144" i="12" s="1"/>
  <c r="D144" i="9"/>
  <c r="L144" i="9" s="1"/>
  <c r="Q144" i="9" s="1"/>
  <c r="C145" i="13"/>
  <c r="D140" i="11"/>
  <c r="D140" i="10"/>
  <c r="K140" i="10" s="1"/>
  <c r="P140" i="10" s="1"/>
  <c r="D140" i="9"/>
  <c r="L140" i="9" s="1"/>
  <c r="Q140" i="9" s="1"/>
  <c r="D140" i="12"/>
  <c r="M140" i="12" s="1"/>
  <c r="R140" i="12" s="1"/>
  <c r="C141" i="13"/>
  <c r="D136" i="11"/>
  <c r="N136" i="11" s="1"/>
  <c r="S136" i="11" s="1"/>
  <c r="D136" i="10"/>
  <c r="L136" i="10" s="1"/>
  <c r="Q136" i="10" s="1"/>
  <c r="D136" i="12"/>
  <c r="D136" i="9"/>
  <c r="M136" i="9" s="1"/>
  <c r="R136" i="9" s="1"/>
  <c r="C137" i="13"/>
  <c r="D132" i="11"/>
  <c r="L132" i="11" s="1"/>
  <c r="Q132" i="11" s="1"/>
  <c r="D132" i="10"/>
  <c r="L132" i="10" s="1"/>
  <c r="Q132" i="10" s="1"/>
  <c r="D132" i="9"/>
  <c r="D132" i="12"/>
  <c r="C133" i="13"/>
  <c r="D128" i="11"/>
  <c r="L128" i="11" s="1"/>
  <c r="Q128" i="11" s="1"/>
  <c r="D128" i="10"/>
  <c r="L128" i="10" s="1"/>
  <c r="Q128" i="10" s="1"/>
  <c r="D128" i="12"/>
  <c r="D128" i="9"/>
  <c r="J128" i="9" s="1"/>
  <c r="O128" i="9" s="1"/>
  <c r="C129" i="13"/>
  <c r="D124" i="11"/>
  <c r="D124" i="10"/>
  <c r="N124" i="10" s="1"/>
  <c r="S124" i="10" s="1"/>
  <c r="D124" i="9"/>
  <c r="L124" i="9" s="1"/>
  <c r="Q124" i="9" s="1"/>
  <c r="D124" i="12"/>
  <c r="K124" i="12" s="1"/>
  <c r="P124" i="12" s="1"/>
  <c r="C125" i="13"/>
  <c r="D120" i="11"/>
  <c r="D120" i="10"/>
  <c r="L120" i="10" s="1"/>
  <c r="Q120" i="10" s="1"/>
  <c r="D120" i="12"/>
  <c r="D120" i="9"/>
  <c r="C121" i="13"/>
  <c r="D116" i="11"/>
  <c r="J116" i="11" s="1"/>
  <c r="O116" i="11" s="1"/>
  <c r="D116" i="10"/>
  <c r="J116" i="10" s="1"/>
  <c r="O116" i="10" s="1"/>
  <c r="D116" i="9"/>
  <c r="J116" i="9" s="1"/>
  <c r="O116" i="9" s="1"/>
  <c r="D116" i="12"/>
  <c r="J116" i="12" s="1"/>
  <c r="O116" i="12" s="1"/>
  <c r="C117" i="13"/>
  <c r="D112" i="11"/>
  <c r="J112" i="11" s="1"/>
  <c r="O112" i="11" s="1"/>
  <c r="D112" i="10"/>
  <c r="D112" i="12"/>
  <c r="K112" i="12" s="1"/>
  <c r="P112" i="12" s="1"/>
  <c r="D112" i="9"/>
  <c r="L112" i="9" s="1"/>
  <c r="Q112" i="9" s="1"/>
  <c r="C113" i="13"/>
  <c r="D108" i="11"/>
  <c r="J108" i="11" s="1"/>
  <c r="O108" i="11" s="1"/>
  <c r="D108" i="10"/>
  <c r="D108" i="9"/>
  <c r="J108" i="9" s="1"/>
  <c r="O108" i="9" s="1"/>
  <c r="D108" i="12"/>
  <c r="N108" i="12" s="1"/>
  <c r="S108" i="12" s="1"/>
  <c r="C109" i="13"/>
  <c r="D104" i="11"/>
  <c r="J104" i="11" s="1"/>
  <c r="O104" i="11" s="1"/>
  <c r="D104" i="10"/>
  <c r="L104" i="10" s="1"/>
  <c r="Q104" i="10" s="1"/>
  <c r="D104" i="12"/>
  <c r="D104" i="9"/>
  <c r="M104" i="9" s="1"/>
  <c r="R104" i="9" s="1"/>
  <c r="C105" i="13"/>
  <c r="D100" i="11"/>
  <c r="L100" i="11" s="1"/>
  <c r="Q100" i="11" s="1"/>
  <c r="D100" i="10"/>
  <c r="N100" i="10" s="1"/>
  <c r="S100" i="10" s="1"/>
  <c r="D100" i="9"/>
  <c r="D100" i="12"/>
  <c r="J100" i="12" s="1"/>
  <c r="O100" i="12" s="1"/>
  <c r="C101" i="13"/>
  <c r="D96" i="11"/>
  <c r="M96" i="11" s="1"/>
  <c r="R96" i="11" s="1"/>
  <c r="D96" i="10"/>
  <c r="D96" i="12"/>
  <c r="D96" i="9"/>
  <c r="L96" i="9" s="1"/>
  <c r="Q96" i="9" s="1"/>
  <c r="C97" i="13"/>
  <c r="D92" i="11"/>
  <c r="D92" i="10"/>
  <c r="D92" i="9"/>
  <c r="L92" i="9" s="1"/>
  <c r="Q92" i="9" s="1"/>
  <c r="D92" i="12"/>
  <c r="K92" i="12" s="1"/>
  <c r="P92" i="12" s="1"/>
  <c r="C93" i="13"/>
  <c r="D88" i="11"/>
  <c r="D88" i="10"/>
  <c r="L88" i="10" s="1"/>
  <c r="Q88" i="10" s="1"/>
  <c r="D88" i="12"/>
  <c r="D88" i="9"/>
  <c r="M88" i="9" s="1"/>
  <c r="R88" i="9" s="1"/>
  <c r="C89" i="13"/>
  <c r="D84" i="11"/>
  <c r="L84" i="11" s="1"/>
  <c r="Q84" i="11" s="1"/>
  <c r="D84" i="10"/>
  <c r="L84" i="10" s="1"/>
  <c r="Q84" i="10" s="1"/>
  <c r="D84" i="9"/>
  <c r="M84" i="9" s="1"/>
  <c r="R84" i="9" s="1"/>
  <c r="D84" i="12"/>
  <c r="J84" i="12" s="1"/>
  <c r="O84" i="12" s="1"/>
  <c r="C85" i="13"/>
  <c r="D80" i="11"/>
  <c r="M80" i="11" s="1"/>
  <c r="R80" i="11" s="1"/>
  <c r="D80" i="10"/>
  <c r="D80" i="12"/>
  <c r="K80" i="12" s="1"/>
  <c r="P80" i="12" s="1"/>
  <c r="D80" i="9"/>
  <c r="C81" i="13"/>
  <c r="D76" i="11"/>
  <c r="M76" i="11" s="1"/>
  <c r="R76" i="11" s="1"/>
  <c r="D76" i="10"/>
  <c r="M76" i="10" s="1"/>
  <c r="R76" i="10" s="1"/>
  <c r="D76" i="9"/>
  <c r="D76" i="12"/>
  <c r="L76" i="12" s="1"/>
  <c r="Q76" i="12" s="1"/>
  <c r="C77" i="13"/>
  <c r="D72" i="11"/>
  <c r="N72" i="11" s="1"/>
  <c r="S72" i="11" s="1"/>
  <c r="D72" i="10"/>
  <c r="D72" i="12"/>
  <c r="D72" i="9"/>
  <c r="C73" i="13"/>
  <c r="D68" i="11"/>
  <c r="D68" i="10"/>
  <c r="D68" i="9"/>
  <c r="M68" i="9" s="1"/>
  <c r="R68" i="9" s="1"/>
  <c r="D68" i="12"/>
  <c r="J68" i="12" s="1"/>
  <c r="O68" i="12" s="1"/>
  <c r="C69" i="13"/>
  <c r="D64" i="11"/>
  <c r="M64" i="11" s="1"/>
  <c r="R64" i="11" s="1"/>
  <c r="D64" i="10"/>
  <c r="D64" i="12"/>
  <c r="N64" i="12" s="1"/>
  <c r="S64" i="12" s="1"/>
  <c r="D64" i="9"/>
  <c r="C65" i="13"/>
  <c r="D60" i="11"/>
  <c r="D60" i="10"/>
  <c r="N60" i="10" s="1"/>
  <c r="S60" i="10" s="1"/>
  <c r="D60" i="9"/>
  <c r="K60" i="9" s="1"/>
  <c r="P60" i="9" s="1"/>
  <c r="D60" i="12"/>
  <c r="L60" i="12" s="1"/>
  <c r="Q60" i="12" s="1"/>
  <c r="C61" i="13"/>
  <c r="D56" i="11"/>
  <c r="D56" i="10"/>
  <c r="D56" i="12"/>
  <c r="D56" i="9"/>
  <c r="C57" i="13"/>
  <c r="D52" i="11"/>
  <c r="D52" i="10"/>
  <c r="N52" i="10" s="1"/>
  <c r="S52" i="10" s="1"/>
  <c r="D52" i="9"/>
  <c r="J52" i="9" s="1"/>
  <c r="O52" i="9" s="1"/>
  <c r="D52" i="12"/>
  <c r="J52" i="12" s="1"/>
  <c r="O52" i="12" s="1"/>
  <c r="C53" i="13"/>
  <c r="D48" i="11"/>
  <c r="N48" i="11" s="1"/>
  <c r="S48" i="11" s="1"/>
  <c r="D48" i="10"/>
  <c r="D48" i="12"/>
  <c r="K48" i="12" s="1"/>
  <c r="P48" i="12" s="1"/>
  <c r="D48" i="9"/>
  <c r="C49" i="13"/>
  <c r="D44" i="11"/>
  <c r="L44" i="11" s="1"/>
  <c r="Q44" i="11" s="1"/>
  <c r="D44" i="10"/>
  <c r="D44" i="9"/>
  <c r="K44" i="9" s="1"/>
  <c r="P44" i="9" s="1"/>
  <c r="D44" i="12"/>
  <c r="N44" i="12" s="1"/>
  <c r="S44" i="12" s="1"/>
  <c r="C45" i="13"/>
  <c r="D40" i="11"/>
  <c r="N40" i="11" s="1"/>
  <c r="S40" i="11" s="1"/>
  <c r="D40" i="10"/>
  <c r="K40" i="10" s="1"/>
  <c r="P40" i="10" s="1"/>
  <c r="D40" i="12"/>
  <c r="D40" i="9"/>
  <c r="M40" i="9" s="1"/>
  <c r="R40" i="9" s="1"/>
  <c r="C41" i="13"/>
  <c r="D36" i="11"/>
  <c r="D36" i="10"/>
  <c r="D36" i="9"/>
  <c r="D36" i="12"/>
  <c r="J36" i="12" s="1"/>
  <c r="O36" i="12" s="1"/>
  <c r="C37" i="13"/>
  <c r="D32" i="11"/>
  <c r="K32" i="11" s="1"/>
  <c r="P32" i="11" s="1"/>
  <c r="D32" i="10"/>
  <c r="D32" i="12"/>
  <c r="N32" i="12" s="1"/>
  <c r="S32" i="12" s="1"/>
  <c r="D32" i="9"/>
  <c r="L32" i="9" s="1"/>
  <c r="Q32" i="9" s="1"/>
  <c r="C33" i="13"/>
  <c r="D28" i="10"/>
  <c r="D28" i="9"/>
  <c r="D28" i="12"/>
  <c r="D28" i="11"/>
  <c r="M28" i="11" s="1"/>
  <c r="R28" i="11" s="1"/>
  <c r="C29" i="13"/>
  <c r="D24" i="11"/>
  <c r="D24" i="10"/>
  <c r="K24" i="10" s="1"/>
  <c r="P24" i="10" s="1"/>
  <c r="D24" i="12"/>
  <c r="D24" i="9"/>
  <c r="J24" i="9" s="1"/>
  <c r="O24" i="9" s="1"/>
  <c r="C25" i="13"/>
  <c r="D20" i="10"/>
  <c r="D20" i="9"/>
  <c r="D20" i="12"/>
  <c r="D20" i="11"/>
  <c r="M20" i="11" s="1"/>
  <c r="R20" i="11" s="1"/>
  <c r="C21" i="13"/>
  <c r="D16" i="10"/>
  <c r="D16" i="12"/>
  <c r="J16" i="12" s="1"/>
  <c r="O16" i="12" s="1"/>
  <c r="D16" i="11"/>
  <c r="L16" i="11" s="1"/>
  <c r="Q16" i="11" s="1"/>
  <c r="D16" i="9"/>
  <c r="L16" i="9" s="1"/>
  <c r="Q16" i="9" s="1"/>
  <c r="C17" i="13"/>
  <c r="D12" i="11"/>
  <c r="D12" i="10"/>
  <c r="J12" i="10" s="1"/>
  <c r="O12" i="10" s="1"/>
  <c r="D12" i="9"/>
  <c r="M12" i="9" s="1"/>
  <c r="R12" i="9" s="1"/>
  <c r="D12" i="12"/>
  <c r="L12" i="12" s="1"/>
  <c r="Q12" i="12" s="1"/>
  <c r="C13" i="13"/>
  <c r="D8" i="10"/>
  <c r="D8" i="11"/>
  <c r="J8" i="11" s="1"/>
  <c r="O8" i="11" s="1"/>
  <c r="D8" i="12"/>
  <c r="D8" i="9"/>
  <c r="K8" i="9" s="1"/>
  <c r="P8" i="9" s="1"/>
  <c r="K97" i="9"/>
  <c r="P97" i="9" s="1"/>
  <c r="K183" i="9"/>
  <c r="P183" i="9" s="1"/>
  <c r="K167" i="9"/>
  <c r="P167" i="9" s="1"/>
  <c r="K151" i="9"/>
  <c r="P151" i="9" s="1"/>
  <c r="K135" i="9"/>
  <c r="P135" i="9" s="1"/>
  <c r="K119" i="9"/>
  <c r="P119" i="9" s="1"/>
  <c r="K103" i="9"/>
  <c r="P103" i="9" s="1"/>
  <c r="K87" i="9"/>
  <c r="P87" i="9" s="1"/>
  <c r="K71" i="9"/>
  <c r="P71" i="9" s="1"/>
  <c r="K55" i="9"/>
  <c r="P55" i="9" s="1"/>
  <c r="K39" i="9"/>
  <c r="P39" i="9" s="1"/>
  <c r="K23" i="9"/>
  <c r="P23" i="9" s="1"/>
  <c r="L75" i="9"/>
  <c r="Q75" i="9" s="1"/>
  <c r="M122" i="9"/>
  <c r="R122" i="9" s="1"/>
  <c r="M75" i="9"/>
  <c r="R75" i="9" s="1"/>
  <c r="M10" i="9"/>
  <c r="R10" i="9" s="1"/>
  <c r="M202" i="9"/>
  <c r="R202" i="9" s="1"/>
  <c r="M19" i="9"/>
  <c r="R19" i="9" s="1"/>
  <c r="M182" i="9"/>
  <c r="R182" i="9" s="1"/>
  <c r="M135" i="9"/>
  <c r="R135" i="9" s="1"/>
  <c r="M118" i="9"/>
  <c r="R118" i="9" s="1"/>
  <c r="M71" i="9"/>
  <c r="R71" i="9" s="1"/>
  <c r="M38" i="9"/>
  <c r="R38" i="9" s="1"/>
  <c r="M181" i="9"/>
  <c r="R181" i="9" s="1"/>
  <c r="M165" i="9"/>
  <c r="R165" i="9" s="1"/>
  <c r="M149" i="9"/>
  <c r="R149" i="9" s="1"/>
  <c r="M117" i="9"/>
  <c r="R117" i="9" s="1"/>
  <c r="M101" i="9"/>
  <c r="R101" i="9" s="1"/>
  <c r="M85" i="9"/>
  <c r="R85" i="9" s="1"/>
  <c r="M53" i="9"/>
  <c r="R53" i="9" s="1"/>
  <c r="M37" i="9"/>
  <c r="R37" i="9" s="1"/>
  <c r="M106" i="9"/>
  <c r="R106" i="9" s="1"/>
  <c r="M140" i="9"/>
  <c r="R140" i="9" s="1"/>
  <c r="M170" i="9"/>
  <c r="R170" i="9" s="1"/>
  <c r="L135" i="9"/>
  <c r="Q135" i="9" s="1"/>
  <c r="L91" i="9"/>
  <c r="Q91" i="9" s="1"/>
  <c r="L39" i="9"/>
  <c r="Q39" i="9" s="1"/>
  <c r="L143" i="9"/>
  <c r="Q143" i="9" s="1"/>
  <c r="L85" i="9"/>
  <c r="Q85" i="9" s="1"/>
  <c r="L43" i="9"/>
  <c r="Q43" i="9" s="1"/>
  <c r="M138" i="9"/>
  <c r="R138" i="9" s="1"/>
  <c r="N199" i="9"/>
  <c r="S199" i="9" s="1"/>
  <c r="N111" i="9"/>
  <c r="S111" i="9" s="1"/>
  <c r="N183" i="9"/>
  <c r="S183" i="9" s="1"/>
  <c r="N166" i="9"/>
  <c r="S166" i="9" s="1"/>
  <c r="N149" i="9"/>
  <c r="S149" i="9" s="1"/>
  <c r="N119" i="9"/>
  <c r="S119" i="9" s="1"/>
  <c r="N102" i="9"/>
  <c r="S102" i="9" s="1"/>
  <c r="N85" i="9"/>
  <c r="S85" i="9" s="1"/>
  <c r="N54" i="9"/>
  <c r="S54" i="9" s="1"/>
  <c r="N186" i="9"/>
  <c r="S186" i="9" s="1"/>
  <c r="N139" i="9"/>
  <c r="S139" i="9" s="1"/>
  <c r="N122" i="9"/>
  <c r="S122" i="9" s="1"/>
  <c r="N105" i="9"/>
  <c r="S105" i="9" s="1"/>
  <c r="N75" i="9"/>
  <c r="S75" i="9" s="1"/>
  <c r="N47" i="9"/>
  <c r="S47" i="9" s="1"/>
  <c r="N31" i="9"/>
  <c r="S31" i="9" s="1"/>
  <c r="J181" i="9"/>
  <c r="O181" i="9" s="1"/>
  <c r="J165" i="9"/>
  <c r="O165" i="9" s="1"/>
  <c r="J167" i="9"/>
  <c r="O167" i="9" s="1"/>
  <c r="J71" i="9"/>
  <c r="O71" i="9" s="1"/>
  <c r="J161" i="9"/>
  <c r="O161" i="9" s="1"/>
  <c r="J134" i="9"/>
  <c r="O134" i="9" s="1"/>
  <c r="J87" i="9"/>
  <c r="O87" i="9" s="1"/>
  <c r="J187" i="9"/>
  <c r="O187" i="9" s="1"/>
  <c r="J170" i="9"/>
  <c r="O170" i="9" s="1"/>
  <c r="J123" i="9"/>
  <c r="O123" i="9" s="1"/>
  <c r="J106" i="9"/>
  <c r="O106" i="9" s="1"/>
  <c r="J58" i="9"/>
  <c r="O58" i="9" s="1"/>
  <c r="J143" i="9"/>
  <c r="O143" i="9" s="1"/>
  <c r="J37" i="9"/>
  <c r="O37" i="9" s="1"/>
  <c r="J144" i="9"/>
  <c r="O144" i="9" s="1"/>
  <c r="J55" i="9"/>
  <c r="O55" i="9" s="1"/>
  <c r="J39" i="9"/>
  <c r="O39" i="9" s="1"/>
  <c r="J23" i="9"/>
  <c r="O23" i="9" s="1"/>
  <c r="L197" i="9"/>
  <c r="Q197" i="9" s="1"/>
  <c r="L119" i="10"/>
  <c r="Q119" i="10" s="1"/>
  <c r="L63" i="10"/>
  <c r="Q63" i="10" s="1"/>
  <c r="L47" i="10"/>
  <c r="Q47" i="10" s="1"/>
  <c r="L31" i="10"/>
  <c r="Q31" i="10" s="1"/>
  <c r="L15" i="10"/>
  <c r="Q15" i="10" s="1"/>
  <c r="L175" i="10"/>
  <c r="Q175" i="10" s="1"/>
  <c r="L143" i="10"/>
  <c r="Q143" i="10" s="1"/>
  <c r="L69" i="10"/>
  <c r="Q69" i="10" s="1"/>
  <c r="L37" i="10"/>
  <c r="Q37" i="10" s="1"/>
  <c r="L122" i="10"/>
  <c r="Q122" i="10" s="1"/>
  <c r="L195" i="10"/>
  <c r="Q195" i="10" s="1"/>
  <c r="K10" i="10"/>
  <c r="P10" i="10" s="1"/>
  <c r="K35" i="10"/>
  <c r="P35" i="10" s="1"/>
  <c r="K51" i="10"/>
  <c r="P51" i="10" s="1"/>
  <c r="K67" i="10"/>
  <c r="P67" i="10" s="1"/>
  <c r="K79" i="10"/>
  <c r="P79" i="10" s="1"/>
  <c r="K95" i="10"/>
  <c r="P95" i="10" s="1"/>
  <c r="K111" i="10"/>
  <c r="P111" i="10" s="1"/>
  <c r="K127" i="10"/>
  <c r="P127" i="10" s="1"/>
  <c r="K143" i="10"/>
  <c r="P143" i="10" s="1"/>
  <c r="K159" i="10"/>
  <c r="P159" i="10" s="1"/>
  <c r="K175" i="10"/>
  <c r="P175" i="10" s="1"/>
  <c r="K191" i="10"/>
  <c r="P191" i="10" s="1"/>
  <c r="K154" i="10"/>
  <c r="P154" i="10" s="1"/>
  <c r="N11" i="10"/>
  <c r="S11" i="10" s="1"/>
  <c r="N58" i="10"/>
  <c r="S58" i="10" s="1"/>
  <c r="N133" i="10"/>
  <c r="S133" i="10" s="1"/>
  <c r="N181" i="10"/>
  <c r="S181" i="10" s="1"/>
  <c r="N197" i="10"/>
  <c r="S197" i="10" s="1"/>
  <c r="N102" i="10"/>
  <c r="S102" i="10" s="1"/>
  <c r="N166" i="10"/>
  <c r="S166" i="10" s="1"/>
  <c r="N103" i="10"/>
  <c r="S103" i="10" s="1"/>
  <c r="N151" i="10"/>
  <c r="S151" i="10" s="1"/>
  <c r="N167" i="10"/>
  <c r="S167" i="10" s="1"/>
  <c r="J7" i="10"/>
  <c r="O7" i="10" s="1"/>
  <c r="J23" i="10"/>
  <c r="O23" i="10" s="1"/>
  <c r="J39" i="10"/>
  <c r="O39" i="10" s="1"/>
  <c r="J149" i="10"/>
  <c r="O149" i="10" s="1"/>
  <c r="J18" i="10"/>
  <c r="O18" i="10" s="1"/>
  <c r="J34" i="10"/>
  <c r="O34" i="10" s="1"/>
  <c r="J50" i="10"/>
  <c r="O50" i="10" s="1"/>
  <c r="J66" i="10"/>
  <c r="O66" i="10" s="1"/>
  <c r="J102" i="10"/>
  <c r="O102" i="10" s="1"/>
  <c r="J166" i="10"/>
  <c r="O166" i="10" s="1"/>
  <c r="J79" i="10"/>
  <c r="O79" i="10" s="1"/>
  <c r="J95" i="10"/>
  <c r="O95" i="10" s="1"/>
  <c r="J111" i="10"/>
  <c r="O111" i="10" s="1"/>
  <c r="J127" i="10"/>
  <c r="O127" i="10" s="1"/>
  <c r="J143" i="10"/>
  <c r="O143" i="10" s="1"/>
  <c r="J159" i="10"/>
  <c r="O159" i="10" s="1"/>
  <c r="J175" i="10"/>
  <c r="O175" i="10" s="1"/>
  <c r="J191" i="10"/>
  <c r="O191" i="10" s="1"/>
  <c r="M130" i="10"/>
  <c r="R130" i="10" s="1"/>
  <c r="M62" i="10"/>
  <c r="R62" i="10" s="1"/>
  <c r="M19" i="10"/>
  <c r="R19" i="10" s="1"/>
  <c r="M35" i="10"/>
  <c r="R35" i="10" s="1"/>
  <c r="M51" i="10"/>
  <c r="R51" i="10" s="1"/>
  <c r="M67" i="10"/>
  <c r="R67" i="10" s="1"/>
  <c r="M79" i="10"/>
  <c r="R79" i="10" s="1"/>
  <c r="M95" i="10"/>
  <c r="R95" i="10" s="1"/>
  <c r="M111" i="10"/>
  <c r="R111" i="10" s="1"/>
  <c r="M127" i="10"/>
  <c r="R127" i="10" s="1"/>
  <c r="M143" i="10"/>
  <c r="R143" i="10" s="1"/>
  <c r="M159" i="10"/>
  <c r="R159" i="10" s="1"/>
  <c r="M175" i="10"/>
  <c r="R175" i="10" s="1"/>
  <c r="M191" i="10"/>
  <c r="R191" i="10" s="1"/>
  <c r="M106" i="11"/>
  <c r="R106" i="11" s="1"/>
  <c r="K99" i="11"/>
  <c r="P99" i="11" s="1"/>
  <c r="J90" i="11"/>
  <c r="O90" i="11" s="1"/>
  <c r="K83" i="11"/>
  <c r="P83" i="11" s="1"/>
  <c r="J78" i="11"/>
  <c r="O78" i="11" s="1"/>
  <c r="K5" i="11"/>
  <c r="P5" i="11" s="1"/>
  <c r="K90" i="11"/>
  <c r="P90" i="11" s="1"/>
  <c r="K106" i="11"/>
  <c r="P106" i="11" s="1"/>
  <c r="K122" i="11"/>
  <c r="P122" i="11" s="1"/>
  <c r="K138" i="11"/>
  <c r="P138" i="11" s="1"/>
  <c r="K154" i="11"/>
  <c r="P154" i="11" s="1"/>
  <c r="K170" i="11"/>
  <c r="P170" i="11" s="1"/>
  <c r="K186" i="11"/>
  <c r="P186" i="11" s="1"/>
  <c r="K171" i="11"/>
  <c r="P171" i="11" s="1"/>
  <c r="K190" i="11"/>
  <c r="P190" i="11" s="1"/>
  <c r="K193" i="11"/>
  <c r="P193" i="11" s="1"/>
  <c r="K202" i="11"/>
  <c r="P202" i="11" s="1"/>
  <c r="N90" i="11"/>
  <c r="S90" i="11" s="1"/>
  <c r="L87" i="11"/>
  <c r="Q87" i="11" s="1"/>
  <c r="L67" i="11"/>
  <c r="Q67" i="11" s="1"/>
  <c r="L51" i="11"/>
  <c r="Q51" i="11" s="1"/>
  <c r="L43" i="11"/>
  <c r="Q43" i="11" s="1"/>
  <c r="L35" i="11"/>
  <c r="Q35" i="11" s="1"/>
  <c r="J9" i="11"/>
  <c r="O9" i="11" s="1"/>
  <c r="N107" i="11"/>
  <c r="S107" i="11" s="1"/>
  <c r="N125" i="11"/>
  <c r="S125" i="11" s="1"/>
  <c r="N114" i="11"/>
  <c r="S114" i="11" s="1"/>
  <c r="N179" i="11"/>
  <c r="S179" i="11" s="1"/>
  <c r="N202" i="11"/>
  <c r="S202" i="11" s="1"/>
  <c r="J83" i="11"/>
  <c r="O83" i="11" s="1"/>
  <c r="J99" i="11"/>
  <c r="O99" i="11" s="1"/>
  <c r="J115" i="11"/>
  <c r="O115" i="11" s="1"/>
  <c r="J131" i="11"/>
  <c r="O131" i="11" s="1"/>
  <c r="J147" i="11"/>
  <c r="O147" i="11" s="1"/>
  <c r="J163" i="11"/>
  <c r="O163" i="11" s="1"/>
  <c r="J179" i="11"/>
  <c r="O179" i="11" s="1"/>
  <c r="J186" i="11"/>
  <c r="O186" i="11" s="1"/>
  <c r="K115" i="11"/>
  <c r="P115" i="11" s="1"/>
  <c r="K107" i="11"/>
  <c r="P107" i="11" s="1"/>
  <c r="M99" i="11"/>
  <c r="R99" i="11" s="1"/>
  <c r="K95" i="11"/>
  <c r="P95" i="11" s="1"/>
  <c r="L74" i="11"/>
  <c r="Q74" i="11" s="1"/>
  <c r="L58" i="11"/>
  <c r="Q58" i="11" s="1"/>
  <c r="L42" i="11"/>
  <c r="Q42" i="11" s="1"/>
  <c r="N28" i="11"/>
  <c r="S28" i="11" s="1"/>
  <c r="M13" i="11"/>
  <c r="R13" i="11" s="1"/>
  <c r="M130" i="11"/>
  <c r="R130" i="11" s="1"/>
  <c r="M179" i="11"/>
  <c r="R179" i="11" s="1"/>
  <c r="M167" i="11"/>
  <c r="R167" i="11" s="1"/>
  <c r="M190" i="11"/>
  <c r="R190" i="11" s="1"/>
  <c r="L99" i="11"/>
  <c r="Q99" i="11" s="1"/>
  <c r="L90" i="11"/>
  <c r="Q90" i="11" s="1"/>
  <c r="N79" i="11"/>
  <c r="S79" i="11" s="1"/>
  <c r="K74" i="11"/>
  <c r="P74" i="11" s="1"/>
  <c r="N63" i="11"/>
  <c r="S63" i="11" s="1"/>
  <c r="K58" i="11"/>
  <c r="P58" i="11" s="1"/>
  <c r="N55" i="11"/>
  <c r="S55" i="11" s="1"/>
  <c r="N47" i="11"/>
  <c r="S47" i="11" s="1"/>
  <c r="K42" i="11"/>
  <c r="P42" i="11" s="1"/>
  <c r="N31" i="11"/>
  <c r="S31" i="11" s="1"/>
  <c r="L5" i="11"/>
  <c r="Q5" i="11" s="1"/>
  <c r="L97" i="11"/>
  <c r="Q97" i="11" s="1"/>
  <c r="L113" i="11"/>
  <c r="Q113" i="11" s="1"/>
  <c r="L179" i="11"/>
  <c r="Q179" i="11" s="1"/>
  <c r="L202" i="11"/>
  <c r="Q202" i="11" s="1"/>
  <c r="L82" i="12"/>
  <c r="Q82" i="12" s="1"/>
  <c r="J72" i="12"/>
  <c r="O72" i="12" s="1"/>
  <c r="L34" i="12"/>
  <c r="Q34" i="12" s="1"/>
  <c r="L26" i="12"/>
  <c r="Q26" i="12" s="1"/>
  <c r="L18" i="12"/>
  <c r="Q18" i="12" s="1"/>
  <c r="M177" i="12"/>
  <c r="R177" i="12" s="1"/>
  <c r="M126" i="12"/>
  <c r="R126" i="12" s="1"/>
  <c r="M142" i="12"/>
  <c r="R142" i="12" s="1"/>
  <c r="M158" i="12"/>
  <c r="R158" i="12" s="1"/>
  <c r="M174" i="12"/>
  <c r="R174" i="12" s="1"/>
  <c r="M139" i="12"/>
  <c r="R139" i="12" s="1"/>
  <c r="M199" i="12"/>
  <c r="R199" i="12" s="1"/>
  <c r="K110" i="12"/>
  <c r="P110" i="12" s="1"/>
  <c r="K94" i="12"/>
  <c r="P94" i="12" s="1"/>
  <c r="K78" i="12"/>
  <c r="P78" i="12" s="1"/>
  <c r="K70" i="12"/>
  <c r="P70" i="12" s="1"/>
  <c r="K62" i="12"/>
  <c r="P62" i="12" s="1"/>
  <c r="K46" i="12"/>
  <c r="P46" i="12" s="1"/>
  <c r="K30" i="12"/>
  <c r="P30" i="12" s="1"/>
  <c r="N27" i="12"/>
  <c r="S27" i="12" s="1"/>
  <c r="M24" i="12"/>
  <c r="R24" i="12" s="1"/>
  <c r="K22" i="12"/>
  <c r="P22" i="12" s="1"/>
  <c r="N19" i="12"/>
  <c r="S19" i="12" s="1"/>
  <c r="K14" i="12"/>
  <c r="P14" i="12" s="1"/>
  <c r="L130" i="12"/>
  <c r="Q130" i="12" s="1"/>
  <c r="L125" i="12"/>
  <c r="Q125" i="12" s="1"/>
  <c r="J110" i="12"/>
  <c r="O110" i="12" s="1"/>
  <c r="J94" i="12"/>
  <c r="O94" i="12" s="1"/>
  <c r="J78" i="12"/>
  <c r="O78" i="12" s="1"/>
  <c r="J62" i="12"/>
  <c r="O62" i="12" s="1"/>
  <c r="J54" i="12"/>
  <c r="O54" i="12" s="1"/>
  <c r="J46" i="12"/>
  <c r="O46" i="12" s="1"/>
  <c r="L40" i="12"/>
  <c r="Q40" i="12" s="1"/>
  <c r="J30" i="12"/>
  <c r="O30" i="12" s="1"/>
  <c r="J22" i="12"/>
  <c r="O22" i="12" s="1"/>
  <c r="J14" i="12"/>
  <c r="O14" i="12" s="1"/>
  <c r="K175" i="12"/>
  <c r="P175" i="12" s="1"/>
  <c r="K129" i="12"/>
  <c r="P129" i="12" s="1"/>
  <c r="K199" i="12"/>
  <c r="P199" i="12" s="1"/>
  <c r="J109" i="12"/>
  <c r="O109" i="12" s="1"/>
  <c r="L103" i="12"/>
  <c r="Q103" i="12" s="1"/>
  <c r="J93" i="12"/>
  <c r="O93" i="12" s="1"/>
  <c r="L87" i="12"/>
  <c r="Q87" i="12" s="1"/>
  <c r="J77" i="12"/>
  <c r="O77" i="12" s="1"/>
  <c r="L71" i="12"/>
  <c r="Q71" i="12" s="1"/>
  <c r="J61" i="12"/>
  <c r="O61" i="12" s="1"/>
  <c r="L55" i="12"/>
  <c r="Q55" i="12" s="1"/>
  <c r="J45" i="12"/>
  <c r="O45" i="12" s="1"/>
  <c r="L39" i="12"/>
  <c r="Q39" i="12" s="1"/>
  <c r="L15" i="12"/>
  <c r="Q15" i="12" s="1"/>
  <c r="L7" i="12"/>
  <c r="Q7" i="12" s="1"/>
  <c r="N125" i="12"/>
  <c r="S125" i="12" s="1"/>
  <c r="N141" i="12"/>
  <c r="S141" i="12" s="1"/>
  <c r="N157" i="12"/>
  <c r="S157" i="12" s="1"/>
  <c r="N173" i="12"/>
  <c r="S173" i="12" s="1"/>
  <c r="N126" i="12"/>
  <c r="S126" i="12" s="1"/>
  <c r="N142" i="12"/>
  <c r="S142" i="12" s="1"/>
  <c r="N158" i="12"/>
  <c r="S158" i="12" s="1"/>
  <c r="N174" i="12"/>
  <c r="S174" i="12" s="1"/>
  <c r="N131" i="12"/>
  <c r="S131" i="12" s="1"/>
  <c r="N189" i="12"/>
  <c r="S189" i="12" s="1"/>
  <c r="J156" i="12"/>
  <c r="O156" i="12" s="1"/>
  <c r="J177" i="12"/>
  <c r="O177" i="12" s="1"/>
  <c r="J126" i="12"/>
  <c r="O126" i="12" s="1"/>
  <c r="J142" i="12"/>
  <c r="O142" i="12" s="1"/>
  <c r="J158" i="12"/>
  <c r="O158" i="12" s="1"/>
  <c r="J174" i="12"/>
  <c r="O174" i="12" s="1"/>
  <c r="J119" i="12"/>
  <c r="O119" i="12" s="1"/>
  <c r="J135" i="12"/>
  <c r="O135" i="12" s="1"/>
  <c r="J151" i="12"/>
  <c r="O151" i="12" s="1"/>
  <c r="J167" i="12"/>
  <c r="O167" i="12" s="1"/>
  <c r="J183" i="12"/>
  <c r="O183" i="12" s="1"/>
  <c r="J199" i="12"/>
  <c r="O199" i="12" s="1"/>
  <c r="M174" i="9"/>
  <c r="R174" i="9" s="1"/>
  <c r="M128" i="9"/>
  <c r="R128" i="9" s="1"/>
  <c r="K81" i="9"/>
  <c r="P81" i="9" s="1"/>
  <c r="K128" i="9"/>
  <c r="P128" i="9" s="1"/>
  <c r="K145" i="9"/>
  <c r="P145" i="9" s="1"/>
  <c r="K192" i="9"/>
  <c r="P192" i="9" s="1"/>
  <c r="K199" i="9"/>
  <c r="P199" i="9" s="1"/>
  <c r="K53" i="9"/>
  <c r="P53" i="9" s="1"/>
  <c r="K124" i="9"/>
  <c r="P124" i="9" s="1"/>
  <c r="K179" i="9"/>
  <c r="P179" i="9" s="1"/>
  <c r="K51" i="9"/>
  <c r="P51" i="9" s="1"/>
  <c r="K19" i="9"/>
  <c r="P19" i="9" s="1"/>
  <c r="K58" i="9"/>
  <c r="P58" i="9" s="1"/>
  <c r="K42" i="9"/>
  <c r="P42" i="9" s="1"/>
  <c r="K26" i="9"/>
  <c r="P26" i="9" s="1"/>
  <c r="K10" i="9"/>
  <c r="P10" i="9" s="1"/>
  <c r="M79" i="9"/>
  <c r="R79" i="9" s="1"/>
  <c r="M155" i="9"/>
  <c r="R155" i="9" s="1"/>
  <c r="M192" i="9"/>
  <c r="R192" i="9" s="1"/>
  <c r="M154" i="9"/>
  <c r="R154" i="9" s="1"/>
  <c r="M107" i="9"/>
  <c r="R107" i="9" s="1"/>
  <c r="M47" i="9"/>
  <c r="R47" i="9" s="1"/>
  <c r="M95" i="9"/>
  <c r="R95" i="9" s="1"/>
  <c r="M58" i="9"/>
  <c r="R58" i="9" s="1"/>
  <c r="M198" i="9"/>
  <c r="R198" i="9" s="1"/>
  <c r="M43" i="9"/>
  <c r="R43" i="9" s="1"/>
  <c r="M197" i="9"/>
  <c r="R197" i="9" s="1"/>
  <c r="M151" i="9"/>
  <c r="R151" i="9" s="1"/>
  <c r="M134" i="9"/>
  <c r="R134" i="9" s="1"/>
  <c r="M87" i="9"/>
  <c r="R87" i="9" s="1"/>
  <c r="M70" i="9"/>
  <c r="R70" i="9" s="1"/>
  <c r="M193" i="9"/>
  <c r="R193" i="9" s="1"/>
  <c r="M177" i="9"/>
  <c r="R177" i="9" s="1"/>
  <c r="M161" i="9"/>
  <c r="R161" i="9" s="1"/>
  <c r="M145" i="9"/>
  <c r="R145" i="9" s="1"/>
  <c r="M129" i="9"/>
  <c r="R129" i="9" s="1"/>
  <c r="M113" i="9"/>
  <c r="R113" i="9" s="1"/>
  <c r="M97" i="9"/>
  <c r="R97" i="9" s="1"/>
  <c r="M81" i="9"/>
  <c r="R81" i="9" s="1"/>
  <c r="M65" i="9"/>
  <c r="R65" i="9" s="1"/>
  <c r="M49" i="9"/>
  <c r="R49" i="9" s="1"/>
  <c r="M33" i="9"/>
  <c r="R33" i="9" s="1"/>
  <c r="L119" i="9"/>
  <c r="Q119" i="9" s="1"/>
  <c r="L167" i="9"/>
  <c r="Q167" i="9" s="1"/>
  <c r="L123" i="9"/>
  <c r="Q123" i="9" s="1"/>
  <c r="L23" i="9"/>
  <c r="Q23" i="9" s="1"/>
  <c r="L193" i="9"/>
  <c r="Q193" i="9" s="1"/>
  <c r="L176" i="9"/>
  <c r="Q176" i="9" s="1"/>
  <c r="L129" i="9"/>
  <c r="Q129" i="9" s="1"/>
  <c r="L65" i="9"/>
  <c r="Q65" i="9" s="1"/>
  <c r="L165" i="9"/>
  <c r="Q165" i="9" s="1"/>
  <c r="L101" i="9"/>
  <c r="Q101" i="9" s="1"/>
  <c r="L35" i="9"/>
  <c r="Q35" i="9" s="1"/>
  <c r="L9" i="9"/>
  <c r="Q9" i="9" s="1"/>
  <c r="M23" i="9"/>
  <c r="R23" i="9" s="1"/>
  <c r="N42" i="9"/>
  <c r="S42" i="9" s="1"/>
  <c r="N202" i="9"/>
  <c r="S202" i="9" s="1"/>
  <c r="N159" i="9"/>
  <c r="S159" i="9" s="1"/>
  <c r="N81" i="9"/>
  <c r="S81" i="9" s="1"/>
  <c r="N127" i="9"/>
  <c r="S127" i="9" s="1"/>
  <c r="N58" i="9"/>
  <c r="S58" i="9" s="1"/>
  <c r="N161" i="9"/>
  <c r="S161" i="9" s="1"/>
  <c r="N190" i="9"/>
  <c r="S190" i="9" s="1"/>
  <c r="N65" i="9"/>
  <c r="S65" i="9" s="1"/>
  <c r="N182" i="9"/>
  <c r="S182" i="9" s="1"/>
  <c r="N165" i="9"/>
  <c r="S165" i="9" s="1"/>
  <c r="N135" i="9"/>
  <c r="S135" i="9" s="1"/>
  <c r="N118" i="9"/>
  <c r="S118" i="9" s="1"/>
  <c r="N101" i="9"/>
  <c r="S101" i="9" s="1"/>
  <c r="N71" i="9"/>
  <c r="S71" i="9" s="1"/>
  <c r="N155" i="9"/>
  <c r="S155" i="9" s="1"/>
  <c r="N138" i="9"/>
  <c r="S138" i="9" s="1"/>
  <c r="N91" i="9"/>
  <c r="S91" i="9" s="1"/>
  <c r="N74" i="9"/>
  <c r="S74" i="9" s="1"/>
  <c r="N59" i="9"/>
  <c r="S59" i="9" s="1"/>
  <c r="N43" i="9"/>
  <c r="S43" i="9" s="1"/>
  <c r="J147" i="9"/>
  <c r="O147" i="9" s="1"/>
  <c r="J86" i="9"/>
  <c r="O86" i="9" s="1"/>
  <c r="J103" i="9"/>
  <c r="O103" i="9" s="1"/>
  <c r="J198" i="9"/>
  <c r="O198" i="9" s="1"/>
  <c r="J81" i="9"/>
  <c r="O81" i="9" s="1"/>
  <c r="J135" i="9"/>
  <c r="O135" i="9" s="1"/>
  <c r="J193" i="9"/>
  <c r="O193" i="9" s="1"/>
  <c r="J99" i="9"/>
  <c r="O99" i="9" s="1"/>
  <c r="J65" i="9"/>
  <c r="O65" i="9" s="1"/>
  <c r="J6" i="9"/>
  <c r="O6" i="9" s="1"/>
  <c r="J119" i="9"/>
  <c r="O119" i="9" s="1"/>
  <c r="J85" i="9"/>
  <c r="O85" i="9" s="1"/>
  <c r="J186" i="9"/>
  <c r="O186" i="9" s="1"/>
  <c r="J139" i="9"/>
  <c r="O139" i="9" s="1"/>
  <c r="J122" i="9"/>
  <c r="O122" i="9" s="1"/>
  <c r="J75" i="9"/>
  <c r="O75" i="9" s="1"/>
  <c r="J159" i="9"/>
  <c r="O159" i="9" s="1"/>
  <c r="J95" i="9"/>
  <c r="O95" i="9" s="1"/>
  <c r="J140" i="9"/>
  <c r="O140" i="9" s="1"/>
  <c r="J19" i="9"/>
  <c r="O19" i="9" s="1"/>
  <c r="L123" i="10"/>
  <c r="Q123" i="10" s="1"/>
  <c r="L16" i="10"/>
  <c r="Q16" i="10" s="1"/>
  <c r="L167" i="10"/>
  <c r="Q167" i="10" s="1"/>
  <c r="L87" i="10"/>
  <c r="Q87" i="10" s="1"/>
  <c r="L179" i="10"/>
  <c r="Q179" i="10" s="1"/>
  <c r="L131" i="10"/>
  <c r="Q131" i="10" s="1"/>
  <c r="L99" i="10"/>
  <c r="Q99" i="10" s="1"/>
  <c r="L38" i="10"/>
  <c r="Q38" i="10" s="1"/>
  <c r="L65" i="10"/>
  <c r="Q65" i="10" s="1"/>
  <c r="L49" i="10"/>
  <c r="Q49" i="10" s="1"/>
  <c r="L33" i="10"/>
  <c r="Q33" i="10" s="1"/>
  <c r="L17" i="10"/>
  <c r="Q17" i="10" s="1"/>
  <c r="L199" i="10"/>
  <c r="Q199" i="10" s="1"/>
  <c r="L97" i="10"/>
  <c r="Q97" i="10" s="1"/>
  <c r="L129" i="10"/>
  <c r="Q129" i="10" s="1"/>
  <c r="L145" i="10"/>
  <c r="Q145" i="10" s="1"/>
  <c r="L177" i="10"/>
  <c r="Q177" i="10" s="1"/>
  <c r="K71" i="10"/>
  <c r="P71" i="10" s="1"/>
  <c r="K12" i="10"/>
  <c r="P12" i="10" s="1"/>
  <c r="K17" i="10"/>
  <c r="P17" i="10" s="1"/>
  <c r="K33" i="10"/>
  <c r="P33" i="10" s="1"/>
  <c r="K49" i="10"/>
  <c r="P49" i="10" s="1"/>
  <c r="K65" i="10"/>
  <c r="P65" i="10" s="1"/>
  <c r="K83" i="10"/>
  <c r="P83" i="10" s="1"/>
  <c r="K99" i="10"/>
  <c r="P99" i="10" s="1"/>
  <c r="K115" i="10"/>
  <c r="P115" i="10" s="1"/>
  <c r="K131" i="10"/>
  <c r="P131" i="10" s="1"/>
  <c r="K147" i="10"/>
  <c r="P147" i="10" s="1"/>
  <c r="K163" i="10"/>
  <c r="P163" i="10" s="1"/>
  <c r="K179" i="10"/>
  <c r="P179" i="10" s="1"/>
  <c r="K195" i="10"/>
  <c r="P195" i="10" s="1"/>
  <c r="K81" i="10"/>
  <c r="P81" i="10" s="1"/>
  <c r="K97" i="10"/>
  <c r="P97" i="10" s="1"/>
  <c r="K113" i="10"/>
  <c r="P113" i="10" s="1"/>
  <c r="K129" i="10"/>
  <c r="P129" i="10" s="1"/>
  <c r="K145" i="10"/>
  <c r="P145" i="10" s="1"/>
  <c r="K161" i="10"/>
  <c r="P161" i="10" s="1"/>
  <c r="K177" i="10"/>
  <c r="P177" i="10" s="1"/>
  <c r="K193" i="10"/>
  <c r="P193" i="10" s="1"/>
  <c r="N15" i="10"/>
  <c r="S15" i="10" s="1"/>
  <c r="N31" i="10"/>
  <c r="S31" i="10" s="1"/>
  <c r="N47" i="10"/>
  <c r="S47" i="10" s="1"/>
  <c r="N63" i="10"/>
  <c r="S63" i="10" s="1"/>
  <c r="N81" i="10"/>
  <c r="S81" i="10" s="1"/>
  <c r="N145" i="10"/>
  <c r="S145" i="10" s="1"/>
  <c r="N85" i="10"/>
  <c r="S85" i="10" s="1"/>
  <c r="N149" i="10"/>
  <c r="S149" i="10" s="1"/>
  <c r="N196" i="10"/>
  <c r="S196" i="10" s="1"/>
  <c r="N90" i="10"/>
  <c r="S90" i="10" s="1"/>
  <c r="N202" i="10"/>
  <c r="S202" i="10" s="1"/>
  <c r="N107" i="10"/>
  <c r="S107" i="10" s="1"/>
  <c r="N187" i="10"/>
  <c r="S187" i="10" s="1"/>
  <c r="J11" i="10"/>
  <c r="O11" i="10" s="1"/>
  <c r="J59" i="10"/>
  <c r="O59" i="10" s="1"/>
  <c r="J81" i="10"/>
  <c r="O81" i="10" s="1"/>
  <c r="J145" i="10"/>
  <c r="O145" i="10" s="1"/>
  <c r="J17" i="10"/>
  <c r="O17" i="10" s="1"/>
  <c r="J33" i="10"/>
  <c r="O33" i="10" s="1"/>
  <c r="J49" i="10"/>
  <c r="O49" i="10" s="1"/>
  <c r="J65" i="10"/>
  <c r="O65" i="10" s="1"/>
  <c r="J101" i="10"/>
  <c r="O101" i="10" s="1"/>
  <c r="J165" i="10"/>
  <c r="O165" i="10" s="1"/>
  <c r="J38" i="10"/>
  <c r="O38" i="10" s="1"/>
  <c r="J181" i="10"/>
  <c r="O181" i="10" s="1"/>
  <c r="J197" i="10"/>
  <c r="O197" i="10" s="1"/>
  <c r="J202" i="10"/>
  <c r="O202" i="10" s="1"/>
  <c r="J83" i="10"/>
  <c r="O83" i="10" s="1"/>
  <c r="J99" i="10"/>
  <c r="O99" i="10" s="1"/>
  <c r="J115" i="10"/>
  <c r="O115" i="10" s="1"/>
  <c r="J131" i="10"/>
  <c r="O131" i="10" s="1"/>
  <c r="J147" i="10"/>
  <c r="O147" i="10" s="1"/>
  <c r="J163" i="10"/>
  <c r="O163" i="10" s="1"/>
  <c r="J179" i="10"/>
  <c r="O179" i="10" s="1"/>
  <c r="J195" i="10"/>
  <c r="O195" i="10" s="1"/>
  <c r="K15" i="10"/>
  <c r="P15" i="10" s="1"/>
  <c r="M40" i="10"/>
  <c r="R40" i="10" s="1"/>
  <c r="M82" i="10"/>
  <c r="R82" i="10" s="1"/>
  <c r="M146" i="10"/>
  <c r="R146" i="10" s="1"/>
  <c r="M34" i="10"/>
  <c r="R34" i="10" s="1"/>
  <c r="M50" i="10"/>
  <c r="R50" i="10" s="1"/>
  <c r="M66" i="10"/>
  <c r="R66" i="10" s="1"/>
  <c r="M166" i="10"/>
  <c r="R166" i="10" s="1"/>
  <c r="M39" i="10"/>
  <c r="R39" i="10" s="1"/>
  <c r="M71" i="10"/>
  <c r="R71" i="10" s="1"/>
  <c r="M81" i="10"/>
  <c r="R81" i="10" s="1"/>
  <c r="M97" i="10"/>
  <c r="R97" i="10" s="1"/>
  <c r="M113" i="10"/>
  <c r="R113" i="10" s="1"/>
  <c r="M129" i="10"/>
  <c r="R129" i="10" s="1"/>
  <c r="M145" i="10"/>
  <c r="R145" i="10" s="1"/>
  <c r="M161" i="10"/>
  <c r="R161" i="10" s="1"/>
  <c r="M177" i="10"/>
  <c r="R177" i="10" s="1"/>
  <c r="M193" i="10"/>
  <c r="R193" i="10" s="1"/>
  <c r="M202" i="10"/>
  <c r="R202" i="10" s="1"/>
  <c r="M83" i="10"/>
  <c r="R83" i="10" s="1"/>
  <c r="M99" i="10"/>
  <c r="R99" i="10" s="1"/>
  <c r="M115" i="10"/>
  <c r="R115" i="10" s="1"/>
  <c r="M131" i="10"/>
  <c r="R131" i="10" s="1"/>
  <c r="M147" i="10"/>
  <c r="R147" i="10" s="1"/>
  <c r="M163" i="10"/>
  <c r="R163" i="10" s="1"/>
  <c r="M179" i="10"/>
  <c r="R179" i="10" s="1"/>
  <c r="M195" i="10"/>
  <c r="R195" i="10" s="1"/>
  <c r="M100" i="10"/>
  <c r="R100" i="10" s="1"/>
  <c r="M95" i="11"/>
  <c r="R95" i="11" s="1"/>
  <c r="M79" i="11"/>
  <c r="R79" i="11" s="1"/>
  <c r="N74" i="11"/>
  <c r="S74" i="11" s="1"/>
  <c r="M71" i="11"/>
  <c r="R71" i="11" s="1"/>
  <c r="M63" i="11"/>
  <c r="R63" i="11" s="1"/>
  <c r="N58" i="11"/>
  <c r="S58" i="11" s="1"/>
  <c r="M55" i="11"/>
  <c r="R55" i="11" s="1"/>
  <c r="N50" i="11"/>
  <c r="S50" i="11" s="1"/>
  <c r="M47" i="11"/>
  <c r="R47" i="11" s="1"/>
  <c r="N42" i="11"/>
  <c r="S42" i="11" s="1"/>
  <c r="N34" i="11"/>
  <c r="S34" i="11" s="1"/>
  <c r="M31" i="11"/>
  <c r="R31" i="11" s="1"/>
  <c r="K13" i="11"/>
  <c r="P13" i="11" s="1"/>
  <c r="M7" i="11"/>
  <c r="R7" i="11" s="1"/>
  <c r="K110" i="11"/>
  <c r="P110" i="11" s="1"/>
  <c r="K127" i="11"/>
  <c r="P127" i="11" s="1"/>
  <c r="K143" i="11"/>
  <c r="P143" i="11" s="1"/>
  <c r="K159" i="11"/>
  <c r="P159" i="11" s="1"/>
  <c r="K192" i="11"/>
  <c r="P192" i="11" s="1"/>
  <c r="K175" i="11"/>
  <c r="P175" i="11" s="1"/>
  <c r="K191" i="11"/>
  <c r="P191" i="11" s="1"/>
  <c r="N100" i="11"/>
  <c r="S100" i="11" s="1"/>
  <c r="J97" i="11"/>
  <c r="O97" i="11" s="1"/>
  <c r="M74" i="11"/>
  <c r="R74" i="11" s="1"/>
  <c r="M58" i="11"/>
  <c r="R58" i="11" s="1"/>
  <c r="M50" i="11"/>
  <c r="R50" i="11" s="1"/>
  <c r="M42" i="11"/>
  <c r="R42" i="11" s="1"/>
  <c r="N21" i="11"/>
  <c r="S21" i="11" s="1"/>
  <c r="M10" i="11"/>
  <c r="R10" i="11" s="1"/>
  <c r="K8" i="11"/>
  <c r="P8" i="11" s="1"/>
  <c r="N95" i="11"/>
  <c r="S95" i="11" s="1"/>
  <c r="N111" i="11"/>
  <c r="S111" i="11" s="1"/>
  <c r="N127" i="11"/>
  <c r="S127" i="11" s="1"/>
  <c r="N143" i="11"/>
  <c r="S143" i="11" s="1"/>
  <c r="N159" i="11"/>
  <c r="S159" i="11" s="1"/>
  <c r="N175" i="11"/>
  <c r="S175" i="11" s="1"/>
  <c r="N191" i="11"/>
  <c r="S191" i="11" s="1"/>
  <c r="N113" i="11"/>
  <c r="S113" i="11" s="1"/>
  <c r="N129" i="11"/>
  <c r="S129" i="11" s="1"/>
  <c r="N145" i="11"/>
  <c r="S145" i="11" s="1"/>
  <c r="N161" i="11"/>
  <c r="S161" i="11" s="1"/>
  <c r="N186" i="11"/>
  <c r="S186" i="11" s="1"/>
  <c r="N181" i="11"/>
  <c r="S181" i="11" s="1"/>
  <c r="J87" i="11"/>
  <c r="O87" i="11" s="1"/>
  <c r="J119" i="11"/>
  <c r="O119" i="11" s="1"/>
  <c r="J135" i="11"/>
  <c r="O135" i="11" s="1"/>
  <c r="J151" i="11"/>
  <c r="O151" i="11" s="1"/>
  <c r="J157" i="11"/>
  <c r="O157" i="11" s="1"/>
  <c r="J175" i="11"/>
  <c r="O175" i="11" s="1"/>
  <c r="J191" i="11"/>
  <c r="O191" i="11" s="1"/>
  <c r="M81" i="11"/>
  <c r="R81" i="11" s="1"/>
  <c r="K79" i="11"/>
  <c r="P79" i="11" s="1"/>
  <c r="K71" i="11"/>
  <c r="P71" i="11" s="1"/>
  <c r="N68" i="11"/>
  <c r="S68" i="11" s="1"/>
  <c r="M65" i="11"/>
  <c r="R65" i="11" s="1"/>
  <c r="K63" i="11"/>
  <c r="P63" i="11" s="1"/>
  <c r="K55" i="11"/>
  <c r="P55" i="11" s="1"/>
  <c r="M49" i="11"/>
  <c r="R49" i="11" s="1"/>
  <c r="K47" i="11"/>
  <c r="P47" i="11" s="1"/>
  <c r="N36" i="11"/>
  <c r="S36" i="11" s="1"/>
  <c r="K31" i="11"/>
  <c r="P31" i="11" s="1"/>
  <c r="J28" i="11"/>
  <c r="O28" i="11" s="1"/>
  <c r="M9" i="11"/>
  <c r="R9" i="11" s="1"/>
  <c r="M175" i="11"/>
  <c r="R175" i="11" s="1"/>
  <c r="M191" i="11"/>
  <c r="R191" i="11" s="1"/>
  <c r="M157" i="11"/>
  <c r="R157" i="11" s="1"/>
  <c r="M180" i="11"/>
  <c r="R180" i="11" s="1"/>
  <c r="M139" i="11"/>
  <c r="R139" i="11" s="1"/>
  <c r="L81" i="11"/>
  <c r="Q81" i="11" s="1"/>
  <c r="J79" i="11"/>
  <c r="O79" i="11" s="1"/>
  <c r="J71" i="11"/>
  <c r="O71" i="11" s="1"/>
  <c r="L65" i="11"/>
  <c r="Q65" i="11" s="1"/>
  <c r="J63" i="11"/>
  <c r="O63" i="11" s="1"/>
  <c r="L49" i="11"/>
  <c r="Q49" i="11" s="1"/>
  <c r="J47" i="11"/>
  <c r="O47" i="11" s="1"/>
  <c r="L33" i="11"/>
  <c r="Q33" i="11" s="1"/>
  <c r="J31" i="11"/>
  <c r="O31" i="11" s="1"/>
  <c r="L9" i="11"/>
  <c r="Q9" i="11" s="1"/>
  <c r="L180" i="11"/>
  <c r="Q180" i="11" s="1"/>
  <c r="M105" i="12"/>
  <c r="R105" i="12" s="1"/>
  <c r="K103" i="12"/>
  <c r="P103" i="12" s="1"/>
  <c r="K95" i="12"/>
  <c r="P95" i="12" s="1"/>
  <c r="M89" i="12"/>
  <c r="R89" i="12" s="1"/>
  <c r="K87" i="12"/>
  <c r="P87" i="12" s="1"/>
  <c r="M73" i="12"/>
  <c r="R73" i="12" s="1"/>
  <c r="K71" i="12"/>
  <c r="P71" i="12" s="1"/>
  <c r="M57" i="12"/>
  <c r="R57" i="12" s="1"/>
  <c r="K55" i="12"/>
  <c r="P55" i="12" s="1"/>
  <c r="M41" i="12"/>
  <c r="R41" i="12" s="1"/>
  <c r="K39" i="12"/>
  <c r="P39" i="12" s="1"/>
  <c r="K31" i="12"/>
  <c r="P31" i="12" s="1"/>
  <c r="N28" i="12"/>
  <c r="S28" i="12" s="1"/>
  <c r="M25" i="12"/>
  <c r="R25" i="12" s="1"/>
  <c r="K15" i="12"/>
  <c r="P15" i="12" s="1"/>
  <c r="K7" i="12"/>
  <c r="P7" i="12" s="1"/>
  <c r="M178" i="12"/>
  <c r="R178" i="12" s="1"/>
  <c r="M127" i="12"/>
  <c r="R127" i="12" s="1"/>
  <c r="M192" i="12"/>
  <c r="R192" i="12" s="1"/>
  <c r="M201" i="12"/>
  <c r="R201" i="12" s="1"/>
  <c r="L109" i="12"/>
  <c r="Q109" i="12" s="1"/>
  <c r="L93" i="12"/>
  <c r="Q93" i="12" s="1"/>
  <c r="L77" i="12"/>
  <c r="Q77" i="12" s="1"/>
  <c r="L61" i="12"/>
  <c r="Q61" i="12" s="1"/>
  <c r="L45" i="12"/>
  <c r="Q45" i="12" s="1"/>
  <c r="J27" i="12"/>
  <c r="O27" i="12" s="1"/>
  <c r="J19" i="12"/>
  <c r="O19" i="12" s="1"/>
  <c r="L118" i="12"/>
  <c r="Q118" i="12" s="1"/>
  <c r="L175" i="12"/>
  <c r="Q175" i="12" s="1"/>
  <c r="L190" i="12"/>
  <c r="Q190" i="12" s="1"/>
  <c r="K109" i="12"/>
  <c r="P109" i="12" s="1"/>
  <c r="M103" i="12"/>
  <c r="R103" i="12" s="1"/>
  <c r="N98" i="12"/>
  <c r="S98" i="12" s="1"/>
  <c r="K93" i="12"/>
  <c r="P93" i="12" s="1"/>
  <c r="M87" i="12"/>
  <c r="R87" i="12" s="1"/>
  <c r="K77" i="12"/>
  <c r="P77" i="12" s="1"/>
  <c r="M71" i="12"/>
  <c r="R71" i="12" s="1"/>
  <c r="M63" i="12"/>
  <c r="R63" i="12" s="1"/>
  <c r="K61" i="12"/>
  <c r="P61" i="12" s="1"/>
  <c r="M55" i="12"/>
  <c r="R55" i="12" s="1"/>
  <c r="K45" i="12"/>
  <c r="P45" i="12" s="1"/>
  <c r="M39" i="12"/>
  <c r="R39" i="12" s="1"/>
  <c r="N34" i="12"/>
  <c r="S34" i="12" s="1"/>
  <c r="N26" i="12"/>
  <c r="S26" i="12" s="1"/>
  <c r="M23" i="12"/>
  <c r="R23" i="12" s="1"/>
  <c r="K21" i="12"/>
  <c r="P21" i="12" s="1"/>
  <c r="N18" i="12"/>
  <c r="S18" i="12" s="1"/>
  <c r="M15" i="12"/>
  <c r="R15" i="12" s="1"/>
  <c r="K5" i="12"/>
  <c r="P5" i="12" s="1"/>
  <c r="K131" i="12"/>
  <c r="P131" i="12" s="1"/>
  <c r="K120" i="12"/>
  <c r="P120" i="12" s="1"/>
  <c r="K136" i="12"/>
  <c r="P136" i="12" s="1"/>
  <c r="K168" i="12"/>
  <c r="P168" i="12" s="1"/>
  <c r="K184" i="12"/>
  <c r="P184" i="12" s="1"/>
  <c r="K126" i="12"/>
  <c r="P126" i="12" s="1"/>
  <c r="K142" i="12"/>
  <c r="P142" i="12" s="1"/>
  <c r="K158" i="12"/>
  <c r="P158" i="12" s="1"/>
  <c r="K174" i="12"/>
  <c r="P174" i="12" s="1"/>
  <c r="K190" i="12"/>
  <c r="P190" i="12" s="1"/>
  <c r="K203" i="12"/>
  <c r="P203" i="12" s="1"/>
  <c r="K201" i="12"/>
  <c r="P201" i="12" s="1"/>
  <c r="M110" i="12"/>
  <c r="R110" i="12" s="1"/>
  <c r="N105" i="12"/>
  <c r="S105" i="12" s="1"/>
  <c r="M94" i="12"/>
  <c r="R94" i="12" s="1"/>
  <c r="N89" i="12"/>
  <c r="S89" i="12" s="1"/>
  <c r="M78" i="12"/>
  <c r="R78" i="12" s="1"/>
  <c r="N73" i="12"/>
  <c r="S73" i="12" s="1"/>
  <c r="M62" i="12"/>
  <c r="R62" i="12" s="1"/>
  <c r="N57" i="12"/>
  <c r="S57" i="12" s="1"/>
  <c r="M46" i="12"/>
  <c r="R46" i="12" s="1"/>
  <c r="K44" i="12"/>
  <c r="P44" i="12" s="1"/>
  <c r="N41" i="12"/>
  <c r="S41" i="12" s="1"/>
  <c r="M30" i="12"/>
  <c r="R30" i="12" s="1"/>
  <c r="K28" i="12"/>
  <c r="P28" i="12" s="1"/>
  <c r="N25" i="12"/>
  <c r="S25" i="12" s="1"/>
  <c r="M22" i="12"/>
  <c r="R22" i="12" s="1"/>
  <c r="M14" i="12"/>
  <c r="R14" i="12" s="1"/>
  <c r="N162" i="12"/>
  <c r="S162" i="12" s="1"/>
  <c r="N119" i="12"/>
  <c r="S119" i="12" s="1"/>
  <c r="N135" i="12"/>
  <c r="S135" i="12" s="1"/>
  <c r="N151" i="12"/>
  <c r="S151" i="12" s="1"/>
  <c r="N167" i="12"/>
  <c r="S167" i="12" s="1"/>
  <c r="N183" i="12"/>
  <c r="S183" i="12" s="1"/>
  <c r="N204" i="12"/>
  <c r="S204" i="12" s="1"/>
  <c r="N197" i="12"/>
  <c r="S197" i="12" s="1"/>
  <c r="J146" i="12"/>
  <c r="O146" i="12" s="1"/>
  <c r="J139" i="12"/>
  <c r="O139" i="12" s="1"/>
  <c r="J201" i="12"/>
  <c r="O201" i="12" s="1"/>
  <c r="M203" i="9"/>
  <c r="R203" i="9" s="1"/>
  <c r="K65" i="9"/>
  <c r="P65" i="9" s="1"/>
  <c r="K112" i="9"/>
  <c r="P112" i="9" s="1"/>
  <c r="K129" i="9"/>
  <c r="P129" i="9" s="1"/>
  <c r="K176" i="9"/>
  <c r="P176" i="9" s="1"/>
  <c r="K193" i="9"/>
  <c r="P193" i="9" s="1"/>
  <c r="K203" i="9"/>
  <c r="P203" i="9" s="1"/>
  <c r="K191" i="9"/>
  <c r="P191" i="9" s="1"/>
  <c r="K175" i="9"/>
  <c r="P175" i="9" s="1"/>
  <c r="K159" i="9"/>
  <c r="P159" i="9" s="1"/>
  <c r="K127" i="9"/>
  <c r="P127" i="9" s="1"/>
  <c r="K111" i="9"/>
  <c r="P111" i="9" s="1"/>
  <c r="K95" i="9"/>
  <c r="P95" i="9" s="1"/>
  <c r="K63" i="9"/>
  <c r="P63" i="9" s="1"/>
  <c r="K47" i="9"/>
  <c r="P47" i="9" s="1"/>
  <c r="K54" i="9"/>
  <c r="P54" i="9" s="1"/>
  <c r="K38" i="9"/>
  <c r="P38" i="9" s="1"/>
  <c r="M96" i="9"/>
  <c r="R96" i="9" s="1"/>
  <c r="M186" i="9"/>
  <c r="R186" i="9" s="1"/>
  <c r="M139" i="9"/>
  <c r="R139" i="9" s="1"/>
  <c r="M80" i="9"/>
  <c r="R80" i="9" s="1"/>
  <c r="M42" i="9"/>
  <c r="R42" i="9" s="1"/>
  <c r="M147" i="9"/>
  <c r="R147" i="9" s="1"/>
  <c r="M167" i="9"/>
  <c r="R167" i="9" s="1"/>
  <c r="M150" i="9"/>
  <c r="R150" i="9" s="1"/>
  <c r="M103" i="9"/>
  <c r="R103" i="9" s="1"/>
  <c r="M86" i="9"/>
  <c r="R86" i="9" s="1"/>
  <c r="M54" i="9"/>
  <c r="R54" i="9" s="1"/>
  <c r="M13" i="9"/>
  <c r="R13" i="9" s="1"/>
  <c r="M76" i="9"/>
  <c r="R76" i="9" s="1"/>
  <c r="M123" i="9"/>
  <c r="R123" i="9" s="1"/>
  <c r="M176" i="9"/>
  <c r="R176" i="9" s="1"/>
  <c r="L204" i="9"/>
  <c r="Q204" i="9" s="1"/>
  <c r="L71" i="9"/>
  <c r="Q71" i="9" s="1"/>
  <c r="L203" i="9"/>
  <c r="Q203" i="9" s="1"/>
  <c r="L192" i="9"/>
  <c r="Q192" i="9" s="1"/>
  <c r="L175" i="9"/>
  <c r="Q175" i="9" s="1"/>
  <c r="L145" i="9"/>
  <c r="Q145" i="9" s="1"/>
  <c r="L128" i="9"/>
  <c r="Q128" i="9" s="1"/>
  <c r="L111" i="9"/>
  <c r="Q111" i="9" s="1"/>
  <c r="L81" i="9"/>
  <c r="Q81" i="9" s="1"/>
  <c r="L181" i="9"/>
  <c r="Q181" i="9" s="1"/>
  <c r="L117" i="9"/>
  <c r="Q117" i="9" s="1"/>
  <c r="L59" i="9"/>
  <c r="Q59" i="9" s="1"/>
  <c r="L27" i="9"/>
  <c r="Q27" i="9" s="1"/>
  <c r="L190" i="9"/>
  <c r="Q190" i="9" s="1"/>
  <c r="L62" i="9"/>
  <c r="Q62" i="9" s="1"/>
  <c r="L53" i="9"/>
  <c r="Q53" i="9" s="1"/>
  <c r="L37" i="9"/>
  <c r="Q37" i="9" s="1"/>
  <c r="M55" i="9"/>
  <c r="R55" i="9" s="1"/>
  <c r="N95" i="9"/>
  <c r="S95" i="9" s="1"/>
  <c r="N10" i="9"/>
  <c r="S10" i="9" s="1"/>
  <c r="N145" i="9"/>
  <c r="S145" i="9" s="1"/>
  <c r="N53" i="9"/>
  <c r="S53" i="9" s="1"/>
  <c r="N26" i="9"/>
  <c r="S26" i="9" s="1"/>
  <c r="N203" i="9"/>
  <c r="S203" i="9" s="1"/>
  <c r="N175" i="9"/>
  <c r="S175" i="9" s="1"/>
  <c r="N131" i="9"/>
  <c r="S131" i="9" s="1"/>
  <c r="N97" i="9"/>
  <c r="S97" i="9" s="1"/>
  <c r="N181" i="9"/>
  <c r="S181" i="9" s="1"/>
  <c r="N151" i="9"/>
  <c r="S151" i="9" s="1"/>
  <c r="N134" i="9"/>
  <c r="S134" i="9" s="1"/>
  <c r="N117" i="9"/>
  <c r="S117" i="9" s="1"/>
  <c r="N87" i="9"/>
  <c r="S87" i="9" s="1"/>
  <c r="N70" i="9"/>
  <c r="S70" i="9" s="1"/>
  <c r="N38" i="9"/>
  <c r="S38" i="9" s="1"/>
  <c r="N6" i="9"/>
  <c r="S6" i="9" s="1"/>
  <c r="N171" i="9"/>
  <c r="S171" i="9" s="1"/>
  <c r="N154" i="9"/>
  <c r="S154" i="9" s="1"/>
  <c r="N137" i="9"/>
  <c r="S137" i="9" s="1"/>
  <c r="N107" i="9"/>
  <c r="S107" i="9" s="1"/>
  <c r="N90" i="9"/>
  <c r="S90" i="9" s="1"/>
  <c r="N33" i="9"/>
  <c r="S33" i="9" s="1"/>
  <c r="N192" i="9"/>
  <c r="S192" i="9" s="1"/>
  <c r="N176" i="9"/>
  <c r="S176" i="9" s="1"/>
  <c r="N160" i="9"/>
  <c r="S160" i="9" s="1"/>
  <c r="N144" i="9"/>
  <c r="S144" i="9" s="1"/>
  <c r="N128" i="9"/>
  <c r="S128" i="9" s="1"/>
  <c r="N112" i="9"/>
  <c r="S112" i="9" s="1"/>
  <c r="N96" i="9"/>
  <c r="S96" i="9" s="1"/>
  <c r="N80" i="9"/>
  <c r="S80" i="9" s="1"/>
  <c r="N64" i="9"/>
  <c r="S64" i="9" s="1"/>
  <c r="N32" i="9"/>
  <c r="S32" i="9" s="1"/>
  <c r="N16" i="9"/>
  <c r="S16" i="9" s="1"/>
  <c r="N55" i="9"/>
  <c r="S55" i="9" s="1"/>
  <c r="N39" i="9"/>
  <c r="S39" i="9" s="1"/>
  <c r="N23" i="9"/>
  <c r="S23" i="9" s="1"/>
  <c r="J69" i="9"/>
  <c r="O69" i="9" s="1"/>
  <c r="J166" i="9"/>
  <c r="O166" i="9" s="1"/>
  <c r="J182" i="9"/>
  <c r="O182" i="9" s="1"/>
  <c r="J145" i="9"/>
  <c r="O145" i="9" s="1"/>
  <c r="J118" i="9"/>
  <c r="O118" i="9" s="1"/>
  <c r="J178" i="9"/>
  <c r="O178" i="9" s="1"/>
  <c r="J97" i="9"/>
  <c r="O97" i="9" s="1"/>
  <c r="J54" i="9"/>
  <c r="O54" i="9" s="1"/>
  <c r="J151" i="9"/>
  <c r="O151" i="9" s="1"/>
  <c r="J117" i="9"/>
  <c r="O117" i="9" s="1"/>
  <c r="J70" i="9"/>
  <c r="O70" i="9" s="1"/>
  <c r="J155" i="9"/>
  <c r="O155" i="9" s="1"/>
  <c r="J138" i="9"/>
  <c r="O138" i="9" s="1"/>
  <c r="J91" i="9"/>
  <c r="O91" i="9" s="1"/>
  <c r="J74" i="9"/>
  <c r="O74" i="9" s="1"/>
  <c r="J42" i="9"/>
  <c r="O42" i="9" s="1"/>
  <c r="J10" i="9"/>
  <c r="O10" i="9" s="1"/>
  <c r="J111" i="9"/>
  <c r="O111" i="9" s="1"/>
  <c r="J94" i="9"/>
  <c r="O94" i="9" s="1"/>
  <c r="J53" i="9"/>
  <c r="O53" i="9" s="1"/>
  <c r="J47" i="9"/>
  <c r="O47" i="9" s="1"/>
  <c r="L103" i="10"/>
  <c r="Q103" i="10" s="1"/>
  <c r="L71" i="10"/>
  <c r="Q71" i="10" s="1"/>
  <c r="L55" i="10"/>
  <c r="Q55" i="10" s="1"/>
  <c r="L147" i="10"/>
  <c r="Q147" i="10" s="1"/>
  <c r="L66" i="10"/>
  <c r="Q66" i="10" s="1"/>
  <c r="L50" i="10"/>
  <c r="Q50" i="10" s="1"/>
  <c r="L34" i="10"/>
  <c r="Q34" i="10" s="1"/>
  <c r="L79" i="10"/>
  <c r="Q79" i="10" s="1"/>
  <c r="L82" i="10"/>
  <c r="Q82" i="10" s="1"/>
  <c r="L98" i="10"/>
  <c r="Q98" i="10" s="1"/>
  <c r="L114" i="10"/>
  <c r="Q114" i="10" s="1"/>
  <c r="L130" i="10"/>
  <c r="Q130" i="10" s="1"/>
  <c r="L146" i="10"/>
  <c r="Q146" i="10" s="1"/>
  <c r="L162" i="10"/>
  <c r="Q162" i="10" s="1"/>
  <c r="L178" i="10"/>
  <c r="Q178" i="10" s="1"/>
  <c r="L187" i="10"/>
  <c r="Q187" i="10" s="1"/>
  <c r="L100" i="10"/>
  <c r="Q100" i="10" s="1"/>
  <c r="L164" i="10"/>
  <c r="Q164" i="10" s="1"/>
  <c r="L85" i="10"/>
  <c r="Q85" i="10" s="1"/>
  <c r="L101" i="10"/>
  <c r="Q101" i="10" s="1"/>
  <c r="L117" i="10"/>
  <c r="Q117" i="10" s="1"/>
  <c r="L165" i="10"/>
  <c r="Q165" i="10" s="1"/>
  <c r="L181" i="10"/>
  <c r="Q181" i="10" s="1"/>
  <c r="L197" i="10"/>
  <c r="Q197" i="10" s="1"/>
  <c r="K18" i="10"/>
  <c r="P18" i="10" s="1"/>
  <c r="K34" i="10"/>
  <c r="P34" i="10" s="1"/>
  <c r="K50" i="10"/>
  <c r="P50" i="10" s="1"/>
  <c r="K66" i="10"/>
  <c r="P66" i="10" s="1"/>
  <c r="K43" i="10"/>
  <c r="P43" i="10" s="1"/>
  <c r="K148" i="10"/>
  <c r="P148" i="10" s="1"/>
  <c r="K16" i="10"/>
  <c r="P16" i="10" s="1"/>
  <c r="K37" i="10"/>
  <c r="P37" i="10" s="1"/>
  <c r="K53" i="10"/>
  <c r="P53" i="10" s="1"/>
  <c r="K69" i="10"/>
  <c r="P69" i="10" s="1"/>
  <c r="K87" i="10"/>
  <c r="P87" i="10" s="1"/>
  <c r="K103" i="10"/>
  <c r="P103" i="10" s="1"/>
  <c r="K119" i="10"/>
  <c r="P119" i="10" s="1"/>
  <c r="K151" i="10"/>
  <c r="P151" i="10" s="1"/>
  <c r="K167" i="10"/>
  <c r="P167" i="10" s="1"/>
  <c r="K183" i="10"/>
  <c r="P183" i="10" s="1"/>
  <c r="K85" i="10"/>
  <c r="P85" i="10" s="1"/>
  <c r="K101" i="10"/>
  <c r="P101" i="10" s="1"/>
  <c r="K117" i="10"/>
  <c r="P117" i="10" s="1"/>
  <c r="K133" i="10"/>
  <c r="P133" i="10" s="1"/>
  <c r="K149" i="10"/>
  <c r="P149" i="10" s="1"/>
  <c r="K165" i="10"/>
  <c r="P165" i="10" s="1"/>
  <c r="K181" i="10"/>
  <c r="P181" i="10" s="1"/>
  <c r="K197" i="10"/>
  <c r="P197" i="10" s="1"/>
  <c r="K82" i="10"/>
  <c r="P82" i="10" s="1"/>
  <c r="K98" i="10"/>
  <c r="P98" i="10" s="1"/>
  <c r="K114" i="10"/>
  <c r="P114" i="10" s="1"/>
  <c r="K130" i="10"/>
  <c r="P130" i="10" s="1"/>
  <c r="K146" i="10"/>
  <c r="P146" i="10" s="1"/>
  <c r="K162" i="10"/>
  <c r="P162" i="10" s="1"/>
  <c r="K178" i="10"/>
  <c r="P178" i="10" s="1"/>
  <c r="K194" i="10"/>
  <c r="P194" i="10" s="1"/>
  <c r="M7" i="10"/>
  <c r="R7" i="10" s="1"/>
  <c r="N19" i="10"/>
  <c r="S19" i="10" s="1"/>
  <c r="N35" i="10"/>
  <c r="S35" i="10" s="1"/>
  <c r="N51" i="10"/>
  <c r="S51" i="10" s="1"/>
  <c r="N67" i="10"/>
  <c r="S67" i="10" s="1"/>
  <c r="N17" i="10"/>
  <c r="S17" i="10" s="1"/>
  <c r="N33" i="10"/>
  <c r="S33" i="10" s="1"/>
  <c r="N49" i="10"/>
  <c r="S49" i="10" s="1"/>
  <c r="N65" i="10"/>
  <c r="S65" i="10" s="1"/>
  <c r="N97" i="10"/>
  <c r="S97" i="10" s="1"/>
  <c r="N161" i="10"/>
  <c r="S161" i="10" s="1"/>
  <c r="N34" i="10"/>
  <c r="S34" i="10" s="1"/>
  <c r="N50" i="10"/>
  <c r="S50" i="10" s="1"/>
  <c r="N66" i="10"/>
  <c r="S66" i="10" s="1"/>
  <c r="N101" i="10"/>
  <c r="S101" i="10" s="1"/>
  <c r="N165" i="10"/>
  <c r="S165" i="10" s="1"/>
  <c r="N136" i="10"/>
  <c r="S136" i="10" s="1"/>
  <c r="N200" i="10"/>
  <c r="S200" i="10" s="1"/>
  <c r="N79" i="10"/>
  <c r="S79" i="10" s="1"/>
  <c r="N95" i="10"/>
  <c r="S95" i="10" s="1"/>
  <c r="N111" i="10"/>
  <c r="S111" i="10" s="1"/>
  <c r="N127" i="10"/>
  <c r="S127" i="10" s="1"/>
  <c r="N143" i="10"/>
  <c r="S143" i="10" s="1"/>
  <c r="N159" i="10"/>
  <c r="S159" i="10" s="1"/>
  <c r="N175" i="10"/>
  <c r="S175" i="10" s="1"/>
  <c r="N191" i="10"/>
  <c r="S191" i="10" s="1"/>
  <c r="J15" i="10"/>
  <c r="O15" i="10" s="1"/>
  <c r="J31" i="10"/>
  <c r="O31" i="10" s="1"/>
  <c r="J47" i="10"/>
  <c r="O47" i="10" s="1"/>
  <c r="J63" i="10"/>
  <c r="O63" i="10" s="1"/>
  <c r="J77" i="10"/>
  <c r="O77" i="10" s="1"/>
  <c r="J97" i="10"/>
  <c r="O97" i="10" s="1"/>
  <c r="J161" i="10"/>
  <c r="O161" i="10" s="1"/>
  <c r="J37" i="10"/>
  <c r="O37" i="10" s="1"/>
  <c r="J53" i="10"/>
  <c r="O53" i="10" s="1"/>
  <c r="J69" i="10"/>
  <c r="O69" i="10" s="1"/>
  <c r="J117" i="10"/>
  <c r="O117" i="10" s="1"/>
  <c r="J42" i="10"/>
  <c r="O42" i="10" s="1"/>
  <c r="J100" i="10"/>
  <c r="O100" i="10" s="1"/>
  <c r="J148" i="10"/>
  <c r="O148" i="10" s="1"/>
  <c r="J180" i="10"/>
  <c r="O180" i="10" s="1"/>
  <c r="J158" i="10"/>
  <c r="O158" i="10" s="1"/>
  <c r="J87" i="10"/>
  <c r="O87" i="10" s="1"/>
  <c r="J103" i="10"/>
  <c r="O103" i="10" s="1"/>
  <c r="J135" i="10"/>
  <c r="O135" i="10" s="1"/>
  <c r="J151" i="10"/>
  <c r="O151" i="10" s="1"/>
  <c r="J167" i="10"/>
  <c r="O167" i="10" s="1"/>
  <c r="J199" i="10"/>
  <c r="O199" i="10" s="1"/>
  <c r="M33" i="10"/>
  <c r="R33" i="10" s="1"/>
  <c r="M49" i="10"/>
  <c r="R49" i="10" s="1"/>
  <c r="M65" i="10"/>
  <c r="R65" i="10" s="1"/>
  <c r="M98" i="10"/>
  <c r="R98" i="10" s="1"/>
  <c r="M162" i="10"/>
  <c r="R162" i="10" s="1"/>
  <c r="M54" i="10"/>
  <c r="R54" i="10" s="1"/>
  <c r="M11" i="10"/>
  <c r="R11" i="10" s="1"/>
  <c r="M59" i="10"/>
  <c r="R59" i="10" s="1"/>
  <c r="M85" i="10"/>
  <c r="R85" i="10" s="1"/>
  <c r="M101" i="10"/>
  <c r="R101" i="10" s="1"/>
  <c r="M117" i="10"/>
  <c r="R117" i="10" s="1"/>
  <c r="M133" i="10"/>
  <c r="R133" i="10" s="1"/>
  <c r="M149" i="10"/>
  <c r="R149" i="10" s="1"/>
  <c r="M165" i="10"/>
  <c r="R165" i="10" s="1"/>
  <c r="M181" i="10"/>
  <c r="R181" i="10" s="1"/>
  <c r="M197" i="10"/>
  <c r="R197" i="10" s="1"/>
  <c r="M87" i="10"/>
  <c r="R87" i="10" s="1"/>
  <c r="M119" i="10"/>
  <c r="R119" i="10" s="1"/>
  <c r="M135" i="10"/>
  <c r="R135" i="10" s="1"/>
  <c r="M151" i="10"/>
  <c r="R151" i="10" s="1"/>
  <c r="M183" i="10"/>
  <c r="R183" i="10" s="1"/>
  <c r="M199" i="10"/>
  <c r="R199" i="10" s="1"/>
  <c r="M120" i="10"/>
  <c r="R120" i="10" s="1"/>
  <c r="M184" i="10"/>
  <c r="R184" i="10" s="1"/>
  <c r="N20" i="10"/>
  <c r="S20" i="10" s="1"/>
  <c r="K111" i="11"/>
  <c r="P111" i="11" s="1"/>
  <c r="L76" i="11"/>
  <c r="Q76" i="11" s="1"/>
  <c r="J74" i="11"/>
  <c r="O74" i="11" s="1"/>
  <c r="J58" i="11"/>
  <c r="O58" i="11" s="1"/>
  <c r="J42" i="11"/>
  <c r="O42" i="11" s="1"/>
  <c r="J34" i="11"/>
  <c r="O34" i="11" s="1"/>
  <c r="L28" i="11"/>
  <c r="Q28" i="11" s="1"/>
  <c r="J10" i="11"/>
  <c r="O10" i="11" s="1"/>
  <c r="N6" i="11"/>
  <c r="S6" i="11" s="1"/>
  <c r="K130" i="11"/>
  <c r="P130" i="11" s="1"/>
  <c r="K131" i="11"/>
  <c r="P131" i="11" s="1"/>
  <c r="K147" i="11"/>
  <c r="P147" i="11" s="1"/>
  <c r="K163" i="11"/>
  <c r="P163" i="11" s="1"/>
  <c r="K116" i="11"/>
  <c r="P116" i="11" s="1"/>
  <c r="K132" i="11"/>
  <c r="P132" i="11" s="1"/>
  <c r="K148" i="11"/>
  <c r="P148" i="11" s="1"/>
  <c r="K164" i="11"/>
  <c r="P164" i="11" s="1"/>
  <c r="K125" i="11"/>
  <c r="P125" i="11" s="1"/>
  <c r="K177" i="11"/>
  <c r="P177" i="11" s="1"/>
  <c r="K179" i="11"/>
  <c r="P179" i="11" s="1"/>
  <c r="K195" i="11"/>
  <c r="P195" i="11" s="1"/>
  <c r="N116" i="11"/>
  <c r="S116" i="11" s="1"/>
  <c r="L103" i="11"/>
  <c r="Q103" i="11" s="1"/>
  <c r="L79" i="11"/>
  <c r="Q79" i="11" s="1"/>
  <c r="L71" i="11"/>
  <c r="Q71" i="11" s="1"/>
  <c r="L63" i="11"/>
  <c r="Q63" i="11" s="1"/>
  <c r="L47" i="11"/>
  <c r="Q47" i="11" s="1"/>
  <c r="L39" i="11"/>
  <c r="Q39" i="11" s="1"/>
  <c r="L31" i="11"/>
  <c r="Q31" i="11" s="1"/>
  <c r="J13" i="11"/>
  <c r="O13" i="11" s="1"/>
  <c r="L7" i="11"/>
  <c r="Q7" i="11" s="1"/>
  <c r="N5" i="11"/>
  <c r="S5" i="11" s="1"/>
  <c r="N83" i="11"/>
  <c r="S83" i="11" s="1"/>
  <c r="N99" i="11"/>
  <c r="S99" i="11" s="1"/>
  <c r="N115" i="11"/>
  <c r="S115" i="11" s="1"/>
  <c r="N131" i="11"/>
  <c r="S131" i="11" s="1"/>
  <c r="N147" i="11"/>
  <c r="S147" i="11" s="1"/>
  <c r="N163" i="11"/>
  <c r="S163" i="11" s="1"/>
  <c r="N177" i="11"/>
  <c r="S177" i="11" s="1"/>
  <c r="N193" i="11"/>
  <c r="S193" i="11" s="1"/>
  <c r="N106" i="11"/>
  <c r="S106" i="11" s="1"/>
  <c r="N122" i="11"/>
  <c r="S122" i="11" s="1"/>
  <c r="N138" i="11"/>
  <c r="S138" i="11" s="1"/>
  <c r="N154" i="11"/>
  <c r="S154" i="11" s="1"/>
  <c r="N170" i="11"/>
  <c r="S170" i="11" s="1"/>
  <c r="N187" i="11"/>
  <c r="S187" i="11" s="1"/>
  <c r="N176" i="11"/>
  <c r="S176" i="11" s="1"/>
  <c r="J123" i="11"/>
  <c r="O123" i="11" s="1"/>
  <c r="J187" i="11"/>
  <c r="O187" i="11" s="1"/>
  <c r="J113" i="11"/>
  <c r="O113" i="11" s="1"/>
  <c r="J129" i="11"/>
  <c r="O129" i="11" s="1"/>
  <c r="J145" i="11"/>
  <c r="O145" i="11" s="1"/>
  <c r="J161" i="11"/>
  <c r="O161" i="11" s="1"/>
  <c r="J177" i="11"/>
  <c r="O177" i="11" s="1"/>
  <c r="J193" i="11"/>
  <c r="O193" i="11" s="1"/>
  <c r="J106" i="11"/>
  <c r="O106" i="11" s="1"/>
  <c r="J122" i="11"/>
  <c r="O122" i="11" s="1"/>
  <c r="J138" i="11"/>
  <c r="O138" i="11" s="1"/>
  <c r="J154" i="11"/>
  <c r="O154" i="11" s="1"/>
  <c r="J170" i="11"/>
  <c r="O170" i="11" s="1"/>
  <c r="J202" i="11"/>
  <c r="O202" i="11" s="1"/>
  <c r="J199" i="11"/>
  <c r="O199" i="11" s="1"/>
  <c r="J94" i="11"/>
  <c r="O94" i="11" s="1"/>
  <c r="M90" i="11"/>
  <c r="R90" i="11" s="1"/>
  <c r="K87" i="11"/>
  <c r="P87" i="11" s="1"/>
  <c r="J52" i="11"/>
  <c r="O52" i="11" s="1"/>
  <c r="K27" i="11"/>
  <c r="P27" i="11" s="1"/>
  <c r="M5" i="11"/>
  <c r="R5" i="11" s="1"/>
  <c r="M144" i="11"/>
  <c r="R144" i="11" s="1"/>
  <c r="M129" i="11"/>
  <c r="R129" i="11" s="1"/>
  <c r="M145" i="11"/>
  <c r="R145" i="11" s="1"/>
  <c r="M161" i="11"/>
  <c r="R161" i="11" s="1"/>
  <c r="M186" i="11"/>
  <c r="R186" i="11" s="1"/>
  <c r="M122" i="11"/>
  <c r="R122" i="11" s="1"/>
  <c r="M138" i="11"/>
  <c r="R138" i="11" s="1"/>
  <c r="M154" i="11"/>
  <c r="R154" i="11" s="1"/>
  <c r="M170" i="11"/>
  <c r="R170" i="11" s="1"/>
  <c r="M111" i="11"/>
  <c r="R111" i="11" s="1"/>
  <c r="M127" i="11"/>
  <c r="R127" i="11" s="1"/>
  <c r="M143" i="11"/>
  <c r="R143" i="11" s="1"/>
  <c r="M159" i="11"/>
  <c r="R159" i="11" s="1"/>
  <c r="M174" i="11"/>
  <c r="R174" i="11" s="1"/>
  <c r="N112" i="11"/>
  <c r="S112" i="11" s="1"/>
  <c r="K84" i="11"/>
  <c r="P84" i="11" s="1"/>
  <c r="N75" i="11"/>
  <c r="S75" i="11" s="1"/>
  <c r="N67" i="11"/>
  <c r="S67" i="11" s="1"/>
  <c r="K62" i="11"/>
  <c r="P62" i="11" s="1"/>
  <c r="N51" i="11"/>
  <c r="S51" i="11" s="1"/>
  <c r="M48" i="11"/>
  <c r="R48" i="11" s="1"/>
  <c r="N35" i="11"/>
  <c r="S35" i="11" s="1"/>
  <c r="N27" i="11"/>
  <c r="S27" i="11" s="1"/>
  <c r="N19" i="11"/>
  <c r="S19" i="11" s="1"/>
  <c r="M8" i="11"/>
  <c r="R8" i="11" s="1"/>
  <c r="L187" i="11"/>
  <c r="Q187" i="11" s="1"/>
  <c r="L110" i="12"/>
  <c r="Q110" i="12" s="1"/>
  <c r="L94" i="12"/>
  <c r="Q94" i="12" s="1"/>
  <c r="L86" i="12"/>
  <c r="Q86" i="12" s="1"/>
  <c r="L78" i="12"/>
  <c r="Q78" i="12" s="1"/>
  <c r="L62" i="12"/>
  <c r="Q62" i="12" s="1"/>
  <c r="L54" i="12"/>
  <c r="Q54" i="12" s="1"/>
  <c r="L46" i="12"/>
  <c r="Q46" i="12" s="1"/>
  <c r="L30" i="12"/>
  <c r="Q30" i="12" s="1"/>
  <c r="J28" i="12"/>
  <c r="O28" i="12" s="1"/>
  <c r="L22" i="12"/>
  <c r="Q22" i="12" s="1"/>
  <c r="L14" i="12"/>
  <c r="Q14" i="12" s="1"/>
  <c r="L6" i="12"/>
  <c r="Q6" i="12" s="1"/>
  <c r="M121" i="12"/>
  <c r="R121" i="12" s="1"/>
  <c r="M137" i="12"/>
  <c r="R137" i="12" s="1"/>
  <c r="M153" i="12"/>
  <c r="R153" i="12" s="1"/>
  <c r="M169" i="12"/>
  <c r="R169" i="12" s="1"/>
  <c r="M185" i="12"/>
  <c r="R185" i="12" s="1"/>
  <c r="M166" i="12"/>
  <c r="R166" i="12" s="1"/>
  <c r="M163" i="12"/>
  <c r="R163" i="12" s="1"/>
  <c r="M189" i="12"/>
  <c r="R189" i="12" s="1"/>
  <c r="M160" i="12"/>
  <c r="R160" i="12" s="1"/>
  <c r="K125" i="12"/>
  <c r="P125" i="12" s="1"/>
  <c r="N103" i="12"/>
  <c r="S103" i="12" s="1"/>
  <c r="K98" i="12"/>
  <c r="P98" i="12" s="1"/>
  <c r="N95" i="12"/>
  <c r="S95" i="12" s="1"/>
  <c r="N87" i="12"/>
  <c r="S87" i="12" s="1"/>
  <c r="N71" i="12"/>
  <c r="S71" i="12" s="1"/>
  <c r="N63" i="12"/>
  <c r="S63" i="12" s="1"/>
  <c r="N55" i="12"/>
  <c r="S55" i="12" s="1"/>
  <c r="M44" i="12"/>
  <c r="R44" i="12" s="1"/>
  <c r="N39" i="12"/>
  <c r="S39" i="12" s="1"/>
  <c r="M28" i="12"/>
  <c r="R28" i="12" s="1"/>
  <c r="K26" i="12"/>
  <c r="P26" i="12" s="1"/>
  <c r="N23" i="12"/>
  <c r="S23" i="12" s="1"/>
  <c r="K18" i="12"/>
  <c r="P18" i="12" s="1"/>
  <c r="N15" i="12"/>
  <c r="S15" i="12" s="1"/>
  <c r="K10" i="12"/>
  <c r="P10" i="12" s="1"/>
  <c r="N7" i="12"/>
  <c r="S7" i="12" s="1"/>
  <c r="L147" i="12"/>
  <c r="Q147" i="12" s="1"/>
  <c r="L108" i="12"/>
  <c r="Q108" i="12" s="1"/>
  <c r="J66" i="12"/>
  <c r="O66" i="12" s="1"/>
  <c r="L28" i="12"/>
  <c r="Q28" i="12" s="1"/>
  <c r="J26" i="12"/>
  <c r="O26" i="12" s="1"/>
  <c r="J18" i="12"/>
  <c r="O18" i="12" s="1"/>
  <c r="K119" i="12"/>
  <c r="P119" i="12" s="1"/>
  <c r="K135" i="12"/>
  <c r="P135" i="12" s="1"/>
  <c r="K151" i="12"/>
  <c r="P151" i="12" s="1"/>
  <c r="K167" i="12"/>
  <c r="P167" i="12" s="1"/>
  <c r="K183" i="12"/>
  <c r="P183" i="12" s="1"/>
  <c r="K188" i="12"/>
  <c r="P188" i="12" s="1"/>
  <c r="K137" i="12"/>
  <c r="P137" i="12" s="1"/>
  <c r="K153" i="12"/>
  <c r="P153" i="12" s="1"/>
  <c r="K169" i="12"/>
  <c r="P169" i="12" s="1"/>
  <c r="K185" i="12"/>
  <c r="P185" i="12" s="1"/>
  <c r="K178" i="12"/>
  <c r="P178" i="12" s="1"/>
  <c r="K189" i="12"/>
  <c r="P189" i="12" s="1"/>
  <c r="L115" i="12"/>
  <c r="Q115" i="12" s="1"/>
  <c r="J105" i="12"/>
  <c r="O105" i="12" s="1"/>
  <c r="L99" i="12"/>
  <c r="Q99" i="12" s="1"/>
  <c r="J97" i="12"/>
  <c r="O97" i="12" s="1"/>
  <c r="J89" i="12"/>
  <c r="O89" i="12" s="1"/>
  <c r="L83" i="12"/>
  <c r="Q83" i="12" s="1"/>
  <c r="J73" i="12"/>
  <c r="O73" i="12" s="1"/>
  <c r="L67" i="12"/>
  <c r="Q67" i="12" s="1"/>
  <c r="J57" i="12"/>
  <c r="O57" i="12" s="1"/>
  <c r="L51" i="12"/>
  <c r="Q51" i="12" s="1"/>
  <c r="J41" i="12"/>
  <c r="O41" i="12" s="1"/>
  <c r="L35" i="12"/>
  <c r="Q35" i="12" s="1"/>
  <c r="J33" i="12"/>
  <c r="O33" i="12" s="1"/>
  <c r="L27" i="12"/>
  <c r="Q27" i="12" s="1"/>
  <c r="J25" i="12"/>
  <c r="O25" i="12" s="1"/>
  <c r="L19" i="12"/>
  <c r="Q19" i="12" s="1"/>
  <c r="N136" i="12"/>
  <c r="S136" i="12" s="1"/>
  <c r="N152" i="12"/>
  <c r="S152" i="12" s="1"/>
  <c r="N168" i="12"/>
  <c r="S168" i="12" s="1"/>
  <c r="N181" i="12"/>
  <c r="S181" i="12" s="1"/>
  <c r="N134" i="12"/>
  <c r="S134" i="12" s="1"/>
  <c r="N155" i="12"/>
  <c r="S155" i="12" s="1"/>
  <c r="N201" i="12"/>
  <c r="S201" i="12" s="1"/>
  <c r="N190" i="12"/>
  <c r="S190" i="12" s="1"/>
  <c r="J121" i="12"/>
  <c r="O121" i="12" s="1"/>
  <c r="J137" i="12"/>
  <c r="O137" i="12" s="1"/>
  <c r="J153" i="12"/>
  <c r="O153" i="12" s="1"/>
  <c r="J169" i="12"/>
  <c r="O169" i="12" s="1"/>
  <c r="J185" i="12"/>
  <c r="O185" i="12" s="1"/>
  <c r="J134" i="12"/>
  <c r="O134" i="12" s="1"/>
  <c r="J143" i="12"/>
  <c r="O143" i="12" s="1"/>
  <c r="J190" i="12"/>
  <c r="O190" i="12" s="1"/>
  <c r="M64" i="9"/>
  <c r="R64" i="9" s="1"/>
  <c r="M94" i="9"/>
  <c r="R94" i="9" s="1"/>
  <c r="M191" i="9"/>
  <c r="R191" i="9" s="1"/>
  <c r="K16" i="9"/>
  <c r="P16" i="9" s="1"/>
  <c r="K48" i="9"/>
  <c r="P48" i="9" s="1"/>
  <c r="K96" i="9"/>
  <c r="P96" i="9" s="1"/>
  <c r="K113" i="9"/>
  <c r="P113" i="9" s="1"/>
  <c r="K160" i="9"/>
  <c r="P160" i="9" s="1"/>
  <c r="K177" i="9"/>
  <c r="P177" i="9" s="1"/>
  <c r="K194" i="9"/>
  <c r="P194" i="9" s="1"/>
  <c r="K37" i="9"/>
  <c r="P37" i="9" s="1"/>
  <c r="K62" i="9"/>
  <c r="P62" i="9" s="1"/>
  <c r="K92" i="9"/>
  <c r="P92" i="9" s="1"/>
  <c r="K173" i="9"/>
  <c r="P173" i="9" s="1"/>
  <c r="K187" i="9"/>
  <c r="P187" i="9" s="1"/>
  <c r="K171" i="9"/>
  <c r="P171" i="9" s="1"/>
  <c r="K155" i="9"/>
  <c r="P155" i="9" s="1"/>
  <c r="K139" i="9"/>
  <c r="P139" i="9" s="1"/>
  <c r="K123" i="9"/>
  <c r="P123" i="9" s="1"/>
  <c r="K107" i="9"/>
  <c r="P107" i="9" s="1"/>
  <c r="K91" i="9"/>
  <c r="P91" i="9" s="1"/>
  <c r="K75" i="9"/>
  <c r="P75" i="9" s="1"/>
  <c r="K59" i="9"/>
  <c r="P59" i="9" s="1"/>
  <c r="K43" i="9"/>
  <c r="P43" i="9" s="1"/>
  <c r="K27" i="9"/>
  <c r="P27" i="9" s="1"/>
  <c r="M62" i="9"/>
  <c r="R62" i="9" s="1"/>
  <c r="M199" i="9"/>
  <c r="R199" i="9" s="1"/>
  <c r="M171" i="9"/>
  <c r="R171" i="9" s="1"/>
  <c r="M90" i="9"/>
  <c r="R90" i="9" s="1"/>
  <c r="M112" i="9"/>
  <c r="R112" i="9" s="1"/>
  <c r="M26" i="9"/>
  <c r="R26" i="9" s="1"/>
  <c r="M59" i="9"/>
  <c r="R59" i="9" s="1"/>
  <c r="M27" i="9"/>
  <c r="R27" i="9" s="1"/>
  <c r="M183" i="9"/>
  <c r="R183" i="9" s="1"/>
  <c r="M166" i="9"/>
  <c r="R166" i="9" s="1"/>
  <c r="M119" i="9"/>
  <c r="R119" i="9" s="1"/>
  <c r="M102" i="9"/>
  <c r="R102" i="9" s="1"/>
  <c r="M185" i="9"/>
  <c r="R185" i="9" s="1"/>
  <c r="M121" i="9"/>
  <c r="R121" i="9" s="1"/>
  <c r="M57" i="9"/>
  <c r="R57" i="9" s="1"/>
  <c r="M20" i="9"/>
  <c r="R20" i="9" s="1"/>
  <c r="M39" i="9"/>
  <c r="R39" i="9" s="1"/>
  <c r="M159" i="9"/>
  <c r="R159" i="9" s="1"/>
  <c r="M187" i="9"/>
  <c r="R187" i="9" s="1"/>
  <c r="L103" i="9"/>
  <c r="Q103" i="9" s="1"/>
  <c r="L60" i="9"/>
  <c r="Q60" i="9" s="1"/>
  <c r="L55" i="9"/>
  <c r="Q55" i="9" s="1"/>
  <c r="L199" i="9"/>
  <c r="Q199" i="9" s="1"/>
  <c r="L191" i="9"/>
  <c r="Q191" i="9" s="1"/>
  <c r="L161" i="9"/>
  <c r="Q161" i="9" s="1"/>
  <c r="L127" i="9"/>
  <c r="Q127" i="9" s="1"/>
  <c r="L97" i="9"/>
  <c r="Q97" i="9" s="1"/>
  <c r="L63" i="9"/>
  <c r="Q63" i="9" s="1"/>
  <c r="L133" i="9"/>
  <c r="Q133" i="9" s="1"/>
  <c r="L69" i="9"/>
  <c r="Q69" i="9" s="1"/>
  <c r="L19" i="9"/>
  <c r="Q19" i="9" s="1"/>
  <c r="L49" i="9"/>
  <c r="Q49" i="9" s="1"/>
  <c r="L33" i="9"/>
  <c r="Q33" i="9" s="1"/>
  <c r="M74" i="9"/>
  <c r="R74" i="9" s="1"/>
  <c r="N191" i="9"/>
  <c r="S191" i="9" s="1"/>
  <c r="N198" i="9"/>
  <c r="S198" i="9" s="1"/>
  <c r="N21" i="9"/>
  <c r="S21" i="9" s="1"/>
  <c r="N189" i="9"/>
  <c r="S189" i="9" s="1"/>
  <c r="N37" i="9"/>
  <c r="S37" i="9" s="1"/>
  <c r="N79" i="9"/>
  <c r="S79" i="9" s="1"/>
  <c r="N129" i="9"/>
  <c r="S129" i="9" s="1"/>
  <c r="N197" i="9"/>
  <c r="S197" i="9" s="1"/>
  <c r="N167" i="9"/>
  <c r="S167" i="9" s="1"/>
  <c r="N150" i="9"/>
  <c r="S150" i="9" s="1"/>
  <c r="N133" i="9"/>
  <c r="S133" i="9" s="1"/>
  <c r="N103" i="9"/>
  <c r="S103" i="9" s="1"/>
  <c r="N86" i="9"/>
  <c r="S86" i="9" s="1"/>
  <c r="N69" i="9"/>
  <c r="S69" i="9" s="1"/>
  <c r="N30" i="9"/>
  <c r="S30" i="9" s="1"/>
  <c r="N187" i="9"/>
  <c r="S187" i="9" s="1"/>
  <c r="N170" i="9"/>
  <c r="S170" i="9" s="1"/>
  <c r="N123" i="9"/>
  <c r="S123" i="9" s="1"/>
  <c r="N106" i="9"/>
  <c r="S106" i="9" s="1"/>
  <c r="N25" i="9"/>
  <c r="S25" i="9" s="1"/>
  <c r="N172" i="9"/>
  <c r="S172" i="9" s="1"/>
  <c r="N108" i="9"/>
  <c r="S108" i="9" s="1"/>
  <c r="N44" i="9"/>
  <c r="S44" i="9" s="1"/>
  <c r="N35" i="9"/>
  <c r="S35" i="9" s="1"/>
  <c r="N19" i="9"/>
  <c r="S19" i="9" s="1"/>
  <c r="J199" i="9"/>
  <c r="O199" i="9" s="1"/>
  <c r="J113" i="9"/>
  <c r="O113" i="9" s="1"/>
  <c r="J183" i="9"/>
  <c r="O183" i="9" s="1"/>
  <c r="J150" i="9"/>
  <c r="O150" i="9" s="1"/>
  <c r="J202" i="9"/>
  <c r="O202" i="9" s="1"/>
  <c r="J101" i="9"/>
  <c r="O101" i="9" s="1"/>
  <c r="J203" i="9"/>
  <c r="O203" i="9" s="1"/>
  <c r="J129" i="9"/>
  <c r="O129" i="9" s="1"/>
  <c r="J38" i="9"/>
  <c r="O38" i="9" s="1"/>
  <c r="J149" i="9"/>
  <c r="O149" i="9" s="1"/>
  <c r="J102" i="9"/>
  <c r="O102" i="9" s="1"/>
  <c r="J49" i="9"/>
  <c r="O49" i="9" s="1"/>
  <c r="J197" i="9"/>
  <c r="O197" i="9" s="1"/>
  <c r="J171" i="9"/>
  <c r="O171" i="9" s="1"/>
  <c r="J154" i="9"/>
  <c r="O154" i="9" s="1"/>
  <c r="J137" i="9"/>
  <c r="O137" i="9" s="1"/>
  <c r="J107" i="9"/>
  <c r="O107" i="9" s="1"/>
  <c r="J90" i="9"/>
  <c r="O90" i="9" s="1"/>
  <c r="J34" i="9"/>
  <c r="O34" i="9" s="1"/>
  <c r="J191" i="9"/>
  <c r="O191" i="9" s="1"/>
  <c r="J127" i="9"/>
  <c r="O127" i="9" s="1"/>
  <c r="J63" i="9"/>
  <c r="O63" i="9" s="1"/>
  <c r="J20" i="9"/>
  <c r="O20" i="9" s="1"/>
  <c r="J59" i="9"/>
  <c r="O59" i="9" s="1"/>
  <c r="J43" i="9"/>
  <c r="O43" i="9" s="1"/>
  <c r="J27" i="9"/>
  <c r="O27" i="9" s="1"/>
  <c r="K197" i="9"/>
  <c r="P197" i="9" s="1"/>
  <c r="L72" i="10"/>
  <c r="Q72" i="10" s="1"/>
  <c r="L151" i="10"/>
  <c r="Q151" i="10" s="1"/>
  <c r="L67" i="10"/>
  <c r="Q67" i="10" s="1"/>
  <c r="L51" i="10"/>
  <c r="Q51" i="10" s="1"/>
  <c r="L35" i="10"/>
  <c r="Q35" i="10" s="1"/>
  <c r="L19" i="10"/>
  <c r="Q19" i="10" s="1"/>
  <c r="L163" i="10"/>
  <c r="Q163" i="10" s="1"/>
  <c r="L115" i="10"/>
  <c r="Q115" i="10" s="1"/>
  <c r="L83" i="10"/>
  <c r="Q83" i="10" s="1"/>
  <c r="L111" i="10"/>
  <c r="Q111" i="10" s="1"/>
  <c r="L134" i="10"/>
  <c r="Q134" i="10" s="1"/>
  <c r="J20" i="10"/>
  <c r="O20" i="10" s="1"/>
  <c r="K54" i="10"/>
  <c r="P54" i="10" s="1"/>
  <c r="K31" i="10"/>
  <c r="P31" i="10" s="1"/>
  <c r="K47" i="10"/>
  <c r="P47" i="10" s="1"/>
  <c r="K63" i="10"/>
  <c r="P63" i="10" s="1"/>
  <c r="K100" i="10"/>
  <c r="P100" i="10" s="1"/>
  <c r="K20" i="10"/>
  <c r="P20" i="10" s="1"/>
  <c r="K68" i="10"/>
  <c r="P68" i="10" s="1"/>
  <c r="K41" i="10"/>
  <c r="P41" i="10" s="1"/>
  <c r="K91" i="10"/>
  <c r="P91" i="10" s="1"/>
  <c r="K155" i="10"/>
  <c r="P155" i="10" s="1"/>
  <c r="K171" i="10"/>
  <c r="P171" i="10" s="1"/>
  <c r="K89" i="10"/>
  <c r="P89" i="10" s="1"/>
  <c r="K153" i="10"/>
  <c r="P153" i="10" s="1"/>
  <c r="K118" i="10"/>
  <c r="P118" i="10" s="1"/>
  <c r="K182" i="10"/>
  <c r="P182" i="10" s="1"/>
  <c r="M10" i="10"/>
  <c r="R10" i="10" s="1"/>
  <c r="N7" i="10"/>
  <c r="S7" i="10" s="1"/>
  <c r="N39" i="10"/>
  <c r="S39" i="10" s="1"/>
  <c r="N55" i="10"/>
  <c r="S55" i="10" s="1"/>
  <c r="N71" i="10"/>
  <c r="S71" i="10" s="1"/>
  <c r="N37" i="10"/>
  <c r="S37" i="10" s="1"/>
  <c r="N53" i="10"/>
  <c r="S53" i="10" s="1"/>
  <c r="N69" i="10"/>
  <c r="S69" i="10" s="1"/>
  <c r="N113" i="10"/>
  <c r="S113" i="10" s="1"/>
  <c r="N177" i="10"/>
  <c r="S177" i="10" s="1"/>
  <c r="N70" i="10"/>
  <c r="S70" i="10" s="1"/>
  <c r="N117" i="10"/>
  <c r="S117" i="10" s="1"/>
  <c r="N193" i="10"/>
  <c r="S193" i="10" s="1"/>
  <c r="N82" i="10"/>
  <c r="S82" i="10" s="1"/>
  <c r="N98" i="10"/>
  <c r="S98" i="10" s="1"/>
  <c r="N114" i="10"/>
  <c r="S114" i="10" s="1"/>
  <c r="N130" i="10"/>
  <c r="S130" i="10" s="1"/>
  <c r="N146" i="10"/>
  <c r="S146" i="10" s="1"/>
  <c r="N162" i="10"/>
  <c r="S162" i="10" s="1"/>
  <c r="N178" i="10"/>
  <c r="S178" i="10" s="1"/>
  <c r="N194" i="10"/>
  <c r="S194" i="10" s="1"/>
  <c r="N83" i="10"/>
  <c r="S83" i="10" s="1"/>
  <c r="N99" i="10"/>
  <c r="S99" i="10" s="1"/>
  <c r="N115" i="10"/>
  <c r="S115" i="10" s="1"/>
  <c r="N131" i="10"/>
  <c r="S131" i="10" s="1"/>
  <c r="N147" i="10"/>
  <c r="S147" i="10" s="1"/>
  <c r="N163" i="10"/>
  <c r="S163" i="10" s="1"/>
  <c r="N179" i="10"/>
  <c r="S179" i="10" s="1"/>
  <c r="N195" i="10"/>
  <c r="S195" i="10" s="1"/>
  <c r="J19" i="10"/>
  <c r="O19" i="10" s="1"/>
  <c r="J35" i="10"/>
  <c r="O35" i="10" s="1"/>
  <c r="J51" i="10"/>
  <c r="O51" i="10" s="1"/>
  <c r="J67" i="10"/>
  <c r="O67" i="10" s="1"/>
  <c r="J68" i="10"/>
  <c r="O68" i="10" s="1"/>
  <c r="J113" i="10"/>
  <c r="O113" i="10" s="1"/>
  <c r="J177" i="10"/>
  <c r="O177" i="10" s="1"/>
  <c r="J73" i="10"/>
  <c r="O73" i="10" s="1"/>
  <c r="J133" i="10"/>
  <c r="O133" i="10" s="1"/>
  <c r="J169" i="10"/>
  <c r="O169" i="10" s="1"/>
  <c r="J120" i="10"/>
  <c r="O120" i="10" s="1"/>
  <c r="J184" i="10"/>
  <c r="O184" i="10" s="1"/>
  <c r="J82" i="10"/>
  <c r="O82" i="10" s="1"/>
  <c r="J98" i="10"/>
  <c r="O98" i="10" s="1"/>
  <c r="J114" i="10"/>
  <c r="O114" i="10" s="1"/>
  <c r="J130" i="10"/>
  <c r="O130" i="10" s="1"/>
  <c r="J146" i="10"/>
  <c r="O146" i="10" s="1"/>
  <c r="J162" i="10"/>
  <c r="O162" i="10" s="1"/>
  <c r="J178" i="10"/>
  <c r="O178" i="10" s="1"/>
  <c r="J194" i="10"/>
  <c r="O194" i="10" s="1"/>
  <c r="J75" i="10"/>
  <c r="O75" i="10" s="1"/>
  <c r="J91" i="10"/>
  <c r="O91" i="10" s="1"/>
  <c r="J139" i="10"/>
  <c r="O139" i="10" s="1"/>
  <c r="J155" i="10"/>
  <c r="O155" i="10" s="1"/>
  <c r="J203" i="10"/>
  <c r="O203" i="10" s="1"/>
  <c r="K11" i="10"/>
  <c r="P11" i="10" s="1"/>
  <c r="M16" i="10"/>
  <c r="R16" i="10" s="1"/>
  <c r="M37" i="10"/>
  <c r="R37" i="10" s="1"/>
  <c r="M53" i="10"/>
  <c r="R53" i="10" s="1"/>
  <c r="M69" i="10"/>
  <c r="R69" i="10" s="1"/>
  <c r="M114" i="10"/>
  <c r="R114" i="10" s="1"/>
  <c r="M178" i="10"/>
  <c r="R178" i="10" s="1"/>
  <c r="M74" i="10"/>
  <c r="R74" i="10" s="1"/>
  <c r="M134" i="10"/>
  <c r="R134" i="10" s="1"/>
  <c r="M15" i="10"/>
  <c r="R15" i="10" s="1"/>
  <c r="M31" i="10"/>
  <c r="R31" i="10" s="1"/>
  <c r="M47" i="10"/>
  <c r="R47" i="10" s="1"/>
  <c r="M63" i="10"/>
  <c r="R63" i="10" s="1"/>
  <c r="M89" i="10"/>
  <c r="R89" i="10" s="1"/>
  <c r="M153" i="10"/>
  <c r="R153" i="10" s="1"/>
  <c r="M194" i="10"/>
  <c r="R194" i="10" s="1"/>
  <c r="M107" i="10"/>
  <c r="R107" i="10" s="1"/>
  <c r="M123" i="10"/>
  <c r="R123" i="10" s="1"/>
  <c r="M171" i="10"/>
  <c r="R171" i="10" s="1"/>
  <c r="M187" i="10"/>
  <c r="R187" i="10" s="1"/>
  <c r="K7" i="10"/>
  <c r="P7" i="10" s="1"/>
  <c r="M113" i="11"/>
  <c r="R113" i="11" s="1"/>
  <c r="M103" i="11"/>
  <c r="R103" i="11" s="1"/>
  <c r="J100" i="11"/>
  <c r="O100" i="11" s="1"/>
  <c r="K97" i="11"/>
  <c r="P97" i="11" s="1"/>
  <c r="M87" i="11"/>
  <c r="R87" i="11" s="1"/>
  <c r="J84" i="11"/>
  <c r="O84" i="11" s="1"/>
  <c r="K81" i="11"/>
  <c r="P81" i="11" s="1"/>
  <c r="K73" i="11"/>
  <c r="P73" i="11" s="1"/>
  <c r="M67" i="11"/>
  <c r="R67" i="11" s="1"/>
  <c r="K65" i="11"/>
  <c r="P65" i="11" s="1"/>
  <c r="M51" i="11"/>
  <c r="R51" i="11" s="1"/>
  <c r="K49" i="11"/>
  <c r="P49" i="11" s="1"/>
  <c r="M35" i="11"/>
  <c r="R35" i="11" s="1"/>
  <c r="K33" i="11"/>
  <c r="P33" i="11" s="1"/>
  <c r="M27" i="11"/>
  <c r="R27" i="11" s="1"/>
  <c r="M19" i="11"/>
  <c r="R19" i="11" s="1"/>
  <c r="K9" i="11"/>
  <c r="P9" i="11" s="1"/>
  <c r="J6" i="11"/>
  <c r="O6" i="11" s="1"/>
  <c r="K180" i="11"/>
  <c r="P180" i="11" s="1"/>
  <c r="K119" i="11"/>
  <c r="P119" i="11" s="1"/>
  <c r="K135" i="11"/>
  <c r="P135" i="11" s="1"/>
  <c r="K151" i="11"/>
  <c r="P151" i="11" s="1"/>
  <c r="K167" i="11"/>
  <c r="P167" i="11" s="1"/>
  <c r="K189" i="11"/>
  <c r="P189" i="11" s="1"/>
  <c r="K196" i="11"/>
  <c r="P196" i="11" s="1"/>
  <c r="K113" i="11"/>
  <c r="P113" i="11" s="1"/>
  <c r="K129" i="11"/>
  <c r="P129" i="11" s="1"/>
  <c r="K145" i="11"/>
  <c r="P145" i="11" s="1"/>
  <c r="K161" i="11"/>
  <c r="P161" i="11" s="1"/>
  <c r="K183" i="11"/>
  <c r="P183" i="11" s="1"/>
  <c r="K199" i="11"/>
  <c r="P199" i="11" s="1"/>
  <c r="L106" i="11"/>
  <c r="Q106" i="11" s="1"/>
  <c r="L95" i="11"/>
  <c r="Q95" i="11" s="1"/>
  <c r="N84" i="11"/>
  <c r="S84" i="11" s="1"/>
  <c r="N81" i="11"/>
  <c r="S81" i="11" s="1"/>
  <c r="N73" i="11"/>
  <c r="S73" i="11" s="1"/>
  <c r="K68" i="11"/>
  <c r="P68" i="11" s="1"/>
  <c r="N65" i="11"/>
  <c r="S65" i="11" s="1"/>
  <c r="N57" i="11"/>
  <c r="S57" i="11" s="1"/>
  <c r="K52" i="11"/>
  <c r="P52" i="11" s="1"/>
  <c r="N49" i="11"/>
  <c r="S49" i="11" s="1"/>
  <c r="K36" i="11"/>
  <c r="P36" i="11" s="1"/>
  <c r="M30" i="11"/>
  <c r="R30" i="11" s="1"/>
  <c r="K28" i="11"/>
  <c r="P28" i="11" s="1"/>
  <c r="M14" i="11"/>
  <c r="R14" i="11" s="1"/>
  <c r="N9" i="11"/>
  <c r="S9" i="11" s="1"/>
  <c r="M6" i="11"/>
  <c r="R6" i="11" s="1"/>
  <c r="J5" i="11"/>
  <c r="O5" i="11" s="1"/>
  <c r="N87" i="11"/>
  <c r="S87" i="11" s="1"/>
  <c r="N103" i="11"/>
  <c r="S103" i="11" s="1"/>
  <c r="N119" i="11"/>
  <c r="S119" i="11" s="1"/>
  <c r="N135" i="11"/>
  <c r="S135" i="11" s="1"/>
  <c r="N151" i="11"/>
  <c r="S151" i="11" s="1"/>
  <c r="N167" i="11"/>
  <c r="S167" i="11" s="1"/>
  <c r="N190" i="11"/>
  <c r="S190" i="11" s="1"/>
  <c r="N132" i="11"/>
  <c r="S132" i="11" s="1"/>
  <c r="N148" i="11"/>
  <c r="S148" i="11" s="1"/>
  <c r="N164" i="11"/>
  <c r="S164" i="11" s="1"/>
  <c r="N183" i="11"/>
  <c r="S183" i="11" s="1"/>
  <c r="N153" i="11"/>
  <c r="S153" i="11" s="1"/>
  <c r="N169" i="11"/>
  <c r="S169" i="11" s="1"/>
  <c r="N142" i="11"/>
  <c r="S142" i="11" s="1"/>
  <c r="N180" i="11"/>
  <c r="S180" i="11" s="1"/>
  <c r="N196" i="11"/>
  <c r="S196" i="11" s="1"/>
  <c r="N195" i="11"/>
  <c r="S195" i="11" s="1"/>
  <c r="J95" i="11"/>
  <c r="O95" i="11" s="1"/>
  <c r="J111" i="11"/>
  <c r="O111" i="11" s="1"/>
  <c r="J127" i="11"/>
  <c r="O127" i="11" s="1"/>
  <c r="J143" i="11"/>
  <c r="O143" i="11" s="1"/>
  <c r="J159" i="11"/>
  <c r="O159" i="11" s="1"/>
  <c r="J144" i="11"/>
  <c r="O144" i="11" s="1"/>
  <c r="J183" i="11"/>
  <c r="O183" i="11" s="1"/>
  <c r="J195" i="11"/>
  <c r="O195" i="11" s="1"/>
  <c r="J110" i="11"/>
  <c r="O110" i="11" s="1"/>
  <c r="J180" i="11"/>
  <c r="O180" i="11" s="1"/>
  <c r="J196" i="11"/>
  <c r="O196" i="11" s="1"/>
  <c r="J203" i="11"/>
  <c r="O203" i="11" s="1"/>
  <c r="K103" i="11"/>
  <c r="P103" i="11" s="1"/>
  <c r="J96" i="11"/>
  <c r="O96" i="11" s="1"/>
  <c r="M83" i="11"/>
  <c r="R83" i="11" s="1"/>
  <c r="N80" i="11"/>
  <c r="S80" i="11" s="1"/>
  <c r="K67" i="11"/>
  <c r="P67" i="11" s="1"/>
  <c r="K59" i="11"/>
  <c r="P59" i="11" s="1"/>
  <c r="K51" i="11"/>
  <c r="P51" i="11" s="1"/>
  <c r="K35" i="11"/>
  <c r="P35" i="11" s="1"/>
  <c r="N32" i="11"/>
  <c r="S32" i="11" s="1"/>
  <c r="M84" i="11"/>
  <c r="R84" i="11" s="1"/>
  <c r="M100" i="11"/>
  <c r="R100" i="11" s="1"/>
  <c r="M116" i="11"/>
  <c r="R116" i="11" s="1"/>
  <c r="M132" i="11"/>
  <c r="R132" i="11" s="1"/>
  <c r="M148" i="11"/>
  <c r="R148" i="11" s="1"/>
  <c r="M164" i="11"/>
  <c r="R164" i="11" s="1"/>
  <c r="M183" i="11"/>
  <c r="R183" i="11" s="1"/>
  <c r="M202" i="11"/>
  <c r="R202" i="11" s="1"/>
  <c r="M133" i="11"/>
  <c r="R133" i="11" s="1"/>
  <c r="M126" i="11"/>
  <c r="R126" i="11" s="1"/>
  <c r="M188" i="11"/>
  <c r="R188" i="11" s="1"/>
  <c r="M115" i="11"/>
  <c r="R115" i="11" s="1"/>
  <c r="M131" i="11"/>
  <c r="R131" i="11" s="1"/>
  <c r="M147" i="11"/>
  <c r="R147" i="11" s="1"/>
  <c r="M163" i="11"/>
  <c r="R163" i="11" s="1"/>
  <c r="M177" i="11"/>
  <c r="R177" i="11" s="1"/>
  <c r="M193" i="11"/>
  <c r="R193" i="11" s="1"/>
  <c r="M195" i="11"/>
  <c r="R195" i="11" s="1"/>
  <c r="K100" i="11"/>
  <c r="P100" i="11" s="1"/>
  <c r="N94" i="11"/>
  <c r="S94" i="11" s="1"/>
  <c r="L83" i="11"/>
  <c r="Q83" i="11" s="1"/>
  <c r="L77" i="11"/>
  <c r="Q77" i="11" s="1"/>
  <c r="J75" i="11"/>
  <c r="O75" i="11" s="1"/>
  <c r="J67" i="11"/>
  <c r="O67" i="11" s="1"/>
  <c r="L61" i="11"/>
  <c r="Q61" i="11" s="1"/>
  <c r="J59" i="11"/>
  <c r="O59" i="11" s="1"/>
  <c r="J51" i="11"/>
  <c r="O51" i="11" s="1"/>
  <c r="L45" i="11"/>
  <c r="Q45" i="11" s="1"/>
  <c r="J35" i="11"/>
  <c r="O35" i="11" s="1"/>
  <c r="L29" i="11"/>
  <c r="Q29" i="11" s="1"/>
  <c r="L21" i="11"/>
  <c r="Q21" i="11" s="1"/>
  <c r="L13" i="11"/>
  <c r="Q13" i="11" s="1"/>
  <c r="J11" i="11"/>
  <c r="O11" i="11" s="1"/>
  <c r="K6" i="11"/>
  <c r="P6" i="11" s="1"/>
  <c r="L109" i="11"/>
  <c r="Q109" i="11" s="1"/>
  <c r="L172" i="11"/>
  <c r="Q172" i="11" s="1"/>
  <c r="L115" i="11"/>
  <c r="Q115" i="11" s="1"/>
  <c r="L116" i="11"/>
  <c r="Q116" i="11" s="1"/>
  <c r="M109" i="12"/>
  <c r="R109" i="12" s="1"/>
  <c r="K107" i="12"/>
  <c r="P107" i="12" s="1"/>
  <c r="N104" i="12"/>
  <c r="S104" i="12" s="1"/>
  <c r="N96" i="12"/>
  <c r="S96" i="12" s="1"/>
  <c r="M93" i="12"/>
  <c r="R93" i="12" s="1"/>
  <c r="N88" i="12"/>
  <c r="S88" i="12" s="1"/>
  <c r="M77" i="12"/>
  <c r="R77" i="12" s="1"/>
  <c r="N72" i="12"/>
  <c r="S72" i="12" s="1"/>
  <c r="M61" i="12"/>
  <c r="R61" i="12" s="1"/>
  <c r="M45" i="12"/>
  <c r="R45" i="12" s="1"/>
  <c r="N40" i="12"/>
  <c r="S40" i="12" s="1"/>
  <c r="M37" i="12"/>
  <c r="R37" i="12" s="1"/>
  <c r="K35" i="12"/>
  <c r="P35" i="12" s="1"/>
  <c r="K27" i="12"/>
  <c r="P27" i="12" s="1"/>
  <c r="N24" i="12"/>
  <c r="S24" i="12" s="1"/>
  <c r="M21" i="12"/>
  <c r="R21" i="12" s="1"/>
  <c r="K19" i="12"/>
  <c r="P19" i="12" s="1"/>
  <c r="N8" i="12"/>
  <c r="S8" i="12" s="1"/>
  <c r="M5" i="12"/>
  <c r="R5" i="12" s="1"/>
  <c r="M125" i="12"/>
  <c r="R125" i="12" s="1"/>
  <c r="M141" i="12"/>
  <c r="R141" i="12" s="1"/>
  <c r="M157" i="12"/>
  <c r="R157" i="12" s="1"/>
  <c r="M173" i="12"/>
  <c r="R173" i="12" s="1"/>
  <c r="M154" i="12"/>
  <c r="R154" i="12" s="1"/>
  <c r="M135" i="12"/>
  <c r="R135" i="12" s="1"/>
  <c r="M151" i="12"/>
  <c r="R151" i="12" s="1"/>
  <c r="M167" i="12"/>
  <c r="R167" i="12" s="1"/>
  <c r="M183" i="12"/>
  <c r="R183" i="12" s="1"/>
  <c r="M190" i="12"/>
  <c r="R190" i="12" s="1"/>
  <c r="L113" i="12"/>
  <c r="Q113" i="12" s="1"/>
  <c r="L105" i="12"/>
  <c r="Q105" i="12" s="1"/>
  <c r="J103" i="12"/>
  <c r="O103" i="12" s="1"/>
  <c r="L97" i="12"/>
  <c r="Q97" i="12" s="1"/>
  <c r="L89" i="12"/>
  <c r="Q89" i="12" s="1"/>
  <c r="J87" i="12"/>
  <c r="O87" i="12" s="1"/>
  <c r="L81" i="12"/>
  <c r="Q81" i="12" s="1"/>
  <c r="L73" i="12"/>
  <c r="Q73" i="12" s="1"/>
  <c r="J71" i="12"/>
  <c r="O71" i="12" s="1"/>
  <c r="L65" i="12"/>
  <c r="Q65" i="12" s="1"/>
  <c r="L57" i="12"/>
  <c r="Q57" i="12" s="1"/>
  <c r="J55" i="12"/>
  <c r="O55" i="12" s="1"/>
  <c r="L49" i="12"/>
  <c r="Q49" i="12" s="1"/>
  <c r="L41" i="12"/>
  <c r="Q41" i="12" s="1"/>
  <c r="J39" i="12"/>
  <c r="O39" i="12" s="1"/>
  <c r="L33" i="12"/>
  <c r="Q33" i="12" s="1"/>
  <c r="J31" i="12"/>
  <c r="O31" i="12" s="1"/>
  <c r="L25" i="12"/>
  <c r="Q25" i="12" s="1"/>
  <c r="L17" i="12"/>
  <c r="Q17" i="12" s="1"/>
  <c r="J15" i="12"/>
  <c r="O15" i="12" s="1"/>
  <c r="J7" i="12"/>
  <c r="O7" i="12" s="1"/>
  <c r="L126" i="12"/>
  <c r="Q126" i="12" s="1"/>
  <c r="L142" i="12"/>
  <c r="Q142" i="12" s="1"/>
  <c r="L158" i="12"/>
  <c r="Q158" i="12" s="1"/>
  <c r="L174" i="12"/>
  <c r="Q174" i="12" s="1"/>
  <c r="L119" i="12"/>
  <c r="Q119" i="12" s="1"/>
  <c r="L135" i="12"/>
  <c r="Q135" i="12" s="1"/>
  <c r="L151" i="12"/>
  <c r="Q151" i="12" s="1"/>
  <c r="L167" i="12"/>
  <c r="Q167" i="12" s="1"/>
  <c r="L183" i="12"/>
  <c r="Q183" i="12" s="1"/>
  <c r="L188" i="12"/>
  <c r="Q188" i="12" s="1"/>
  <c r="N110" i="12"/>
  <c r="S110" i="12" s="1"/>
  <c r="K105" i="12"/>
  <c r="P105" i="12" s="1"/>
  <c r="N102" i="12"/>
  <c r="S102" i="12" s="1"/>
  <c r="M99" i="12"/>
  <c r="R99" i="12" s="1"/>
  <c r="N94" i="12"/>
  <c r="S94" i="12" s="1"/>
  <c r="K89" i="12"/>
  <c r="P89" i="12" s="1"/>
  <c r="N78" i="12"/>
  <c r="S78" i="12" s="1"/>
  <c r="K73" i="12"/>
  <c r="P73" i="12" s="1"/>
  <c r="M67" i="12"/>
  <c r="R67" i="12" s="1"/>
  <c r="N62" i="12"/>
  <c r="S62" i="12" s="1"/>
  <c r="K57" i="12"/>
  <c r="P57" i="12" s="1"/>
  <c r="N46" i="12"/>
  <c r="S46" i="12" s="1"/>
  <c r="K41" i="12"/>
  <c r="P41" i="12" s="1"/>
  <c r="M35" i="12"/>
  <c r="R35" i="12" s="1"/>
  <c r="K33" i="12"/>
  <c r="P33" i="12" s="1"/>
  <c r="N30" i="12"/>
  <c r="S30" i="12" s="1"/>
  <c r="M27" i="12"/>
  <c r="R27" i="12" s="1"/>
  <c r="K25" i="12"/>
  <c r="P25" i="12" s="1"/>
  <c r="N22" i="12"/>
  <c r="S22" i="12" s="1"/>
  <c r="M19" i="12"/>
  <c r="R19" i="12" s="1"/>
  <c r="N14" i="12"/>
  <c r="S14" i="12" s="1"/>
  <c r="K9" i="12"/>
  <c r="P9" i="12" s="1"/>
  <c r="K139" i="12"/>
  <c r="P139" i="12" s="1"/>
  <c r="K141" i="12"/>
  <c r="P141" i="12" s="1"/>
  <c r="K157" i="12"/>
  <c r="P157" i="12" s="1"/>
  <c r="K173" i="12"/>
  <c r="P173" i="12" s="1"/>
  <c r="K150" i="12"/>
  <c r="P150" i="12" s="1"/>
  <c r="K193" i="12"/>
  <c r="P193" i="12" s="1"/>
  <c r="N109" i="12"/>
  <c r="S109" i="12" s="1"/>
  <c r="K104" i="12"/>
  <c r="P104" i="12" s="1"/>
  <c r="N93" i="12"/>
  <c r="S93" i="12" s="1"/>
  <c r="K88" i="12"/>
  <c r="P88" i="12" s="1"/>
  <c r="N85" i="12"/>
  <c r="S85" i="12" s="1"/>
  <c r="N77" i="12"/>
  <c r="S77" i="12" s="1"/>
  <c r="K72" i="12"/>
  <c r="P72" i="12" s="1"/>
  <c r="N69" i="12"/>
  <c r="S69" i="12" s="1"/>
  <c r="M66" i="12"/>
  <c r="R66" i="12" s="1"/>
  <c r="N61" i="12"/>
  <c r="S61" i="12" s="1"/>
  <c r="K56" i="12"/>
  <c r="P56" i="12" s="1"/>
  <c r="N53" i="12"/>
  <c r="S53" i="12" s="1"/>
  <c r="N45" i="12"/>
  <c r="S45" i="12" s="1"/>
  <c r="M42" i="12"/>
  <c r="R42" i="12" s="1"/>
  <c r="K40" i="12"/>
  <c r="P40" i="12" s="1"/>
  <c r="M26" i="12"/>
  <c r="R26" i="12" s="1"/>
  <c r="K24" i="12"/>
  <c r="P24" i="12" s="1"/>
  <c r="M18" i="12"/>
  <c r="R18" i="12" s="1"/>
  <c r="K8" i="12"/>
  <c r="P8" i="12" s="1"/>
  <c r="N124" i="12"/>
  <c r="S124" i="12" s="1"/>
  <c r="N121" i="12"/>
  <c r="S121" i="12" s="1"/>
  <c r="N137" i="12"/>
  <c r="S137" i="12" s="1"/>
  <c r="N153" i="12"/>
  <c r="S153" i="12" s="1"/>
  <c r="N169" i="12"/>
  <c r="S169" i="12" s="1"/>
  <c r="N185" i="12"/>
  <c r="S185" i="12" s="1"/>
  <c r="N186" i="12"/>
  <c r="S186" i="12" s="1"/>
  <c r="N127" i="12"/>
  <c r="S127" i="12" s="1"/>
  <c r="N143" i="12"/>
  <c r="S143" i="12" s="1"/>
  <c r="N159" i="12"/>
  <c r="S159" i="12" s="1"/>
  <c r="N175" i="12"/>
  <c r="S175" i="12" s="1"/>
  <c r="N199" i="12"/>
  <c r="S199" i="12" s="1"/>
  <c r="J120" i="12"/>
  <c r="O120" i="12" s="1"/>
  <c r="J136" i="12"/>
  <c r="O136" i="12" s="1"/>
  <c r="J152" i="12"/>
  <c r="O152" i="12" s="1"/>
  <c r="J168" i="12"/>
  <c r="O168" i="12" s="1"/>
  <c r="J184" i="12"/>
  <c r="O184" i="12" s="1"/>
  <c r="J125" i="12"/>
  <c r="O125" i="12" s="1"/>
  <c r="J141" i="12"/>
  <c r="O141" i="12" s="1"/>
  <c r="J157" i="12"/>
  <c r="O157" i="12" s="1"/>
  <c r="J173" i="12"/>
  <c r="O173" i="12" s="1"/>
  <c r="J189" i="12"/>
  <c r="O189" i="12" s="1"/>
  <c r="J154" i="12"/>
  <c r="O154" i="12" s="1"/>
  <c r="J147" i="12"/>
  <c r="O147" i="12" s="1"/>
  <c r="J200" i="12"/>
  <c r="O200" i="12" s="1"/>
  <c r="M91" i="9"/>
  <c r="R91" i="9" s="1"/>
  <c r="M111" i="9"/>
  <c r="R111" i="9" s="1"/>
  <c r="M12" i="11" l="1"/>
  <c r="R12" i="11" s="1"/>
  <c r="J12" i="11"/>
  <c r="O12" i="11" s="1"/>
  <c r="L12" i="11"/>
  <c r="Q12" i="11" s="1"/>
  <c r="N20" i="12"/>
  <c r="S20" i="12" s="1"/>
  <c r="K20" i="12"/>
  <c r="P20" i="12" s="1"/>
  <c r="M28" i="10"/>
  <c r="R28" i="10" s="1"/>
  <c r="J28" i="10"/>
  <c r="O28" i="10" s="1"/>
  <c r="N28" i="10"/>
  <c r="S28" i="10" s="1"/>
  <c r="K32" i="10"/>
  <c r="P32" i="10" s="1"/>
  <c r="L32" i="10"/>
  <c r="Q32" i="10" s="1"/>
  <c r="L36" i="9"/>
  <c r="Q36" i="9" s="1"/>
  <c r="J36" i="9"/>
  <c r="O36" i="9" s="1"/>
  <c r="M60" i="11"/>
  <c r="R60" i="11" s="1"/>
  <c r="N60" i="11"/>
  <c r="S60" i="11" s="1"/>
  <c r="L60" i="11"/>
  <c r="Q60" i="11" s="1"/>
  <c r="J60" i="11"/>
  <c r="O60" i="11" s="1"/>
  <c r="N64" i="10"/>
  <c r="S64" i="10" s="1"/>
  <c r="M64" i="10"/>
  <c r="R64" i="10" s="1"/>
  <c r="N72" i="9"/>
  <c r="S72" i="9" s="1"/>
  <c r="J72" i="9"/>
  <c r="O72" i="9" s="1"/>
  <c r="L92" i="11"/>
  <c r="Q92" i="11" s="1"/>
  <c r="J92" i="11"/>
  <c r="O92" i="11" s="1"/>
  <c r="N100" i="9"/>
  <c r="S100" i="9" s="1"/>
  <c r="J100" i="9"/>
  <c r="O100" i="9" s="1"/>
  <c r="J112" i="10"/>
  <c r="O112" i="10" s="1"/>
  <c r="K112" i="10"/>
  <c r="P112" i="10" s="1"/>
  <c r="N120" i="9"/>
  <c r="S120" i="9" s="1"/>
  <c r="M120" i="9"/>
  <c r="R120" i="9" s="1"/>
  <c r="M132" i="9"/>
  <c r="R132" i="9" s="1"/>
  <c r="N132" i="9"/>
  <c r="S132" i="9" s="1"/>
  <c r="M140" i="11"/>
  <c r="R140" i="11" s="1"/>
  <c r="N140" i="11"/>
  <c r="S140" i="11" s="1"/>
  <c r="J140" i="11"/>
  <c r="O140" i="11" s="1"/>
  <c r="K152" i="9"/>
  <c r="P152" i="9" s="1"/>
  <c r="L152" i="9"/>
  <c r="Q152" i="9" s="1"/>
  <c r="J152" i="9"/>
  <c r="O152" i="9" s="1"/>
  <c r="L156" i="11"/>
  <c r="Q156" i="11" s="1"/>
  <c r="M156" i="11"/>
  <c r="R156" i="11" s="1"/>
  <c r="N156" i="11"/>
  <c r="S156" i="11" s="1"/>
  <c r="L168" i="9"/>
  <c r="Q168" i="9" s="1"/>
  <c r="K168" i="9"/>
  <c r="P168" i="9" s="1"/>
  <c r="L200" i="9"/>
  <c r="Q200" i="9" s="1"/>
  <c r="J200" i="9"/>
  <c r="O200" i="9" s="1"/>
  <c r="K200" i="9"/>
  <c r="P200" i="9" s="1"/>
  <c r="N9" i="10"/>
  <c r="S9" i="10" s="1"/>
  <c r="K9" i="10"/>
  <c r="P9" i="10" s="1"/>
  <c r="L9" i="10"/>
  <c r="Q9" i="10" s="1"/>
  <c r="L13" i="10"/>
  <c r="Q13" i="10" s="1"/>
  <c r="M13" i="10"/>
  <c r="R13" i="10" s="1"/>
  <c r="N17" i="12"/>
  <c r="S17" i="12" s="1"/>
  <c r="M17" i="12"/>
  <c r="R17" i="12" s="1"/>
  <c r="J17" i="12"/>
  <c r="O17" i="12" s="1"/>
  <c r="L21" i="10"/>
  <c r="Q21" i="10" s="1"/>
  <c r="M21" i="10"/>
  <c r="R21" i="10" s="1"/>
  <c r="N21" i="10"/>
  <c r="S21" i="10" s="1"/>
  <c r="J21" i="10"/>
  <c r="O21" i="10" s="1"/>
  <c r="K37" i="12"/>
  <c r="P37" i="12" s="1"/>
  <c r="J37" i="12"/>
  <c r="O37" i="12" s="1"/>
  <c r="L61" i="9"/>
  <c r="Q61" i="9" s="1"/>
  <c r="K61" i="9"/>
  <c r="P61" i="9" s="1"/>
  <c r="J77" i="9"/>
  <c r="O77" i="9" s="1"/>
  <c r="M77" i="9"/>
  <c r="R77" i="9" s="1"/>
  <c r="K101" i="12"/>
  <c r="P101" i="12" s="1"/>
  <c r="L101" i="12"/>
  <c r="Q101" i="12" s="1"/>
  <c r="M101" i="12"/>
  <c r="R101" i="12" s="1"/>
  <c r="J125" i="10"/>
  <c r="O125" i="10" s="1"/>
  <c r="N125" i="10"/>
  <c r="S125" i="10" s="1"/>
  <c r="M157" i="9"/>
  <c r="R157" i="9" s="1"/>
  <c r="J157" i="9"/>
  <c r="O157" i="9" s="1"/>
  <c r="N157" i="9"/>
  <c r="S157" i="9" s="1"/>
  <c r="L173" i="9"/>
  <c r="Q173" i="9" s="1"/>
  <c r="M173" i="9"/>
  <c r="R173" i="9" s="1"/>
  <c r="N189" i="10"/>
  <c r="S189" i="10" s="1"/>
  <c r="J189" i="10"/>
  <c r="O189" i="10" s="1"/>
  <c r="M201" i="11"/>
  <c r="R201" i="11" s="1"/>
  <c r="N201" i="11"/>
  <c r="S201" i="11" s="1"/>
  <c r="M5" i="10"/>
  <c r="R5" i="10" s="1"/>
  <c r="J5" i="10"/>
  <c r="O5" i="10" s="1"/>
  <c r="L42" i="12"/>
  <c r="Q42" i="12" s="1"/>
  <c r="J42" i="12"/>
  <c r="O42" i="12" s="1"/>
  <c r="L58" i="12"/>
  <c r="Q58" i="12" s="1"/>
  <c r="K58" i="12"/>
  <c r="P58" i="12" s="1"/>
  <c r="L82" i="9"/>
  <c r="Q82" i="9" s="1"/>
  <c r="N82" i="9"/>
  <c r="S82" i="9" s="1"/>
  <c r="T82" i="9" s="1"/>
  <c r="V82" i="9" s="1"/>
  <c r="X82" i="12" s="1"/>
  <c r="J82" i="9"/>
  <c r="O82" i="9" s="1"/>
  <c r="M82" i="9"/>
  <c r="R82" i="9" s="1"/>
  <c r="K82" i="9"/>
  <c r="P82" i="9" s="1"/>
  <c r="L90" i="12"/>
  <c r="Q90" i="12" s="1"/>
  <c r="J90" i="12"/>
  <c r="O90" i="12" s="1"/>
  <c r="L130" i="9"/>
  <c r="Q130" i="9" s="1"/>
  <c r="M130" i="9"/>
  <c r="R130" i="9" s="1"/>
  <c r="K130" i="9"/>
  <c r="P130" i="9" s="1"/>
  <c r="N130" i="9"/>
  <c r="S130" i="9" s="1"/>
  <c r="J130" i="9"/>
  <c r="O130" i="9" s="1"/>
  <c r="L134" i="11"/>
  <c r="Q134" i="11" s="1"/>
  <c r="K134" i="11"/>
  <c r="P134" i="11" s="1"/>
  <c r="K146" i="9"/>
  <c r="P146" i="9" s="1"/>
  <c r="J146" i="9"/>
  <c r="O146" i="9" s="1"/>
  <c r="M146" i="9"/>
  <c r="R146" i="9" s="1"/>
  <c r="L150" i="11"/>
  <c r="Q150" i="11" s="1"/>
  <c r="J150" i="11"/>
  <c r="O150" i="11" s="1"/>
  <c r="K154" i="12"/>
  <c r="P154" i="12" s="1"/>
  <c r="L154" i="12"/>
  <c r="Q154" i="12" s="1"/>
  <c r="L194" i="9"/>
  <c r="Q194" i="9" s="1"/>
  <c r="N194" i="9"/>
  <c r="S194" i="9" s="1"/>
  <c r="M194" i="9"/>
  <c r="R194" i="9" s="1"/>
  <c r="N198" i="11"/>
  <c r="S198" i="11" s="1"/>
  <c r="J198" i="11"/>
  <c r="O198" i="11" s="1"/>
  <c r="N11" i="11"/>
  <c r="S11" i="11" s="1"/>
  <c r="M11" i="11"/>
  <c r="R11" i="11" s="1"/>
  <c r="M15" i="11"/>
  <c r="R15" i="11" s="1"/>
  <c r="L15" i="11"/>
  <c r="Q15" i="11" s="1"/>
  <c r="L27" i="11"/>
  <c r="Q27" i="11" s="1"/>
  <c r="J27" i="11"/>
  <c r="O27" i="11" s="1"/>
  <c r="L31" i="12"/>
  <c r="Q31" i="12" s="1"/>
  <c r="N31" i="12"/>
  <c r="S31" i="12" s="1"/>
  <c r="M31" i="12"/>
  <c r="R31" i="12" s="1"/>
  <c r="K35" i="9"/>
  <c r="P35" i="9" s="1"/>
  <c r="J35" i="9"/>
  <c r="O35" i="9" s="1"/>
  <c r="M35" i="9"/>
  <c r="R35" i="9" s="1"/>
  <c r="T35" i="9" s="1"/>
  <c r="V35" i="9" s="1"/>
  <c r="X35" i="12" s="1"/>
  <c r="N43" i="11"/>
  <c r="S43" i="11" s="1"/>
  <c r="M43" i="11"/>
  <c r="R43" i="11" s="1"/>
  <c r="K43" i="11"/>
  <c r="P43" i="11" s="1"/>
  <c r="J43" i="11"/>
  <c r="O43" i="11" s="1"/>
  <c r="N43" i="10"/>
  <c r="S43" i="10" s="1"/>
  <c r="J43" i="10"/>
  <c r="O43" i="10" s="1"/>
  <c r="M43" i="10"/>
  <c r="R43" i="10" s="1"/>
  <c r="L47" i="12"/>
  <c r="Q47" i="12" s="1"/>
  <c r="K47" i="12"/>
  <c r="P47" i="12" s="1"/>
  <c r="M47" i="12"/>
  <c r="R47" i="12" s="1"/>
  <c r="N47" i="12"/>
  <c r="S47" i="12" s="1"/>
  <c r="J47" i="12"/>
  <c r="O47" i="12" s="1"/>
  <c r="M51" i="9"/>
  <c r="R51" i="9" s="1"/>
  <c r="J51" i="9"/>
  <c r="O51" i="9" s="1"/>
  <c r="L51" i="9"/>
  <c r="Q51" i="9" s="1"/>
  <c r="N51" i="9"/>
  <c r="S51" i="9" s="1"/>
  <c r="T51" i="9" s="1"/>
  <c r="V51" i="9" s="1"/>
  <c r="X51" i="12" s="1"/>
  <c r="L59" i="11"/>
  <c r="Q59" i="11" s="1"/>
  <c r="N59" i="11"/>
  <c r="S59" i="11" s="1"/>
  <c r="M59" i="11"/>
  <c r="R59" i="11" s="1"/>
  <c r="K59" i="10"/>
  <c r="P59" i="10" s="1"/>
  <c r="L59" i="10"/>
  <c r="Q59" i="10" s="1"/>
  <c r="N59" i="10"/>
  <c r="S59" i="10" s="1"/>
  <c r="L63" i="12"/>
  <c r="Q63" i="12" s="1"/>
  <c r="K63" i="12"/>
  <c r="P63" i="12" s="1"/>
  <c r="J63" i="12"/>
  <c r="O63" i="12" s="1"/>
  <c r="N67" i="9"/>
  <c r="S67" i="9" s="1"/>
  <c r="J67" i="9"/>
  <c r="O67" i="9" s="1"/>
  <c r="L67" i="9"/>
  <c r="Q67" i="9" s="1"/>
  <c r="L75" i="11"/>
  <c r="Q75" i="11" s="1"/>
  <c r="M75" i="11"/>
  <c r="R75" i="11" s="1"/>
  <c r="K75" i="11"/>
  <c r="P75" i="11" s="1"/>
  <c r="M75" i="10"/>
  <c r="R75" i="10" s="1"/>
  <c r="T75" i="10" s="1"/>
  <c r="V75" i="10" s="1"/>
  <c r="Y75" i="12" s="1"/>
  <c r="N75" i="10"/>
  <c r="S75" i="10" s="1"/>
  <c r="L75" i="10"/>
  <c r="Q75" i="10" s="1"/>
  <c r="K75" i="10"/>
  <c r="P75" i="10" s="1"/>
  <c r="L79" i="12"/>
  <c r="Q79" i="12" s="1"/>
  <c r="M79" i="12"/>
  <c r="R79" i="12" s="1"/>
  <c r="N79" i="12"/>
  <c r="S79" i="12" s="1"/>
  <c r="K79" i="12"/>
  <c r="P79" i="12" s="1"/>
  <c r="J79" i="12"/>
  <c r="O79" i="12" s="1"/>
  <c r="K83" i="9"/>
  <c r="P83" i="9" s="1"/>
  <c r="L83" i="9"/>
  <c r="Q83" i="9" s="1"/>
  <c r="J83" i="9"/>
  <c r="O83" i="9" s="1"/>
  <c r="M83" i="9"/>
  <c r="R83" i="9" s="1"/>
  <c r="N83" i="9"/>
  <c r="S83" i="9" s="1"/>
  <c r="N91" i="11"/>
  <c r="S91" i="11" s="1"/>
  <c r="M91" i="11"/>
  <c r="R91" i="11" s="1"/>
  <c r="J91" i="11"/>
  <c r="O91" i="11" s="1"/>
  <c r="L91" i="11"/>
  <c r="Q91" i="11" s="1"/>
  <c r="K91" i="11"/>
  <c r="P91" i="11" s="1"/>
  <c r="N91" i="10"/>
  <c r="S91" i="10" s="1"/>
  <c r="L91" i="10"/>
  <c r="Q91" i="10" s="1"/>
  <c r="M91" i="10"/>
  <c r="R91" i="10" s="1"/>
  <c r="L95" i="12"/>
  <c r="Q95" i="12" s="1"/>
  <c r="M95" i="12"/>
  <c r="R95" i="12" s="1"/>
  <c r="J95" i="12"/>
  <c r="O95" i="12" s="1"/>
  <c r="T95" i="12" s="1"/>
  <c r="N99" i="9"/>
  <c r="S99" i="9" s="1"/>
  <c r="M99" i="9"/>
  <c r="R99" i="9" s="1"/>
  <c r="K99" i="9"/>
  <c r="P99" i="9" s="1"/>
  <c r="L99" i="9"/>
  <c r="Q99" i="9" s="1"/>
  <c r="L107" i="11"/>
  <c r="Q107" i="11" s="1"/>
  <c r="M107" i="11"/>
  <c r="R107" i="11" s="1"/>
  <c r="J107" i="11"/>
  <c r="O107" i="11" s="1"/>
  <c r="K107" i="10"/>
  <c r="P107" i="10" s="1"/>
  <c r="T107" i="10" s="1"/>
  <c r="V107" i="10" s="1"/>
  <c r="Y107" i="12" s="1"/>
  <c r="J107" i="10"/>
  <c r="O107" i="10" s="1"/>
  <c r="L107" i="10"/>
  <c r="Q107" i="10" s="1"/>
  <c r="L111" i="12"/>
  <c r="Q111" i="12" s="1"/>
  <c r="K111" i="12"/>
  <c r="P111" i="12" s="1"/>
  <c r="N111" i="12"/>
  <c r="S111" i="12" s="1"/>
  <c r="M111" i="12"/>
  <c r="R111" i="12" s="1"/>
  <c r="J111" i="12"/>
  <c r="O111" i="12" s="1"/>
  <c r="M115" i="9"/>
  <c r="R115" i="9" s="1"/>
  <c r="L115" i="9"/>
  <c r="Q115" i="9" s="1"/>
  <c r="N115" i="9"/>
  <c r="S115" i="9" s="1"/>
  <c r="K115" i="9"/>
  <c r="P115" i="9" s="1"/>
  <c r="J115" i="9"/>
  <c r="O115" i="9" s="1"/>
  <c r="K44" i="11"/>
  <c r="P44" i="11" s="1"/>
  <c r="K60" i="11"/>
  <c r="P60" i="11" s="1"/>
  <c r="K76" i="11"/>
  <c r="P76" i="11" s="1"/>
  <c r="M148" i="9"/>
  <c r="R148" i="9" s="1"/>
  <c r="N92" i="11"/>
  <c r="S92" i="11" s="1"/>
  <c r="J172" i="11"/>
  <c r="O172" i="11" s="1"/>
  <c r="K121" i="11"/>
  <c r="P121" i="11" s="1"/>
  <c r="M168" i="9"/>
  <c r="R168" i="9" s="1"/>
  <c r="J13" i="10"/>
  <c r="O13" i="10" s="1"/>
  <c r="M116" i="9"/>
  <c r="R116" i="9" s="1"/>
  <c r="L28" i="10"/>
  <c r="Q28" i="10" s="1"/>
  <c r="L192" i="10"/>
  <c r="Q192" i="10" s="1"/>
  <c r="M155" i="10"/>
  <c r="R155" i="10" s="1"/>
  <c r="J187" i="10"/>
  <c r="O187" i="10" s="1"/>
  <c r="J123" i="10"/>
  <c r="O123" i="10" s="1"/>
  <c r="K203" i="10"/>
  <c r="P203" i="10" s="1"/>
  <c r="K139" i="10"/>
  <c r="P139" i="10" s="1"/>
  <c r="J163" i="9"/>
  <c r="O163" i="9" s="1"/>
  <c r="N195" i="9"/>
  <c r="S195" i="9" s="1"/>
  <c r="J191" i="12"/>
  <c r="O191" i="12" s="1"/>
  <c r="J127" i="12"/>
  <c r="O127" i="12" s="1"/>
  <c r="M191" i="12"/>
  <c r="R191" i="12" s="1"/>
  <c r="M187" i="11"/>
  <c r="R187" i="11" s="1"/>
  <c r="J171" i="11"/>
  <c r="O171" i="11" s="1"/>
  <c r="L147" i="9"/>
  <c r="Q147" i="9" s="1"/>
  <c r="L143" i="12"/>
  <c r="Q143" i="12" s="1"/>
  <c r="N171" i="10"/>
  <c r="S171" i="10" s="1"/>
  <c r="K159" i="12"/>
  <c r="P159" i="12" s="1"/>
  <c r="K139" i="11"/>
  <c r="P139" i="11" s="1"/>
  <c r="M179" i="9"/>
  <c r="R179" i="9" s="1"/>
  <c r="M203" i="10"/>
  <c r="R203" i="10" s="1"/>
  <c r="M139" i="10"/>
  <c r="R139" i="10" s="1"/>
  <c r="J171" i="10"/>
  <c r="O171" i="10" s="1"/>
  <c r="K123" i="10"/>
  <c r="P123" i="10" s="1"/>
  <c r="L139" i="10"/>
  <c r="Q139" i="10" s="1"/>
  <c r="J179" i="9"/>
  <c r="O179" i="9" s="1"/>
  <c r="M163" i="9"/>
  <c r="R163" i="9" s="1"/>
  <c r="J175" i="12"/>
  <c r="O175" i="12" s="1"/>
  <c r="J155" i="11"/>
  <c r="O155" i="11" s="1"/>
  <c r="L155" i="10"/>
  <c r="Q155" i="10" s="1"/>
  <c r="T155" i="10" s="1"/>
  <c r="N147" i="9"/>
  <c r="S147" i="9" s="1"/>
  <c r="N163" i="9"/>
  <c r="S163" i="9" s="1"/>
  <c r="M195" i="9"/>
  <c r="R195" i="9" s="1"/>
  <c r="L127" i="12"/>
  <c r="Q127" i="12" s="1"/>
  <c r="M159" i="12"/>
  <c r="R159" i="12" s="1"/>
  <c r="K195" i="9"/>
  <c r="P195" i="9" s="1"/>
  <c r="L163" i="9"/>
  <c r="Q163" i="9" s="1"/>
  <c r="J159" i="12"/>
  <c r="O159" i="12" s="1"/>
  <c r="T159" i="12" s="1"/>
  <c r="V159" i="12" s="1"/>
  <c r="AA159" i="12" s="1"/>
  <c r="J139" i="11"/>
  <c r="O139" i="11" s="1"/>
  <c r="L203" i="10"/>
  <c r="Q203" i="10" s="1"/>
  <c r="J131" i="9"/>
  <c r="O131" i="9" s="1"/>
  <c r="N179" i="9"/>
  <c r="S179" i="9" s="1"/>
  <c r="M143" i="12"/>
  <c r="R143" i="12" s="1"/>
  <c r="M171" i="11"/>
  <c r="R171" i="11" s="1"/>
  <c r="M131" i="9"/>
  <c r="R131" i="9" s="1"/>
  <c r="K131" i="9"/>
  <c r="P131" i="9" s="1"/>
  <c r="T131" i="9" s="1"/>
  <c r="N139" i="11"/>
  <c r="S139" i="11" s="1"/>
  <c r="K6" i="9"/>
  <c r="P6" i="9" s="1"/>
  <c r="M6" i="9"/>
  <c r="R6" i="9" s="1"/>
  <c r="J108" i="10"/>
  <c r="O108" i="10" s="1"/>
  <c r="K108" i="10"/>
  <c r="P108" i="10" s="1"/>
  <c r="K9" i="9"/>
  <c r="P9" i="9" s="1"/>
  <c r="N9" i="9"/>
  <c r="S9" i="9" s="1"/>
  <c r="M25" i="11"/>
  <c r="R25" i="11" s="1"/>
  <c r="J25" i="11"/>
  <c r="O25" i="11" s="1"/>
  <c r="K37" i="11"/>
  <c r="P37" i="11" s="1"/>
  <c r="N37" i="11"/>
  <c r="S37" i="11" s="1"/>
  <c r="K41" i="9"/>
  <c r="P41" i="9" s="1"/>
  <c r="N41" i="9"/>
  <c r="S41" i="9" s="1"/>
  <c r="L53" i="11"/>
  <c r="Q53" i="11" s="1"/>
  <c r="N53" i="11"/>
  <c r="S53" i="11" s="1"/>
  <c r="K57" i="9"/>
  <c r="P57" i="9" s="1"/>
  <c r="L57" i="9"/>
  <c r="Q57" i="9" s="1"/>
  <c r="M57" i="10"/>
  <c r="R57" i="10" s="1"/>
  <c r="N57" i="10"/>
  <c r="S57" i="10" s="1"/>
  <c r="K73" i="9"/>
  <c r="P73" i="9" s="1"/>
  <c r="L73" i="9"/>
  <c r="Q73" i="9" s="1"/>
  <c r="M85" i="11"/>
  <c r="R85" i="11" s="1"/>
  <c r="K85" i="11"/>
  <c r="P85" i="11" s="1"/>
  <c r="K105" i="9"/>
  <c r="P105" i="9" s="1"/>
  <c r="L105" i="9"/>
  <c r="Q105" i="9" s="1"/>
  <c r="N121" i="9"/>
  <c r="S121" i="9" s="1"/>
  <c r="K121" i="9"/>
  <c r="P121" i="9" s="1"/>
  <c r="J121" i="9"/>
  <c r="O121" i="9" s="1"/>
  <c r="L129" i="12"/>
  <c r="Q129" i="12" s="1"/>
  <c r="M129" i="12"/>
  <c r="R129" i="12" s="1"/>
  <c r="J129" i="12"/>
  <c r="O129" i="12" s="1"/>
  <c r="L137" i="10"/>
  <c r="Q137" i="10" s="1"/>
  <c r="J137" i="10"/>
  <c r="O137" i="10" s="1"/>
  <c r="L145" i="12"/>
  <c r="Q145" i="12" s="1"/>
  <c r="K145" i="12"/>
  <c r="P145" i="12" s="1"/>
  <c r="M145" i="12"/>
  <c r="R145" i="12" s="1"/>
  <c r="L149" i="11"/>
  <c r="Q149" i="11" s="1"/>
  <c r="N149" i="11"/>
  <c r="S149" i="11" s="1"/>
  <c r="K153" i="9"/>
  <c r="P153" i="9" s="1"/>
  <c r="J153" i="9"/>
  <c r="O153" i="9" s="1"/>
  <c r="L153" i="9"/>
  <c r="Q153" i="9" s="1"/>
  <c r="L161" i="12"/>
  <c r="Q161" i="12" s="1"/>
  <c r="J161" i="12"/>
  <c r="O161" i="12" s="1"/>
  <c r="M161" i="12"/>
  <c r="R161" i="12" s="1"/>
  <c r="K161" i="12"/>
  <c r="P161" i="12" s="1"/>
  <c r="N161" i="12"/>
  <c r="S161" i="12" s="1"/>
  <c r="K169" i="9"/>
  <c r="P169" i="9" s="1"/>
  <c r="N169" i="9"/>
  <c r="S169" i="9" s="1"/>
  <c r="L169" i="9"/>
  <c r="Q169" i="9" s="1"/>
  <c r="J169" i="9"/>
  <c r="O169" i="9" s="1"/>
  <c r="L177" i="12"/>
  <c r="Q177" i="12" s="1"/>
  <c r="K177" i="12"/>
  <c r="P177" i="12" s="1"/>
  <c r="N177" i="12"/>
  <c r="S177" i="12" s="1"/>
  <c r="L185" i="9"/>
  <c r="Q185" i="9" s="1"/>
  <c r="J185" i="9"/>
  <c r="O185" i="9" s="1"/>
  <c r="L201" i="10"/>
  <c r="Q201" i="10" s="1"/>
  <c r="N201" i="10"/>
  <c r="S201" i="10" s="1"/>
  <c r="L5" i="12"/>
  <c r="Q5" i="12" s="1"/>
  <c r="J5" i="12"/>
  <c r="O5" i="12" s="1"/>
  <c r="K14" i="9"/>
  <c r="P14" i="9" s="1"/>
  <c r="L14" i="9"/>
  <c r="Q14" i="9" s="1"/>
  <c r="L18" i="9"/>
  <c r="Q18" i="9" s="1"/>
  <c r="N18" i="9"/>
  <c r="S18" i="9" s="1"/>
  <c r="J18" i="9"/>
  <c r="O18" i="9" s="1"/>
  <c r="J22" i="11"/>
  <c r="O22" i="11" s="1"/>
  <c r="K22" i="11"/>
  <c r="P22" i="11" s="1"/>
  <c r="L26" i="10"/>
  <c r="Q26" i="10" s="1"/>
  <c r="K26" i="10"/>
  <c r="P26" i="10" s="1"/>
  <c r="J26" i="10"/>
  <c r="O26" i="10" s="1"/>
  <c r="M30" i="9"/>
  <c r="R30" i="9" s="1"/>
  <c r="J30" i="9"/>
  <c r="O30" i="9" s="1"/>
  <c r="J38" i="12"/>
  <c r="O38" i="12" s="1"/>
  <c r="K38" i="12"/>
  <c r="P38" i="12" s="1"/>
  <c r="L42" i="10"/>
  <c r="Q42" i="10" s="1"/>
  <c r="N42" i="10"/>
  <c r="S42" i="10" s="1"/>
  <c r="L50" i="11"/>
  <c r="Q50" i="11" s="1"/>
  <c r="K50" i="11"/>
  <c r="P50" i="11" s="1"/>
  <c r="J58" i="10"/>
  <c r="O58" i="10" s="1"/>
  <c r="L58" i="10"/>
  <c r="Q58" i="10" s="1"/>
  <c r="J62" i="9"/>
  <c r="O62" i="9" s="1"/>
  <c r="N62" i="9"/>
  <c r="S62" i="9" s="1"/>
  <c r="K74" i="10"/>
  <c r="P74" i="10" s="1"/>
  <c r="N74" i="10"/>
  <c r="S74" i="10" s="1"/>
  <c r="L78" i="10"/>
  <c r="Q78" i="10" s="1"/>
  <c r="K78" i="10"/>
  <c r="P78" i="10" s="1"/>
  <c r="L78" i="9"/>
  <c r="Q78" i="9" s="1"/>
  <c r="J78" i="9"/>
  <c r="O78" i="9" s="1"/>
  <c r="M82" i="11"/>
  <c r="R82" i="11" s="1"/>
  <c r="K82" i="11"/>
  <c r="P82" i="11" s="1"/>
  <c r="N82" i="11"/>
  <c r="S82" i="11" s="1"/>
  <c r="K86" i="12"/>
  <c r="P86" i="12" s="1"/>
  <c r="J86" i="12"/>
  <c r="O86" i="12" s="1"/>
  <c r="K90" i="10"/>
  <c r="P90" i="10" s="1"/>
  <c r="J90" i="10"/>
  <c r="O90" i="10" s="1"/>
  <c r="K94" i="9"/>
  <c r="P94" i="9" s="1"/>
  <c r="L94" i="9"/>
  <c r="Q94" i="9" s="1"/>
  <c r="N94" i="9"/>
  <c r="S94" i="9" s="1"/>
  <c r="J102" i="12"/>
  <c r="O102" i="12" s="1"/>
  <c r="L102" i="12"/>
  <c r="Q102" i="12" s="1"/>
  <c r="L106" i="10"/>
  <c r="Q106" i="10" s="1"/>
  <c r="N106" i="10"/>
  <c r="S106" i="10" s="1"/>
  <c r="J106" i="10"/>
  <c r="O106" i="10" s="1"/>
  <c r="K110" i="9"/>
  <c r="P110" i="9" s="1"/>
  <c r="M110" i="9"/>
  <c r="R110" i="9" s="1"/>
  <c r="N110" i="9"/>
  <c r="S110" i="9" s="1"/>
  <c r="J114" i="11"/>
  <c r="O114" i="11" s="1"/>
  <c r="M114" i="11"/>
  <c r="R114" i="11" s="1"/>
  <c r="J118" i="12"/>
  <c r="O118" i="12" s="1"/>
  <c r="M118" i="12"/>
  <c r="R118" i="12" s="1"/>
  <c r="M122" i="10"/>
  <c r="R122" i="10" s="1"/>
  <c r="K122" i="10"/>
  <c r="P122" i="10" s="1"/>
  <c r="L130" i="11"/>
  <c r="Q130" i="11" s="1"/>
  <c r="N130" i="11"/>
  <c r="S130" i="11" s="1"/>
  <c r="K138" i="10"/>
  <c r="P138" i="10" s="1"/>
  <c r="M138" i="10"/>
  <c r="R138" i="10" s="1"/>
  <c r="L142" i="10"/>
  <c r="Q142" i="10" s="1"/>
  <c r="K142" i="10"/>
  <c r="P142" i="10" s="1"/>
  <c r="M142" i="9"/>
  <c r="R142" i="9" s="1"/>
  <c r="J142" i="9"/>
  <c r="O142" i="9" s="1"/>
  <c r="L142" i="9"/>
  <c r="Q142" i="9" s="1"/>
  <c r="K142" i="9"/>
  <c r="P142" i="9" s="1"/>
  <c r="L146" i="11"/>
  <c r="Q146" i="11" s="1"/>
  <c r="N146" i="11"/>
  <c r="S146" i="11" s="1"/>
  <c r="J146" i="11"/>
  <c r="O146" i="11" s="1"/>
  <c r="M146" i="11"/>
  <c r="R146" i="11" s="1"/>
  <c r="K146" i="11"/>
  <c r="P146" i="11" s="1"/>
  <c r="L154" i="10"/>
  <c r="Q154" i="10" s="1"/>
  <c r="J154" i="10"/>
  <c r="O154" i="10" s="1"/>
  <c r="N154" i="10"/>
  <c r="S154" i="10" s="1"/>
  <c r="N158" i="9"/>
  <c r="S158" i="9" s="1"/>
  <c r="K158" i="9"/>
  <c r="P158" i="9" s="1"/>
  <c r="M158" i="9"/>
  <c r="R158" i="9" s="1"/>
  <c r="L162" i="11"/>
  <c r="Q162" i="11" s="1"/>
  <c r="N162" i="11"/>
  <c r="S162" i="11" s="1"/>
  <c r="J162" i="11"/>
  <c r="O162" i="11" s="1"/>
  <c r="L170" i="10"/>
  <c r="Q170" i="10" s="1"/>
  <c r="K170" i="10"/>
  <c r="P170" i="10" s="1"/>
  <c r="N170" i="10"/>
  <c r="S170" i="10" s="1"/>
  <c r="J174" i="10"/>
  <c r="O174" i="10" s="1"/>
  <c r="N174" i="10"/>
  <c r="S174" i="10" s="1"/>
  <c r="K174" i="9"/>
  <c r="P174" i="9" s="1"/>
  <c r="L174" i="9"/>
  <c r="Q174" i="9" s="1"/>
  <c r="L186" i="10"/>
  <c r="Q186" i="10" s="1"/>
  <c r="J186" i="10"/>
  <c r="O186" i="10" s="1"/>
  <c r="M190" i="9"/>
  <c r="R190" i="9" s="1"/>
  <c r="J190" i="9"/>
  <c r="O190" i="9" s="1"/>
  <c r="L194" i="11"/>
  <c r="Q194" i="11" s="1"/>
  <c r="J194" i="11"/>
  <c r="O194" i="11" s="1"/>
  <c r="N194" i="11"/>
  <c r="S194" i="11" s="1"/>
  <c r="M194" i="11"/>
  <c r="R194" i="11" s="1"/>
  <c r="L198" i="12"/>
  <c r="Q198" i="12" s="1"/>
  <c r="N198" i="12"/>
  <c r="S198" i="12" s="1"/>
  <c r="M7" i="9"/>
  <c r="R7" i="9" s="1"/>
  <c r="J7" i="9"/>
  <c r="O7" i="9" s="1"/>
  <c r="K7" i="9"/>
  <c r="P7" i="9" s="1"/>
  <c r="L15" i="9"/>
  <c r="Q15" i="9" s="1"/>
  <c r="N15" i="9"/>
  <c r="S15" i="9" s="1"/>
  <c r="K15" i="9"/>
  <c r="P15" i="9" s="1"/>
  <c r="J15" i="9"/>
  <c r="O15" i="9" s="1"/>
  <c r="K27" i="10"/>
  <c r="P27" i="10" s="1"/>
  <c r="N27" i="10"/>
  <c r="S27" i="10" s="1"/>
  <c r="L27" i="10"/>
  <c r="Q27" i="10" s="1"/>
  <c r="L31" i="9"/>
  <c r="Q31" i="9" s="1"/>
  <c r="J31" i="9"/>
  <c r="O31" i="9" s="1"/>
  <c r="M31" i="9"/>
  <c r="R31" i="9" s="1"/>
  <c r="N5" i="12"/>
  <c r="S5" i="12" s="1"/>
  <c r="K198" i="12"/>
  <c r="P198" i="12" s="1"/>
  <c r="K134" i="12"/>
  <c r="P134" i="12" s="1"/>
  <c r="K49" i="12"/>
  <c r="P49" i="12" s="1"/>
  <c r="K65" i="12"/>
  <c r="P65" i="12" s="1"/>
  <c r="J23" i="12"/>
  <c r="O23" i="12" s="1"/>
  <c r="M180" i="12"/>
  <c r="R180" i="12" s="1"/>
  <c r="J19" i="11"/>
  <c r="O19" i="11" s="1"/>
  <c r="M17" i="11"/>
  <c r="R17" i="11" s="1"/>
  <c r="J178" i="11"/>
  <c r="O178" i="11" s="1"/>
  <c r="J149" i="11"/>
  <c r="O149" i="11" s="1"/>
  <c r="N17" i="11"/>
  <c r="S17" i="11" s="1"/>
  <c r="N98" i="11"/>
  <c r="S98" i="11" s="1"/>
  <c r="N22" i="11"/>
  <c r="S22" i="11" s="1"/>
  <c r="M201" i="10"/>
  <c r="R201" i="10" s="1"/>
  <c r="M137" i="10"/>
  <c r="R137" i="10" s="1"/>
  <c r="M170" i="10"/>
  <c r="R170" i="10" s="1"/>
  <c r="M58" i="10"/>
  <c r="R58" i="10" s="1"/>
  <c r="J105" i="10"/>
  <c r="O105" i="10" s="1"/>
  <c r="J57" i="10"/>
  <c r="O57" i="10" s="1"/>
  <c r="N137" i="10"/>
  <c r="S137" i="10" s="1"/>
  <c r="K201" i="10"/>
  <c r="P201" i="10" s="1"/>
  <c r="K137" i="10"/>
  <c r="P137" i="10" s="1"/>
  <c r="L41" i="10"/>
  <c r="Q41" i="10" s="1"/>
  <c r="L62" i="10"/>
  <c r="Q62" i="10" s="1"/>
  <c r="J73" i="9"/>
  <c r="O73" i="9" s="1"/>
  <c r="N57" i="9"/>
  <c r="S57" i="9" s="1"/>
  <c r="N153" i="9"/>
  <c r="S153" i="9" s="1"/>
  <c r="N126" i="9"/>
  <c r="S126" i="9" s="1"/>
  <c r="L137" i="9"/>
  <c r="Q137" i="9" s="1"/>
  <c r="M9" i="9"/>
  <c r="R9" i="9" s="1"/>
  <c r="T9" i="9" s="1"/>
  <c r="M73" i="9"/>
  <c r="R73" i="9" s="1"/>
  <c r="M137" i="9"/>
  <c r="R137" i="9" s="1"/>
  <c r="M14" i="9"/>
  <c r="R14" i="9" s="1"/>
  <c r="M78" i="9"/>
  <c r="R78" i="9" s="1"/>
  <c r="K18" i="9"/>
  <c r="P18" i="9" s="1"/>
  <c r="K126" i="9"/>
  <c r="P126" i="9" s="1"/>
  <c r="J182" i="12"/>
  <c r="O182" i="12" s="1"/>
  <c r="N182" i="12"/>
  <c r="S182" i="12" s="1"/>
  <c r="J81" i="12"/>
  <c r="O81" i="12" s="1"/>
  <c r="M150" i="12"/>
  <c r="R150" i="12" s="1"/>
  <c r="K194" i="11"/>
  <c r="P194" i="11" s="1"/>
  <c r="K114" i="11"/>
  <c r="P114" i="11" s="1"/>
  <c r="J82" i="11"/>
  <c r="O82" i="11" s="1"/>
  <c r="J201" i="10"/>
  <c r="O201" i="10" s="1"/>
  <c r="N110" i="10"/>
  <c r="S110" i="10" s="1"/>
  <c r="N121" i="10"/>
  <c r="S121" i="10" s="1"/>
  <c r="L60" i="10"/>
  <c r="Q60" i="10" s="1"/>
  <c r="K185" i="9"/>
  <c r="P185" i="9" s="1"/>
  <c r="J201" i="9"/>
  <c r="O201" i="9" s="1"/>
  <c r="J25" i="9"/>
  <c r="O25" i="9" s="1"/>
  <c r="N7" i="9"/>
  <c r="S7" i="9" s="1"/>
  <c r="N73" i="9"/>
  <c r="S73" i="9" s="1"/>
  <c r="L110" i="9"/>
  <c r="Q110" i="9" s="1"/>
  <c r="L201" i="9"/>
  <c r="Q201" i="9" s="1"/>
  <c r="N145" i="12"/>
  <c r="S145" i="12" s="1"/>
  <c r="M38" i="12"/>
  <c r="R38" i="12" s="1"/>
  <c r="N49" i="12"/>
  <c r="S49" i="12" s="1"/>
  <c r="N65" i="12"/>
  <c r="S65" i="12" s="1"/>
  <c r="N81" i="12"/>
  <c r="S81" i="12" s="1"/>
  <c r="N97" i="12"/>
  <c r="S97" i="12" s="1"/>
  <c r="N113" i="12"/>
  <c r="S113" i="12" s="1"/>
  <c r="L193" i="12"/>
  <c r="Q193" i="12" s="1"/>
  <c r="K23" i="12"/>
  <c r="P23" i="12" s="1"/>
  <c r="T23" i="12" s="1"/>
  <c r="V23" i="12" s="1"/>
  <c r="AA23" i="12" s="1"/>
  <c r="M33" i="12"/>
  <c r="R33" i="12" s="1"/>
  <c r="T33" i="12" s="1"/>
  <c r="V33" i="12" s="1"/>
  <c r="AA33" i="12" s="1"/>
  <c r="M49" i="12"/>
  <c r="R49" i="12" s="1"/>
  <c r="M65" i="12"/>
  <c r="R65" i="12" s="1"/>
  <c r="M81" i="12"/>
  <c r="R81" i="12" s="1"/>
  <c r="M97" i="12"/>
  <c r="R97" i="12" s="1"/>
  <c r="T97" i="12" s="1"/>
  <c r="M113" i="12"/>
  <c r="R113" i="12" s="1"/>
  <c r="L17" i="11"/>
  <c r="Q17" i="11" s="1"/>
  <c r="J39" i="11"/>
  <c r="O39" i="11" s="1"/>
  <c r="J85" i="11"/>
  <c r="O85" i="11" s="1"/>
  <c r="M178" i="11"/>
  <c r="R178" i="11" s="1"/>
  <c r="L22" i="11"/>
  <c r="Q22" i="11" s="1"/>
  <c r="K39" i="11"/>
  <c r="P39" i="11" s="1"/>
  <c r="J168" i="11"/>
  <c r="O168" i="11" s="1"/>
  <c r="M39" i="11"/>
  <c r="R39" i="11" s="1"/>
  <c r="K53" i="11"/>
  <c r="P53" i="11" s="1"/>
  <c r="N66" i="11"/>
  <c r="S66" i="11" s="1"/>
  <c r="M186" i="10"/>
  <c r="R186" i="10" s="1"/>
  <c r="J170" i="10"/>
  <c r="O170" i="10" s="1"/>
  <c r="J74" i="10"/>
  <c r="O74" i="10" s="1"/>
  <c r="N186" i="10"/>
  <c r="S186" i="10" s="1"/>
  <c r="N185" i="10"/>
  <c r="S185" i="10" s="1"/>
  <c r="N62" i="10"/>
  <c r="S62" i="10" s="1"/>
  <c r="N169" i="10"/>
  <c r="S169" i="10" s="1"/>
  <c r="N185" i="9"/>
  <c r="S185" i="9" s="1"/>
  <c r="L25" i="9"/>
  <c r="Q25" i="9" s="1"/>
  <c r="K21" i="9"/>
  <c r="P21" i="9" s="1"/>
  <c r="J198" i="12"/>
  <c r="O198" i="12" s="1"/>
  <c r="J145" i="12"/>
  <c r="O145" i="12" s="1"/>
  <c r="K34" i="11"/>
  <c r="P34" i="11" s="1"/>
  <c r="L82" i="11"/>
  <c r="Q82" i="11" s="1"/>
  <c r="J130" i="11"/>
  <c r="O130" i="11" s="1"/>
  <c r="T130" i="11" s="1"/>
  <c r="V130" i="11" s="1"/>
  <c r="Z130" i="12" s="1"/>
  <c r="N178" i="11"/>
  <c r="S178" i="11" s="1"/>
  <c r="K149" i="11"/>
  <c r="P149" i="11" s="1"/>
  <c r="N26" i="10"/>
  <c r="S26" i="10" s="1"/>
  <c r="K106" i="10"/>
  <c r="P106" i="10" s="1"/>
  <c r="L90" i="10"/>
  <c r="Q90" i="10" s="1"/>
  <c r="J89" i="9"/>
  <c r="O89" i="9" s="1"/>
  <c r="J9" i="9"/>
  <c r="O9" i="9" s="1"/>
  <c r="N142" i="9"/>
  <c r="S142" i="9" s="1"/>
  <c r="L8" i="9"/>
  <c r="Q8" i="9" s="1"/>
  <c r="M8" i="9"/>
  <c r="R8" i="9" s="1"/>
  <c r="L24" i="9"/>
  <c r="Q24" i="9" s="1"/>
  <c r="M24" i="9"/>
  <c r="R24" i="9" s="1"/>
  <c r="L56" i="9"/>
  <c r="Q56" i="9" s="1"/>
  <c r="J56" i="9"/>
  <c r="O56" i="9" s="1"/>
  <c r="M80" i="10"/>
  <c r="R80" i="10" s="1"/>
  <c r="J80" i="10"/>
  <c r="O80" i="10" s="1"/>
  <c r="L124" i="11"/>
  <c r="Q124" i="11" s="1"/>
  <c r="N124" i="11"/>
  <c r="S124" i="11" s="1"/>
  <c r="J124" i="11"/>
  <c r="O124" i="11" s="1"/>
  <c r="M124" i="11"/>
  <c r="R124" i="11" s="1"/>
  <c r="M160" i="10"/>
  <c r="R160" i="10" s="1"/>
  <c r="N160" i="10"/>
  <c r="S160" i="10" s="1"/>
  <c r="N168" i="9"/>
  <c r="S168" i="9" s="1"/>
  <c r="J168" i="9"/>
  <c r="O168" i="9" s="1"/>
  <c r="K184" i="9"/>
  <c r="P184" i="9" s="1"/>
  <c r="M184" i="9"/>
  <c r="R184" i="9" s="1"/>
  <c r="N188" i="11"/>
  <c r="S188" i="11" s="1"/>
  <c r="J188" i="11"/>
  <c r="O188" i="11" s="1"/>
  <c r="J29" i="9"/>
  <c r="O29" i="9" s="1"/>
  <c r="M29" i="9"/>
  <c r="R29" i="9" s="1"/>
  <c r="L41" i="11"/>
  <c r="Q41" i="11" s="1"/>
  <c r="M41" i="11"/>
  <c r="R41" i="11" s="1"/>
  <c r="L45" i="9"/>
  <c r="Q45" i="9" s="1"/>
  <c r="M45" i="9"/>
  <c r="R45" i="9" s="1"/>
  <c r="K53" i="12"/>
  <c r="P53" i="12" s="1"/>
  <c r="L53" i="12"/>
  <c r="Q53" i="12" s="1"/>
  <c r="L57" i="11"/>
  <c r="Q57" i="11" s="1"/>
  <c r="M57" i="11"/>
  <c r="R57" i="11" s="1"/>
  <c r="N61" i="10"/>
  <c r="S61" i="10" s="1"/>
  <c r="M61" i="10"/>
  <c r="R61" i="10" s="1"/>
  <c r="L73" i="11"/>
  <c r="Q73" i="11" s="1"/>
  <c r="J73" i="11"/>
  <c r="O73" i="11" s="1"/>
  <c r="M73" i="11"/>
  <c r="R73" i="11" s="1"/>
  <c r="M77" i="10"/>
  <c r="R77" i="10" s="1"/>
  <c r="N77" i="10"/>
  <c r="S77" i="10" s="1"/>
  <c r="K85" i="12"/>
  <c r="P85" i="12" s="1"/>
  <c r="J85" i="12"/>
  <c r="O85" i="12" s="1"/>
  <c r="L85" i="12"/>
  <c r="Q85" i="12" s="1"/>
  <c r="K89" i="11"/>
  <c r="P89" i="11" s="1"/>
  <c r="J89" i="11"/>
  <c r="O89" i="11" s="1"/>
  <c r="K105" i="11"/>
  <c r="P105" i="11" s="1"/>
  <c r="N105" i="11"/>
  <c r="S105" i="11" s="1"/>
  <c r="L117" i="12"/>
  <c r="Q117" i="12" s="1"/>
  <c r="K117" i="12"/>
  <c r="P117" i="12" s="1"/>
  <c r="M117" i="12"/>
  <c r="R117" i="12" s="1"/>
  <c r="L133" i="12"/>
  <c r="Q133" i="12" s="1"/>
  <c r="M133" i="12"/>
  <c r="R133" i="12" s="1"/>
  <c r="K133" i="12"/>
  <c r="P133" i="12" s="1"/>
  <c r="L165" i="12"/>
  <c r="Q165" i="12" s="1"/>
  <c r="J165" i="12"/>
  <c r="O165" i="12" s="1"/>
  <c r="L181" i="12"/>
  <c r="Q181" i="12" s="1"/>
  <c r="J181" i="12"/>
  <c r="O181" i="12" s="1"/>
  <c r="L189" i="9"/>
  <c r="Q189" i="9" s="1"/>
  <c r="K189" i="9"/>
  <c r="P189" i="9" s="1"/>
  <c r="L5" i="10"/>
  <c r="Q5" i="10" s="1"/>
  <c r="K5" i="10"/>
  <c r="P5" i="10" s="1"/>
  <c r="M18" i="11"/>
  <c r="R18" i="11" s="1"/>
  <c r="J18" i="11"/>
  <c r="O18" i="11" s="1"/>
  <c r="M22" i="9"/>
  <c r="R22" i="9" s="1"/>
  <c r="K22" i="9"/>
  <c r="P22" i="9" s="1"/>
  <c r="K26" i="11"/>
  <c r="P26" i="11" s="1"/>
  <c r="M26" i="11"/>
  <c r="R26" i="11" s="1"/>
  <c r="M66" i="9"/>
  <c r="R66" i="9" s="1"/>
  <c r="N66" i="9"/>
  <c r="S66" i="9" s="1"/>
  <c r="K182" i="12"/>
  <c r="P182" i="12" s="1"/>
  <c r="K118" i="12"/>
  <c r="P118" i="12" s="1"/>
  <c r="K17" i="12"/>
  <c r="P17" i="12" s="1"/>
  <c r="N38" i="12"/>
  <c r="S38" i="12" s="1"/>
  <c r="N54" i="12"/>
  <c r="S54" i="12" s="1"/>
  <c r="M69" i="12"/>
  <c r="R69" i="12" s="1"/>
  <c r="M172" i="11"/>
  <c r="R172" i="11" s="1"/>
  <c r="L26" i="11"/>
  <c r="Q26" i="11" s="1"/>
  <c r="M69" i="11"/>
  <c r="R69" i="11" s="1"/>
  <c r="N89" i="11"/>
  <c r="S89" i="11" s="1"/>
  <c r="M22" i="11"/>
  <c r="R22" i="11" s="1"/>
  <c r="K185" i="11"/>
  <c r="P185" i="11" s="1"/>
  <c r="N14" i="11"/>
  <c r="S14" i="11" s="1"/>
  <c r="K25" i="11"/>
  <c r="P25" i="11" s="1"/>
  <c r="N38" i="11"/>
  <c r="S38" i="11" s="1"/>
  <c r="M140" i="10"/>
  <c r="R140" i="10" s="1"/>
  <c r="M185" i="10"/>
  <c r="R185" i="10" s="1"/>
  <c r="M121" i="10"/>
  <c r="R121" i="10" s="1"/>
  <c r="M106" i="10"/>
  <c r="R106" i="10" s="1"/>
  <c r="M42" i="10"/>
  <c r="R42" i="10" s="1"/>
  <c r="J14" i="10"/>
  <c r="O14" i="10" s="1"/>
  <c r="J157" i="10"/>
  <c r="O157" i="10" s="1"/>
  <c r="K185" i="10"/>
  <c r="P185" i="10" s="1"/>
  <c r="K121" i="10"/>
  <c r="P121" i="10" s="1"/>
  <c r="K73" i="10"/>
  <c r="P73" i="10" s="1"/>
  <c r="L57" i="10"/>
  <c r="Q57" i="10" s="1"/>
  <c r="J93" i="9"/>
  <c r="O93" i="9" s="1"/>
  <c r="J174" i="9"/>
  <c r="O174" i="9" s="1"/>
  <c r="J14" i="9"/>
  <c r="O14" i="9" s="1"/>
  <c r="J41" i="9"/>
  <c r="O41" i="9" s="1"/>
  <c r="T41" i="9" s="1"/>
  <c r="N89" i="9"/>
  <c r="S89" i="9" s="1"/>
  <c r="N173" i="9"/>
  <c r="S173" i="9" s="1"/>
  <c r="N93" i="9"/>
  <c r="S93" i="9" s="1"/>
  <c r="L93" i="9"/>
  <c r="Q93" i="9" s="1"/>
  <c r="L184" i="9"/>
  <c r="Q184" i="9" s="1"/>
  <c r="L89" i="9"/>
  <c r="Q89" i="9" s="1"/>
  <c r="M25" i="9"/>
  <c r="R25" i="9" s="1"/>
  <c r="M89" i="9"/>
  <c r="R89" i="9" s="1"/>
  <c r="M153" i="9"/>
  <c r="R153" i="9" s="1"/>
  <c r="M46" i="9"/>
  <c r="R46" i="9" s="1"/>
  <c r="K34" i="9"/>
  <c r="P34" i="9" s="1"/>
  <c r="K109" i="9"/>
  <c r="P109" i="9" s="1"/>
  <c r="M34" i="9"/>
  <c r="R34" i="9" s="1"/>
  <c r="J166" i="12"/>
  <c r="O166" i="12" s="1"/>
  <c r="N166" i="12"/>
  <c r="S166" i="12" s="1"/>
  <c r="N165" i="12"/>
  <c r="S165" i="12" s="1"/>
  <c r="L20" i="12"/>
  <c r="Q20" i="12" s="1"/>
  <c r="M134" i="12"/>
  <c r="R134" i="12" s="1"/>
  <c r="J20" i="12"/>
  <c r="O20" i="12" s="1"/>
  <c r="L38" i="12"/>
  <c r="Q38" i="12" s="1"/>
  <c r="L70" i="12"/>
  <c r="Q70" i="12" s="1"/>
  <c r="L105" i="11"/>
  <c r="Q105" i="11" s="1"/>
  <c r="K14" i="11"/>
  <c r="P14" i="11" s="1"/>
  <c r="J76" i="11"/>
  <c r="O76" i="11" s="1"/>
  <c r="K181" i="11"/>
  <c r="P181" i="11" s="1"/>
  <c r="K178" i="11"/>
  <c r="P178" i="11" s="1"/>
  <c r="K98" i="11"/>
  <c r="P98" i="11" s="1"/>
  <c r="J26" i="11"/>
  <c r="O26" i="11" s="1"/>
  <c r="J66" i="11"/>
  <c r="O66" i="11" s="1"/>
  <c r="M154" i="10"/>
  <c r="R154" i="10" s="1"/>
  <c r="M27" i="10"/>
  <c r="R27" i="10" s="1"/>
  <c r="M142" i="10"/>
  <c r="R142" i="10" s="1"/>
  <c r="J185" i="10"/>
  <c r="O185" i="10" s="1"/>
  <c r="J153" i="10"/>
  <c r="O153" i="10" s="1"/>
  <c r="J88" i="9"/>
  <c r="O88" i="9" s="1"/>
  <c r="J21" i="9"/>
  <c r="O21" i="9" s="1"/>
  <c r="T21" i="9" s="1"/>
  <c r="V21" i="9" s="1"/>
  <c r="X21" i="12" s="1"/>
  <c r="J158" i="9"/>
  <c r="O158" i="9" s="1"/>
  <c r="N141" i="9"/>
  <c r="S141" i="9" s="1"/>
  <c r="L30" i="9"/>
  <c r="Q30" i="9" s="1"/>
  <c r="L126" i="9"/>
  <c r="Q126" i="9" s="1"/>
  <c r="L7" i="9"/>
  <c r="Q7" i="9" s="1"/>
  <c r="M93" i="9"/>
  <c r="R93" i="9" s="1"/>
  <c r="M50" i="9"/>
  <c r="R50" i="9" s="1"/>
  <c r="K31" i="9"/>
  <c r="P31" i="9" s="1"/>
  <c r="J133" i="12"/>
  <c r="O133" i="12" s="1"/>
  <c r="N129" i="12"/>
  <c r="S129" i="12" s="1"/>
  <c r="M54" i="12"/>
  <c r="R54" i="12" s="1"/>
  <c r="M70" i="12"/>
  <c r="R70" i="12" s="1"/>
  <c r="M86" i="12"/>
  <c r="R86" i="12" s="1"/>
  <c r="M102" i="12"/>
  <c r="R102" i="12" s="1"/>
  <c r="K165" i="12"/>
  <c r="P165" i="12" s="1"/>
  <c r="L150" i="12"/>
  <c r="Q150" i="12" s="1"/>
  <c r="T150" i="12" s="1"/>
  <c r="V150" i="12" s="1"/>
  <c r="AA150" i="12" s="1"/>
  <c r="L69" i="12"/>
  <c r="Q69" i="12" s="1"/>
  <c r="N12" i="11"/>
  <c r="S12" i="11" s="1"/>
  <c r="L25" i="11"/>
  <c r="Q25" i="11" s="1"/>
  <c r="L98" i="11"/>
  <c r="Q98" i="11" s="1"/>
  <c r="N76" i="11"/>
  <c r="S76" i="11" s="1"/>
  <c r="M98" i="11"/>
  <c r="R98" i="11" s="1"/>
  <c r="M34" i="11"/>
  <c r="R34" i="11" s="1"/>
  <c r="M66" i="11"/>
  <c r="R66" i="11" s="1"/>
  <c r="K172" i="11"/>
  <c r="P172" i="11" s="1"/>
  <c r="T172" i="11" s="1"/>
  <c r="J138" i="10"/>
  <c r="O138" i="10" s="1"/>
  <c r="J144" i="10"/>
  <c r="O144" i="10" s="1"/>
  <c r="N138" i="10"/>
  <c r="S138" i="10" s="1"/>
  <c r="N105" i="10"/>
  <c r="S105" i="10" s="1"/>
  <c r="K160" i="10"/>
  <c r="P160" i="10" s="1"/>
  <c r="L190" i="10"/>
  <c r="Q190" i="10" s="1"/>
  <c r="J57" i="9"/>
  <c r="O57" i="9" s="1"/>
  <c r="N14" i="9"/>
  <c r="S14" i="9" s="1"/>
  <c r="N174" i="9"/>
  <c r="S174" i="9" s="1"/>
  <c r="L41" i="9"/>
  <c r="Q41" i="9" s="1"/>
  <c r="J69" i="12"/>
  <c r="O69" i="12" s="1"/>
  <c r="J117" i="12"/>
  <c r="O117" i="12" s="1"/>
  <c r="M197" i="12"/>
  <c r="R197" i="12" s="1"/>
  <c r="L66" i="11"/>
  <c r="Q66" i="11" s="1"/>
  <c r="M73" i="10"/>
  <c r="R73" i="10" s="1"/>
  <c r="J121" i="10"/>
  <c r="O121" i="10" s="1"/>
  <c r="N153" i="10"/>
  <c r="S153" i="10" s="1"/>
  <c r="N5" i="10"/>
  <c r="S5" i="10" s="1"/>
  <c r="K58" i="10"/>
  <c r="P58" i="10" s="1"/>
  <c r="L202" i="10"/>
  <c r="Q202" i="10" s="1"/>
  <c r="L74" i="10"/>
  <c r="Q74" i="10" s="1"/>
  <c r="J126" i="9"/>
  <c r="O126" i="9" s="1"/>
  <c r="N56" i="9"/>
  <c r="S56" i="9" s="1"/>
  <c r="M18" i="9"/>
  <c r="R18" i="9" s="1"/>
  <c r="N41" i="10"/>
  <c r="S41" i="10" s="1"/>
  <c r="M41" i="10"/>
  <c r="R41" i="10" s="1"/>
  <c r="K94" i="10"/>
  <c r="P94" i="10" s="1"/>
  <c r="J94" i="10"/>
  <c r="O94" i="10" s="1"/>
  <c r="L40" i="9"/>
  <c r="Q40" i="9" s="1"/>
  <c r="K40" i="9"/>
  <c r="P40" i="9" s="1"/>
  <c r="J40" i="9"/>
  <c r="O40" i="9" s="1"/>
  <c r="M44" i="11"/>
  <c r="R44" i="11" s="1"/>
  <c r="N44" i="11"/>
  <c r="S44" i="11" s="1"/>
  <c r="L48" i="10"/>
  <c r="Q48" i="10" s="1"/>
  <c r="J48" i="10"/>
  <c r="O48" i="10" s="1"/>
  <c r="J64" i="10"/>
  <c r="O64" i="10" s="1"/>
  <c r="K64" i="10"/>
  <c r="P64" i="10" s="1"/>
  <c r="J96" i="10"/>
  <c r="O96" i="10" s="1"/>
  <c r="L96" i="10"/>
  <c r="Q96" i="10" s="1"/>
  <c r="L104" i="9"/>
  <c r="Q104" i="9" s="1"/>
  <c r="K104" i="9"/>
  <c r="P104" i="9" s="1"/>
  <c r="J104" i="9"/>
  <c r="O104" i="9" s="1"/>
  <c r="L108" i="11"/>
  <c r="Q108" i="11" s="1"/>
  <c r="M108" i="11"/>
  <c r="R108" i="11" s="1"/>
  <c r="N136" i="9"/>
  <c r="S136" i="9" s="1"/>
  <c r="J136" i="9"/>
  <c r="O136" i="9" s="1"/>
  <c r="N164" i="9"/>
  <c r="S164" i="9" s="1"/>
  <c r="M164" i="9"/>
  <c r="R164" i="9" s="1"/>
  <c r="M200" i="9"/>
  <c r="R200" i="9" s="1"/>
  <c r="N200" i="9"/>
  <c r="S200" i="9" s="1"/>
  <c r="L204" i="11"/>
  <c r="Q204" i="11" s="1"/>
  <c r="K204" i="11"/>
  <c r="P204" i="11" s="1"/>
  <c r="J204" i="11"/>
  <c r="O204" i="11" s="1"/>
  <c r="N204" i="11"/>
  <c r="S204" i="11" s="1"/>
  <c r="J193" i="12"/>
  <c r="O193" i="12" s="1"/>
  <c r="K16" i="12"/>
  <c r="P16" i="12" s="1"/>
  <c r="N37" i="12"/>
  <c r="S37" i="12" s="1"/>
  <c r="N101" i="12"/>
  <c r="S101" i="12" s="1"/>
  <c r="N118" i="12"/>
  <c r="S118" i="12" s="1"/>
  <c r="K166" i="12"/>
  <c r="P166" i="12" s="1"/>
  <c r="N70" i="12"/>
  <c r="S70" i="12" s="1"/>
  <c r="N86" i="12"/>
  <c r="S86" i="12" s="1"/>
  <c r="K113" i="12"/>
  <c r="P113" i="12" s="1"/>
  <c r="T113" i="12" s="1"/>
  <c r="M53" i="12"/>
  <c r="R53" i="12" s="1"/>
  <c r="L188" i="11"/>
  <c r="Q188" i="11" s="1"/>
  <c r="M53" i="11"/>
  <c r="R53" i="11" s="1"/>
  <c r="K12" i="11"/>
  <c r="P12" i="11" s="1"/>
  <c r="N25" i="11"/>
  <c r="S25" i="11" s="1"/>
  <c r="N41" i="11"/>
  <c r="S41" i="11" s="1"/>
  <c r="M54" i="11"/>
  <c r="R54" i="11" s="1"/>
  <c r="L114" i="11"/>
  <c r="Q114" i="11" s="1"/>
  <c r="K17" i="11"/>
  <c r="P17" i="11" s="1"/>
  <c r="K41" i="11"/>
  <c r="P41" i="11" s="1"/>
  <c r="K57" i="11"/>
  <c r="P57" i="11" s="1"/>
  <c r="N70" i="11"/>
  <c r="S70" i="11" s="1"/>
  <c r="M169" i="10"/>
  <c r="R169" i="10" s="1"/>
  <c r="M105" i="10"/>
  <c r="R105" i="10" s="1"/>
  <c r="M26" i="10"/>
  <c r="R26" i="10" s="1"/>
  <c r="J93" i="10"/>
  <c r="O93" i="10" s="1"/>
  <c r="K169" i="10"/>
  <c r="P169" i="10" s="1"/>
  <c r="K105" i="10"/>
  <c r="P105" i="10" s="1"/>
  <c r="K57" i="10"/>
  <c r="P57" i="10" s="1"/>
  <c r="L73" i="10"/>
  <c r="Q73" i="10" s="1"/>
  <c r="T73" i="10" s="1"/>
  <c r="V73" i="10" s="1"/>
  <c r="Y73" i="12" s="1"/>
  <c r="L121" i="9"/>
  <c r="Q121" i="9" s="1"/>
  <c r="J110" i="9"/>
  <c r="O110" i="9" s="1"/>
  <c r="N34" i="9"/>
  <c r="S34" i="9" s="1"/>
  <c r="N78" i="9"/>
  <c r="S78" i="9" s="1"/>
  <c r="L5" i="9"/>
  <c r="Q5" i="9" s="1"/>
  <c r="M41" i="9"/>
  <c r="R41" i="9" s="1"/>
  <c r="M105" i="9"/>
  <c r="R105" i="9" s="1"/>
  <c r="M169" i="9"/>
  <c r="R169" i="9" s="1"/>
  <c r="M72" i="9"/>
  <c r="R72" i="9" s="1"/>
  <c r="M15" i="9"/>
  <c r="R15" i="9" s="1"/>
  <c r="K50" i="9"/>
  <c r="P50" i="9" s="1"/>
  <c r="K190" i="9"/>
  <c r="P190" i="9" s="1"/>
  <c r="J150" i="12"/>
  <c r="O150" i="12" s="1"/>
  <c r="N149" i="12"/>
  <c r="S149" i="12" s="1"/>
  <c r="M20" i="12"/>
  <c r="R20" i="12" s="1"/>
  <c r="M198" i="12"/>
  <c r="R198" i="12" s="1"/>
  <c r="M182" i="12"/>
  <c r="R182" i="12" s="1"/>
  <c r="N117" i="12"/>
  <c r="S117" i="12" s="1"/>
  <c r="L89" i="11"/>
  <c r="Q89" i="11" s="1"/>
  <c r="M16" i="11"/>
  <c r="R16" i="11" s="1"/>
  <c r="K92" i="11"/>
  <c r="P92" i="11" s="1"/>
  <c r="J44" i="11"/>
  <c r="O44" i="11" s="1"/>
  <c r="J156" i="11"/>
  <c r="O156" i="11" s="1"/>
  <c r="N108" i="11"/>
  <c r="S108" i="11" s="1"/>
  <c r="K162" i="11"/>
  <c r="P162" i="11" s="1"/>
  <c r="J50" i="11"/>
  <c r="O50" i="11" s="1"/>
  <c r="M90" i="10"/>
  <c r="R90" i="10" s="1"/>
  <c r="M60" i="10"/>
  <c r="R60" i="10" s="1"/>
  <c r="J89" i="10"/>
  <c r="O89" i="10" s="1"/>
  <c r="L61" i="10"/>
  <c r="Q61" i="10" s="1"/>
  <c r="J8" i="9"/>
  <c r="O8" i="9" s="1"/>
  <c r="J120" i="9"/>
  <c r="O120" i="9" s="1"/>
  <c r="J46" i="9"/>
  <c r="O46" i="9" s="1"/>
  <c r="N201" i="9"/>
  <c r="S201" i="9" s="1"/>
  <c r="L21" i="9"/>
  <c r="Q21" i="9" s="1"/>
  <c r="L46" i="9"/>
  <c r="Q46" i="9" s="1"/>
  <c r="L158" i="9"/>
  <c r="Q158" i="9" s="1"/>
  <c r="M56" i="9"/>
  <c r="R56" i="9" s="1"/>
  <c r="M141" i="9"/>
  <c r="R141" i="9" s="1"/>
  <c r="K78" i="9"/>
  <c r="P78" i="9" s="1"/>
  <c r="N74" i="12"/>
  <c r="S74" i="12" s="1"/>
  <c r="L37" i="12"/>
  <c r="Q37" i="12" s="1"/>
  <c r="T37" i="12" s="1"/>
  <c r="M92" i="11"/>
  <c r="R92" i="11" s="1"/>
  <c r="J122" i="10"/>
  <c r="O122" i="10" s="1"/>
  <c r="N122" i="10"/>
  <c r="S122" i="10" s="1"/>
  <c r="K28" i="10"/>
  <c r="P28" i="10" s="1"/>
  <c r="K30" i="10"/>
  <c r="P30" i="10" s="1"/>
  <c r="L126" i="10"/>
  <c r="Q126" i="10" s="1"/>
  <c r="J105" i="9"/>
  <c r="O105" i="9" s="1"/>
  <c r="N68" i="9"/>
  <c r="S68" i="9" s="1"/>
  <c r="N46" i="9"/>
  <c r="S46" i="9" s="1"/>
  <c r="K77" i="9"/>
  <c r="P77" i="9" s="1"/>
  <c r="N193" i="12"/>
  <c r="S193" i="12" s="1"/>
  <c r="J53" i="12"/>
  <c r="O53" i="12" s="1"/>
  <c r="J101" i="12"/>
  <c r="O101" i="12" s="1"/>
  <c r="K6" i="12"/>
  <c r="P6" i="12" s="1"/>
  <c r="K102" i="12"/>
  <c r="P102" i="12" s="1"/>
  <c r="M162" i="11"/>
  <c r="R162" i="11" s="1"/>
  <c r="L19" i="11"/>
  <c r="Q19" i="11" s="1"/>
  <c r="K124" i="11"/>
  <c r="P124" i="11" s="1"/>
  <c r="M192" i="10"/>
  <c r="R192" i="10" s="1"/>
  <c r="M174" i="10"/>
  <c r="R174" i="10" s="1"/>
  <c r="N89" i="10"/>
  <c r="S89" i="10" s="1"/>
  <c r="K186" i="10"/>
  <c r="P186" i="10" s="1"/>
  <c r="K42" i="10"/>
  <c r="P42" i="10" s="1"/>
  <c r="L138" i="10"/>
  <c r="Q138" i="10" s="1"/>
  <c r="K30" i="9"/>
  <c r="P30" i="9" s="1"/>
  <c r="J55" i="11"/>
  <c r="O55" i="11" s="1"/>
  <c r="L55" i="11"/>
  <c r="Q55" i="11" s="1"/>
  <c r="J55" i="10"/>
  <c r="O55" i="10" s="1"/>
  <c r="K55" i="10"/>
  <c r="P55" i="10" s="1"/>
  <c r="M63" i="9"/>
  <c r="R63" i="9" s="1"/>
  <c r="N63" i="9"/>
  <c r="S63" i="9" s="1"/>
  <c r="J79" i="9"/>
  <c r="O79" i="9" s="1"/>
  <c r="K79" i="9"/>
  <c r="P79" i="9" s="1"/>
  <c r="L119" i="11"/>
  <c r="Q119" i="11" s="1"/>
  <c r="M119" i="11"/>
  <c r="R119" i="11" s="1"/>
  <c r="N119" i="10"/>
  <c r="S119" i="10" s="1"/>
  <c r="T119" i="10" s="1"/>
  <c r="J119" i="10"/>
  <c r="O119" i="10" s="1"/>
  <c r="L135" i="11"/>
  <c r="Q135" i="11" s="1"/>
  <c r="T135" i="11" s="1"/>
  <c r="V135" i="11" s="1"/>
  <c r="Z135" i="12" s="1"/>
  <c r="M135" i="11"/>
  <c r="R135" i="11" s="1"/>
  <c r="N135" i="10"/>
  <c r="S135" i="10" s="1"/>
  <c r="L135" i="10"/>
  <c r="Q135" i="10" s="1"/>
  <c r="K135" i="10"/>
  <c r="P135" i="10" s="1"/>
  <c r="N143" i="9"/>
  <c r="S143" i="9" s="1"/>
  <c r="K143" i="9"/>
  <c r="P143" i="9" s="1"/>
  <c r="L167" i="11"/>
  <c r="Q167" i="11" s="1"/>
  <c r="J167" i="11"/>
  <c r="O167" i="11" s="1"/>
  <c r="T167" i="11" s="1"/>
  <c r="V167" i="11" s="1"/>
  <c r="Z167" i="12" s="1"/>
  <c r="M175" i="9"/>
  <c r="R175" i="9" s="1"/>
  <c r="J175" i="9"/>
  <c r="O175" i="9" s="1"/>
  <c r="L183" i="10"/>
  <c r="Q183" i="10" s="1"/>
  <c r="J183" i="10"/>
  <c r="O183" i="10" s="1"/>
  <c r="T183" i="10" s="1"/>
  <c r="V183" i="10" s="1"/>
  <c r="Y183" i="12" s="1"/>
  <c r="N187" i="12"/>
  <c r="S187" i="12" s="1"/>
  <c r="L187" i="12"/>
  <c r="Q187" i="12" s="1"/>
  <c r="L199" i="11"/>
  <c r="Q199" i="11" s="1"/>
  <c r="N199" i="11"/>
  <c r="S199" i="11" s="1"/>
  <c r="M199" i="11"/>
  <c r="R199" i="11" s="1"/>
  <c r="N199" i="10"/>
  <c r="S199" i="10" s="1"/>
  <c r="K199" i="10"/>
  <c r="P199" i="10" s="1"/>
  <c r="L203" i="12"/>
  <c r="Q203" i="12" s="1"/>
  <c r="J203" i="12"/>
  <c r="O203" i="12" s="1"/>
  <c r="M55" i="10"/>
  <c r="R55" i="10" s="1"/>
  <c r="K39" i="10"/>
  <c r="P39" i="10" s="1"/>
  <c r="L123" i="12"/>
  <c r="Q123" i="12" s="1"/>
  <c r="M151" i="11"/>
  <c r="R151" i="11" s="1"/>
  <c r="T151" i="11" s="1"/>
  <c r="V151" i="11" s="1"/>
  <c r="Z151" i="12" s="1"/>
  <c r="N183" i="10"/>
  <c r="S183" i="10" s="1"/>
  <c r="L79" i="9"/>
  <c r="Q79" i="9" s="1"/>
  <c r="M143" i="9"/>
  <c r="R143" i="9" s="1"/>
  <c r="M20" i="10"/>
  <c r="R20" i="10" s="1"/>
  <c r="L20" i="10"/>
  <c r="Q20" i="10" s="1"/>
  <c r="M36" i="11"/>
  <c r="R36" i="11" s="1"/>
  <c r="L36" i="11"/>
  <c r="Q36" i="11" s="1"/>
  <c r="J36" i="11"/>
  <c r="O36" i="11" s="1"/>
  <c r="L48" i="9"/>
  <c r="Q48" i="9" s="1"/>
  <c r="M48" i="9"/>
  <c r="R48" i="9" s="1"/>
  <c r="N48" i="9"/>
  <c r="S48" i="9" s="1"/>
  <c r="M52" i="11"/>
  <c r="R52" i="11" s="1"/>
  <c r="N52" i="11"/>
  <c r="S52" i="11" s="1"/>
  <c r="L52" i="11"/>
  <c r="Q52" i="11" s="1"/>
  <c r="K56" i="10"/>
  <c r="P56" i="10" s="1"/>
  <c r="J56" i="10"/>
  <c r="O56" i="10" s="1"/>
  <c r="L64" i="9"/>
  <c r="Q64" i="9" s="1"/>
  <c r="K64" i="9"/>
  <c r="P64" i="9" s="1"/>
  <c r="M68" i="11"/>
  <c r="R68" i="11" s="1"/>
  <c r="L68" i="11"/>
  <c r="Q68" i="11" s="1"/>
  <c r="J68" i="11"/>
  <c r="O68" i="11" s="1"/>
  <c r="J72" i="10"/>
  <c r="O72" i="10" s="1"/>
  <c r="N72" i="10"/>
  <c r="S72" i="10" s="1"/>
  <c r="L76" i="9"/>
  <c r="Q76" i="9" s="1"/>
  <c r="J76" i="9"/>
  <c r="O76" i="9" s="1"/>
  <c r="L80" i="9"/>
  <c r="Q80" i="9" s="1"/>
  <c r="J80" i="9"/>
  <c r="O80" i="9" s="1"/>
  <c r="K11" i="11"/>
  <c r="P11" i="11" s="1"/>
  <c r="L11" i="11"/>
  <c r="Q11" i="11" s="1"/>
  <c r="K15" i="11"/>
  <c r="P15" i="11" s="1"/>
  <c r="N15" i="11"/>
  <c r="S15" i="11" s="1"/>
  <c r="L123" i="11"/>
  <c r="Q123" i="11" s="1"/>
  <c r="N123" i="11"/>
  <c r="S123" i="11" s="1"/>
  <c r="L155" i="11"/>
  <c r="Q155" i="11" s="1"/>
  <c r="K155" i="11"/>
  <c r="P155" i="11" s="1"/>
  <c r="T155" i="11" s="1"/>
  <c r="V155" i="11" s="1"/>
  <c r="Z155" i="12" s="1"/>
  <c r="L191" i="12"/>
  <c r="Q191" i="12" s="1"/>
  <c r="K191" i="12"/>
  <c r="P191" i="12" s="1"/>
  <c r="L203" i="11"/>
  <c r="Q203" i="11" s="1"/>
  <c r="K203" i="11"/>
  <c r="P203" i="11" s="1"/>
  <c r="T203" i="11" s="1"/>
  <c r="V203" i="11" s="1"/>
  <c r="Z203" i="12" s="1"/>
  <c r="J15" i="11"/>
  <c r="O15" i="11" s="1"/>
  <c r="M203" i="11"/>
  <c r="R203" i="11" s="1"/>
  <c r="M155" i="11"/>
  <c r="R155" i="11" s="1"/>
  <c r="L43" i="10"/>
  <c r="Q43" i="10" s="1"/>
  <c r="T43" i="10" s="1"/>
  <c r="V43" i="10" s="1"/>
  <c r="Y43" i="12" s="1"/>
  <c r="M67" i="9"/>
  <c r="R67" i="9" s="1"/>
  <c r="K67" i="9"/>
  <c r="P67" i="9" s="1"/>
  <c r="N171" i="11"/>
  <c r="S171" i="11" s="1"/>
  <c r="K123" i="11"/>
  <c r="P123" i="11" s="1"/>
  <c r="L195" i="9"/>
  <c r="Q195" i="9" s="1"/>
  <c r="T195" i="9" s="1"/>
  <c r="V195" i="9" s="1"/>
  <c r="X195" i="12" s="1"/>
  <c r="J132" i="11"/>
  <c r="O132" i="11" s="1"/>
  <c r="J26" i="9"/>
  <c r="O26" i="9" s="1"/>
  <c r="J133" i="9"/>
  <c r="O133" i="9" s="1"/>
  <c r="T133" i="9" s="1"/>
  <c r="V133" i="9" s="1"/>
  <c r="X133" i="12" s="1"/>
  <c r="L149" i="9"/>
  <c r="Q149" i="9" s="1"/>
  <c r="T149" i="9" s="1"/>
  <c r="M69" i="9"/>
  <c r="R69" i="9" s="1"/>
  <c r="T69" i="9" s="1"/>
  <c r="V69" i="9" s="1"/>
  <c r="X69" i="12" s="1"/>
  <c r="M133" i="9"/>
  <c r="R133" i="9" s="1"/>
  <c r="T11" i="10"/>
  <c r="V11" i="10" s="1"/>
  <c r="Y11" i="12" s="1"/>
  <c r="T54" i="9"/>
  <c r="V54" i="9" s="1"/>
  <c r="X54" i="12" s="1"/>
  <c r="T171" i="10"/>
  <c r="J16" i="9"/>
  <c r="O16" i="9" s="1"/>
  <c r="T30" i="12"/>
  <c r="T195" i="10"/>
  <c r="V195" i="10" s="1"/>
  <c r="Y195" i="12" s="1"/>
  <c r="T81" i="10"/>
  <c r="V81" i="10" s="1"/>
  <c r="Y81" i="12" s="1"/>
  <c r="T55" i="10"/>
  <c r="V55" i="10" s="1"/>
  <c r="Y55" i="12" s="1"/>
  <c r="J163" i="12"/>
  <c r="O163" i="12" s="1"/>
  <c r="J170" i="12"/>
  <c r="O170" i="12" s="1"/>
  <c r="N188" i="12"/>
  <c r="S188" i="12" s="1"/>
  <c r="N138" i="12"/>
  <c r="S138" i="12" s="1"/>
  <c r="N140" i="12"/>
  <c r="S140" i="12" s="1"/>
  <c r="M10" i="12"/>
  <c r="R10" i="12" s="1"/>
  <c r="M50" i="12"/>
  <c r="R50" i="12" s="1"/>
  <c r="M74" i="12"/>
  <c r="R74" i="12" s="1"/>
  <c r="M98" i="12"/>
  <c r="R98" i="12" s="1"/>
  <c r="M123" i="12"/>
  <c r="R123" i="12" s="1"/>
  <c r="K155" i="12"/>
  <c r="P155" i="12" s="1"/>
  <c r="M11" i="12"/>
  <c r="R11" i="12" s="1"/>
  <c r="M43" i="12"/>
  <c r="R43" i="12" s="1"/>
  <c r="M75" i="12"/>
  <c r="R75" i="12" s="1"/>
  <c r="M107" i="12"/>
  <c r="R107" i="12" s="1"/>
  <c r="N122" i="12"/>
  <c r="S122" i="12" s="1"/>
  <c r="M202" i="12"/>
  <c r="R202" i="12" s="1"/>
  <c r="M170" i="12"/>
  <c r="R170" i="12" s="1"/>
  <c r="K43" i="12"/>
  <c r="P43" i="12" s="1"/>
  <c r="K59" i="12"/>
  <c r="P59" i="12" s="1"/>
  <c r="K83" i="12"/>
  <c r="P83" i="12" s="1"/>
  <c r="L124" i="12"/>
  <c r="Q124" i="12" s="1"/>
  <c r="N171" i="12"/>
  <c r="S171" i="12" s="1"/>
  <c r="K194" i="12"/>
  <c r="P194" i="12" s="1"/>
  <c r="K130" i="12"/>
  <c r="P130" i="12" s="1"/>
  <c r="J34" i="12"/>
  <c r="O34" i="12" s="1"/>
  <c r="J58" i="12"/>
  <c r="O58" i="12" s="1"/>
  <c r="J82" i="12"/>
  <c r="O82" i="12" s="1"/>
  <c r="J106" i="12"/>
  <c r="O106" i="12" s="1"/>
  <c r="L163" i="12"/>
  <c r="Q163" i="12" s="1"/>
  <c r="L170" i="12"/>
  <c r="Q170" i="12" s="1"/>
  <c r="K42" i="12"/>
  <c r="P42" i="12" s="1"/>
  <c r="K66" i="12"/>
  <c r="P66" i="12" s="1"/>
  <c r="K82" i="12"/>
  <c r="P82" i="12" s="1"/>
  <c r="M108" i="12"/>
  <c r="R108" i="12" s="1"/>
  <c r="M179" i="12"/>
  <c r="R179" i="12" s="1"/>
  <c r="J155" i="12"/>
  <c r="O155" i="12" s="1"/>
  <c r="J162" i="12"/>
  <c r="O162" i="12" s="1"/>
  <c r="N178" i="12"/>
  <c r="S178" i="12" s="1"/>
  <c r="N148" i="12"/>
  <c r="S148" i="12" s="1"/>
  <c r="K108" i="12"/>
  <c r="P108" i="12" s="1"/>
  <c r="K147" i="12"/>
  <c r="P147" i="12" s="1"/>
  <c r="N82" i="12"/>
  <c r="S82" i="12" s="1"/>
  <c r="J11" i="12"/>
  <c r="O11" i="12" s="1"/>
  <c r="J35" i="12"/>
  <c r="O35" i="12" s="1"/>
  <c r="J51" i="12"/>
  <c r="O51" i="12" s="1"/>
  <c r="J67" i="12"/>
  <c r="O67" i="12" s="1"/>
  <c r="J83" i="12"/>
  <c r="O83" i="12" s="1"/>
  <c r="J99" i="12"/>
  <c r="O99" i="12" s="1"/>
  <c r="J115" i="12"/>
  <c r="O115" i="12" s="1"/>
  <c r="M188" i="12"/>
  <c r="R188" i="12" s="1"/>
  <c r="T188" i="12" s="1"/>
  <c r="M130" i="12"/>
  <c r="R130" i="12" s="1"/>
  <c r="N12" i="12"/>
  <c r="S12" i="12" s="1"/>
  <c r="N92" i="12"/>
  <c r="S92" i="12" s="1"/>
  <c r="N203" i="12"/>
  <c r="S203" i="12" s="1"/>
  <c r="N147" i="12"/>
  <c r="S147" i="12" s="1"/>
  <c r="L139" i="12"/>
  <c r="Q139" i="12" s="1"/>
  <c r="T139" i="12" s="1"/>
  <c r="L146" i="12"/>
  <c r="Q146" i="12" s="1"/>
  <c r="N43" i="12"/>
  <c r="S43" i="12" s="1"/>
  <c r="N59" i="12"/>
  <c r="S59" i="12" s="1"/>
  <c r="N75" i="12"/>
  <c r="S75" i="12" s="1"/>
  <c r="N91" i="12"/>
  <c r="S91" i="12" s="1"/>
  <c r="N107" i="12"/>
  <c r="S107" i="12" s="1"/>
  <c r="M155" i="12"/>
  <c r="R155" i="12" s="1"/>
  <c r="J195" i="12"/>
  <c r="O195" i="12" s="1"/>
  <c r="J131" i="12"/>
  <c r="O131" i="12" s="1"/>
  <c r="J138" i="12"/>
  <c r="O138" i="12" s="1"/>
  <c r="N194" i="12"/>
  <c r="S194" i="12" s="1"/>
  <c r="N170" i="12"/>
  <c r="S170" i="12" s="1"/>
  <c r="N172" i="12"/>
  <c r="S172" i="12" s="1"/>
  <c r="M34" i="12"/>
  <c r="R34" i="12" s="1"/>
  <c r="M90" i="12"/>
  <c r="R90" i="12" s="1"/>
  <c r="M114" i="12"/>
  <c r="R114" i="12" s="1"/>
  <c r="K187" i="12"/>
  <c r="P187" i="12" s="1"/>
  <c r="K123" i="12"/>
  <c r="P123" i="12" s="1"/>
  <c r="M59" i="12"/>
  <c r="R59" i="12" s="1"/>
  <c r="M91" i="12"/>
  <c r="R91" i="12" s="1"/>
  <c r="T126" i="12"/>
  <c r="T39" i="12"/>
  <c r="M138" i="12"/>
  <c r="R138" i="12" s="1"/>
  <c r="K11" i="12"/>
  <c r="P11" i="12" s="1"/>
  <c r="K51" i="12"/>
  <c r="P51" i="12" s="1"/>
  <c r="K75" i="12"/>
  <c r="P75" i="12" s="1"/>
  <c r="K99" i="12"/>
  <c r="P99" i="12" s="1"/>
  <c r="N195" i="12"/>
  <c r="S195" i="12" s="1"/>
  <c r="K162" i="12"/>
  <c r="P162" i="12" s="1"/>
  <c r="K156" i="12"/>
  <c r="P156" i="12" s="1"/>
  <c r="J10" i="12"/>
  <c r="O10" i="12" s="1"/>
  <c r="L44" i="12"/>
  <c r="Q44" i="12" s="1"/>
  <c r="J74" i="12"/>
  <c r="O74" i="12" s="1"/>
  <c r="L92" i="12"/>
  <c r="Q92" i="12" s="1"/>
  <c r="J114" i="12"/>
  <c r="O114" i="12" s="1"/>
  <c r="L131" i="12"/>
  <c r="Q131" i="12" s="1"/>
  <c r="L138" i="12"/>
  <c r="Q138" i="12" s="1"/>
  <c r="M12" i="12"/>
  <c r="R12" i="12" s="1"/>
  <c r="M60" i="12"/>
  <c r="R60" i="12" s="1"/>
  <c r="K74" i="12"/>
  <c r="P74" i="12" s="1"/>
  <c r="K90" i="12"/>
  <c r="P90" i="12" s="1"/>
  <c r="K114" i="12"/>
  <c r="P114" i="12" s="1"/>
  <c r="J12" i="12"/>
  <c r="O12" i="12" s="1"/>
  <c r="J44" i="12"/>
  <c r="O44" i="12" s="1"/>
  <c r="T44" i="12" s="1"/>
  <c r="J60" i="12"/>
  <c r="O60" i="12" s="1"/>
  <c r="J76" i="12"/>
  <c r="O76" i="12" s="1"/>
  <c r="J92" i="12"/>
  <c r="O92" i="12" s="1"/>
  <c r="J108" i="12"/>
  <c r="O108" i="12" s="1"/>
  <c r="J202" i="12"/>
  <c r="O202" i="12" s="1"/>
  <c r="J187" i="12"/>
  <c r="O187" i="12" s="1"/>
  <c r="J123" i="12"/>
  <c r="O123" i="12" s="1"/>
  <c r="J130" i="12"/>
  <c r="O130" i="12" s="1"/>
  <c r="N146" i="12"/>
  <c r="S146" i="12" s="1"/>
  <c r="K12" i="12"/>
  <c r="P12" i="12" s="1"/>
  <c r="K60" i="12"/>
  <c r="P60" i="12" s="1"/>
  <c r="K179" i="12"/>
  <c r="P179" i="12" s="1"/>
  <c r="N50" i="12"/>
  <c r="S50" i="12" s="1"/>
  <c r="N114" i="12"/>
  <c r="S114" i="12" s="1"/>
  <c r="L21" i="12"/>
  <c r="Q21" i="12" s="1"/>
  <c r="J43" i="12"/>
  <c r="O43" i="12" s="1"/>
  <c r="J59" i="12"/>
  <c r="O59" i="12" s="1"/>
  <c r="J75" i="12"/>
  <c r="O75" i="12" s="1"/>
  <c r="J91" i="12"/>
  <c r="O91" i="12" s="1"/>
  <c r="J107" i="12"/>
  <c r="O107" i="12" s="1"/>
  <c r="M203" i="12"/>
  <c r="R203" i="12" s="1"/>
  <c r="M162" i="12"/>
  <c r="R162" i="12" s="1"/>
  <c r="J204" i="12"/>
  <c r="O204" i="12" s="1"/>
  <c r="N179" i="12"/>
  <c r="S179" i="12" s="1"/>
  <c r="J21" i="12"/>
  <c r="O21" i="12" s="1"/>
  <c r="L171" i="12"/>
  <c r="Q171" i="12" s="1"/>
  <c r="L178" i="12"/>
  <c r="Q178" i="12" s="1"/>
  <c r="N51" i="12"/>
  <c r="S51" i="12" s="1"/>
  <c r="N67" i="12"/>
  <c r="S67" i="12" s="1"/>
  <c r="N83" i="12"/>
  <c r="S83" i="12" s="1"/>
  <c r="N115" i="12"/>
  <c r="S115" i="12" s="1"/>
  <c r="M187" i="12"/>
  <c r="R187" i="12" s="1"/>
  <c r="L50" i="12"/>
  <c r="Q50" i="12" s="1"/>
  <c r="L98" i="12"/>
  <c r="Q98" i="12" s="1"/>
  <c r="J194" i="12"/>
  <c r="O194" i="12" s="1"/>
  <c r="J179" i="12"/>
  <c r="O179" i="12" s="1"/>
  <c r="J186" i="12"/>
  <c r="O186" i="12" s="1"/>
  <c r="N154" i="12"/>
  <c r="S154" i="12" s="1"/>
  <c r="T154" i="12" s="1"/>
  <c r="M58" i="12"/>
  <c r="R58" i="12" s="1"/>
  <c r="M106" i="12"/>
  <c r="R106" i="12" s="1"/>
  <c r="K195" i="12"/>
  <c r="P195" i="12" s="1"/>
  <c r="K171" i="12"/>
  <c r="P171" i="12" s="1"/>
  <c r="T62" i="12"/>
  <c r="V62" i="12" s="1"/>
  <c r="AA62" i="12" s="1"/>
  <c r="M115" i="12"/>
  <c r="R115" i="12" s="1"/>
  <c r="M195" i="12"/>
  <c r="R195" i="12" s="1"/>
  <c r="M186" i="12"/>
  <c r="R186" i="12" s="1"/>
  <c r="M122" i="12"/>
  <c r="R122" i="12" s="1"/>
  <c r="N16" i="12"/>
  <c r="S16" i="12" s="1"/>
  <c r="K91" i="12"/>
  <c r="P91" i="12" s="1"/>
  <c r="L11" i="12"/>
  <c r="Q11" i="12" s="1"/>
  <c r="K146" i="12"/>
  <c r="P146" i="12" s="1"/>
  <c r="K140" i="12"/>
  <c r="P140" i="12" s="1"/>
  <c r="J50" i="12"/>
  <c r="O50" i="12" s="1"/>
  <c r="L186" i="12"/>
  <c r="Q186" i="12" s="1"/>
  <c r="L122" i="12"/>
  <c r="Q122" i="12" s="1"/>
  <c r="M92" i="12"/>
  <c r="R92" i="12" s="1"/>
  <c r="K106" i="12"/>
  <c r="P106" i="12" s="1"/>
  <c r="J171" i="12"/>
  <c r="O171" i="12" s="1"/>
  <c r="J122" i="12"/>
  <c r="O122" i="12" s="1"/>
  <c r="K163" i="12"/>
  <c r="P163" i="12" s="1"/>
  <c r="N42" i="12"/>
  <c r="S42" i="12" s="1"/>
  <c r="N66" i="12"/>
  <c r="S66" i="12" s="1"/>
  <c r="N106" i="12"/>
  <c r="S106" i="12" s="1"/>
  <c r="M194" i="12"/>
  <c r="R194" i="12" s="1"/>
  <c r="N60" i="12"/>
  <c r="S60" i="12" s="1"/>
  <c r="L182" i="11"/>
  <c r="Q182" i="11" s="1"/>
  <c r="M182" i="11"/>
  <c r="R182" i="11" s="1"/>
  <c r="M142" i="11"/>
  <c r="R142" i="11" s="1"/>
  <c r="M149" i="11"/>
  <c r="R149" i="11" s="1"/>
  <c r="M29" i="11"/>
  <c r="R29" i="11" s="1"/>
  <c r="M77" i="11"/>
  <c r="R77" i="11" s="1"/>
  <c r="K93" i="11"/>
  <c r="P93" i="11" s="1"/>
  <c r="M117" i="11"/>
  <c r="R117" i="11" s="1"/>
  <c r="J126" i="11"/>
  <c r="O126" i="11" s="1"/>
  <c r="J165" i="11"/>
  <c r="O165" i="11" s="1"/>
  <c r="J182" i="11"/>
  <c r="O182" i="11" s="1"/>
  <c r="J173" i="11"/>
  <c r="O173" i="11" s="1"/>
  <c r="N158" i="11"/>
  <c r="S158" i="11" s="1"/>
  <c r="M62" i="11"/>
  <c r="R62" i="11" s="1"/>
  <c r="K136" i="11"/>
  <c r="P136" i="11" s="1"/>
  <c r="K150" i="11"/>
  <c r="P150" i="11" s="1"/>
  <c r="K86" i="11"/>
  <c r="P86" i="11" s="1"/>
  <c r="N46" i="11"/>
  <c r="S46" i="11" s="1"/>
  <c r="N78" i="11"/>
  <c r="S78" i="11" s="1"/>
  <c r="N93" i="11"/>
  <c r="S93" i="11" s="1"/>
  <c r="K30" i="11"/>
  <c r="P30" i="11" s="1"/>
  <c r="K46" i="11"/>
  <c r="P46" i="11" s="1"/>
  <c r="K70" i="11"/>
  <c r="P70" i="11" s="1"/>
  <c r="M173" i="11"/>
  <c r="R173" i="11" s="1"/>
  <c r="M160" i="11"/>
  <c r="R160" i="11" s="1"/>
  <c r="L38" i="11"/>
  <c r="Q38" i="11" s="1"/>
  <c r="L54" i="11"/>
  <c r="Q54" i="11" s="1"/>
  <c r="L70" i="11"/>
  <c r="Q70" i="11" s="1"/>
  <c r="J174" i="11"/>
  <c r="O174" i="11" s="1"/>
  <c r="N192" i="11"/>
  <c r="S192" i="11" s="1"/>
  <c r="N165" i="11"/>
  <c r="S165" i="11" s="1"/>
  <c r="N182" i="11"/>
  <c r="S182" i="11" s="1"/>
  <c r="J29" i="11"/>
  <c r="O29" i="11" s="1"/>
  <c r="J45" i="11"/>
  <c r="O45" i="11" s="1"/>
  <c r="J61" i="11"/>
  <c r="O61" i="11" s="1"/>
  <c r="J77" i="11"/>
  <c r="O77" i="11" s="1"/>
  <c r="K141" i="11"/>
  <c r="P141" i="11" s="1"/>
  <c r="M94" i="11"/>
  <c r="R94" i="11" s="1"/>
  <c r="L174" i="11"/>
  <c r="Q174" i="11" s="1"/>
  <c r="L85" i="11"/>
  <c r="Q85" i="11" s="1"/>
  <c r="J23" i="11"/>
  <c r="O23" i="11" s="1"/>
  <c r="M200" i="11"/>
  <c r="R200" i="11" s="1"/>
  <c r="M109" i="11"/>
  <c r="R109" i="11" s="1"/>
  <c r="J109" i="11"/>
  <c r="O109" i="11" s="1"/>
  <c r="K64" i="11"/>
  <c r="P64" i="11" s="1"/>
  <c r="N77" i="11"/>
  <c r="S77" i="11" s="1"/>
  <c r="K173" i="11"/>
  <c r="P173" i="11" s="1"/>
  <c r="K126" i="11"/>
  <c r="P126" i="11" s="1"/>
  <c r="N10" i="11"/>
  <c r="S10" i="11" s="1"/>
  <c r="K29" i="11"/>
  <c r="P29" i="11" s="1"/>
  <c r="K61" i="11"/>
  <c r="P61" i="11" s="1"/>
  <c r="N85" i="11"/>
  <c r="S85" i="11" s="1"/>
  <c r="M181" i="11"/>
  <c r="R181" i="11" s="1"/>
  <c r="M104" i="11"/>
  <c r="R104" i="11" s="1"/>
  <c r="J190" i="11"/>
  <c r="O190" i="11" s="1"/>
  <c r="T190" i="11" s="1"/>
  <c r="N197" i="11"/>
  <c r="S197" i="11" s="1"/>
  <c r="N141" i="11"/>
  <c r="S141" i="11" s="1"/>
  <c r="K165" i="11"/>
  <c r="P165" i="11" s="1"/>
  <c r="J62" i="11"/>
  <c r="O62" i="11" s="1"/>
  <c r="L93" i="11"/>
  <c r="Q93" i="11" s="1"/>
  <c r="M110" i="11"/>
  <c r="R110" i="11" s="1"/>
  <c r="M45" i="11"/>
  <c r="R45" i="11" s="1"/>
  <c r="J158" i="11"/>
  <c r="O158" i="11" s="1"/>
  <c r="J133" i="11"/>
  <c r="O133" i="11" s="1"/>
  <c r="J128" i="11"/>
  <c r="O128" i="11" s="1"/>
  <c r="N189" i="11"/>
  <c r="S189" i="11" s="1"/>
  <c r="N126" i="11"/>
  <c r="S126" i="11" s="1"/>
  <c r="M46" i="11"/>
  <c r="R46" i="11" s="1"/>
  <c r="M78" i="11"/>
  <c r="R78" i="11" s="1"/>
  <c r="K198" i="11"/>
  <c r="P198" i="11" s="1"/>
  <c r="K118" i="11"/>
  <c r="P118" i="11" s="1"/>
  <c r="N30" i="11"/>
  <c r="S30" i="11" s="1"/>
  <c r="N62" i="11"/>
  <c r="S62" i="11" s="1"/>
  <c r="K38" i="11"/>
  <c r="P38" i="11" s="1"/>
  <c r="K78" i="11"/>
  <c r="P78" i="11" s="1"/>
  <c r="N96" i="11"/>
  <c r="S96" i="11" s="1"/>
  <c r="M128" i="11"/>
  <c r="R128" i="11" s="1"/>
  <c r="L30" i="11"/>
  <c r="Q30" i="11" s="1"/>
  <c r="L46" i="11"/>
  <c r="Q46" i="11" s="1"/>
  <c r="K101" i="11"/>
  <c r="P101" i="11" s="1"/>
  <c r="N133" i="11"/>
  <c r="S133" i="11" s="1"/>
  <c r="J37" i="11"/>
  <c r="O37" i="11" s="1"/>
  <c r="J53" i="11"/>
  <c r="O53" i="11" s="1"/>
  <c r="J69" i="11"/>
  <c r="O69" i="11" s="1"/>
  <c r="K109" i="11"/>
  <c r="P109" i="11" s="1"/>
  <c r="L117" i="11"/>
  <c r="Q117" i="11" s="1"/>
  <c r="J93" i="11"/>
  <c r="O93" i="11" s="1"/>
  <c r="M150" i="11"/>
  <c r="R150" i="11" s="1"/>
  <c r="M141" i="11"/>
  <c r="R141" i="11" s="1"/>
  <c r="J118" i="11"/>
  <c r="O118" i="11" s="1"/>
  <c r="J141" i="11"/>
  <c r="O141" i="11" s="1"/>
  <c r="J181" i="11"/>
  <c r="O181" i="11" s="1"/>
  <c r="N150" i="11"/>
  <c r="S150" i="11" s="1"/>
  <c r="N174" i="11"/>
  <c r="S174" i="11" s="1"/>
  <c r="N69" i="11"/>
  <c r="S69" i="11" s="1"/>
  <c r="K158" i="11"/>
  <c r="P158" i="11" s="1"/>
  <c r="K94" i="11"/>
  <c r="P94" i="11" s="1"/>
  <c r="K45" i="11"/>
  <c r="P45" i="11" s="1"/>
  <c r="J197" i="11"/>
  <c r="O197" i="11" s="1"/>
  <c r="K133" i="11"/>
  <c r="P133" i="11" s="1"/>
  <c r="L37" i="11"/>
  <c r="Q37" i="11" s="1"/>
  <c r="L69" i="11"/>
  <c r="Q69" i="11" s="1"/>
  <c r="N86" i="11"/>
  <c r="S86" i="11" s="1"/>
  <c r="N104" i="11"/>
  <c r="S104" i="11" s="1"/>
  <c r="M158" i="11"/>
  <c r="R158" i="11" s="1"/>
  <c r="M165" i="11"/>
  <c r="R165" i="11" s="1"/>
  <c r="M37" i="11"/>
  <c r="R37" i="11" s="1"/>
  <c r="M61" i="11"/>
  <c r="R61" i="11" s="1"/>
  <c r="J142" i="11"/>
  <c r="O142" i="11" s="1"/>
  <c r="J117" i="11"/>
  <c r="O117" i="11" s="1"/>
  <c r="J189" i="11"/>
  <c r="O189" i="11" s="1"/>
  <c r="N173" i="11"/>
  <c r="S173" i="11" s="1"/>
  <c r="N110" i="11"/>
  <c r="S110" i="11" s="1"/>
  <c r="M38" i="11"/>
  <c r="R38" i="11" s="1"/>
  <c r="M70" i="11"/>
  <c r="R70" i="11" s="1"/>
  <c r="L102" i="11"/>
  <c r="Q102" i="11" s="1"/>
  <c r="K197" i="11"/>
  <c r="P197" i="11" s="1"/>
  <c r="K166" i="11"/>
  <c r="P166" i="11" s="1"/>
  <c r="N54" i="11"/>
  <c r="S54" i="11" s="1"/>
  <c r="K54" i="11"/>
  <c r="P54" i="11" s="1"/>
  <c r="J101" i="11"/>
  <c r="O101" i="11" s="1"/>
  <c r="M189" i="11"/>
  <c r="R189" i="11" s="1"/>
  <c r="N117" i="11"/>
  <c r="S117" i="11" s="1"/>
  <c r="N128" i="11"/>
  <c r="S128" i="11" s="1"/>
  <c r="L23" i="11"/>
  <c r="Q23" i="11" s="1"/>
  <c r="K157" i="11"/>
  <c r="P157" i="11" s="1"/>
  <c r="L101" i="11"/>
  <c r="Q101" i="11" s="1"/>
  <c r="M118" i="11"/>
  <c r="R118" i="11" s="1"/>
  <c r="M125" i="11"/>
  <c r="R125" i="11" s="1"/>
  <c r="J125" i="11"/>
  <c r="O125" i="11" s="1"/>
  <c r="N118" i="11"/>
  <c r="S118" i="11" s="1"/>
  <c r="K128" i="11"/>
  <c r="P128" i="11" s="1"/>
  <c r="K142" i="11"/>
  <c r="P142" i="11" s="1"/>
  <c r="M23" i="11"/>
  <c r="R23" i="11" s="1"/>
  <c r="N101" i="11"/>
  <c r="S101" i="11" s="1"/>
  <c r="K10" i="11"/>
  <c r="P10" i="11" s="1"/>
  <c r="N23" i="11"/>
  <c r="S23" i="11" s="1"/>
  <c r="M197" i="11"/>
  <c r="R197" i="11" s="1"/>
  <c r="N157" i="11"/>
  <c r="S157" i="11" s="1"/>
  <c r="M86" i="11"/>
  <c r="R86" i="11" s="1"/>
  <c r="T194" i="10"/>
  <c r="M48" i="10"/>
  <c r="R48" i="10" s="1"/>
  <c r="J168" i="10"/>
  <c r="O168" i="10" s="1"/>
  <c r="J104" i="10"/>
  <c r="O104" i="10" s="1"/>
  <c r="J62" i="10"/>
  <c r="O62" i="10" s="1"/>
  <c r="J25" i="10"/>
  <c r="O25" i="10" s="1"/>
  <c r="J52" i="10"/>
  <c r="O52" i="10" s="1"/>
  <c r="N54" i="10"/>
  <c r="S54" i="10" s="1"/>
  <c r="N48" i="10"/>
  <c r="S48" i="10" s="1"/>
  <c r="M6" i="10"/>
  <c r="R6" i="10" s="1"/>
  <c r="K166" i="10"/>
  <c r="P166" i="10" s="1"/>
  <c r="T166" i="10" s="1"/>
  <c r="V166" i="10" s="1"/>
  <c r="Y166" i="12" s="1"/>
  <c r="K102" i="10"/>
  <c r="P102" i="10" s="1"/>
  <c r="K120" i="10"/>
  <c r="P120" i="10" s="1"/>
  <c r="K164" i="10"/>
  <c r="P164" i="10" s="1"/>
  <c r="K38" i="10"/>
  <c r="P38" i="10" s="1"/>
  <c r="L118" i="10"/>
  <c r="Q118" i="10" s="1"/>
  <c r="L25" i="10"/>
  <c r="Q25" i="10" s="1"/>
  <c r="L24" i="10"/>
  <c r="Q24" i="10" s="1"/>
  <c r="M168" i="10"/>
  <c r="R168" i="10" s="1"/>
  <c r="M104" i="10"/>
  <c r="R104" i="10" s="1"/>
  <c r="M38" i="10"/>
  <c r="R38" i="10" s="1"/>
  <c r="M78" i="10"/>
  <c r="R78" i="10" s="1"/>
  <c r="J142" i="10"/>
  <c r="O142" i="10" s="1"/>
  <c r="J78" i="10"/>
  <c r="O78" i="10" s="1"/>
  <c r="J164" i="10"/>
  <c r="O164" i="10" s="1"/>
  <c r="J84" i="10"/>
  <c r="O84" i="10" s="1"/>
  <c r="J32" i="10"/>
  <c r="O32" i="10" s="1"/>
  <c r="N158" i="10"/>
  <c r="S158" i="10" s="1"/>
  <c r="N94" i="10"/>
  <c r="S94" i="10" s="1"/>
  <c r="N184" i="10"/>
  <c r="S184" i="10" s="1"/>
  <c r="N120" i="10"/>
  <c r="S120" i="10" s="1"/>
  <c r="N18" i="10"/>
  <c r="S18" i="10" s="1"/>
  <c r="K192" i="10"/>
  <c r="P192" i="10" s="1"/>
  <c r="K48" i="10"/>
  <c r="P48" i="10" s="1"/>
  <c r="N6" i="10"/>
  <c r="S6" i="10" s="1"/>
  <c r="M102" i="10"/>
  <c r="R102" i="10" s="1"/>
  <c r="M18" i="10"/>
  <c r="R18" i="10" s="1"/>
  <c r="M126" i="10"/>
  <c r="R126" i="10" s="1"/>
  <c r="M24" i="10"/>
  <c r="R24" i="10" s="1"/>
  <c r="J192" i="10"/>
  <c r="O192" i="10" s="1"/>
  <c r="J128" i="10"/>
  <c r="O128" i="10" s="1"/>
  <c r="J22" i="10"/>
  <c r="O22" i="10" s="1"/>
  <c r="N132" i="10"/>
  <c r="S132" i="10" s="1"/>
  <c r="N46" i="10"/>
  <c r="S46" i="10" s="1"/>
  <c r="N56" i="10"/>
  <c r="S56" i="10" s="1"/>
  <c r="K190" i="10"/>
  <c r="P190" i="10" s="1"/>
  <c r="K126" i="10"/>
  <c r="P126" i="10" s="1"/>
  <c r="K152" i="10"/>
  <c r="P152" i="10" s="1"/>
  <c r="K96" i="10"/>
  <c r="P96" i="10" s="1"/>
  <c r="K14" i="10"/>
  <c r="P14" i="10" s="1"/>
  <c r="L160" i="10"/>
  <c r="Q160" i="10" s="1"/>
  <c r="L80" i="10"/>
  <c r="Q80" i="10" s="1"/>
  <c r="L174" i="10"/>
  <c r="Q174" i="10" s="1"/>
  <c r="L110" i="10"/>
  <c r="Q110" i="10" s="1"/>
  <c r="L54" i="10"/>
  <c r="Q54" i="10" s="1"/>
  <c r="M176" i="10"/>
  <c r="R176" i="10" s="1"/>
  <c r="M46" i="10"/>
  <c r="R46" i="10" s="1"/>
  <c r="M110" i="10"/>
  <c r="R110" i="10" s="1"/>
  <c r="J150" i="10"/>
  <c r="O150" i="10" s="1"/>
  <c r="J86" i="10"/>
  <c r="O86" i="10" s="1"/>
  <c r="N150" i="10"/>
  <c r="S150" i="10" s="1"/>
  <c r="N86" i="10"/>
  <c r="S86" i="10" s="1"/>
  <c r="N112" i="10"/>
  <c r="S112" i="10" s="1"/>
  <c r="K72" i="10"/>
  <c r="P72" i="10" s="1"/>
  <c r="M158" i="10"/>
  <c r="R158" i="10" s="1"/>
  <c r="M32" i="10"/>
  <c r="R32" i="10" s="1"/>
  <c r="J152" i="10"/>
  <c r="O152" i="10" s="1"/>
  <c r="J88" i="10"/>
  <c r="O88" i="10" s="1"/>
  <c r="J46" i="10"/>
  <c r="O46" i="10" s="1"/>
  <c r="N32" i="10"/>
  <c r="S32" i="10" s="1"/>
  <c r="K150" i="10"/>
  <c r="P150" i="10" s="1"/>
  <c r="K86" i="10"/>
  <c r="P86" i="10" s="1"/>
  <c r="K128" i="10"/>
  <c r="P128" i="10" s="1"/>
  <c r="K22" i="10"/>
  <c r="P22" i="10" s="1"/>
  <c r="L30" i="10"/>
  <c r="Q30" i="10" s="1"/>
  <c r="L40" i="10"/>
  <c r="Q40" i="10" s="1"/>
  <c r="M152" i="10"/>
  <c r="R152" i="10" s="1"/>
  <c r="M88" i="10"/>
  <c r="R88" i="10" s="1"/>
  <c r="M118" i="10"/>
  <c r="R118" i="10" s="1"/>
  <c r="M22" i="10"/>
  <c r="R22" i="10" s="1"/>
  <c r="J190" i="10"/>
  <c r="O190" i="10" s="1"/>
  <c r="J126" i="10"/>
  <c r="O126" i="10" s="1"/>
  <c r="N142" i="10"/>
  <c r="S142" i="10" s="1"/>
  <c r="N78" i="10"/>
  <c r="S78" i="10" s="1"/>
  <c r="N168" i="10"/>
  <c r="S168" i="10" s="1"/>
  <c r="N104" i="10"/>
  <c r="S104" i="10" s="1"/>
  <c r="K168" i="10"/>
  <c r="P168" i="10" s="1"/>
  <c r="J24" i="10"/>
  <c r="O24" i="10" s="1"/>
  <c r="M72" i="10"/>
  <c r="R72" i="10" s="1"/>
  <c r="J176" i="10"/>
  <c r="O176" i="10" s="1"/>
  <c r="J70" i="10"/>
  <c r="O70" i="10" s="1"/>
  <c r="N30" i="10"/>
  <c r="S30" i="10" s="1"/>
  <c r="N40" i="10"/>
  <c r="S40" i="10" s="1"/>
  <c r="K174" i="10"/>
  <c r="P174" i="10" s="1"/>
  <c r="K110" i="10"/>
  <c r="P110" i="10" s="1"/>
  <c r="K88" i="10"/>
  <c r="P88" i="10" s="1"/>
  <c r="L158" i="10"/>
  <c r="Q158" i="10" s="1"/>
  <c r="L94" i="10"/>
  <c r="Q94" i="10" s="1"/>
  <c r="L70" i="10"/>
  <c r="Q70" i="10" s="1"/>
  <c r="L64" i="10"/>
  <c r="Q64" i="10" s="1"/>
  <c r="J6" i="10"/>
  <c r="O6" i="10" s="1"/>
  <c r="M198" i="10"/>
  <c r="R198" i="10" s="1"/>
  <c r="M150" i="10"/>
  <c r="R150" i="10" s="1"/>
  <c r="M30" i="10"/>
  <c r="R30" i="10" s="1"/>
  <c r="J198" i="10"/>
  <c r="O198" i="10" s="1"/>
  <c r="J134" i="10"/>
  <c r="O134" i="10" s="1"/>
  <c r="N198" i="10"/>
  <c r="S198" i="10" s="1"/>
  <c r="N134" i="10"/>
  <c r="S134" i="10" s="1"/>
  <c r="N24" i="10"/>
  <c r="S24" i="10" s="1"/>
  <c r="M94" i="10"/>
  <c r="R94" i="10" s="1"/>
  <c r="J200" i="10"/>
  <c r="O200" i="10" s="1"/>
  <c r="J136" i="10"/>
  <c r="O136" i="10" s="1"/>
  <c r="N22" i="10"/>
  <c r="S22" i="10" s="1"/>
  <c r="N23" i="10"/>
  <c r="S23" i="10" s="1"/>
  <c r="K198" i="10"/>
  <c r="P198" i="10" s="1"/>
  <c r="K25" i="10"/>
  <c r="P25" i="10" s="1"/>
  <c r="K52" i="10"/>
  <c r="P52" i="10" s="1"/>
  <c r="K70" i="10"/>
  <c r="P70" i="10" s="1"/>
  <c r="K6" i="10"/>
  <c r="P6" i="10" s="1"/>
  <c r="L86" i="10"/>
  <c r="Q86" i="10" s="1"/>
  <c r="L46" i="10"/>
  <c r="Q46" i="10" s="1"/>
  <c r="L56" i="10"/>
  <c r="Q56" i="10" s="1"/>
  <c r="M200" i="10"/>
  <c r="R200" i="10" s="1"/>
  <c r="M136" i="10"/>
  <c r="R136" i="10" s="1"/>
  <c r="M190" i="10"/>
  <c r="R190" i="10" s="1"/>
  <c r="J10" i="10"/>
  <c r="O10" i="10" s="1"/>
  <c r="N152" i="10"/>
  <c r="S152" i="10" s="1"/>
  <c r="N88" i="10"/>
  <c r="S88" i="10" s="1"/>
  <c r="K104" i="10"/>
  <c r="P104" i="10" s="1"/>
  <c r="L23" i="10"/>
  <c r="Q23" i="10" s="1"/>
  <c r="M164" i="10"/>
  <c r="R164" i="10" s="1"/>
  <c r="M23" i="10"/>
  <c r="R23" i="10" s="1"/>
  <c r="M56" i="10"/>
  <c r="R56" i="10" s="1"/>
  <c r="J160" i="10"/>
  <c r="O160" i="10" s="1"/>
  <c r="J27" i="10"/>
  <c r="O27" i="10" s="1"/>
  <c r="N14" i="10"/>
  <c r="S14" i="10" s="1"/>
  <c r="M182" i="10"/>
  <c r="R182" i="10" s="1"/>
  <c r="M14" i="10"/>
  <c r="R14" i="10" s="1"/>
  <c r="J182" i="10"/>
  <c r="O182" i="10" s="1"/>
  <c r="J118" i="10"/>
  <c r="O118" i="10" s="1"/>
  <c r="N182" i="10"/>
  <c r="S182" i="10" s="1"/>
  <c r="N10" i="10"/>
  <c r="S10" i="10" s="1"/>
  <c r="N25" i="10"/>
  <c r="S25" i="10" s="1"/>
  <c r="J11" i="9"/>
  <c r="O11" i="9" s="1"/>
  <c r="J84" i="9"/>
  <c r="O84" i="9" s="1"/>
  <c r="J148" i="9"/>
  <c r="O148" i="9" s="1"/>
  <c r="N12" i="9"/>
  <c r="S12" i="9" s="1"/>
  <c r="N92" i="9"/>
  <c r="S92" i="9" s="1"/>
  <c r="N156" i="9"/>
  <c r="S156" i="9" s="1"/>
  <c r="M52" i="9"/>
  <c r="R52" i="9" s="1"/>
  <c r="M180" i="9"/>
  <c r="R180" i="9" s="1"/>
  <c r="M204" i="9"/>
  <c r="R204" i="9" s="1"/>
  <c r="K11" i="9"/>
  <c r="P11" i="9" s="1"/>
  <c r="N196" i="9"/>
  <c r="S196" i="9" s="1"/>
  <c r="L108" i="9"/>
  <c r="Q108" i="9" s="1"/>
  <c r="K204" i="9"/>
  <c r="P204" i="9" s="1"/>
  <c r="K108" i="9"/>
  <c r="P108" i="9" s="1"/>
  <c r="J60" i="9"/>
  <c r="O60" i="9" s="1"/>
  <c r="J124" i="9"/>
  <c r="O124" i="9" s="1"/>
  <c r="J188" i="9"/>
  <c r="O188" i="9" s="1"/>
  <c r="N52" i="9"/>
  <c r="S52" i="9" s="1"/>
  <c r="N116" i="9"/>
  <c r="S116" i="9" s="1"/>
  <c r="N180" i="9"/>
  <c r="S180" i="9" s="1"/>
  <c r="M60" i="9"/>
  <c r="R60" i="9" s="1"/>
  <c r="M11" i="9"/>
  <c r="R11" i="9" s="1"/>
  <c r="N60" i="9"/>
  <c r="S60" i="9" s="1"/>
  <c r="N124" i="9"/>
  <c r="S124" i="9" s="1"/>
  <c r="N188" i="9"/>
  <c r="S188" i="9" s="1"/>
  <c r="M124" i="9"/>
  <c r="R124" i="9" s="1"/>
  <c r="M172" i="9"/>
  <c r="R172" i="9" s="1"/>
  <c r="K156" i="9"/>
  <c r="P156" i="9" s="1"/>
  <c r="N5" i="9"/>
  <c r="S5" i="9" s="1"/>
  <c r="M100" i="9"/>
  <c r="R100" i="9" s="1"/>
  <c r="M5" i="9"/>
  <c r="R5" i="9" s="1"/>
  <c r="K172" i="9"/>
  <c r="P172" i="9" s="1"/>
  <c r="J12" i="9"/>
  <c r="O12" i="9" s="1"/>
  <c r="J92" i="9"/>
  <c r="O92" i="9" s="1"/>
  <c r="J156" i="9"/>
  <c r="O156" i="9" s="1"/>
  <c r="N84" i="9"/>
  <c r="S84" i="9" s="1"/>
  <c r="M188" i="9"/>
  <c r="R188" i="9" s="1"/>
  <c r="M108" i="9"/>
  <c r="R108" i="9" s="1"/>
  <c r="K36" i="9"/>
  <c r="P36" i="9" s="1"/>
  <c r="J68" i="9"/>
  <c r="O68" i="9" s="1"/>
  <c r="J132" i="9"/>
  <c r="O132" i="9" s="1"/>
  <c r="N76" i="9"/>
  <c r="S76" i="9" s="1"/>
  <c r="N140" i="9"/>
  <c r="S140" i="9" s="1"/>
  <c r="M36" i="9"/>
  <c r="R36" i="9" s="1"/>
  <c r="J196" i="9"/>
  <c r="O196" i="9" s="1"/>
  <c r="J5" i="9"/>
  <c r="O5" i="9" s="1"/>
  <c r="L156" i="9"/>
  <c r="Q156" i="9" s="1"/>
  <c r="M92" i="9"/>
  <c r="R92" i="9" s="1"/>
  <c r="J44" i="9"/>
  <c r="O44" i="9" s="1"/>
  <c r="J172" i="9"/>
  <c r="O172" i="9" s="1"/>
  <c r="N11" i="9"/>
  <c r="S11" i="9" s="1"/>
  <c r="N36" i="9"/>
  <c r="S36" i="9" s="1"/>
  <c r="M44" i="9"/>
  <c r="R44" i="9" s="1"/>
  <c r="K188" i="9"/>
  <c r="P188" i="9" s="1"/>
  <c r="J204" i="9"/>
  <c r="O204" i="9" s="1"/>
  <c r="M196" i="9"/>
  <c r="R196" i="9" s="1"/>
  <c r="T93" i="12"/>
  <c r="T42" i="9"/>
  <c r="V42" i="9" s="1"/>
  <c r="X42" i="12" s="1"/>
  <c r="M8" i="12"/>
  <c r="R8" i="12" s="1"/>
  <c r="L8" i="12"/>
  <c r="Q8" i="12" s="1"/>
  <c r="J8" i="12"/>
  <c r="O8" i="12" s="1"/>
  <c r="N16" i="10"/>
  <c r="S16" i="10" s="1"/>
  <c r="J16" i="10"/>
  <c r="O16" i="10" s="1"/>
  <c r="K20" i="9"/>
  <c r="P20" i="9" s="1"/>
  <c r="N20" i="9"/>
  <c r="S20" i="9" s="1"/>
  <c r="L20" i="9"/>
  <c r="Q20" i="9" s="1"/>
  <c r="J24" i="12"/>
  <c r="O24" i="12" s="1"/>
  <c r="L24" i="12"/>
  <c r="Q24" i="12" s="1"/>
  <c r="J32" i="11"/>
  <c r="O32" i="11" s="1"/>
  <c r="L32" i="11"/>
  <c r="Q32" i="11" s="1"/>
  <c r="M32" i="11"/>
  <c r="R32" i="11" s="1"/>
  <c r="L36" i="10"/>
  <c r="Q36" i="10" s="1"/>
  <c r="M36" i="10"/>
  <c r="R36" i="10" s="1"/>
  <c r="N36" i="10"/>
  <c r="S36" i="10" s="1"/>
  <c r="K36" i="10"/>
  <c r="P36" i="10" s="1"/>
  <c r="J36" i="10"/>
  <c r="O36" i="10" s="1"/>
  <c r="J40" i="12"/>
  <c r="O40" i="12" s="1"/>
  <c r="M40" i="12"/>
  <c r="R40" i="12" s="1"/>
  <c r="L48" i="11"/>
  <c r="Q48" i="11" s="1"/>
  <c r="J48" i="11"/>
  <c r="O48" i="11" s="1"/>
  <c r="K48" i="11"/>
  <c r="P48" i="11" s="1"/>
  <c r="L56" i="12"/>
  <c r="Q56" i="12" s="1"/>
  <c r="J56" i="12"/>
  <c r="O56" i="12" s="1"/>
  <c r="M56" i="12"/>
  <c r="R56" i="12" s="1"/>
  <c r="N56" i="12"/>
  <c r="S56" i="12" s="1"/>
  <c r="L64" i="11"/>
  <c r="Q64" i="11" s="1"/>
  <c r="J64" i="11"/>
  <c r="O64" i="11" s="1"/>
  <c r="N64" i="11"/>
  <c r="S64" i="11" s="1"/>
  <c r="L68" i="10"/>
  <c r="Q68" i="10" s="1"/>
  <c r="N68" i="10"/>
  <c r="S68" i="10" s="1"/>
  <c r="M68" i="10"/>
  <c r="R68" i="10" s="1"/>
  <c r="M72" i="12"/>
  <c r="R72" i="12" s="1"/>
  <c r="L72" i="12"/>
  <c r="Q72" i="12" s="1"/>
  <c r="N76" i="12"/>
  <c r="S76" i="12" s="1"/>
  <c r="K76" i="12"/>
  <c r="P76" i="12" s="1"/>
  <c r="M76" i="12"/>
  <c r="R76" i="12" s="1"/>
  <c r="J80" i="11"/>
  <c r="O80" i="11" s="1"/>
  <c r="L80" i="11"/>
  <c r="Q80" i="11" s="1"/>
  <c r="K80" i="11"/>
  <c r="P80" i="11" s="1"/>
  <c r="N84" i="10"/>
  <c r="S84" i="10" s="1"/>
  <c r="M84" i="10"/>
  <c r="R84" i="10" s="1"/>
  <c r="K84" i="10"/>
  <c r="P84" i="10" s="1"/>
  <c r="L88" i="12"/>
  <c r="Q88" i="12" s="1"/>
  <c r="J88" i="12"/>
  <c r="O88" i="12" s="1"/>
  <c r="M88" i="12"/>
  <c r="R88" i="12" s="1"/>
  <c r="L96" i="11"/>
  <c r="Q96" i="11" s="1"/>
  <c r="K96" i="11"/>
  <c r="P96" i="11" s="1"/>
  <c r="J104" i="12"/>
  <c r="O104" i="12" s="1"/>
  <c r="M104" i="12"/>
  <c r="R104" i="12" s="1"/>
  <c r="L104" i="12"/>
  <c r="Q104" i="12" s="1"/>
  <c r="L112" i="11"/>
  <c r="Q112" i="11" s="1"/>
  <c r="K112" i="11"/>
  <c r="P112" i="11" s="1"/>
  <c r="M112" i="11"/>
  <c r="R112" i="11" s="1"/>
  <c r="K116" i="10"/>
  <c r="P116" i="10" s="1"/>
  <c r="M116" i="10"/>
  <c r="R116" i="10" s="1"/>
  <c r="N116" i="10"/>
  <c r="S116" i="10" s="1"/>
  <c r="L116" i="10"/>
  <c r="Q116" i="10" s="1"/>
  <c r="L120" i="12"/>
  <c r="Q120" i="12" s="1"/>
  <c r="M120" i="12"/>
  <c r="R120" i="12" s="1"/>
  <c r="N120" i="12"/>
  <c r="S120" i="12" s="1"/>
  <c r="J124" i="12"/>
  <c r="O124" i="12" s="1"/>
  <c r="M124" i="12"/>
  <c r="R124" i="12" s="1"/>
  <c r="K132" i="10"/>
  <c r="P132" i="10" s="1"/>
  <c r="M132" i="10"/>
  <c r="R132" i="10" s="1"/>
  <c r="J132" i="10"/>
  <c r="O132" i="10" s="1"/>
  <c r="L136" i="12"/>
  <c r="Q136" i="12" s="1"/>
  <c r="M136" i="12"/>
  <c r="R136" i="12" s="1"/>
  <c r="L140" i="12"/>
  <c r="Q140" i="12" s="1"/>
  <c r="J140" i="12"/>
  <c r="O140" i="12" s="1"/>
  <c r="L144" i="11"/>
  <c r="Q144" i="11" s="1"/>
  <c r="K144" i="11"/>
  <c r="P144" i="11" s="1"/>
  <c r="L148" i="10"/>
  <c r="Q148" i="10" s="1"/>
  <c r="N148" i="10"/>
  <c r="S148" i="10" s="1"/>
  <c r="M148" i="10"/>
  <c r="R148" i="10" s="1"/>
  <c r="L152" i="12"/>
  <c r="Q152" i="12" s="1"/>
  <c r="M152" i="12"/>
  <c r="R152" i="12" s="1"/>
  <c r="K152" i="12"/>
  <c r="P152" i="12" s="1"/>
  <c r="L156" i="12"/>
  <c r="Q156" i="12" s="1"/>
  <c r="M156" i="12"/>
  <c r="R156" i="12" s="1"/>
  <c r="L160" i="11"/>
  <c r="Q160" i="11" s="1"/>
  <c r="N160" i="11"/>
  <c r="S160" i="11" s="1"/>
  <c r="J160" i="11"/>
  <c r="O160" i="11" s="1"/>
  <c r="L168" i="12"/>
  <c r="Q168" i="12" s="1"/>
  <c r="M168" i="12"/>
  <c r="R168" i="12" s="1"/>
  <c r="L172" i="12"/>
  <c r="Q172" i="12" s="1"/>
  <c r="J172" i="12"/>
  <c r="O172" i="12" s="1"/>
  <c r="K172" i="12"/>
  <c r="P172" i="12" s="1"/>
  <c r="L176" i="11"/>
  <c r="Q176" i="11" s="1"/>
  <c r="K176" i="11"/>
  <c r="P176" i="11" s="1"/>
  <c r="M176" i="11"/>
  <c r="R176" i="11" s="1"/>
  <c r="K180" i="10"/>
  <c r="P180" i="10" s="1"/>
  <c r="M180" i="10"/>
  <c r="R180" i="10" s="1"/>
  <c r="N180" i="10"/>
  <c r="S180" i="10" s="1"/>
  <c r="L184" i="12"/>
  <c r="Q184" i="12" s="1"/>
  <c r="M184" i="12"/>
  <c r="R184" i="12" s="1"/>
  <c r="N184" i="12"/>
  <c r="S184" i="12" s="1"/>
  <c r="L192" i="11"/>
  <c r="Q192" i="11" s="1"/>
  <c r="J192" i="11"/>
  <c r="O192" i="11" s="1"/>
  <c r="M196" i="10"/>
  <c r="R196" i="10" s="1"/>
  <c r="L196" i="10"/>
  <c r="Q196" i="10" s="1"/>
  <c r="J196" i="10"/>
  <c r="O196" i="10" s="1"/>
  <c r="K196" i="10"/>
  <c r="P196" i="10" s="1"/>
  <c r="L200" i="12"/>
  <c r="Q200" i="12" s="1"/>
  <c r="N200" i="12"/>
  <c r="S200" i="12" s="1"/>
  <c r="K200" i="12"/>
  <c r="P200" i="12" s="1"/>
  <c r="M200" i="12"/>
  <c r="R200" i="12" s="1"/>
  <c r="L204" i="12"/>
  <c r="Q204" i="12" s="1"/>
  <c r="M204" i="12"/>
  <c r="R204" i="12" s="1"/>
  <c r="T71" i="12"/>
  <c r="V71" i="12" s="1"/>
  <c r="AA71" i="12" s="1"/>
  <c r="T100" i="10"/>
  <c r="V100" i="10" s="1"/>
  <c r="Y100" i="12" s="1"/>
  <c r="L52" i="10"/>
  <c r="Q52" i="10" s="1"/>
  <c r="M9" i="10"/>
  <c r="R9" i="10" s="1"/>
  <c r="J9" i="10"/>
  <c r="O9" i="10" s="1"/>
  <c r="K13" i="9"/>
  <c r="P13" i="9" s="1"/>
  <c r="L13" i="9"/>
  <c r="Q13" i="9" s="1"/>
  <c r="N13" i="9"/>
  <c r="S13" i="9" s="1"/>
  <c r="K13" i="10"/>
  <c r="P13" i="10" s="1"/>
  <c r="N13" i="10"/>
  <c r="S13" i="10" s="1"/>
  <c r="J29" i="10"/>
  <c r="O29" i="10" s="1"/>
  <c r="K29" i="10"/>
  <c r="P29" i="10" s="1"/>
  <c r="N29" i="10"/>
  <c r="S29" i="10" s="1"/>
  <c r="M29" i="10"/>
  <c r="R29" i="10" s="1"/>
  <c r="K45" i="10"/>
  <c r="P45" i="10" s="1"/>
  <c r="J45" i="10"/>
  <c r="O45" i="10" s="1"/>
  <c r="N61" i="9"/>
  <c r="S61" i="9" s="1"/>
  <c r="J61" i="9"/>
  <c r="O61" i="9" s="1"/>
  <c r="K61" i="10"/>
  <c r="P61" i="10" s="1"/>
  <c r="J61" i="10"/>
  <c r="O61" i="10" s="1"/>
  <c r="L77" i="9"/>
  <c r="Q77" i="9" s="1"/>
  <c r="N77" i="9"/>
  <c r="S77" i="9" s="1"/>
  <c r="L77" i="10"/>
  <c r="Q77" i="10" s="1"/>
  <c r="K77" i="10"/>
  <c r="P77" i="10" s="1"/>
  <c r="M93" i="10"/>
  <c r="R93" i="10" s="1"/>
  <c r="L93" i="10"/>
  <c r="Q93" i="10" s="1"/>
  <c r="L109" i="9"/>
  <c r="Q109" i="9" s="1"/>
  <c r="J109" i="9"/>
  <c r="O109" i="9" s="1"/>
  <c r="K109" i="10"/>
  <c r="P109" i="10" s="1"/>
  <c r="J109" i="10"/>
  <c r="O109" i="10" s="1"/>
  <c r="N109" i="10"/>
  <c r="S109" i="10" s="1"/>
  <c r="M109" i="10"/>
  <c r="R109" i="10" s="1"/>
  <c r="L109" i="10"/>
  <c r="Q109" i="10" s="1"/>
  <c r="L121" i="11"/>
  <c r="Q121" i="11" s="1"/>
  <c r="J121" i="11"/>
  <c r="O121" i="11" s="1"/>
  <c r="L125" i="9"/>
  <c r="Q125" i="9" s="1"/>
  <c r="J125" i="9"/>
  <c r="O125" i="9" s="1"/>
  <c r="L125" i="10"/>
  <c r="Q125" i="10" s="1"/>
  <c r="K125" i="10"/>
  <c r="P125" i="10" s="1"/>
  <c r="M125" i="10"/>
  <c r="R125" i="10" s="1"/>
  <c r="L137" i="11"/>
  <c r="Q137" i="11" s="1"/>
  <c r="M137" i="11"/>
  <c r="R137" i="11" s="1"/>
  <c r="J137" i="11"/>
  <c r="O137" i="11" s="1"/>
  <c r="L141" i="10"/>
  <c r="Q141" i="10" s="1"/>
  <c r="K141" i="10"/>
  <c r="P141" i="10" s="1"/>
  <c r="M141" i="10"/>
  <c r="R141" i="10" s="1"/>
  <c r="L153" i="11"/>
  <c r="Q153" i="11" s="1"/>
  <c r="J153" i="11"/>
  <c r="O153" i="11" s="1"/>
  <c r="M153" i="11"/>
  <c r="R153" i="11" s="1"/>
  <c r="L157" i="9"/>
  <c r="Q157" i="9" s="1"/>
  <c r="K157" i="9"/>
  <c r="P157" i="9" s="1"/>
  <c r="M157" i="10"/>
  <c r="R157" i="10" s="1"/>
  <c r="K157" i="10"/>
  <c r="P157" i="10" s="1"/>
  <c r="L169" i="11"/>
  <c r="Q169" i="11" s="1"/>
  <c r="J169" i="11"/>
  <c r="O169" i="11" s="1"/>
  <c r="M169" i="11"/>
  <c r="R169" i="11" s="1"/>
  <c r="L173" i="10"/>
  <c r="Q173" i="10" s="1"/>
  <c r="K173" i="10"/>
  <c r="P173" i="10" s="1"/>
  <c r="J173" i="10"/>
  <c r="O173" i="10" s="1"/>
  <c r="M173" i="10"/>
  <c r="R173" i="10" s="1"/>
  <c r="N173" i="10"/>
  <c r="S173" i="10" s="1"/>
  <c r="L185" i="11"/>
  <c r="Q185" i="11" s="1"/>
  <c r="N185" i="11"/>
  <c r="S185" i="11" s="1"/>
  <c r="K189" i="10"/>
  <c r="P189" i="10" s="1"/>
  <c r="L189" i="10"/>
  <c r="Q189" i="10" s="1"/>
  <c r="M189" i="10"/>
  <c r="R189" i="10" s="1"/>
  <c r="L197" i="12"/>
  <c r="Q197" i="12" s="1"/>
  <c r="K197" i="12"/>
  <c r="P197" i="12" s="1"/>
  <c r="L201" i="11"/>
  <c r="Q201" i="11" s="1"/>
  <c r="K201" i="11"/>
  <c r="P201" i="11" s="1"/>
  <c r="J201" i="11"/>
  <c r="O201" i="11" s="1"/>
  <c r="L18" i="11"/>
  <c r="Q18" i="11" s="1"/>
  <c r="K18" i="11"/>
  <c r="P18" i="11" s="1"/>
  <c r="L22" i="9"/>
  <c r="Q22" i="9" s="1"/>
  <c r="J22" i="9"/>
  <c r="O22" i="9" s="1"/>
  <c r="N22" i="9"/>
  <c r="S22" i="9" s="1"/>
  <c r="L50" i="9"/>
  <c r="Q50" i="9" s="1"/>
  <c r="J50" i="9"/>
  <c r="O50" i="9" s="1"/>
  <c r="L66" i="9"/>
  <c r="Q66" i="9" s="1"/>
  <c r="J66" i="9"/>
  <c r="O66" i="9" s="1"/>
  <c r="L98" i="9"/>
  <c r="Q98" i="9" s="1"/>
  <c r="N98" i="9"/>
  <c r="S98" i="9" s="1"/>
  <c r="J98" i="9"/>
  <c r="O98" i="9" s="1"/>
  <c r="K98" i="9"/>
  <c r="P98" i="9" s="1"/>
  <c r="M98" i="9"/>
  <c r="R98" i="9" s="1"/>
  <c r="N102" i="11"/>
  <c r="S102" i="11" s="1"/>
  <c r="M102" i="11"/>
  <c r="R102" i="11" s="1"/>
  <c r="L114" i="9"/>
  <c r="Q114" i="9" s="1"/>
  <c r="K114" i="9"/>
  <c r="P114" i="9" s="1"/>
  <c r="N114" i="9"/>
  <c r="S114" i="9" s="1"/>
  <c r="J114" i="9"/>
  <c r="O114" i="9" s="1"/>
  <c r="L146" i="9"/>
  <c r="Q146" i="9" s="1"/>
  <c r="N146" i="9"/>
  <c r="S146" i="9" s="1"/>
  <c r="L162" i="9"/>
  <c r="Q162" i="9" s="1"/>
  <c r="M162" i="9"/>
  <c r="R162" i="9" s="1"/>
  <c r="N162" i="9"/>
  <c r="S162" i="9" s="1"/>
  <c r="J162" i="9"/>
  <c r="O162" i="9" s="1"/>
  <c r="L178" i="9"/>
  <c r="Q178" i="9" s="1"/>
  <c r="N178" i="9"/>
  <c r="S178" i="9" s="1"/>
  <c r="K178" i="9"/>
  <c r="P178" i="9" s="1"/>
  <c r="L198" i="11"/>
  <c r="Q198" i="11" s="1"/>
  <c r="M198" i="11"/>
  <c r="R198" i="11" s="1"/>
  <c r="L202" i="12"/>
  <c r="Q202" i="12" s="1"/>
  <c r="K202" i="12"/>
  <c r="P202" i="12" s="1"/>
  <c r="T103" i="12"/>
  <c r="T146" i="10"/>
  <c r="V146" i="10" s="1"/>
  <c r="Y146" i="12" s="1"/>
  <c r="T47" i="11"/>
  <c r="T79" i="11"/>
  <c r="J141" i="10"/>
  <c r="O141" i="10" s="1"/>
  <c r="N141" i="10"/>
  <c r="S141" i="10" s="1"/>
  <c r="K21" i="10"/>
  <c r="P21" i="10" s="1"/>
  <c r="L45" i="10"/>
  <c r="Q45" i="10" s="1"/>
  <c r="J141" i="9"/>
  <c r="O141" i="9" s="1"/>
  <c r="N45" i="9"/>
  <c r="S45" i="9" s="1"/>
  <c r="M61" i="9"/>
  <c r="R61" i="9" s="1"/>
  <c r="M125" i="9"/>
  <c r="R125" i="9" s="1"/>
  <c r="M189" i="9"/>
  <c r="R189" i="9" s="1"/>
  <c r="K125" i="9"/>
  <c r="P125" i="9" s="1"/>
  <c r="K29" i="9"/>
  <c r="P29" i="9" s="1"/>
  <c r="J149" i="12"/>
  <c r="O149" i="12" s="1"/>
  <c r="K149" i="12"/>
  <c r="P149" i="12" s="1"/>
  <c r="N10" i="12"/>
  <c r="S10" i="12" s="1"/>
  <c r="N58" i="12"/>
  <c r="S58" i="12" s="1"/>
  <c r="N90" i="12"/>
  <c r="S90" i="12" s="1"/>
  <c r="M149" i="12"/>
  <c r="R149" i="12" s="1"/>
  <c r="M89" i="11"/>
  <c r="R89" i="11" s="1"/>
  <c r="M134" i="11"/>
  <c r="R134" i="11" s="1"/>
  <c r="J166" i="11"/>
  <c r="O166" i="11" s="1"/>
  <c r="N134" i="11"/>
  <c r="S134" i="11" s="1"/>
  <c r="K137" i="11"/>
  <c r="P137" i="11" s="1"/>
  <c r="N18" i="11"/>
  <c r="S18" i="11" s="1"/>
  <c r="M105" i="11"/>
  <c r="R105" i="11" s="1"/>
  <c r="M45" i="10"/>
  <c r="R45" i="10" s="1"/>
  <c r="N45" i="10"/>
  <c r="S45" i="10" s="1"/>
  <c r="J194" i="9"/>
  <c r="O194" i="9" s="1"/>
  <c r="J14" i="11"/>
  <c r="O14" i="11" s="1"/>
  <c r="T14" i="11" s="1"/>
  <c r="L157" i="10"/>
  <c r="Q157" i="10" s="1"/>
  <c r="L29" i="9"/>
  <c r="Q29" i="9" s="1"/>
  <c r="K45" i="9"/>
  <c r="P45" i="9" s="1"/>
  <c r="M181" i="12"/>
  <c r="R181" i="12" s="1"/>
  <c r="M185" i="11"/>
  <c r="R185" i="11" s="1"/>
  <c r="M166" i="11"/>
  <c r="R166" i="11" s="1"/>
  <c r="J102" i="11"/>
  <c r="O102" i="11" s="1"/>
  <c r="J134" i="11"/>
  <c r="O134" i="11" s="1"/>
  <c r="N166" i="11"/>
  <c r="S166" i="11" s="1"/>
  <c r="L86" i="11"/>
  <c r="Q86" i="11" s="1"/>
  <c r="J105" i="11"/>
  <c r="O105" i="11" s="1"/>
  <c r="K169" i="11"/>
  <c r="P169" i="11" s="1"/>
  <c r="N26" i="11"/>
  <c r="S26" i="11" s="1"/>
  <c r="J189" i="9"/>
  <c r="O189" i="9" s="1"/>
  <c r="N109" i="9"/>
  <c r="S109" i="9" s="1"/>
  <c r="M114" i="9"/>
  <c r="R114" i="9" s="1"/>
  <c r="K141" i="9"/>
  <c r="P141" i="9" s="1"/>
  <c r="M121" i="11"/>
  <c r="R121" i="11" s="1"/>
  <c r="K93" i="10"/>
  <c r="P93" i="10" s="1"/>
  <c r="J173" i="9"/>
  <c r="O173" i="9" s="1"/>
  <c r="M96" i="10"/>
  <c r="R96" i="10" s="1"/>
  <c r="N96" i="10"/>
  <c r="S96" i="10" s="1"/>
  <c r="L112" i="10"/>
  <c r="Q112" i="10" s="1"/>
  <c r="M112" i="10"/>
  <c r="R112" i="10" s="1"/>
  <c r="N128" i="10"/>
  <c r="S128" i="10" s="1"/>
  <c r="M128" i="10"/>
  <c r="R128" i="10" s="1"/>
  <c r="L140" i="11"/>
  <c r="Q140" i="11" s="1"/>
  <c r="K140" i="11"/>
  <c r="P140" i="11" s="1"/>
  <c r="M144" i="10"/>
  <c r="R144" i="10" s="1"/>
  <c r="K144" i="10"/>
  <c r="P144" i="10" s="1"/>
  <c r="L176" i="10"/>
  <c r="Q176" i="10" s="1"/>
  <c r="N176" i="10"/>
  <c r="S176" i="10" s="1"/>
  <c r="T75" i="11"/>
  <c r="V75" i="11" s="1"/>
  <c r="Z75" i="12" s="1"/>
  <c r="T195" i="11"/>
  <c r="V195" i="11" s="1"/>
  <c r="Z195" i="12" s="1"/>
  <c r="T57" i="12"/>
  <c r="V57" i="12" s="1"/>
  <c r="AA57" i="12" s="1"/>
  <c r="T119" i="12"/>
  <c r="T91" i="10"/>
  <c r="V91" i="10" s="1"/>
  <c r="Y91" i="12" s="1"/>
  <c r="T42" i="11"/>
  <c r="V42" i="11" s="1"/>
  <c r="Z42" i="12" s="1"/>
  <c r="T175" i="10"/>
  <c r="V175" i="10" s="1"/>
  <c r="Y175" i="12" s="1"/>
  <c r="T199" i="12"/>
  <c r="V199" i="12" s="1"/>
  <c r="AA199" i="12" s="1"/>
  <c r="T143" i="12"/>
  <c r="T26" i="12"/>
  <c r="V26" i="12" s="1"/>
  <c r="AA26" i="12" s="1"/>
  <c r="T35" i="11"/>
  <c r="T131" i="10"/>
  <c r="V131" i="10" s="1"/>
  <c r="Y131" i="12" s="1"/>
  <c r="T191" i="9"/>
  <c r="V191" i="9" s="1"/>
  <c r="X191" i="12" s="1"/>
  <c r="T74" i="11"/>
  <c r="V74" i="11" s="1"/>
  <c r="Z74" i="12" s="1"/>
  <c r="T65" i="10"/>
  <c r="V65" i="10" s="1"/>
  <c r="Y65" i="12" s="1"/>
  <c r="T111" i="10"/>
  <c r="V111" i="10" s="1"/>
  <c r="Y111" i="12" s="1"/>
  <c r="T181" i="10"/>
  <c r="T82" i="10"/>
  <c r="V82" i="10" s="1"/>
  <c r="Y82" i="12" s="1"/>
  <c r="T54" i="12"/>
  <c r="V54" i="12" s="1"/>
  <c r="AA54" i="12" s="1"/>
  <c r="T59" i="11"/>
  <c r="T123" i="10"/>
  <c r="T39" i="10"/>
  <c r="T39" i="9"/>
  <c r="V39" i="9" s="1"/>
  <c r="X39" i="12" s="1"/>
  <c r="T139" i="9"/>
  <c r="T107" i="11"/>
  <c r="V107" i="11" s="1"/>
  <c r="Z107" i="12" s="1"/>
  <c r="T135" i="12"/>
  <c r="T142" i="12"/>
  <c r="T13" i="11"/>
  <c r="V13" i="11" s="1"/>
  <c r="Z13" i="12" s="1"/>
  <c r="T131" i="11"/>
  <c r="V131" i="11" s="1"/>
  <c r="Z131" i="12" s="1"/>
  <c r="T103" i="11"/>
  <c r="T180" i="11"/>
  <c r="T127" i="11"/>
  <c r="V127" i="11" s="1"/>
  <c r="Z127" i="12" s="1"/>
  <c r="T113" i="11"/>
  <c r="V113" i="11" s="1"/>
  <c r="Z113" i="12" s="1"/>
  <c r="T53" i="10"/>
  <c r="T203" i="10"/>
  <c r="T162" i="10"/>
  <c r="V162" i="10" s="1"/>
  <c r="Y162" i="12" s="1"/>
  <c r="T98" i="10"/>
  <c r="V98" i="10" s="1"/>
  <c r="Y98" i="12" s="1"/>
  <c r="T133" i="10"/>
  <c r="T67" i="10"/>
  <c r="V67" i="10" s="1"/>
  <c r="Y67" i="12" s="1"/>
  <c r="T163" i="10"/>
  <c r="V163" i="10" s="1"/>
  <c r="Y163" i="12" s="1"/>
  <c r="T99" i="10"/>
  <c r="V99" i="10" s="1"/>
  <c r="Y99" i="12" s="1"/>
  <c r="T171" i="9"/>
  <c r="T101" i="9"/>
  <c r="T155" i="9"/>
  <c r="T161" i="10"/>
  <c r="V161" i="10" s="1"/>
  <c r="Y161" i="12" s="1"/>
  <c r="T117" i="9"/>
  <c r="V117" i="9" s="1"/>
  <c r="X117" i="12" s="1"/>
  <c r="T175" i="11"/>
  <c r="V175" i="11" s="1"/>
  <c r="Z175" i="12" s="1"/>
  <c r="T135" i="9"/>
  <c r="T165" i="9"/>
  <c r="T89" i="12"/>
  <c r="T187" i="10"/>
  <c r="V187" i="10" s="1"/>
  <c r="Y187" i="12" s="1"/>
  <c r="T19" i="10"/>
  <c r="V19" i="10" s="1"/>
  <c r="Y19" i="12" s="1"/>
  <c r="T122" i="11"/>
  <c r="T61" i="12"/>
  <c r="V61" i="12" s="1"/>
  <c r="AA61" i="12" s="1"/>
  <c r="T130" i="10"/>
  <c r="T175" i="12"/>
  <c r="V175" i="12" s="1"/>
  <c r="AA175" i="12" s="1"/>
  <c r="T159" i="11"/>
  <c r="T187" i="11"/>
  <c r="T183" i="12"/>
  <c r="V183" i="12" s="1"/>
  <c r="AA183" i="12" s="1"/>
  <c r="T95" i="11"/>
  <c r="V95" i="11" s="1"/>
  <c r="Z95" i="12" s="1"/>
  <c r="T9" i="11"/>
  <c r="T51" i="11"/>
  <c r="V51" i="11" s="1"/>
  <c r="Z51" i="12" s="1"/>
  <c r="T139" i="10"/>
  <c r="V139" i="10" s="1"/>
  <c r="Y139" i="12" s="1"/>
  <c r="T51" i="10"/>
  <c r="V51" i="10" s="1"/>
  <c r="Y51" i="12" s="1"/>
  <c r="T163" i="9"/>
  <c r="T187" i="9"/>
  <c r="T91" i="9"/>
  <c r="T62" i="9"/>
  <c r="V62" i="9" s="1"/>
  <c r="X62" i="12" s="1"/>
  <c r="T35" i="12"/>
  <c r="T28" i="12"/>
  <c r="V28" i="12" s="1"/>
  <c r="AA28" i="12" s="1"/>
  <c r="T67" i="11"/>
  <c r="T202" i="11"/>
  <c r="V202" i="11" s="1"/>
  <c r="Z202" i="12" s="1"/>
  <c r="T154" i="11"/>
  <c r="V154" i="11" s="1"/>
  <c r="Z154" i="12" s="1"/>
  <c r="T193" i="11"/>
  <c r="V193" i="11" s="1"/>
  <c r="Z193" i="12" s="1"/>
  <c r="T129" i="11"/>
  <c r="V129" i="11" s="1"/>
  <c r="Z129" i="12" s="1"/>
  <c r="T91" i="11"/>
  <c r="V91" i="11" s="1"/>
  <c r="Z91" i="12" s="1"/>
  <c r="T138" i="11"/>
  <c r="V138" i="11" s="1"/>
  <c r="Z138" i="12" s="1"/>
  <c r="T115" i="11"/>
  <c r="V115" i="11" s="1"/>
  <c r="Z115" i="12" s="1"/>
  <c r="T163" i="11"/>
  <c r="T111" i="11"/>
  <c r="T69" i="10"/>
  <c r="V69" i="10" s="1"/>
  <c r="Y69" i="12" s="1"/>
  <c r="T47" i="10"/>
  <c r="V47" i="10" s="1"/>
  <c r="Y47" i="12" s="1"/>
  <c r="T97" i="10"/>
  <c r="V97" i="10" s="1"/>
  <c r="Y97" i="12" s="1"/>
  <c r="T34" i="10"/>
  <c r="V34" i="10" s="1"/>
  <c r="Y34" i="12" s="1"/>
  <c r="T111" i="9"/>
  <c r="T167" i="9"/>
  <c r="V167" i="9" s="1"/>
  <c r="X167" i="12" s="1"/>
  <c r="T45" i="12"/>
  <c r="V45" i="12" s="1"/>
  <c r="AA45" i="12" s="1"/>
  <c r="T77" i="12"/>
  <c r="V77" i="12" s="1"/>
  <c r="AA77" i="12" s="1"/>
  <c r="T117" i="12"/>
  <c r="T71" i="11"/>
  <c r="T63" i="11"/>
  <c r="V63" i="11" s="1"/>
  <c r="Z63" i="12" s="1"/>
  <c r="T191" i="11"/>
  <c r="T177" i="10"/>
  <c r="V177" i="10" s="1"/>
  <c r="Y177" i="12" s="1"/>
  <c r="T113" i="10"/>
  <c r="V113" i="10" s="1"/>
  <c r="Y113" i="12" s="1"/>
  <c r="T147" i="10"/>
  <c r="V147" i="10" s="1"/>
  <c r="Y147" i="12" s="1"/>
  <c r="T83" i="10"/>
  <c r="V83" i="10" s="1"/>
  <c r="Y83" i="12" s="1"/>
  <c r="T49" i="10"/>
  <c r="V49" i="10" s="1"/>
  <c r="Y49" i="12" s="1"/>
  <c r="T167" i="10"/>
  <c r="V167" i="10" s="1"/>
  <c r="Y167" i="12" s="1"/>
  <c r="T19" i="9"/>
  <c r="T99" i="9"/>
  <c r="V99" i="9" s="1"/>
  <c r="X99" i="12" s="1"/>
  <c r="T71" i="9"/>
  <c r="V71" i="9" s="1"/>
  <c r="X71" i="12" s="1"/>
  <c r="T127" i="9"/>
  <c r="T151" i="9"/>
  <c r="T147" i="9"/>
  <c r="V147" i="9" s="1"/>
  <c r="X147" i="12" s="1"/>
  <c r="T81" i="9"/>
  <c r="T151" i="12"/>
  <c r="T7" i="12"/>
  <c r="T63" i="12"/>
  <c r="T78" i="12"/>
  <c r="V78" i="12" s="1"/>
  <c r="AA78" i="12" s="1"/>
  <c r="T31" i="11"/>
  <c r="T58" i="11"/>
  <c r="T132" i="11"/>
  <c r="V132" i="11" s="1"/>
  <c r="Z132" i="12" s="1"/>
  <c r="T147" i="11"/>
  <c r="T49" i="11"/>
  <c r="V49" i="11" s="1"/>
  <c r="Z49" i="12" s="1"/>
  <c r="T81" i="11"/>
  <c r="V81" i="11" s="1"/>
  <c r="Z81" i="12" s="1"/>
  <c r="T139" i="11"/>
  <c r="T66" i="10"/>
  <c r="V66" i="10" s="1"/>
  <c r="Y66" i="12" s="1"/>
  <c r="T95" i="10"/>
  <c r="T26" i="9"/>
  <c r="T123" i="9"/>
  <c r="T119" i="9"/>
  <c r="T58" i="9"/>
  <c r="T6" i="9"/>
  <c r="T27" i="9"/>
  <c r="V27" i="9" s="1"/>
  <c r="X27" i="12" s="1"/>
  <c r="T114" i="10"/>
  <c r="V114" i="10" s="1"/>
  <c r="Y114" i="12" s="1"/>
  <c r="T201" i="12"/>
  <c r="T109" i="12"/>
  <c r="V109" i="12" s="1"/>
  <c r="AA109" i="12" s="1"/>
  <c r="T177" i="11"/>
  <c r="V177" i="11" s="1"/>
  <c r="Z177" i="12" s="1"/>
  <c r="T178" i="10"/>
  <c r="V178" i="10" s="1"/>
  <c r="Y178" i="12" s="1"/>
  <c r="T87" i="12"/>
  <c r="T71" i="10"/>
  <c r="T149" i="10"/>
  <c r="V149" i="10" s="1"/>
  <c r="Y149" i="12" s="1"/>
  <c r="T95" i="9"/>
  <c r="T143" i="11"/>
  <c r="V143" i="11" s="1"/>
  <c r="Z143" i="12" s="1"/>
  <c r="T33" i="10"/>
  <c r="V33" i="10" s="1"/>
  <c r="Y33" i="12" s="1"/>
  <c r="T110" i="12"/>
  <c r="V110" i="12" s="1"/>
  <c r="AA110" i="12" s="1"/>
  <c r="T186" i="11"/>
  <c r="V186" i="11" s="1"/>
  <c r="Z186" i="12" s="1"/>
  <c r="T65" i="11"/>
  <c r="T37" i="9"/>
  <c r="T161" i="11"/>
  <c r="V161" i="11" s="1"/>
  <c r="Z161" i="12" s="1"/>
  <c r="T159" i="9"/>
  <c r="V159" i="9" s="1"/>
  <c r="X159" i="12" s="1"/>
  <c r="T158" i="12"/>
  <c r="T22" i="12"/>
  <c r="T83" i="11"/>
  <c r="V83" i="11" s="1"/>
  <c r="Z83" i="12" s="1"/>
  <c r="T99" i="11"/>
  <c r="V99" i="11" s="1"/>
  <c r="Z99" i="12" s="1"/>
  <c r="T181" i="9"/>
  <c r="T197" i="10"/>
  <c r="T46" i="12"/>
  <c r="V46" i="12" s="1"/>
  <c r="AA46" i="12" s="1"/>
  <c r="T159" i="10"/>
  <c r="V159" i="10" s="1"/>
  <c r="Y159" i="12" s="1"/>
  <c r="T183" i="9"/>
  <c r="V183" i="9" s="1"/>
  <c r="X183" i="12" s="1"/>
  <c r="T169" i="12"/>
  <c r="V169" i="12" s="1"/>
  <c r="AA169" i="12" s="1"/>
  <c r="T43" i="11"/>
  <c r="V43" i="11" s="1"/>
  <c r="Z43" i="12" s="1"/>
  <c r="T31" i="10"/>
  <c r="T35" i="10"/>
  <c r="V35" i="10" s="1"/>
  <c r="Y35" i="12" s="1"/>
  <c r="T199" i="10"/>
  <c r="T117" i="10"/>
  <c r="V117" i="10" s="1"/>
  <c r="Y117" i="12" s="1"/>
  <c r="T103" i="10"/>
  <c r="V103" i="10" s="1"/>
  <c r="Y103" i="12" s="1"/>
  <c r="T14" i="12"/>
  <c r="V14" i="12" s="1"/>
  <c r="AA14" i="12" s="1"/>
  <c r="T31" i="12"/>
  <c r="V31" i="12" s="1"/>
  <c r="AA31" i="12" s="1"/>
  <c r="T47" i="12"/>
  <c r="T79" i="12"/>
  <c r="T111" i="12"/>
  <c r="V111" i="12" s="1"/>
  <c r="AA111" i="12" s="1"/>
  <c r="T190" i="12"/>
  <c r="T27" i="11"/>
  <c r="V27" i="11" s="1"/>
  <c r="Z27" i="12" s="1"/>
  <c r="T183" i="11"/>
  <c r="V183" i="11" s="1"/>
  <c r="Z183" i="12" s="1"/>
  <c r="T119" i="11"/>
  <c r="V119" i="11" s="1"/>
  <c r="Z119" i="12" s="1"/>
  <c r="T49" i="12"/>
  <c r="T170" i="11"/>
  <c r="T106" i="11"/>
  <c r="T145" i="11"/>
  <c r="V145" i="11" s="1"/>
  <c r="Z145" i="12" s="1"/>
  <c r="T179" i="11"/>
  <c r="V179" i="11" s="1"/>
  <c r="Z179" i="12" s="1"/>
  <c r="T59" i="10"/>
  <c r="T85" i="10"/>
  <c r="V85" i="10" s="1"/>
  <c r="Y85" i="12" s="1"/>
  <c r="T50" i="10"/>
  <c r="T79" i="10"/>
  <c r="T47" i="9"/>
  <c r="V47" i="9" s="1"/>
  <c r="X47" i="12" s="1"/>
  <c r="T10" i="9"/>
  <c r="T101" i="12"/>
  <c r="V101" i="12" s="1"/>
  <c r="AA101" i="12" s="1"/>
  <c r="T145" i="9"/>
  <c r="V145" i="9" s="1"/>
  <c r="X145" i="12" s="1"/>
  <c r="T157" i="12"/>
  <c r="T41" i="12"/>
  <c r="T73" i="12"/>
  <c r="T94" i="12"/>
  <c r="T105" i="12"/>
  <c r="V105" i="12" s="1"/>
  <c r="AA105" i="12" s="1"/>
  <c r="T6" i="11"/>
  <c r="V6" i="11" s="1"/>
  <c r="Z6" i="12" s="1"/>
  <c r="T59" i="9"/>
  <c r="T137" i="9"/>
  <c r="T129" i="9"/>
  <c r="T127" i="12"/>
  <c r="V127" i="12" s="1"/>
  <c r="AA127" i="12" s="1"/>
  <c r="T137" i="12"/>
  <c r="T189" i="12"/>
  <c r="V189" i="12" s="1"/>
  <c r="AA189" i="12" s="1"/>
  <c r="T153" i="12"/>
  <c r="V153" i="12" s="1"/>
  <c r="AA153" i="12" s="1"/>
  <c r="T167" i="12"/>
  <c r="T55" i="12"/>
  <c r="T125" i="12"/>
  <c r="V125" i="12" s="1"/>
  <c r="AA125" i="12" s="1"/>
  <c r="T185" i="12"/>
  <c r="V185" i="12" s="1"/>
  <c r="AA185" i="12" s="1"/>
  <c r="T87" i="11"/>
  <c r="T151" i="10"/>
  <c r="V151" i="10" s="1"/>
  <c r="Y151" i="12" s="1"/>
  <c r="T87" i="10"/>
  <c r="T37" i="10"/>
  <c r="V37" i="10" s="1"/>
  <c r="Y37" i="12" s="1"/>
  <c r="T15" i="10"/>
  <c r="V15" i="10" s="1"/>
  <c r="Y15" i="12" s="1"/>
  <c r="T165" i="10"/>
  <c r="T101" i="10"/>
  <c r="T130" i="9"/>
  <c r="V130" i="9" s="1"/>
  <c r="X130" i="12" s="1"/>
  <c r="T179" i="10"/>
  <c r="V179" i="10" s="1"/>
  <c r="Y179" i="12" s="1"/>
  <c r="T115" i="10"/>
  <c r="V115" i="10" s="1"/>
  <c r="Y115" i="12" s="1"/>
  <c r="T202" i="10"/>
  <c r="T145" i="10"/>
  <c r="V145" i="10" s="1"/>
  <c r="Y145" i="12" s="1"/>
  <c r="T65" i="9"/>
  <c r="T43" i="9"/>
  <c r="V43" i="9" s="1"/>
  <c r="X43" i="12" s="1"/>
  <c r="T115" i="9"/>
  <c r="T179" i="9"/>
  <c r="V179" i="9" s="1"/>
  <c r="X179" i="12" s="1"/>
  <c r="T173" i="12"/>
  <c r="V173" i="12" s="1"/>
  <c r="AA173" i="12" s="1"/>
  <c r="T28" i="11"/>
  <c r="V28" i="11" s="1"/>
  <c r="Z28" i="12" s="1"/>
  <c r="T57" i="11"/>
  <c r="V57" i="11" s="1"/>
  <c r="Z57" i="12" s="1"/>
  <c r="T90" i="11"/>
  <c r="V90" i="11" s="1"/>
  <c r="Z90" i="12" s="1"/>
  <c r="T191" i="10"/>
  <c r="T127" i="10"/>
  <c r="T143" i="10"/>
  <c r="V143" i="10" s="1"/>
  <c r="Y143" i="12" s="1"/>
  <c r="T63" i="10"/>
  <c r="V63" i="10" s="1"/>
  <c r="Y63" i="12" s="1"/>
  <c r="T23" i="9"/>
  <c r="T87" i="9"/>
  <c r="T174" i="12"/>
  <c r="T38" i="9"/>
  <c r="V38" i="9" s="1"/>
  <c r="X38" i="12" s="1"/>
  <c r="T203" i="9"/>
  <c r="T15" i="12"/>
  <c r="L8" i="10"/>
  <c r="Q8" i="10" s="1"/>
  <c r="K8" i="10"/>
  <c r="P8" i="10" s="1"/>
  <c r="J8" i="10"/>
  <c r="O8" i="10" s="1"/>
  <c r="M8" i="10"/>
  <c r="R8" i="10" s="1"/>
  <c r="N8" i="10"/>
  <c r="S8" i="10" s="1"/>
  <c r="M12" i="10"/>
  <c r="R12" i="10" s="1"/>
  <c r="L12" i="10"/>
  <c r="Q12" i="10" s="1"/>
  <c r="N12" i="10"/>
  <c r="S12" i="10" s="1"/>
  <c r="K16" i="11"/>
  <c r="P16" i="11" s="1"/>
  <c r="J16" i="11"/>
  <c r="O16" i="11" s="1"/>
  <c r="N16" i="11"/>
  <c r="S16" i="11" s="1"/>
  <c r="N20" i="11"/>
  <c r="S20" i="11" s="1"/>
  <c r="L20" i="11"/>
  <c r="Q20" i="11" s="1"/>
  <c r="J20" i="11"/>
  <c r="O20" i="11" s="1"/>
  <c r="K20" i="11"/>
  <c r="P20" i="11" s="1"/>
  <c r="N24" i="11"/>
  <c r="S24" i="11" s="1"/>
  <c r="M24" i="11"/>
  <c r="R24" i="11" s="1"/>
  <c r="L24" i="11"/>
  <c r="Q24" i="11" s="1"/>
  <c r="K24" i="11"/>
  <c r="P24" i="11" s="1"/>
  <c r="J24" i="11"/>
  <c r="O24" i="11" s="1"/>
  <c r="N28" i="9"/>
  <c r="S28" i="9" s="1"/>
  <c r="M28" i="9"/>
  <c r="R28" i="9" s="1"/>
  <c r="J28" i="9"/>
  <c r="O28" i="9" s="1"/>
  <c r="M32" i="12"/>
  <c r="R32" i="12" s="1"/>
  <c r="L32" i="12"/>
  <c r="Q32" i="12" s="1"/>
  <c r="K32" i="12"/>
  <c r="P32" i="12" s="1"/>
  <c r="J32" i="12"/>
  <c r="O32" i="12" s="1"/>
  <c r="L36" i="12"/>
  <c r="Q36" i="12" s="1"/>
  <c r="N36" i="12"/>
  <c r="S36" i="12" s="1"/>
  <c r="K36" i="12"/>
  <c r="P36" i="12" s="1"/>
  <c r="M36" i="12"/>
  <c r="R36" i="12" s="1"/>
  <c r="J40" i="11"/>
  <c r="O40" i="11" s="1"/>
  <c r="K40" i="11"/>
  <c r="P40" i="11" s="1"/>
  <c r="L40" i="11"/>
  <c r="Q40" i="11" s="1"/>
  <c r="M40" i="11"/>
  <c r="R40" i="11" s="1"/>
  <c r="J44" i="10"/>
  <c r="O44" i="10" s="1"/>
  <c r="L44" i="10"/>
  <c r="Q44" i="10" s="1"/>
  <c r="K44" i="10"/>
  <c r="P44" i="10" s="1"/>
  <c r="N44" i="10"/>
  <c r="S44" i="10" s="1"/>
  <c r="M44" i="10"/>
  <c r="R44" i="10" s="1"/>
  <c r="L48" i="12"/>
  <c r="Q48" i="12" s="1"/>
  <c r="N48" i="12"/>
  <c r="S48" i="12" s="1"/>
  <c r="J48" i="12"/>
  <c r="O48" i="12" s="1"/>
  <c r="M48" i="12"/>
  <c r="R48" i="12" s="1"/>
  <c r="N52" i="12"/>
  <c r="S52" i="12" s="1"/>
  <c r="K52" i="12"/>
  <c r="P52" i="12" s="1"/>
  <c r="M52" i="12"/>
  <c r="R52" i="12" s="1"/>
  <c r="L52" i="12"/>
  <c r="Q52" i="12" s="1"/>
  <c r="J56" i="11"/>
  <c r="O56" i="11" s="1"/>
  <c r="M56" i="11"/>
  <c r="R56" i="11" s="1"/>
  <c r="L56" i="11"/>
  <c r="Q56" i="11" s="1"/>
  <c r="N56" i="11"/>
  <c r="S56" i="11" s="1"/>
  <c r="K56" i="11"/>
  <c r="P56" i="11" s="1"/>
  <c r="J60" i="10"/>
  <c r="O60" i="10" s="1"/>
  <c r="K60" i="10"/>
  <c r="P60" i="10" s="1"/>
  <c r="M64" i="12"/>
  <c r="R64" i="12" s="1"/>
  <c r="L64" i="12"/>
  <c r="Q64" i="12" s="1"/>
  <c r="K64" i="12"/>
  <c r="P64" i="12" s="1"/>
  <c r="J64" i="12"/>
  <c r="O64" i="12" s="1"/>
  <c r="L68" i="12"/>
  <c r="Q68" i="12" s="1"/>
  <c r="N68" i="12"/>
  <c r="S68" i="12" s="1"/>
  <c r="K68" i="12"/>
  <c r="P68" i="12" s="1"/>
  <c r="M68" i="12"/>
  <c r="R68" i="12" s="1"/>
  <c r="J72" i="11"/>
  <c r="O72" i="11" s="1"/>
  <c r="K72" i="11"/>
  <c r="P72" i="11" s="1"/>
  <c r="L72" i="11"/>
  <c r="Q72" i="11" s="1"/>
  <c r="M72" i="11"/>
  <c r="R72" i="11" s="1"/>
  <c r="L76" i="10"/>
  <c r="Q76" i="10" s="1"/>
  <c r="N76" i="10"/>
  <c r="S76" i="10" s="1"/>
  <c r="J76" i="10"/>
  <c r="O76" i="10" s="1"/>
  <c r="K76" i="10"/>
  <c r="P76" i="10" s="1"/>
  <c r="L80" i="12"/>
  <c r="Q80" i="12" s="1"/>
  <c r="N80" i="12"/>
  <c r="S80" i="12" s="1"/>
  <c r="J80" i="12"/>
  <c r="O80" i="12" s="1"/>
  <c r="M80" i="12"/>
  <c r="R80" i="12" s="1"/>
  <c r="N84" i="12"/>
  <c r="S84" i="12" s="1"/>
  <c r="K84" i="12"/>
  <c r="P84" i="12" s="1"/>
  <c r="M84" i="12"/>
  <c r="R84" i="12" s="1"/>
  <c r="L84" i="12"/>
  <c r="Q84" i="12" s="1"/>
  <c r="K88" i="11"/>
  <c r="P88" i="11" s="1"/>
  <c r="L88" i="11"/>
  <c r="Q88" i="11" s="1"/>
  <c r="N88" i="11"/>
  <c r="S88" i="11" s="1"/>
  <c r="M88" i="11"/>
  <c r="R88" i="11" s="1"/>
  <c r="J88" i="11"/>
  <c r="O88" i="11" s="1"/>
  <c r="L92" i="10"/>
  <c r="Q92" i="10" s="1"/>
  <c r="M92" i="10"/>
  <c r="R92" i="10" s="1"/>
  <c r="K92" i="10"/>
  <c r="P92" i="10" s="1"/>
  <c r="N92" i="10"/>
  <c r="S92" i="10" s="1"/>
  <c r="J92" i="10"/>
  <c r="O92" i="10" s="1"/>
  <c r="M96" i="12"/>
  <c r="R96" i="12" s="1"/>
  <c r="L96" i="12"/>
  <c r="Q96" i="12" s="1"/>
  <c r="K96" i="12"/>
  <c r="P96" i="12" s="1"/>
  <c r="J96" i="12"/>
  <c r="O96" i="12" s="1"/>
  <c r="L100" i="12"/>
  <c r="Q100" i="12" s="1"/>
  <c r="N100" i="12"/>
  <c r="S100" i="12" s="1"/>
  <c r="K100" i="12"/>
  <c r="P100" i="12" s="1"/>
  <c r="M100" i="12"/>
  <c r="R100" i="12" s="1"/>
  <c r="K104" i="11"/>
  <c r="P104" i="11" s="1"/>
  <c r="L104" i="11"/>
  <c r="Q104" i="11" s="1"/>
  <c r="L108" i="10"/>
  <c r="Q108" i="10" s="1"/>
  <c r="M108" i="10"/>
  <c r="R108" i="10" s="1"/>
  <c r="N108" i="10"/>
  <c r="S108" i="10" s="1"/>
  <c r="L112" i="12"/>
  <c r="Q112" i="12" s="1"/>
  <c r="N112" i="12"/>
  <c r="S112" i="12" s="1"/>
  <c r="J112" i="12"/>
  <c r="O112" i="12" s="1"/>
  <c r="M112" i="12"/>
  <c r="R112" i="12" s="1"/>
  <c r="N116" i="12"/>
  <c r="S116" i="12" s="1"/>
  <c r="K116" i="12"/>
  <c r="P116" i="12" s="1"/>
  <c r="M116" i="12"/>
  <c r="R116" i="12" s="1"/>
  <c r="L116" i="12"/>
  <c r="Q116" i="12" s="1"/>
  <c r="L120" i="11"/>
  <c r="Q120" i="11" s="1"/>
  <c r="M120" i="11"/>
  <c r="R120" i="11" s="1"/>
  <c r="J120" i="11"/>
  <c r="O120" i="11" s="1"/>
  <c r="N120" i="11"/>
  <c r="S120" i="11" s="1"/>
  <c r="K120" i="11"/>
  <c r="P120" i="11" s="1"/>
  <c r="J124" i="10"/>
  <c r="O124" i="10" s="1"/>
  <c r="L124" i="10"/>
  <c r="Q124" i="10" s="1"/>
  <c r="K124" i="10"/>
  <c r="P124" i="10" s="1"/>
  <c r="M124" i="10"/>
  <c r="R124" i="10" s="1"/>
  <c r="L128" i="12"/>
  <c r="Q128" i="12" s="1"/>
  <c r="N128" i="12"/>
  <c r="S128" i="12" s="1"/>
  <c r="M128" i="12"/>
  <c r="R128" i="12" s="1"/>
  <c r="K128" i="12"/>
  <c r="P128" i="12" s="1"/>
  <c r="J128" i="12"/>
  <c r="O128" i="12" s="1"/>
  <c r="L132" i="12"/>
  <c r="Q132" i="12" s="1"/>
  <c r="K132" i="12"/>
  <c r="P132" i="12" s="1"/>
  <c r="M132" i="12"/>
  <c r="R132" i="12" s="1"/>
  <c r="N132" i="12"/>
  <c r="S132" i="12" s="1"/>
  <c r="J132" i="12"/>
  <c r="O132" i="12" s="1"/>
  <c r="L136" i="11"/>
  <c r="Q136" i="11" s="1"/>
  <c r="M136" i="11"/>
  <c r="R136" i="11" s="1"/>
  <c r="J136" i="11"/>
  <c r="O136" i="11" s="1"/>
  <c r="L140" i="10"/>
  <c r="Q140" i="10" s="1"/>
  <c r="N140" i="10"/>
  <c r="S140" i="10" s="1"/>
  <c r="J140" i="10"/>
  <c r="O140" i="10" s="1"/>
  <c r="L144" i="12"/>
  <c r="Q144" i="12" s="1"/>
  <c r="N144" i="12"/>
  <c r="S144" i="12" s="1"/>
  <c r="M144" i="12"/>
  <c r="R144" i="12" s="1"/>
  <c r="K144" i="12"/>
  <c r="P144" i="12" s="1"/>
  <c r="L148" i="12"/>
  <c r="Q148" i="12" s="1"/>
  <c r="K148" i="12"/>
  <c r="P148" i="12" s="1"/>
  <c r="M148" i="12"/>
  <c r="R148" i="12" s="1"/>
  <c r="L152" i="11"/>
  <c r="Q152" i="11" s="1"/>
  <c r="N152" i="11"/>
  <c r="S152" i="11" s="1"/>
  <c r="K152" i="11"/>
  <c r="P152" i="11" s="1"/>
  <c r="M152" i="11"/>
  <c r="R152" i="11" s="1"/>
  <c r="J152" i="11"/>
  <c r="O152" i="11" s="1"/>
  <c r="M156" i="10"/>
  <c r="R156" i="10" s="1"/>
  <c r="N156" i="10"/>
  <c r="S156" i="10" s="1"/>
  <c r="J156" i="10"/>
  <c r="O156" i="10" s="1"/>
  <c r="K156" i="10"/>
  <c r="P156" i="10" s="1"/>
  <c r="L160" i="12"/>
  <c r="Q160" i="12" s="1"/>
  <c r="J160" i="12"/>
  <c r="O160" i="12" s="1"/>
  <c r="N160" i="12"/>
  <c r="S160" i="12" s="1"/>
  <c r="L164" i="12"/>
  <c r="Q164" i="12" s="1"/>
  <c r="N164" i="12"/>
  <c r="S164" i="12" s="1"/>
  <c r="J164" i="12"/>
  <c r="O164" i="12" s="1"/>
  <c r="K164" i="12"/>
  <c r="P164" i="12" s="1"/>
  <c r="M164" i="12"/>
  <c r="R164" i="12" s="1"/>
  <c r="L168" i="11"/>
  <c r="Q168" i="11" s="1"/>
  <c r="N168" i="11"/>
  <c r="S168" i="11" s="1"/>
  <c r="K168" i="11"/>
  <c r="P168" i="11" s="1"/>
  <c r="L172" i="10"/>
  <c r="Q172" i="10" s="1"/>
  <c r="K172" i="10"/>
  <c r="P172" i="10" s="1"/>
  <c r="M172" i="10"/>
  <c r="R172" i="10" s="1"/>
  <c r="N172" i="10"/>
  <c r="S172" i="10" s="1"/>
  <c r="L176" i="12"/>
  <c r="Q176" i="12" s="1"/>
  <c r="M176" i="12"/>
  <c r="R176" i="12" s="1"/>
  <c r="K176" i="12"/>
  <c r="P176" i="12" s="1"/>
  <c r="J176" i="12"/>
  <c r="O176" i="12" s="1"/>
  <c r="L180" i="12"/>
  <c r="Q180" i="12" s="1"/>
  <c r="N180" i="12"/>
  <c r="S180" i="12" s="1"/>
  <c r="J180" i="12"/>
  <c r="O180" i="12" s="1"/>
  <c r="L184" i="11"/>
  <c r="Q184" i="11" s="1"/>
  <c r="M184" i="11"/>
  <c r="R184" i="11" s="1"/>
  <c r="N184" i="11"/>
  <c r="S184" i="11" s="1"/>
  <c r="K184" i="11"/>
  <c r="P184" i="11" s="1"/>
  <c r="L188" i="10"/>
  <c r="Q188" i="10" s="1"/>
  <c r="J188" i="10"/>
  <c r="O188" i="10" s="1"/>
  <c r="K188" i="10"/>
  <c r="P188" i="10" s="1"/>
  <c r="M188" i="10"/>
  <c r="R188" i="10" s="1"/>
  <c r="L192" i="12"/>
  <c r="Q192" i="12" s="1"/>
  <c r="N192" i="12"/>
  <c r="S192" i="12" s="1"/>
  <c r="K192" i="12"/>
  <c r="P192" i="12" s="1"/>
  <c r="J192" i="12"/>
  <c r="O192" i="12" s="1"/>
  <c r="L196" i="12"/>
  <c r="Q196" i="12" s="1"/>
  <c r="J196" i="12"/>
  <c r="O196" i="12" s="1"/>
  <c r="K196" i="12"/>
  <c r="P196" i="12" s="1"/>
  <c r="M196" i="12"/>
  <c r="R196" i="12" s="1"/>
  <c r="N196" i="12"/>
  <c r="S196" i="12" s="1"/>
  <c r="L200" i="11"/>
  <c r="Q200" i="11" s="1"/>
  <c r="J200" i="11"/>
  <c r="O200" i="11" s="1"/>
  <c r="K200" i="11"/>
  <c r="P200" i="11" s="1"/>
  <c r="L204" i="10"/>
  <c r="Q204" i="10" s="1"/>
  <c r="N204" i="10"/>
  <c r="S204" i="10" s="1"/>
  <c r="J204" i="10"/>
  <c r="O204" i="10" s="1"/>
  <c r="K204" i="10"/>
  <c r="P204" i="10" s="1"/>
  <c r="M9" i="12"/>
  <c r="R9" i="12" s="1"/>
  <c r="N9" i="12"/>
  <c r="S9" i="12" s="1"/>
  <c r="J9" i="12"/>
  <c r="O9" i="12" s="1"/>
  <c r="L9" i="12"/>
  <c r="Q9" i="12" s="1"/>
  <c r="L13" i="12"/>
  <c r="Q13" i="12" s="1"/>
  <c r="K13" i="12"/>
  <c r="P13" i="12" s="1"/>
  <c r="N13" i="12"/>
  <c r="S13" i="12" s="1"/>
  <c r="J13" i="12"/>
  <c r="O13" i="12" s="1"/>
  <c r="M13" i="12"/>
  <c r="R13" i="12" s="1"/>
  <c r="K17" i="9"/>
  <c r="P17" i="9" s="1"/>
  <c r="N17" i="9"/>
  <c r="S17" i="9" s="1"/>
  <c r="J17" i="9"/>
  <c r="O17" i="9" s="1"/>
  <c r="M17" i="9"/>
  <c r="R17" i="9" s="1"/>
  <c r="K21" i="11"/>
  <c r="P21" i="11" s="1"/>
  <c r="J21" i="11"/>
  <c r="O21" i="11" s="1"/>
  <c r="M21" i="11"/>
  <c r="R21" i="11" s="1"/>
  <c r="L29" i="12"/>
  <c r="Q29" i="12" s="1"/>
  <c r="M29" i="12"/>
  <c r="R29" i="12" s="1"/>
  <c r="J29" i="12"/>
  <c r="O29" i="12" s="1"/>
  <c r="K29" i="12"/>
  <c r="P29" i="12" s="1"/>
  <c r="N29" i="12"/>
  <c r="S29" i="12" s="1"/>
  <c r="N33" i="11"/>
  <c r="S33" i="11" s="1"/>
  <c r="J33" i="11"/>
  <c r="O33" i="11" s="1"/>
  <c r="M33" i="11"/>
  <c r="R33" i="11" s="1"/>
  <c r="M52" i="10"/>
  <c r="R52" i="10" s="1"/>
  <c r="B60" i="41"/>
  <c r="B63" i="41"/>
  <c r="B65" i="41"/>
  <c r="B62" i="41"/>
  <c r="B64" i="41"/>
  <c r="B66" i="41"/>
  <c r="B61" i="41"/>
  <c r="T103" i="9"/>
  <c r="V103" i="9" s="1"/>
  <c r="X103" i="12" s="1"/>
  <c r="T197" i="9"/>
  <c r="V197" i="9" s="1"/>
  <c r="X197" i="12" s="1"/>
  <c r="T55" i="9"/>
  <c r="T107" i="9"/>
  <c r="T97" i="9"/>
  <c r="V97" i="9" s="1"/>
  <c r="X97" i="12" s="1"/>
  <c r="T53" i="9"/>
  <c r="V53" i="9" s="1"/>
  <c r="X53" i="12" s="1"/>
  <c r="T83" i="9"/>
  <c r="V83" i="9" s="1"/>
  <c r="X83" i="12" s="1"/>
  <c r="T31" i="9"/>
  <c r="T75" i="9"/>
  <c r="V75" i="9" s="1"/>
  <c r="X75" i="12" s="1"/>
  <c r="T85" i="9"/>
  <c r="T199" i="9"/>
  <c r="V199" i="9" s="1"/>
  <c r="X199" i="12" s="1"/>
  <c r="T25" i="12"/>
  <c r="T7" i="10"/>
  <c r="T27" i="12"/>
  <c r="V27" i="12" s="1"/>
  <c r="AA27" i="12" s="1"/>
  <c r="T18" i="12"/>
  <c r="V18" i="12" s="1"/>
  <c r="AA18" i="12" s="1"/>
  <c r="T19" i="12"/>
  <c r="L30" i="3"/>
  <c r="M29" i="3"/>
  <c r="A29" i="3" s="1"/>
  <c r="T5" i="11"/>
  <c r="L8" i="11"/>
  <c r="Q8" i="11" s="1"/>
  <c r="T141" i="12"/>
  <c r="T116" i="11"/>
  <c r="V116" i="11" s="1"/>
  <c r="Z116" i="12" s="1"/>
  <c r="T128" i="9"/>
  <c r="V128" i="9" s="1"/>
  <c r="X128" i="12" s="1"/>
  <c r="T176" i="9"/>
  <c r="T192" i="9"/>
  <c r="V192" i="9" s="1"/>
  <c r="X192" i="12" s="1"/>
  <c r="T17" i="10"/>
  <c r="V17" i="10" s="1"/>
  <c r="Y17" i="12" s="1"/>
  <c r="T161" i="9"/>
  <c r="V161" i="9" s="1"/>
  <c r="X161" i="12" s="1"/>
  <c r="T193" i="9"/>
  <c r="V73" i="12"/>
  <c r="AA73" i="12" s="1"/>
  <c r="J148" i="11"/>
  <c r="O148" i="11" s="1"/>
  <c r="T148" i="11" s="1"/>
  <c r="V148" i="11" s="1"/>
  <c r="Z148" i="12" s="1"/>
  <c r="N129" i="10"/>
  <c r="S129" i="10" s="1"/>
  <c r="T129" i="10" s="1"/>
  <c r="K136" i="10"/>
  <c r="P136" i="10" s="1"/>
  <c r="J64" i="9"/>
  <c r="O64" i="9" s="1"/>
  <c r="T64" i="9" s="1"/>
  <c r="V64" i="9" s="1"/>
  <c r="X64" i="12" s="1"/>
  <c r="N49" i="9"/>
  <c r="S49" i="9" s="1"/>
  <c r="T49" i="9" s="1"/>
  <c r="N113" i="9"/>
  <c r="S113" i="9" s="1"/>
  <c r="T113" i="9" s="1"/>
  <c r="N177" i="9"/>
  <c r="S177" i="9" s="1"/>
  <c r="L177" i="9"/>
  <c r="Q177" i="9" s="1"/>
  <c r="L44" i="9"/>
  <c r="Q44" i="9" s="1"/>
  <c r="M32" i="9"/>
  <c r="R32" i="9" s="1"/>
  <c r="K32" i="9"/>
  <c r="P32" i="9" s="1"/>
  <c r="N8" i="11"/>
  <c r="S8" i="11" s="1"/>
  <c r="M196" i="11"/>
  <c r="R196" i="11" s="1"/>
  <c r="T196" i="11" s="1"/>
  <c r="J193" i="10"/>
  <c r="O193" i="10" s="1"/>
  <c r="T193" i="10" s="1"/>
  <c r="V193" i="10" s="1"/>
  <c r="Y193" i="12" s="1"/>
  <c r="J40" i="10"/>
  <c r="O40" i="10" s="1"/>
  <c r="K200" i="10"/>
  <c r="P200" i="10" s="1"/>
  <c r="J32" i="9"/>
  <c r="O32" i="9" s="1"/>
  <c r="J96" i="9"/>
  <c r="O96" i="9" s="1"/>
  <c r="T96" i="9" s="1"/>
  <c r="K76" i="9"/>
  <c r="P76" i="9" s="1"/>
  <c r="K80" i="9"/>
  <c r="P80" i="9" s="1"/>
  <c r="J164" i="11"/>
  <c r="O164" i="11" s="1"/>
  <c r="T164" i="11" s="1"/>
  <c r="V164" i="11" s="1"/>
  <c r="Z164" i="12" s="1"/>
  <c r="K184" i="10"/>
  <c r="P184" i="10" s="1"/>
  <c r="J48" i="9"/>
  <c r="O48" i="9" s="1"/>
  <c r="J112" i="9"/>
  <c r="O112" i="9" s="1"/>
  <c r="T112" i="9" s="1"/>
  <c r="V112" i="9" s="1"/>
  <c r="X112" i="12" s="1"/>
  <c r="J33" i="9"/>
  <c r="O33" i="9" s="1"/>
  <c r="T33" i="9" s="1"/>
  <c r="M16" i="9"/>
  <c r="R16" i="9" s="1"/>
  <c r="T16" i="9" s="1"/>
  <c r="M144" i="9"/>
  <c r="R144" i="9" s="1"/>
  <c r="K140" i="9"/>
  <c r="P140" i="9" s="1"/>
  <c r="K144" i="9"/>
  <c r="P144" i="9" s="1"/>
  <c r="M9" i="13"/>
  <c r="N184" i="9"/>
  <c r="S184" i="9" s="1"/>
  <c r="T60" i="11"/>
  <c r="T168" i="9"/>
  <c r="N40" i="9"/>
  <c r="S40" i="9" s="1"/>
  <c r="N104" i="9"/>
  <c r="S104" i="9" s="1"/>
  <c r="M201" i="9"/>
  <c r="R201" i="9" s="1"/>
  <c r="K196" i="9"/>
  <c r="P196" i="9" s="1"/>
  <c r="K24" i="9"/>
  <c r="P24" i="9" s="1"/>
  <c r="L16" i="12"/>
  <c r="Q16" i="12" s="1"/>
  <c r="M16" i="12"/>
  <c r="R16" i="12" s="1"/>
  <c r="K108" i="11"/>
  <c r="P108" i="11" s="1"/>
  <c r="N144" i="10"/>
  <c r="S144" i="10" s="1"/>
  <c r="N80" i="10"/>
  <c r="S80" i="10" s="1"/>
  <c r="K80" i="10"/>
  <c r="P80" i="10" s="1"/>
  <c r="N8" i="9"/>
  <c r="S8" i="9" s="1"/>
  <c r="M152" i="9"/>
  <c r="R152" i="9" s="1"/>
  <c r="K156" i="11"/>
  <c r="P156" i="11" s="1"/>
  <c r="T156" i="11" s="1"/>
  <c r="N24" i="9"/>
  <c r="S24" i="9" s="1"/>
  <c r="N88" i="9"/>
  <c r="S88" i="9" s="1"/>
  <c r="N152" i="9"/>
  <c r="S152" i="9" s="1"/>
  <c r="K56" i="9"/>
  <c r="P56" i="9" s="1"/>
  <c r="V31" i="11"/>
  <c r="Z31" i="12" s="1"/>
  <c r="V201" i="12"/>
  <c r="AA201" i="12" s="1"/>
  <c r="V181" i="9"/>
  <c r="X181" i="12" s="1"/>
  <c r="T84" i="11"/>
  <c r="T100" i="11"/>
  <c r="K28" i="9"/>
  <c r="P28" i="9" s="1"/>
  <c r="L28" i="9"/>
  <c r="Q28" i="9" s="1"/>
  <c r="N97" i="11"/>
  <c r="S97" i="11" s="1"/>
  <c r="M97" i="11"/>
  <c r="R97" i="11" s="1"/>
  <c r="K74" i="9"/>
  <c r="P74" i="9" s="1"/>
  <c r="L74" i="9"/>
  <c r="Q74" i="9" s="1"/>
  <c r="K90" i="9"/>
  <c r="P90" i="9" s="1"/>
  <c r="L90" i="9"/>
  <c r="Q90" i="9" s="1"/>
  <c r="K106" i="9"/>
  <c r="P106" i="9" s="1"/>
  <c r="L106" i="9"/>
  <c r="Q106" i="9" s="1"/>
  <c r="K122" i="9"/>
  <c r="P122" i="9" s="1"/>
  <c r="L122" i="9"/>
  <c r="Q122" i="9" s="1"/>
  <c r="K138" i="9"/>
  <c r="P138" i="9" s="1"/>
  <c r="L138" i="9"/>
  <c r="Q138" i="9" s="1"/>
  <c r="K154" i="9"/>
  <c r="P154" i="9" s="1"/>
  <c r="L154" i="9"/>
  <c r="Q154" i="9" s="1"/>
  <c r="K170" i="9"/>
  <c r="P170" i="9" s="1"/>
  <c r="L170" i="9"/>
  <c r="Q170" i="9" s="1"/>
  <c r="K186" i="9"/>
  <c r="P186" i="9" s="1"/>
  <c r="L186" i="9"/>
  <c r="Q186" i="9" s="1"/>
  <c r="K202" i="9"/>
  <c r="P202" i="9" s="1"/>
  <c r="L202" i="9"/>
  <c r="Q202" i="9" s="1"/>
  <c r="J7" i="11"/>
  <c r="O7" i="11" s="1"/>
  <c r="K7" i="11"/>
  <c r="P7" i="11" s="1"/>
  <c r="N7" i="11"/>
  <c r="S7" i="11" s="1"/>
  <c r="K52" i="9"/>
  <c r="P52" i="9" s="1"/>
  <c r="L52" i="9"/>
  <c r="Q52" i="9" s="1"/>
  <c r="K68" i="9"/>
  <c r="P68" i="9" s="1"/>
  <c r="L68" i="9"/>
  <c r="Q68" i="9" s="1"/>
  <c r="K72" i="9"/>
  <c r="P72" i="9" s="1"/>
  <c r="L72" i="9"/>
  <c r="Q72" i="9" s="1"/>
  <c r="K84" i="9"/>
  <c r="P84" i="9" s="1"/>
  <c r="L84" i="9"/>
  <c r="Q84" i="9" s="1"/>
  <c r="K88" i="9"/>
  <c r="P88" i="9" s="1"/>
  <c r="L88" i="9"/>
  <c r="Q88" i="9" s="1"/>
  <c r="K100" i="9"/>
  <c r="P100" i="9" s="1"/>
  <c r="L100" i="9"/>
  <c r="Q100" i="9" s="1"/>
  <c r="K116" i="9"/>
  <c r="P116" i="9" s="1"/>
  <c r="L116" i="9"/>
  <c r="Q116" i="9" s="1"/>
  <c r="K120" i="9"/>
  <c r="P120" i="9" s="1"/>
  <c r="L120" i="9"/>
  <c r="Q120" i="9" s="1"/>
  <c r="K132" i="9"/>
  <c r="P132" i="9" s="1"/>
  <c r="L132" i="9"/>
  <c r="Q132" i="9" s="1"/>
  <c r="K136" i="9"/>
  <c r="P136" i="9" s="1"/>
  <c r="L136" i="9"/>
  <c r="Q136" i="9" s="1"/>
  <c r="K148" i="9"/>
  <c r="P148" i="9" s="1"/>
  <c r="L148" i="9"/>
  <c r="Q148" i="9" s="1"/>
  <c r="K164" i="9"/>
  <c r="P164" i="9" s="1"/>
  <c r="L164" i="9"/>
  <c r="Q164" i="9" s="1"/>
  <c r="K180" i="9"/>
  <c r="P180" i="9" s="1"/>
  <c r="L180" i="9"/>
  <c r="Q180" i="9" s="1"/>
  <c r="N6" i="12"/>
  <c r="S6" i="12" s="1"/>
  <c r="J6" i="12"/>
  <c r="O6" i="12" s="1"/>
  <c r="V135" i="9"/>
  <c r="X135" i="12" s="1"/>
  <c r="K12" i="9"/>
  <c r="P12" i="9" s="1"/>
  <c r="L12" i="9"/>
  <c r="Q12" i="9" s="1"/>
  <c r="M160" i="9"/>
  <c r="R160" i="9" s="1"/>
  <c r="L160" i="9"/>
  <c r="Q160" i="9" s="1"/>
  <c r="D19" i="3"/>
  <c r="K121" i="12"/>
  <c r="P121" i="12" s="1"/>
  <c r="L121" i="12"/>
  <c r="Q121" i="12" s="1"/>
  <c r="K70" i="9"/>
  <c r="P70" i="9" s="1"/>
  <c r="L70" i="9"/>
  <c r="Q70" i="9" s="1"/>
  <c r="K86" i="9"/>
  <c r="P86" i="9" s="1"/>
  <c r="L86" i="9"/>
  <c r="Q86" i="9" s="1"/>
  <c r="K102" i="9"/>
  <c r="P102" i="9" s="1"/>
  <c r="L102" i="9"/>
  <c r="Q102" i="9" s="1"/>
  <c r="K118" i="9"/>
  <c r="P118" i="9" s="1"/>
  <c r="L118" i="9"/>
  <c r="Q118" i="9" s="1"/>
  <c r="K134" i="9"/>
  <c r="P134" i="9" s="1"/>
  <c r="L134" i="9"/>
  <c r="Q134" i="9" s="1"/>
  <c r="K150" i="9"/>
  <c r="P150" i="9" s="1"/>
  <c r="L150" i="9"/>
  <c r="Q150" i="9" s="1"/>
  <c r="K166" i="9"/>
  <c r="P166" i="9" s="1"/>
  <c r="L166" i="9"/>
  <c r="Q166" i="9" s="1"/>
  <c r="K182" i="9"/>
  <c r="P182" i="9" s="1"/>
  <c r="L182" i="9"/>
  <c r="Q182" i="9" s="1"/>
  <c r="K198" i="9"/>
  <c r="P198" i="9" s="1"/>
  <c r="L198" i="9"/>
  <c r="Q198" i="9" s="1"/>
  <c r="V171" i="10"/>
  <c r="Y171" i="12" s="1"/>
  <c r="V130" i="10"/>
  <c r="Y130" i="12" s="1"/>
  <c r="V197" i="10"/>
  <c r="Y197" i="12" s="1"/>
  <c r="V87" i="11"/>
  <c r="Z87" i="12" s="1"/>
  <c r="V135" i="12"/>
  <c r="AA135" i="12" s="1"/>
  <c r="V157" i="12"/>
  <c r="AA157" i="12" s="1"/>
  <c r="V193" i="9"/>
  <c r="X193" i="12" s="1"/>
  <c r="V199" i="10"/>
  <c r="Y199" i="12" s="1"/>
  <c r="V101" i="10"/>
  <c r="Y101" i="12" s="1"/>
  <c r="V59" i="10"/>
  <c r="Y59" i="12" s="1"/>
  <c r="V71" i="10"/>
  <c r="Y71" i="12" s="1"/>
  <c r="V9" i="11"/>
  <c r="Z9" i="12" s="1"/>
  <c r="V71" i="11"/>
  <c r="Z71" i="12" s="1"/>
  <c r="V126" i="12"/>
  <c r="AA126" i="12" s="1"/>
  <c r="V203" i="10"/>
  <c r="Y203" i="12" s="1"/>
  <c r="V202" i="10"/>
  <c r="Y202" i="12" s="1"/>
  <c r="V191" i="10"/>
  <c r="Y191" i="12" s="1"/>
  <c r="V35" i="11"/>
  <c r="Z35" i="12" s="1"/>
  <c r="V163" i="11"/>
  <c r="Z163" i="12" s="1"/>
  <c r="V22" i="12"/>
  <c r="AA22" i="12" s="1"/>
  <c r="V143" i="12"/>
  <c r="AA143" i="12" s="1"/>
  <c r="V123" i="10"/>
  <c r="Y123" i="12" s="1"/>
  <c r="V53" i="10"/>
  <c r="Y53" i="12" s="1"/>
  <c r="V31" i="10"/>
  <c r="Y31" i="12" s="1"/>
  <c r="V39" i="10"/>
  <c r="Y39" i="12" s="1"/>
  <c r="V79" i="11"/>
  <c r="Z79" i="12" s="1"/>
  <c r="V103" i="11"/>
  <c r="Z103" i="12" s="1"/>
  <c r="V147" i="11"/>
  <c r="Z147" i="12" s="1"/>
  <c r="V159" i="11"/>
  <c r="Z159" i="12" s="1"/>
  <c r="V139" i="11"/>
  <c r="Z139" i="12" s="1"/>
  <c r="V151" i="12"/>
  <c r="AA151" i="12" s="1"/>
  <c r="V158" i="12"/>
  <c r="AA158" i="12" s="1"/>
  <c r="V139" i="12"/>
  <c r="AA139" i="12" s="1"/>
  <c r="V93" i="12"/>
  <c r="AA93" i="12" s="1"/>
  <c r="V30" i="12"/>
  <c r="AA30" i="12" s="1"/>
  <c r="V79" i="12"/>
  <c r="AA79" i="12" s="1"/>
  <c r="V91" i="9"/>
  <c r="X91" i="12" s="1"/>
  <c r="V6" i="9"/>
  <c r="X6" i="12" s="1"/>
  <c r="T188" i="11" l="1"/>
  <c r="V188" i="11" s="1"/>
  <c r="Z188" i="12" s="1"/>
  <c r="T74" i="10"/>
  <c r="V74" i="10" s="1"/>
  <c r="Y74" i="12" s="1"/>
  <c r="T134" i="12"/>
  <c r="V134" i="12" s="1"/>
  <c r="AA134" i="12" s="1"/>
  <c r="T26" i="10"/>
  <c r="V26" i="10" s="1"/>
  <c r="Y26" i="12" s="1"/>
  <c r="T171" i="11"/>
  <c r="V171" i="11" s="1"/>
  <c r="Z171" i="12" s="1"/>
  <c r="T11" i="11"/>
  <c r="V11" i="11" s="1"/>
  <c r="Z11" i="12" s="1"/>
  <c r="T165" i="12"/>
  <c r="T198" i="12"/>
  <c r="V198" i="12" s="1"/>
  <c r="AA198" i="12" s="1"/>
  <c r="T5" i="12"/>
  <c r="V5" i="12" s="1"/>
  <c r="AA5" i="12" s="1"/>
  <c r="T80" i="9"/>
  <c r="V80" i="9" s="1"/>
  <c r="X80" i="12" s="1"/>
  <c r="T135" i="10"/>
  <c r="V135" i="10" s="1"/>
  <c r="Y135" i="12" s="1"/>
  <c r="T79" i="9"/>
  <c r="T28" i="10"/>
  <c r="T110" i="9"/>
  <c r="V110" i="9" s="1"/>
  <c r="X110" i="12" s="1"/>
  <c r="T41" i="11"/>
  <c r="V41" i="11" s="1"/>
  <c r="Z41" i="12" s="1"/>
  <c r="T204" i="11"/>
  <c r="T200" i="9"/>
  <c r="V200" i="9" s="1"/>
  <c r="X200" i="12" s="1"/>
  <c r="T41" i="10"/>
  <c r="V41" i="10" s="1"/>
  <c r="Y41" i="12" s="1"/>
  <c r="T154" i="10"/>
  <c r="V154" i="10" s="1"/>
  <c r="Y154" i="12" s="1"/>
  <c r="T194" i="9"/>
  <c r="V194" i="9" s="1"/>
  <c r="X194" i="12" s="1"/>
  <c r="T21" i="10"/>
  <c r="T15" i="11"/>
  <c r="V15" i="11" s="1"/>
  <c r="Z15" i="12" s="1"/>
  <c r="T36" i="11"/>
  <c r="V36" i="11" s="1"/>
  <c r="Z36" i="12" s="1"/>
  <c r="T193" i="12"/>
  <c r="V193" i="12" s="1"/>
  <c r="AA193" i="12" s="1"/>
  <c r="T105" i="9"/>
  <c r="V105" i="9" s="1"/>
  <c r="X105" i="12" s="1"/>
  <c r="T89" i="10"/>
  <c r="V89" i="10" s="1"/>
  <c r="Y89" i="12" s="1"/>
  <c r="T92" i="11"/>
  <c r="T182" i="12"/>
  <c r="V182" i="12" s="1"/>
  <c r="AA182" i="12" s="1"/>
  <c r="T169" i="10"/>
  <c r="V169" i="10" s="1"/>
  <c r="Y169" i="12" s="1"/>
  <c r="T25" i="11"/>
  <c r="V25" i="11" s="1"/>
  <c r="Z25" i="12" s="1"/>
  <c r="T17" i="12"/>
  <c r="T168" i="12"/>
  <c r="V168" i="12" s="1"/>
  <c r="AA168" i="12" s="1"/>
  <c r="T52" i="11"/>
  <c r="T199" i="11"/>
  <c r="V199" i="11" s="1"/>
  <c r="Z199" i="12" s="1"/>
  <c r="AB199" i="12" s="1"/>
  <c r="T63" i="9"/>
  <c r="V63" i="9" s="1"/>
  <c r="X63" i="12" s="1"/>
  <c r="T55" i="11"/>
  <c r="T76" i="11"/>
  <c r="V76" i="11" s="1"/>
  <c r="Z76" i="12" s="1"/>
  <c r="T10" i="10"/>
  <c r="V10" i="10" s="1"/>
  <c r="Y10" i="12" s="1"/>
  <c r="T59" i="12"/>
  <c r="V59" i="12" s="1"/>
  <c r="AA59" i="12" s="1"/>
  <c r="T69" i="12"/>
  <c r="V69" i="12" s="1"/>
  <c r="AA69" i="12" s="1"/>
  <c r="T86" i="12"/>
  <c r="V86" i="12" s="1"/>
  <c r="AA86" i="12" s="1"/>
  <c r="T66" i="11"/>
  <c r="V66" i="11" s="1"/>
  <c r="Z66" i="12" s="1"/>
  <c r="T20" i="12"/>
  <c r="T34" i="9"/>
  <c r="V34" i="9" s="1"/>
  <c r="X34" i="12" s="1"/>
  <c r="T19" i="11"/>
  <c r="V19" i="11" s="1"/>
  <c r="Z19" i="12" s="1"/>
  <c r="T94" i="9"/>
  <c r="T177" i="12"/>
  <c r="T67" i="9"/>
  <c r="T191" i="12"/>
  <c r="V191" i="12" s="1"/>
  <c r="AA191" i="12" s="1"/>
  <c r="T143" i="9"/>
  <c r="V143" i="9" s="1"/>
  <c r="X143" i="12" s="1"/>
  <c r="AB143" i="12" s="1"/>
  <c r="T138" i="10"/>
  <c r="T98" i="11"/>
  <c r="T12" i="11"/>
  <c r="V12" i="11" s="1"/>
  <c r="Z12" i="12" s="1"/>
  <c r="T153" i="10"/>
  <c r="V153" i="10" s="1"/>
  <c r="Y153" i="12" s="1"/>
  <c r="T85" i="12"/>
  <c r="V85" i="12" s="1"/>
  <c r="AA85" i="12" s="1"/>
  <c r="T34" i="11"/>
  <c r="V34" i="11" s="1"/>
  <c r="Z34" i="12" s="1"/>
  <c r="T25" i="9"/>
  <c r="T38" i="12"/>
  <c r="T126" i="9"/>
  <c r="T170" i="10"/>
  <c r="V170" i="10" s="1"/>
  <c r="Y170" i="12" s="1"/>
  <c r="T65" i="12"/>
  <c r="T194" i="11"/>
  <c r="V194" i="11" s="1"/>
  <c r="Z194" i="12" s="1"/>
  <c r="T114" i="11"/>
  <c r="V114" i="11" s="1"/>
  <c r="Z114" i="12" s="1"/>
  <c r="T78" i="9"/>
  <c r="V78" i="9" s="1"/>
  <c r="X78" i="12" s="1"/>
  <c r="T58" i="10"/>
  <c r="V58" i="10" s="1"/>
  <c r="Y58" i="12" s="1"/>
  <c r="T30" i="9"/>
  <c r="V30" i="9" s="1"/>
  <c r="X30" i="12" s="1"/>
  <c r="T22" i="11"/>
  <c r="T40" i="9"/>
  <c r="T62" i="10"/>
  <c r="V62" i="10" s="1"/>
  <c r="Y62" i="12" s="1"/>
  <c r="T201" i="9"/>
  <c r="V201" i="9" s="1"/>
  <c r="X201" i="12" s="1"/>
  <c r="T173" i="9"/>
  <c r="T27" i="10"/>
  <c r="T70" i="10"/>
  <c r="V70" i="10" s="1"/>
  <c r="Y70" i="12" s="1"/>
  <c r="T53" i="11"/>
  <c r="V53" i="11" s="1"/>
  <c r="Z53" i="12" s="1"/>
  <c r="T89" i="11"/>
  <c r="T123" i="11"/>
  <c r="V123" i="11" s="1"/>
  <c r="Z123" i="12" s="1"/>
  <c r="T68" i="11"/>
  <c r="V68" i="11" s="1"/>
  <c r="Z68" i="12" s="1"/>
  <c r="T20" i="10"/>
  <c r="V20" i="10" s="1"/>
  <c r="Y20" i="12" s="1"/>
  <c r="T203" i="12"/>
  <c r="T175" i="9"/>
  <c r="T42" i="10"/>
  <c r="V42" i="10" s="1"/>
  <c r="Y42" i="12" s="1"/>
  <c r="T102" i="12"/>
  <c r="V102" i="12" s="1"/>
  <c r="AA102" i="12" s="1"/>
  <c r="T122" i="10"/>
  <c r="V122" i="10" s="1"/>
  <c r="Y122" i="12" s="1"/>
  <c r="T46" i="9"/>
  <c r="T162" i="11"/>
  <c r="V162" i="11" s="1"/>
  <c r="Z162" i="12" s="1"/>
  <c r="T121" i="9"/>
  <c r="V121" i="9" s="1"/>
  <c r="X121" i="12" s="1"/>
  <c r="T17" i="11"/>
  <c r="V17" i="11" s="1"/>
  <c r="Z17" i="12" s="1"/>
  <c r="T53" i="12"/>
  <c r="V53" i="12" s="1"/>
  <c r="AA53" i="12" s="1"/>
  <c r="T166" i="12"/>
  <c r="V166" i="12" s="1"/>
  <c r="AA166" i="12" s="1"/>
  <c r="T44" i="11"/>
  <c r="V44" i="11" s="1"/>
  <c r="Z44" i="12" s="1"/>
  <c r="T121" i="10"/>
  <c r="V121" i="10" s="1"/>
  <c r="Y121" i="12" s="1"/>
  <c r="T105" i="10"/>
  <c r="V105" i="10" s="1"/>
  <c r="Y105" i="12" s="1"/>
  <c r="T133" i="12"/>
  <c r="T7" i="9"/>
  <c r="V7" i="9" s="1"/>
  <c r="X7" i="12" s="1"/>
  <c r="T158" i="9"/>
  <c r="V158" i="9" s="1"/>
  <c r="X158" i="12" s="1"/>
  <c r="T185" i="10"/>
  <c r="T70" i="12"/>
  <c r="T89" i="9"/>
  <c r="V89" i="9" s="1"/>
  <c r="X89" i="12" s="1"/>
  <c r="T93" i="9"/>
  <c r="T106" i="10"/>
  <c r="V106" i="10" s="1"/>
  <c r="Y106" i="12" s="1"/>
  <c r="T5" i="10"/>
  <c r="T73" i="11"/>
  <c r="V73" i="11" s="1"/>
  <c r="Z73" i="12" s="1"/>
  <c r="T124" i="11"/>
  <c r="V124" i="11" s="1"/>
  <c r="Z124" i="12" s="1"/>
  <c r="T178" i="11"/>
  <c r="T145" i="12"/>
  <c r="V145" i="12" s="1"/>
  <c r="AA145" i="12" s="1"/>
  <c r="T185" i="9"/>
  <c r="V185" i="9" s="1"/>
  <c r="X185" i="12" s="1"/>
  <c r="T186" i="10"/>
  <c r="V186" i="10" s="1"/>
  <c r="Y186" i="12" s="1"/>
  <c r="T39" i="11"/>
  <c r="V39" i="11" s="1"/>
  <c r="Z39" i="12" s="1"/>
  <c r="T82" i="11"/>
  <c r="V82" i="11" s="1"/>
  <c r="Z82" i="12" s="1"/>
  <c r="T81" i="12"/>
  <c r="V81" i="12" s="1"/>
  <c r="AA81" i="12" s="1"/>
  <c r="T18" i="9"/>
  <c r="V18" i="9" s="1"/>
  <c r="X18" i="12" s="1"/>
  <c r="T57" i="10"/>
  <c r="V57" i="10" s="1"/>
  <c r="Y57" i="12" s="1"/>
  <c r="T15" i="9"/>
  <c r="T190" i="9"/>
  <c r="V190" i="9" s="1"/>
  <c r="X190" i="12" s="1"/>
  <c r="T174" i="9"/>
  <c r="T146" i="11"/>
  <c r="V146" i="11" s="1"/>
  <c r="Z146" i="12" s="1"/>
  <c r="T142" i="9"/>
  <c r="V142" i="9" s="1"/>
  <c r="X142" i="12" s="1"/>
  <c r="T118" i="12"/>
  <c r="V118" i="12" s="1"/>
  <c r="AA118" i="12" s="1"/>
  <c r="T90" i="10"/>
  <c r="V90" i="10" s="1"/>
  <c r="Y90" i="12" s="1"/>
  <c r="T50" i="11"/>
  <c r="T14" i="9"/>
  <c r="T201" i="10"/>
  <c r="V201" i="10" s="1"/>
  <c r="Y201" i="12" s="1"/>
  <c r="T169" i="9"/>
  <c r="V169" i="9" s="1"/>
  <c r="X169" i="12" s="1"/>
  <c r="T161" i="12"/>
  <c r="T153" i="9"/>
  <c r="V153" i="9" s="1"/>
  <c r="X153" i="12" s="1"/>
  <c r="T137" i="10"/>
  <c r="V137" i="10" s="1"/>
  <c r="Y137" i="12" s="1"/>
  <c r="T129" i="12"/>
  <c r="T73" i="9"/>
  <c r="V73" i="9" s="1"/>
  <c r="X73" i="12" s="1"/>
  <c r="T57" i="9"/>
  <c r="T48" i="9"/>
  <c r="V48" i="9" s="1"/>
  <c r="X48" i="12" s="1"/>
  <c r="T141" i="9"/>
  <c r="T26" i="11"/>
  <c r="T104" i="9"/>
  <c r="T184" i="9"/>
  <c r="V184" i="9" s="1"/>
  <c r="X184" i="12" s="1"/>
  <c r="T181" i="12"/>
  <c r="T124" i="9"/>
  <c r="V124" i="9" s="1"/>
  <c r="X124" i="12" s="1"/>
  <c r="T178" i="12"/>
  <c r="T8" i="9"/>
  <c r="V8" i="9" s="1"/>
  <c r="X8" i="12" s="1"/>
  <c r="T108" i="11"/>
  <c r="V108" i="11" s="1"/>
  <c r="Z108" i="12" s="1"/>
  <c r="T24" i="12"/>
  <c r="T64" i="10"/>
  <c r="T61" i="11"/>
  <c r="V61" i="11" s="1"/>
  <c r="Z61" i="12" s="1"/>
  <c r="T149" i="11"/>
  <c r="T56" i="9"/>
  <c r="V56" i="9" s="1"/>
  <c r="X56" i="12" s="1"/>
  <c r="T165" i="11"/>
  <c r="T146" i="12"/>
  <c r="V146" i="12" s="1"/>
  <c r="AA146" i="12" s="1"/>
  <c r="T96" i="10"/>
  <c r="T144" i="11"/>
  <c r="V144" i="11" s="1"/>
  <c r="Z144" i="12" s="1"/>
  <c r="T134" i="10"/>
  <c r="V134" i="10" s="1"/>
  <c r="Y134" i="12" s="1"/>
  <c r="T34" i="12"/>
  <c r="V34" i="12" s="1"/>
  <c r="AA34" i="12" s="1"/>
  <c r="AB34" i="12" s="1"/>
  <c r="T120" i="10"/>
  <c r="T21" i="12"/>
  <c r="V21" i="12" s="1"/>
  <c r="AA21" i="12" s="1"/>
  <c r="AB159" i="12"/>
  <c r="D164" i="13" s="1"/>
  <c r="AB145" i="12"/>
  <c r="T88" i="10"/>
  <c r="V88" i="10" s="1"/>
  <c r="Y88" i="12" s="1"/>
  <c r="T38" i="11"/>
  <c r="V38" i="11" s="1"/>
  <c r="Z38" i="12" s="1"/>
  <c r="T45" i="11"/>
  <c r="V45" i="11" s="1"/>
  <c r="Z45" i="12" s="1"/>
  <c r="T131" i="12"/>
  <c r="V131" i="12" s="1"/>
  <c r="AA131" i="12" s="1"/>
  <c r="AB183" i="12"/>
  <c r="AB71" i="12"/>
  <c r="T144" i="10"/>
  <c r="T140" i="9"/>
  <c r="V140" i="9" s="1"/>
  <c r="X140" i="12" s="1"/>
  <c r="T189" i="9"/>
  <c r="T110" i="10"/>
  <c r="V110" i="10" s="1"/>
  <c r="Y110" i="12" s="1"/>
  <c r="T157" i="11"/>
  <c r="T189" i="11"/>
  <c r="V189" i="11" s="1"/>
  <c r="Z189" i="12" s="1"/>
  <c r="AB135" i="12"/>
  <c r="AB193" i="12"/>
  <c r="T184" i="10"/>
  <c r="V184" i="10" s="1"/>
  <c r="Y184" i="12" s="1"/>
  <c r="T198" i="11"/>
  <c r="V198" i="11" s="1"/>
  <c r="Z198" i="12" s="1"/>
  <c r="T77" i="9"/>
  <c r="V77" i="9" s="1"/>
  <c r="X77" i="12" s="1"/>
  <c r="T13" i="10"/>
  <c r="V13" i="10" s="1"/>
  <c r="Y13" i="12" s="1"/>
  <c r="T80" i="11"/>
  <c r="V80" i="11" s="1"/>
  <c r="Z80" i="12" s="1"/>
  <c r="T56" i="10"/>
  <c r="V56" i="10" s="1"/>
  <c r="Y56" i="12" s="1"/>
  <c r="T6" i="10"/>
  <c r="V6" i="10" s="1"/>
  <c r="Y6" i="12" s="1"/>
  <c r="T174" i="10"/>
  <c r="V174" i="10" s="1"/>
  <c r="Y174" i="12" s="1"/>
  <c r="T94" i="10"/>
  <c r="T48" i="10"/>
  <c r="V48" i="10" s="1"/>
  <c r="Y48" i="12" s="1"/>
  <c r="T94" i="11"/>
  <c r="T29" i="11"/>
  <c r="V29" i="11" s="1"/>
  <c r="Z29" i="12" s="1"/>
  <c r="T123" i="12"/>
  <c r="V123" i="12" s="1"/>
  <c r="AA123" i="12" s="1"/>
  <c r="T108" i="12"/>
  <c r="V108" i="12" s="1"/>
  <c r="AA108" i="12" s="1"/>
  <c r="T61" i="9"/>
  <c r="T14" i="10"/>
  <c r="V14" i="10" s="1"/>
  <c r="Y14" i="12" s="1"/>
  <c r="T23" i="10"/>
  <c r="T86" i="10"/>
  <c r="T78" i="10"/>
  <c r="V78" i="10" s="1"/>
  <c r="Y78" i="12" s="1"/>
  <c r="T102" i="10"/>
  <c r="V102" i="10" s="1"/>
  <c r="Y102" i="12" s="1"/>
  <c r="T162" i="12"/>
  <c r="V162" i="12" s="1"/>
  <c r="AA162" i="12" s="1"/>
  <c r="T147" i="12"/>
  <c r="V147" i="12" s="1"/>
  <c r="AA147" i="12" s="1"/>
  <c r="AB147" i="12" s="1"/>
  <c r="T179" i="12"/>
  <c r="T42" i="12"/>
  <c r="V42" i="12" s="1"/>
  <c r="AA42" i="12" s="1"/>
  <c r="AB42" i="12" s="1"/>
  <c r="V23" i="10"/>
  <c r="Y23" i="12" s="1"/>
  <c r="V154" i="12"/>
  <c r="AA154" i="12" s="1"/>
  <c r="V155" i="9"/>
  <c r="X155" i="12" s="1"/>
  <c r="V46" i="9"/>
  <c r="X46" i="12" s="1"/>
  <c r="V58" i="9"/>
  <c r="X58" i="12" s="1"/>
  <c r="T44" i="9"/>
  <c r="V165" i="9"/>
  <c r="X165" i="12" s="1"/>
  <c r="T157" i="9"/>
  <c r="V157" i="9" s="1"/>
  <c r="X157" i="12" s="1"/>
  <c r="T13" i="9"/>
  <c r="V13" i="9" s="1"/>
  <c r="X13" i="12" s="1"/>
  <c r="T96" i="11"/>
  <c r="T16" i="10"/>
  <c r="V16" i="10" s="1"/>
  <c r="Y16" i="12" s="1"/>
  <c r="T30" i="10"/>
  <c r="T54" i="10"/>
  <c r="V54" i="10" s="1"/>
  <c r="Y54" i="12" s="1"/>
  <c r="T126" i="10"/>
  <c r="T93" i="11"/>
  <c r="V93" i="11" s="1"/>
  <c r="Z93" i="12" s="1"/>
  <c r="T46" i="11"/>
  <c r="V46" i="11" s="1"/>
  <c r="Z46" i="12" s="1"/>
  <c r="T82" i="12"/>
  <c r="V82" i="12" s="1"/>
  <c r="AA82" i="12" s="1"/>
  <c r="AB82" i="12" s="1"/>
  <c r="V22" i="11"/>
  <c r="Z22" i="12" s="1"/>
  <c r="V67" i="9"/>
  <c r="X67" i="12" s="1"/>
  <c r="V63" i="12"/>
  <c r="AA63" i="12" s="1"/>
  <c r="AB63" i="12" s="1"/>
  <c r="T96" i="12"/>
  <c r="V96" i="12" s="1"/>
  <c r="AA96" i="12" s="1"/>
  <c r="T64" i="12"/>
  <c r="V64" i="12" s="1"/>
  <c r="AA64" i="12" s="1"/>
  <c r="T32" i="12"/>
  <c r="V32" i="12" s="1"/>
  <c r="AA32" i="12" s="1"/>
  <c r="V133" i="12"/>
  <c r="AA133" i="12" s="1"/>
  <c r="T90" i="12"/>
  <c r="V90" i="12" s="1"/>
  <c r="AA90" i="12" s="1"/>
  <c r="T156" i="12"/>
  <c r="T204" i="9"/>
  <c r="V204" i="9" s="1"/>
  <c r="X204" i="12" s="1"/>
  <c r="V19" i="9"/>
  <c r="X19" i="12" s="1"/>
  <c r="V65" i="12"/>
  <c r="AA65" i="12" s="1"/>
  <c r="V178" i="11"/>
  <c r="Z178" i="12" s="1"/>
  <c r="V39" i="12"/>
  <c r="AA39" i="12" s="1"/>
  <c r="AB39" i="12" s="1"/>
  <c r="V171" i="9"/>
  <c r="X171" i="12" s="1"/>
  <c r="T136" i="10"/>
  <c r="T176" i="10"/>
  <c r="T112" i="10"/>
  <c r="V112" i="10" s="1"/>
  <c r="Y112" i="12" s="1"/>
  <c r="T93" i="10"/>
  <c r="V93" i="10" s="1"/>
  <c r="T180" i="10"/>
  <c r="V180" i="10" s="1"/>
  <c r="Y180" i="12" s="1"/>
  <c r="T112" i="11"/>
  <c r="T20" i="9"/>
  <c r="V20" i="9" s="1"/>
  <c r="X20" i="12" s="1"/>
  <c r="T8" i="12"/>
  <c r="V8" i="12" s="1"/>
  <c r="AA8" i="12" s="1"/>
  <c r="T188" i="9"/>
  <c r="T92" i="9"/>
  <c r="V92" i="9" s="1"/>
  <c r="X92" i="12" s="1"/>
  <c r="T22" i="10"/>
  <c r="V22" i="10" s="1"/>
  <c r="Y22" i="12" s="1"/>
  <c r="T158" i="10"/>
  <c r="V158" i="10" s="1"/>
  <c r="Y158" i="12" s="1"/>
  <c r="T72" i="10"/>
  <c r="V72" i="10" s="1"/>
  <c r="Y72" i="12" s="1"/>
  <c r="T152" i="10"/>
  <c r="V152" i="10" s="1"/>
  <c r="Y152" i="12" s="1"/>
  <c r="T18" i="10"/>
  <c r="V18" i="10" s="1"/>
  <c r="Y18" i="12" s="1"/>
  <c r="T192" i="10"/>
  <c r="T158" i="11"/>
  <c r="V158" i="11" s="1"/>
  <c r="Z158" i="12" s="1"/>
  <c r="T150" i="11"/>
  <c r="V150" i="11" s="1"/>
  <c r="Z150" i="12" s="1"/>
  <c r="T10" i="11"/>
  <c r="V10" i="11" s="1"/>
  <c r="Z10" i="12" s="1"/>
  <c r="T182" i="11"/>
  <c r="V182" i="11" s="1"/>
  <c r="Z182" i="12" s="1"/>
  <c r="T186" i="12"/>
  <c r="V186" i="12" s="1"/>
  <c r="AA186" i="12" s="1"/>
  <c r="T194" i="12"/>
  <c r="T204" i="12"/>
  <c r="V204" i="12" s="1"/>
  <c r="AA204" i="12" s="1"/>
  <c r="T60" i="12"/>
  <c r="V60" i="12" s="1"/>
  <c r="AA60" i="12" s="1"/>
  <c r="T92" i="12"/>
  <c r="T12" i="12"/>
  <c r="V12" i="12" s="1"/>
  <c r="AA12" i="12" s="1"/>
  <c r="T114" i="12"/>
  <c r="V114" i="12" s="1"/>
  <c r="AA114" i="12" s="1"/>
  <c r="T10" i="12"/>
  <c r="V10" i="12" s="1"/>
  <c r="AA10" i="12" s="1"/>
  <c r="T138" i="12"/>
  <c r="V138" i="12" s="1"/>
  <c r="AA138" i="12" s="1"/>
  <c r="T75" i="12"/>
  <c r="V75" i="12" s="1"/>
  <c r="AA75" i="12" s="1"/>
  <c r="AB75" i="12" s="1"/>
  <c r="T83" i="12"/>
  <c r="V83" i="12" s="1"/>
  <c r="AA83" i="12" s="1"/>
  <c r="AB83" i="12" s="1"/>
  <c r="T98" i="12"/>
  <c r="V98" i="12" s="1"/>
  <c r="AA98" i="12" s="1"/>
  <c r="T163" i="12"/>
  <c r="V163" i="12" s="1"/>
  <c r="AA163" i="12" s="1"/>
  <c r="V94" i="10"/>
  <c r="Y94" i="12" s="1"/>
  <c r="V19" i="12"/>
  <c r="AA19" i="12" s="1"/>
  <c r="V127" i="10"/>
  <c r="Y127" i="12" s="1"/>
  <c r="V97" i="12"/>
  <c r="AA97" i="12" s="1"/>
  <c r="V95" i="12"/>
  <c r="AA95" i="12" s="1"/>
  <c r="V38" i="12"/>
  <c r="AA38" i="12" s="1"/>
  <c r="V65" i="11"/>
  <c r="Z65" i="12" s="1"/>
  <c r="V111" i="11"/>
  <c r="Z111" i="12" s="1"/>
  <c r="V67" i="11"/>
  <c r="Z67" i="12" s="1"/>
  <c r="T190" i="10"/>
  <c r="T128" i="10"/>
  <c r="V194" i="10"/>
  <c r="Y194" i="12" s="1"/>
  <c r="T142" i="11"/>
  <c r="V142" i="11" s="1"/>
  <c r="Z142" i="12" s="1"/>
  <c r="V94" i="11"/>
  <c r="Z94" i="12" s="1"/>
  <c r="T128" i="11"/>
  <c r="V128" i="11" s="1"/>
  <c r="Z128" i="12" s="1"/>
  <c r="T110" i="11"/>
  <c r="T141" i="11"/>
  <c r="T86" i="11"/>
  <c r="V86" i="11" s="1"/>
  <c r="Z86" i="12" s="1"/>
  <c r="T58" i="12"/>
  <c r="V58" i="12" s="1"/>
  <c r="AA58" i="12" s="1"/>
  <c r="V70" i="12"/>
  <c r="AA70" i="12" s="1"/>
  <c r="T99" i="12"/>
  <c r="T66" i="12"/>
  <c r="V93" i="9"/>
  <c r="X93" i="12" s="1"/>
  <c r="V35" i="12"/>
  <c r="AA35" i="12" s="1"/>
  <c r="AB35" i="12" s="1"/>
  <c r="V20" i="12"/>
  <c r="AA20" i="12" s="1"/>
  <c r="T182" i="10"/>
  <c r="V59" i="11"/>
  <c r="Z59" i="12" s="1"/>
  <c r="V174" i="12"/>
  <c r="AA174" i="12" s="1"/>
  <c r="V50" i="10"/>
  <c r="Y50" i="12" s="1"/>
  <c r="V117" i="12"/>
  <c r="AA117" i="12" s="1"/>
  <c r="V139" i="9"/>
  <c r="X139" i="12" s="1"/>
  <c r="AB139" i="12" s="1"/>
  <c r="V141" i="12"/>
  <c r="AA141" i="12" s="1"/>
  <c r="V107" i="9"/>
  <c r="X107" i="12" s="1"/>
  <c r="V167" i="12"/>
  <c r="AA167" i="12" s="1"/>
  <c r="AB167" i="12" s="1"/>
  <c r="V151" i="9"/>
  <c r="X151" i="12" s="1"/>
  <c r="AB151" i="12" s="1"/>
  <c r="V172" i="11"/>
  <c r="Z172" i="12" s="1"/>
  <c r="V180" i="11"/>
  <c r="Z180" i="12" s="1"/>
  <c r="V142" i="12"/>
  <c r="AA142" i="12" s="1"/>
  <c r="V23" i="9"/>
  <c r="X23" i="12" s="1"/>
  <c r="V94" i="12"/>
  <c r="AA94" i="12" s="1"/>
  <c r="V165" i="12"/>
  <c r="AA165" i="12" s="1"/>
  <c r="V185" i="10"/>
  <c r="Y185" i="12" s="1"/>
  <c r="V9" i="9"/>
  <c r="X9" i="12" s="1"/>
  <c r="V119" i="12"/>
  <c r="AA119" i="12" s="1"/>
  <c r="V21" i="10"/>
  <c r="Y21" i="12" s="1"/>
  <c r="T108" i="9"/>
  <c r="V5" i="11"/>
  <c r="Z5" i="12" s="1"/>
  <c r="V50" i="11"/>
  <c r="Z50" i="12" s="1"/>
  <c r="V156" i="11"/>
  <c r="Z156" i="12" s="1"/>
  <c r="V25" i="12"/>
  <c r="AA25" i="12" s="1"/>
  <c r="V177" i="12"/>
  <c r="AA177" i="12" s="1"/>
  <c r="V65" i="9"/>
  <c r="X65" i="12" s="1"/>
  <c r="V138" i="10"/>
  <c r="Y138" i="12" s="1"/>
  <c r="V165" i="10"/>
  <c r="Y165" i="12" s="1"/>
  <c r="V129" i="12"/>
  <c r="AA129" i="12" s="1"/>
  <c r="V187" i="11"/>
  <c r="Z187" i="12" s="1"/>
  <c r="V14" i="9"/>
  <c r="X14" i="12" s="1"/>
  <c r="V89" i="12"/>
  <c r="AA89" i="12" s="1"/>
  <c r="V86" i="10"/>
  <c r="Y86" i="12" s="1"/>
  <c r="V133" i="10"/>
  <c r="Y133" i="12" s="1"/>
  <c r="V37" i="12"/>
  <c r="AA37" i="12" s="1"/>
  <c r="V204" i="11"/>
  <c r="Z204" i="12" s="1"/>
  <c r="V155" i="10"/>
  <c r="Y155" i="12" s="1"/>
  <c r="T76" i="9"/>
  <c r="V76" i="9" s="1"/>
  <c r="X76" i="12" s="1"/>
  <c r="T149" i="12"/>
  <c r="V149" i="12" s="1"/>
  <c r="AA149" i="12" s="1"/>
  <c r="T50" i="9"/>
  <c r="V50" i="9" s="1"/>
  <c r="X50" i="12" s="1"/>
  <c r="T136" i="12"/>
  <c r="V136" i="12" s="1"/>
  <c r="AA136" i="12" s="1"/>
  <c r="T76" i="12"/>
  <c r="V76" i="12" s="1"/>
  <c r="AA76" i="12" s="1"/>
  <c r="T11" i="9"/>
  <c r="V11" i="9" s="1"/>
  <c r="X11" i="12" s="1"/>
  <c r="T36" i="9"/>
  <c r="T156" i="9"/>
  <c r="V156" i="9" s="1"/>
  <c r="X156" i="12" s="1"/>
  <c r="T5" i="9"/>
  <c r="V5" i="9" s="1"/>
  <c r="X5" i="12" s="1"/>
  <c r="T172" i="9"/>
  <c r="V172" i="9" s="1"/>
  <c r="X172" i="12" s="1"/>
  <c r="T60" i="9"/>
  <c r="V60" i="9" s="1"/>
  <c r="X60" i="12" s="1"/>
  <c r="T23" i="11"/>
  <c r="V23" i="11" s="1"/>
  <c r="Z23" i="12" s="1"/>
  <c r="T125" i="11"/>
  <c r="V125" i="11" s="1"/>
  <c r="Z125" i="12" s="1"/>
  <c r="T117" i="11"/>
  <c r="T122" i="12"/>
  <c r="V122" i="12" s="1"/>
  <c r="AA122" i="12" s="1"/>
  <c r="T115" i="12"/>
  <c r="V115" i="12" s="1"/>
  <c r="AA115" i="12" s="1"/>
  <c r="T106" i="12"/>
  <c r="V106" i="12" s="1"/>
  <c r="AA106" i="12" s="1"/>
  <c r="T51" i="12"/>
  <c r="V51" i="12" s="1"/>
  <c r="AA51" i="12" s="1"/>
  <c r="AB51" i="12" s="1"/>
  <c r="T107" i="12"/>
  <c r="V107" i="12" s="1"/>
  <c r="AA107" i="12" s="1"/>
  <c r="T43" i="12"/>
  <c r="V43" i="12" s="1"/>
  <c r="AA43" i="12" s="1"/>
  <c r="AB43" i="12" s="1"/>
  <c r="T130" i="12"/>
  <c r="V130" i="12" s="1"/>
  <c r="AA130" i="12" s="1"/>
  <c r="AB130" i="12" s="1"/>
  <c r="T74" i="12"/>
  <c r="V74" i="12" s="1"/>
  <c r="AA74" i="12" s="1"/>
  <c r="T195" i="12"/>
  <c r="V195" i="12" s="1"/>
  <c r="AA195" i="12" s="1"/>
  <c r="AB195" i="12" s="1"/>
  <c r="T11" i="12"/>
  <c r="V11" i="12" s="1"/>
  <c r="AA11" i="12" s="1"/>
  <c r="T91" i="12"/>
  <c r="V91" i="12" s="1"/>
  <c r="AA91" i="12" s="1"/>
  <c r="AB91" i="12" s="1"/>
  <c r="T187" i="12"/>
  <c r="V187" i="12" s="1"/>
  <c r="AA187" i="12" s="1"/>
  <c r="T40" i="10"/>
  <c r="T140" i="11"/>
  <c r="T125" i="9"/>
  <c r="V125" i="9" s="1"/>
  <c r="X125" i="12" s="1"/>
  <c r="T45" i="9"/>
  <c r="T181" i="11"/>
  <c r="V181" i="11" s="1"/>
  <c r="Z181" i="12" s="1"/>
  <c r="T69" i="11"/>
  <c r="V69" i="11" s="1"/>
  <c r="Z69" i="12" s="1"/>
  <c r="AB69" i="12" s="1"/>
  <c r="T101" i="11"/>
  <c r="V101" i="11" s="1"/>
  <c r="Z101" i="12" s="1"/>
  <c r="T30" i="11"/>
  <c r="T133" i="11"/>
  <c r="T197" i="11"/>
  <c r="T126" i="11"/>
  <c r="T109" i="11"/>
  <c r="T85" i="11"/>
  <c r="T77" i="11"/>
  <c r="T173" i="11"/>
  <c r="T201" i="11"/>
  <c r="T29" i="10"/>
  <c r="T25" i="10"/>
  <c r="V25" i="10" s="1"/>
  <c r="Y25" i="12" s="1"/>
  <c r="T164" i="10"/>
  <c r="V164" i="10" s="1"/>
  <c r="Y164" i="12" s="1"/>
  <c r="T198" i="10"/>
  <c r="V198" i="10" s="1"/>
  <c r="Y198" i="12" s="1"/>
  <c r="T118" i="10"/>
  <c r="T150" i="10"/>
  <c r="V150" i="10" s="1"/>
  <c r="Y150" i="12" s="1"/>
  <c r="T160" i="10"/>
  <c r="T24" i="10"/>
  <c r="V24" i="10" s="1"/>
  <c r="Y24" i="12" s="1"/>
  <c r="T32" i="10"/>
  <c r="V32" i="10" s="1"/>
  <c r="Y32" i="12" s="1"/>
  <c r="T142" i="10"/>
  <c r="V142" i="10" s="1"/>
  <c r="Y142" i="12" s="1"/>
  <c r="T38" i="10"/>
  <c r="V38" i="10" s="1"/>
  <c r="Y38" i="12" s="1"/>
  <c r="T37" i="11"/>
  <c r="V37" i="11" s="1"/>
  <c r="Z37" i="12" s="1"/>
  <c r="T78" i="11"/>
  <c r="T118" i="11"/>
  <c r="V118" i="11" s="1"/>
  <c r="Z118" i="12" s="1"/>
  <c r="T62" i="11"/>
  <c r="V62" i="11" s="1"/>
  <c r="Z62" i="12" s="1"/>
  <c r="AB62" i="12" s="1"/>
  <c r="T174" i="11"/>
  <c r="V174" i="11" s="1"/>
  <c r="Z174" i="12" s="1"/>
  <c r="T54" i="11"/>
  <c r="T70" i="11"/>
  <c r="V70" i="11" s="1"/>
  <c r="Z70" i="12" s="1"/>
  <c r="T67" i="12"/>
  <c r="V67" i="12" s="1"/>
  <c r="AA67" i="12" s="1"/>
  <c r="T170" i="12"/>
  <c r="V170" i="12" s="1"/>
  <c r="AA170" i="12" s="1"/>
  <c r="T171" i="12"/>
  <c r="T155" i="12"/>
  <c r="T50" i="12"/>
  <c r="V50" i="12" s="1"/>
  <c r="AA50" i="12" s="1"/>
  <c r="V156" i="12"/>
  <c r="AA156" i="12" s="1"/>
  <c r="V44" i="12"/>
  <c r="AA44" i="12" s="1"/>
  <c r="V188" i="12"/>
  <c r="AA188" i="12" s="1"/>
  <c r="V178" i="12"/>
  <c r="AA178" i="12" s="1"/>
  <c r="V137" i="12"/>
  <c r="AA137" i="12" s="1"/>
  <c r="V15" i="12"/>
  <c r="AA15" i="12" s="1"/>
  <c r="V161" i="12"/>
  <c r="AA161" i="12" s="1"/>
  <c r="AB161" i="12" s="1"/>
  <c r="V179" i="12"/>
  <c r="AA179" i="12" s="1"/>
  <c r="AB179" i="12" s="1"/>
  <c r="V190" i="12"/>
  <c r="AA190" i="12" s="1"/>
  <c r="V113" i="12"/>
  <c r="AA113" i="12" s="1"/>
  <c r="V203" i="12"/>
  <c r="AA203" i="12" s="1"/>
  <c r="V24" i="12"/>
  <c r="AA24" i="12" s="1"/>
  <c r="V87" i="12"/>
  <c r="AA87" i="12" s="1"/>
  <c r="V41" i="12"/>
  <c r="AA41" i="12" s="1"/>
  <c r="V47" i="12"/>
  <c r="AA47" i="12" s="1"/>
  <c r="V190" i="11"/>
  <c r="Z190" i="12" s="1"/>
  <c r="V157" i="11"/>
  <c r="Z157" i="12" s="1"/>
  <c r="V149" i="11"/>
  <c r="Z149" i="12" s="1"/>
  <c r="V14" i="11"/>
  <c r="Z14" i="12" s="1"/>
  <c r="V165" i="11"/>
  <c r="Z165" i="12" s="1"/>
  <c r="V47" i="11"/>
  <c r="Z47" i="12" s="1"/>
  <c r="V58" i="11"/>
  <c r="Z58" i="12" s="1"/>
  <c r="V191" i="11"/>
  <c r="Z191" i="12" s="1"/>
  <c r="AB191" i="12" s="1"/>
  <c r="V55" i="11"/>
  <c r="Z55" i="12" s="1"/>
  <c r="V122" i="11"/>
  <c r="Z122" i="12" s="1"/>
  <c r="V106" i="11"/>
  <c r="Z106" i="12" s="1"/>
  <c r="V170" i="11"/>
  <c r="Z170" i="12" s="1"/>
  <c r="V30" i="10"/>
  <c r="Y30" i="12" s="1"/>
  <c r="V126" i="10"/>
  <c r="Y126" i="12" s="1"/>
  <c r="V160" i="10"/>
  <c r="Y160" i="12" s="1"/>
  <c r="V27" i="10"/>
  <c r="Y27" i="12" s="1"/>
  <c r="AB27" i="12" s="1"/>
  <c r="V28" i="10"/>
  <c r="Y28" i="12" s="1"/>
  <c r="V119" i="10"/>
  <c r="Y119" i="12" s="1"/>
  <c r="V79" i="10"/>
  <c r="Y79" i="12" s="1"/>
  <c r="V181" i="10"/>
  <c r="Y181" i="12" s="1"/>
  <c r="V120" i="10"/>
  <c r="Y120" i="12" s="1"/>
  <c r="V95" i="10"/>
  <c r="Y95" i="12" s="1"/>
  <c r="V64" i="10"/>
  <c r="Y64" i="12" s="1"/>
  <c r="V87" i="10"/>
  <c r="Y87" i="12" s="1"/>
  <c r="T200" i="10"/>
  <c r="T104" i="10"/>
  <c r="T52" i="10"/>
  <c r="T168" i="10"/>
  <c r="T46" i="10"/>
  <c r="V45" i="9"/>
  <c r="X45" i="12" s="1"/>
  <c r="V26" i="9"/>
  <c r="X26" i="12" s="1"/>
  <c r="V15" i="9"/>
  <c r="X15" i="12" s="1"/>
  <c r="V111" i="9"/>
  <c r="X111" i="12" s="1"/>
  <c r="V31" i="9"/>
  <c r="X31" i="12" s="1"/>
  <c r="AB31" i="12" s="1"/>
  <c r="V127" i="9"/>
  <c r="X127" i="12" s="1"/>
  <c r="T162" i="9"/>
  <c r="V162" i="9" s="1"/>
  <c r="X162" i="12" s="1"/>
  <c r="V81" i="9"/>
  <c r="X81" i="12" s="1"/>
  <c r="V10" i="9"/>
  <c r="X10" i="12" s="1"/>
  <c r="V94" i="9"/>
  <c r="X94" i="12" s="1"/>
  <c r="T196" i="9"/>
  <c r="V129" i="9"/>
  <c r="X129" i="12" s="1"/>
  <c r="V95" i="9"/>
  <c r="X95" i="12" s="1"/>
  <c r="V131" i="9"/>
  <c r="X131" i="12" s="1"/>
  <c r="V176" i="9"/>
  <c r="X176" i="12" s="1"/>
  <c r="V87" i="9"/>
  <c r="X87" i="12" s="1"/>
  <c r="V119" i="9"/>
  <c r="X119" i="12" s="1"/>
  <c r="V55" i="9"/>
  <c r="X55" i="12" s="1"/>
  <c r="V101" i="9"/>
  <c r="X101" i="12" s="1"/>
  <c r="T22" i="9"/>
  <c r="V22" i="9" s="1"/>
  <c r="X22" i="12" s="1"/>
  <c r="T140" i="12"/>
  <c r="V140" i="12" s="1"/>
  <c r="AA140" i="12" s="1"/>
  <c r="T88" i="12"/>
  <c r="V88" i="12" s="1"/>
  <c r="AA88" i="12" s="1"/>
  <c r="T40" i="12"/>
  <c r="T29" i="9"/>
  <c r="T173" i="10"/>
  <c r="V173" i="10" s="1"/>
  <c r="Y173" i="12" s="1"/>
  <c r="T137" i="11"/>
  <c r="V137" i="11" s="1"/>
  <c r="Z137" i="12" s="1"/>
  <c r="T196" i="10"/>
  <c r="V196" i="10" s="1"/>
  <c r="Y196" i="12" s="1"/>
  <c r="T184" i="12"/>
  <c r="V184" i="12" s="1"/>
  <c r="AA184" i="12" s="1"/>
  <c r="T120" i="12"/>
  <c r="T104" i="12"/>
  <c r="V104" i="12" s="1"/>
  <c r="AA104" i="12" s="1"/>
  <c r="T84" i="10"/>
  <c r="V84" i="10" s="1"/>
  <c r="Y84" i="12" s="1"/>
  <c r="T64" i="11"/>
  <c r="V64" i="11" s="1"/>
  <c r="Z64" i="12" s="1"/>
  <c r="V25" i="9"/>
  <c r="X25" i="12" s="1"/>
  <c r="V55" i="12"/>
  <c r="AA55" i="12" s="1"/>
  <c r="V176" i="10"/>
  <c r="Y176" i="12" s="1"/>
  <c r="V173" i="9"/>
  <c r="X173" i="12" s="1"/>
  <c r="V141" i="9"/>
  <c r="X141" i="12" s="1"/>
  <c r="V181" i="12"/>
  <c r="AA181" i="12" s="1"/>
  <c r="V61" i="9"/>
  <c r="X61" i="12" s="1"/>
  <c r="V201" i="11"/>
  <c r="Z201" i="12" s="1"/>
  <c r="V44" i="9"/>
  <c r="X44" i="12" s="1"/>
  <c r="V7" i="10"/>
  <c r="Y7" i="12" s="1"/>
  <c r="V96" i="10"/>
  <c r="Y96" i="12" s="1"/>
  <c r="T102" i="11"/>
  <c r="T202" i="12"/>
  <c r="V202" i="12" s="1"/>
  <c r="AA202" i="12" s="1"/>
  <c r="T178" i="9"/>
  <c r="V178" i="9" s="1"/>
  <c r="X178" i="12" s="1"/>
  <c r="T66" i="9"/>
  <c r="T197" i="12"/>
  <c r="V197" i="12" s="1"/>
  <c r="AA197" i="12" s="1"/>
  <c r="T125" i="10"/>
  <c r="T61" i="10"/>
  <c r="V61" i="10" s="1"/>
  <c r="Y61" i="12" s="1"/>
  <c r="T72" i="12"/>
  <c r="V72" i="12" s="1"/>
  <c r="AA72" i="12" s="1"/>
  <c r="V115" i="9"/>
  <c r="X115" i="12" s="1"/>
  <c r="V59" i="9"/>
  <c r="X59" i="12" s="1"/>
  <c r="AB59" i="12" s="1"/>
  <c r="V174" i="9"/>
  <c r="X174" i="12" s="1"/>
  <c r="V175" i="9"/>
  <c r="X175" i="12" s="1"/>
  <c r="AB175" i="12" s="1"/>
  <c r="V187" i="9"/>
  <c r="X187" i="12" s="1"/>
  <c r="V123" i="9"/>
  <c r="X123" i="12" s="1"/>
  <c r="V85" i="9"/>
  <c r="X85" i="12" s="1"/>
  <c r="T134" i="11"/>
  <c r="V134" i="11" s="1"/>
  <c r="Z134" i="12" s="1"/>
  <c r="T98" i="9"/>
  <c r="V98" i="9" s="1"/>
  <c r="X98" i="12" s="1"/>
  <c r="V189" i="9"/>
  <c r="X189" i="12" s="1"/>
  <c r="T157" i="10"/>
  <c r="V157" i="10" s="1"/>
  <c r="Y157" i="12" s="1"/>
  <c r="T105" i="11"/>
  <c r="V105" i="11" s="1"/>
  <c r="Z105" i="12" s="1"/>
  <c r="AB105" i="12" s="1"/>
  <c r="T146" i="9"/>
  <c r="V146" i="9" s="1"/>
  <c r="X146" i="12" s="1"/>
  <c r="T114" i="9"/>
  <c r="V114" i="9" s="1"/>
  <c r="X114" i="12" s="1"/>
  <c r="T189" i="10"/>
  <c r="V189" i="10" s="1"/>
  <c r="Y189" i="12" s="1"/>
  <c r="T153" i="11"/>
  <c r="V153" i="11" s="1"/>
  <c r="Z153" i="12" s="1"/>
  <c r="T109" i="10"/>
  <c r="V109" i="10" s="1"/>
  <c r="Y109" i="12" s="1"/>
  <c r="T109" i="9"/>
  <c r="T77" i="10"/>
  <c r="T45" i="10"/>
  <c r="V45" i="10" s="1"/>
  <c r="Y45" i="12" s="1"/>
  <c r="T9" i="10"/>
  <c r="T200" i="12"/>
  <c r="V200" i="12" s="1"/>
  <c r="AA200" i="12" s="1"/>
  <c r="T192" i="11"/>
  <c r="V192" i="11" s="1"/>
  <c r="Z192" i="12" s="1"/>
  <c r="T176" i="11"/>
  <c r="T172" i="12"/>
  <c r="T152" i="12"/>
  <c r="V152" i="12" s="1"/>
  <c r="AA152" i="12" s="1"/>
  <c r="T148" i="10"/>
  <c r="V148" i="10" s="1"/>
  <c r="Y148" i="12" s="1"/>
  <c r="T132" i="10"/>
  <c r="T124" i="12"/>
  <c r="T116" i="10"/>
  <c r="V116" i="10" s="1"/>
  <c r="Y116" i="12" s="1"/>
  <c r="T68" i="10"/>
  <c r="V68" i="10" s="1"/>
  <c r="Y68" i="12" s="1"/>
  <c r="T56" i="12"/>
  <c r="T48" i="11"/>
  <c r="V48" i="11" s="1"/>
  <c r="Z48" i="12" s="1"/>
  <c r="T36" i="10"/>
  <c r="T32" i="11"/>
  <c r="T166" i="11"/>
  <c r="V40" i="12"/>
  <c r="AA40" i="12" s="1"/>
  <c r="V7" i="12"/>
  <c r="AA7" i="12" s="1"/>
  <c r="T18" i="11"/>
  <c r="V18" i="11" s="1"/>
  <c r="Z18" i="12" s="1"/>
  <c r="T169" i="11"/>
  <c r="V203" i="9"/>
  <c r="X203" i="12" s="1"/>
  <c r="AB203" i="12" s="1"/>
  <c r="T141" i="10"/>
  <c r="T185" i="11"/>
  <c r="V185" i="11" s="1"/>
  <c r="Z185" i="12" s="1"/>
  <c r="V41" i="9"/>
  <c r="X41" i="12" s="1"/>
  <c r="V103" i="12"/>
  <c r="AA103" i="12" s="1"/>
  <c r="AB103" i="12" s="1"/>
  <c r="V26" i="11"/>
  <c r="Z26" i="12" s="1"/>
  <c r="T8" i="11"/>
  <c r="V8" i="11" s="1"/>
  <c r="Z8" i="12" s="1"/>
  <c r="T121" i="11"/>
  <c r="T160" i="11"/>
  <c r="V79" i="9"/>
  <c r="X79" i="12" s="1"/>
  <c r="V49" i="12"/>
  <c r="AA49" i="12" s="1"/>
  <c r="V137" i="9"/>
  <c r="X137" i="12" s="1"/>
  <c r="T60" i="10"/>
  <c r="V52" i="11"/>
  <c r="Z52" i="12" s="1"/>
  <c r="V163" i="9"/>
  <c r="X163" i="12" s="1"/>
  <c r="T204" i="10"/>
  <c r="T200" i="11"/>
  <c r="T136" i="11"/>
  <c r="T116" i="12"/>
  <c r="T108" i="10"/>
  <c r="V108" i="10" s="1"/>
  <c r="Y108" i="12" s="1"/>
  <c r="T100" i="12"/>
  <c r="V100" i="12" s="1"/>
  <c r="AA100" i="12" s="1"/>
  <c r="T33" i="11"/>
  <c r="T21" i="11"/>
  <c r="T104" i="11"/>
  <c r="V104" i="11" s="1"/>
  <c r="Z104" i="12" s="1"/>
  <c r="T164" i="12"/>
  <c r="T160" i="12"/>
  <c r="T148" i="12"/>
  <c r="T132" i="12"/>
  <c r="T120" i="11"/>
  <c r="T112" i="12"/>
  <c r="V112" i="12" s="1"/>
  <c r="AA112" i="12" s="1"/>
  <c r="T92" i="10"/>
  <c r="T84" i="12"/>
  <c r="V37" i="9"/>
  <c r="X37" i="12" s="1"/>
  <c r="V57" i="9"/>
  <c r="X57" i="12" s="1"/>
  <c r="AB57" i="12" s="1"/>
  <c r="V168" i="9"/>
  <c r="X168" i="12" s="1"/>
  <c r="T188" i="10"/>
  <c r="T152" i="11"/>
  <c r="T144" i="12"/>
  <c r="V144" i="12" s="1"/>
  <c r="AA144" i="12" s="1"/>
  <c r="T140" i="10"/>
  <c r="T48" i="12"/>
  <c r="T12" i="10"/>
  <c r="V89" i="11"/>
  <c r="Z89" i="12" s="1"/>
  <c r="T29" i="12"/>
  <c r="T9" i="12"/>
  <c r="V9" i="12" s="1"/>
  <c r="AA9" i="12" s="1"/>
  <c r="T176" i="12"/>
  <c r="T168" i="11"/>
  <c r="T80" i="12"/>
  <c r="V80" i="12" s="1"/>
  <c r="AA80" i="12" s="1"/>
  <c r="T68" i="12"/>
  <c r="V68" i="12" s="1"/>
  <c r="AA68" i="12" s="1"/>
  <c r="T52" i="12"/>
  <c r="V52" i="12" s="1"/>
  <c r="AA52" i="12" s="1"/>
  <c r="T36" i="12"/>
  <c r="V98" i="11"/>
  <c r="Z98" i="12" s="1"/>
  <c r="T172" i="10"/>
  <c r="T128" i="12"/>
  <c r="T124" i="10"/>
  <c r="T88" i="11"/>
  <c r="T72" i="11"/>
  <c r="T44" i="10"/>
  <c r="T40" i="11"/>
  <c r="T24" i="11"/>
  <c r="V149" i="9"/>
  <c r="X149" i="12" s="1"/>
  <c r="T17" i="9"/>
  <c r="T13" i="12"/>
  <c r="T196" i="12"/>
  <c r="T8" i="10"/>
  <c r="T156" i="10"/>
  <c r="T76" i="10"/>
  <c r="T20" i="11"/>
  <c r="T16" i="11"/>
  <c r="V126" i="9"/>
  <c r="X126" i="12" s="1"/>
  <c r="T144" i="9"/>
  <c r="V144" i="9" s="1"/>
  <c r="X144" i="12" s="1"/>
  <c r="T192" i="12"/>
  <c r="T184" i="11"/>
  <c r="T180" i="12"/>
  <c r="T56" i="11"/>
  <c r="T177" i="9"/>
  <c r="T80" i="10"/>
  <c r="V96" i="9"/>
  <c r="X96" i="12" s="1"/>
  <c r="V5" i="10"/>
  <c r="Y5" i="12" s="1"/>
  <c r="T121" i="12"/>
  <c r="V17" i="12"/>
  <c r="AA17" i="12" s="1"/>
  <c r="T6" i="12"/>
  <c r="L31" i="3"/>
  <c r="M30" i="3"/>
  <c r="A30" i="3" s="1"/>
  <c r="T180" i="9"/>
  <c r="V180" i="9" s="1"/>
  <c r="X180" i="12" s="1"/>
  <c r="T116" i="9"/>
  <c r="V116" i="9" s="1"/>
  <c r="X116" i="12" s="1"/>
  <c r="V16" i="9"/>
  <c r="X16" i="12" s="1"/>
  <c r="T32" i="9"/>
  <c r="V129" i="10"/>
  <c r="V113" i="9"/>
  <c r="X113" i="12" s="1"/>
  <c r="V40" i="9"/>
  <c r="X40" i="12" s="1"/>
  <c r="V196" i="11"/>
  <c r="Z196" i="12" s="1"/>
  <c r="V33" i="9"/>
  <c r="X33" i="12" s="1"/>
  <c r="V60" i="11"/>
  <c r="Z60" i="12" s="1"/>
  <c r="V49" i="9"/>
  <c r="X49" i="12" s="1"/>
  <c r="T16" i="12"/>
  <c r="V144" i="10"/>
  <c r="Y144" i="12" s="1"/>
  <c r="T24" i="9"/>
  <c r="V104" i="9"/>
  <c r="X104" i="12" s="1"/>
  <c r="T152" i="9"/>
  <c r="T154" i="9"/>
  <c r="T90" i="9"/>
  <c r="V90" i="9" s="1"/>
  <c r="X90" i="12" s="1"/>
  <c r="T7" i="11"/>
  <c r="T97" i="11"/>
  <c r="T170" i="9"/>
  <c r="T106" i="9"/>
  <c r="V106" i="9" s="1"/>
  <c r="X106" i="12" s="1"/>
  <c r="T28" i="9"/>
  <c r="T52" i="9"/>
  <c r="V52" i="9" s="1"/>
  <c r="X52" i="12" s="1"/>
  <c r="T148" i="9"/>
  <c r="V148" i="9" s="1"/>
  <c r="X148" i="12" s="1"/>
  <c r="T186" i="9"/>
  <c r="T122" i="9"/>
  <c r="V122" i="9" s="1"/>
  <c r="X122" i="12" s="1"/>
  <c r="T164" i="9"/>
  <c r="T132" i="9"/>
  <c r="T120" i="9"/>
  <c r="T100" i="9"/>
  <c r="T68" i="9"/>
  <c r="T202" i="9"/>
  <c r="V202" i="9" s="1"/>
  <c r="X202" i="12" s="1"/>
  <c r="T138" i="9"/>
  <c r="T74" i="9"/>
  <c r="D20" i="3"/>
  <c r="T12" i="9"/>
  <c r="T198" i="9"/>
  <c r="T182" i="9"/>
  <c r="T166" i="9"/>
  <c r="T150" i="9"/>
  <c r="T134" i="9"/>
  <c r="T118" i="9"/>
  <c r="T102" i="9"/>
  <c r="T86" i="9"/>
  <c r="T70" i="9"/>
  <c r="T160" i="9"/>
  <c r="V112" i="11"/>
  <c r="Z112" i="12" s="1"/>
  <c r="T72" i="9"/>
  <c r="V92" i="11"/>
  <c r="Z92" i="12" s="1"/>
  <c r="V100" i="11"/>
  <c r="Z100" i="12" s="1"/>
  <c r="T136" i="9"/>
  <c r="V132" i="9"/>
  <c r="X132" i="12" s="1"/>
  <c r="T88" i="9"/>
  <c r="T84" i="9"/>
  <c r="V84" i="11"/>
  <c r="Z84" i="12" s="1"/>
  <c r="AB202" i="12" l="1"/>
  <c r="AB153" i="12"/>
  <c r="AB73" i="12"/>
  <c r="E78" i="13" s="1"/>
  <c r="AB53" i="12"/>
  <c r="AF53" i="12" s="1"/>
  <c r="AB113" i="12"/>
  <c r="AD113" i="12" s="1"/>
  <c r="AG113" i="12" s="1"/>
  <c r="AB65" i="12"/>
  <c r="AB146" i="12"/>
  <c r="D151" i="13" s="1"/>
  <c r="AB163" i="12"/>
  <c r="AD163" i="12" s="1"/>
  <c r="AG163" i="12" s="1"/>
  <c r="AB38" i="12"/>
  <c r="AB137" i="12"/>
  <c r="AB123" i="12"/>
  <c r="D128" i="13" s="1"/>
  <c r="AB115" i="12"/>
  <c r="AD115" i="12" s="1"/>
  <c r="AG115" i="12" s="1"/>
  <c r="AD159" i="12"/>
  <c r="AG159" i="12" s="1"/>
  <c r="AB41" i="12"/>
  <c r="AB18" i="12"/>
  <c r="AF18" i="12" s="1"/>
  <c r="AF159" i="12"/>
  <c r="B162" i="43" s="1"/>
  <c r="AB89" i="12"/>
  <c r="AB81" i="12"/>
  <c r="AD81" i="12" s="1"/>
  <c r="AG81" i="12" s="1"/>
  <c r="AB187" i="12"/>
  <c r="D192" i="13" s="1"/>
  <c r="AB55" i="12"/>
  <c r="E60" i="13" s="1"/>
  <c r="AB131" i="12"/>
  <c r="AB162" i="12"/>
  <c r="AF162" i="12" s="1"/>
  <c r="AB15" i="12"/>
  <c r="E20" i="13" s="1"/>
  <c r="E164" i="13"/>
  <c r="AK164" i="45" s="1"/>
  <c r="AB90" i="12"/>
  <c r="AB49" i="12"/>
  <c r="AD49" i="12" s="1"/>
  <c r="AG49" i="12" s="1"/>
  <c r="AB37" i="12"/>
  <c r="E42" i="13" s="1"/>
  <c r="AB111" i="12"/>
  <c r="D116" i="13" s="1"/>
  <c r="I117" i="8" s="1"/>
  <c r="AF34" i="12"/>
  <c r="D39" i="13"/>
  <c r="AD34" i="12"/>
  <c r="AG34" i="12" s="1"/>
  <c r="E39" i="13"/>
  <c r="AF42" i="12"/>
  <c r="D47" i="13"/>
  <c r="AD42" i="12"/>
  <c r="AG42" i="12" s="1"/>
  <c r="E47" i="13"/>
  <c r="AD53" i="12"/>
  <c r="AG53" i="12" s="1"/>
  <c r="AF202" i="12"/>
  <c r="D207" i="13"/>
  <c r="I208" i="8" s="1"/>
  <c r="E207" i="13"/>
  <c r="AD202" i="12"/>
  <c r="AG202" i="12" s="1"/>
  <c r="AB144" i="12"/>
  <c r="AF113" i="12"/>
  <c r="D118" i="13"/>
  <c r="I119" i="8" s="1"/>
  <c r="E118" i="13"/>
  <c r="AB26" i="12"/>
  <c r="AF153" i="12"/>
  <c r="D158" i="13"/>
  <c r="I159" i="8" s="1"/>
  <c r="E158" i="13"/>
  <c r="AD153" i="12"/>
  <c r="AG153" i="12" s="1"/>
  <c r="AF105" i="12"/>
  <c r="D110" i="13"/>
  <c r="I111" i="8" s="1"/>
  <c r="E110" i="13"/>
  <c r="AD105" i="12"/>
  <c r="AG105" i="12" s="1"/>
  <c r="AF175" i="12"/>
  <c r="D180" i="13"/>
  <c r="E180" i="29" s="1"/>
  <c r="U180" i="29" s="1"/>
  <c r="AD175" i="12"/>
  <c r="AG175" i="12" s="1"/>
  <c r="E180" i="13"/>
  <c r="D86" i="13"/>
  <c r="I87" i="8" s="1"/>
  <c r="AB181" i="12"/>
  <c r="AB47" i="12"/>
  <c r="AF62" i="12"/>
  <c r="D67" i="13"/>
  <c r="E67" i="29" s="1"/>
  <c r="U67" i="29" s="1"/>
  <c r="E67" i="13"/>
  <c r="AD62" i="12"/>
  <c r="AG62" i="12" s="1"/>
  <c r="AF161" i="12"/>
  <c r="D166" i="13"/>
  <c r="I167" i="8" s="1"/>
  <c r="E166" i="13"/>
  <c r="AD161" i="12"/>
  <c r="AG161" i="12" s="1"/>
  <c r="AF167" i="12"/>
  <c r="D172" i="13"/>
  <c r="I173" i="8" s="1"/>
  <c r="E172" i="13"/>
  <c r="AD167" i="12"/>
  <c r="AG167" i="12" s="1"/>
  <c r="AF35" i="12"/>
  <c r="D40" i="13"/>
  <c r="E40" i="29" s="1"/>
  <c r="U40" i="29" s="1"/>
  <c r="E40" i="13"/>
  <c r="AD35" i="12"/>
  <c r="AG35" i="12" s="1"/>
  <c r="AF147" i="12"/>
  <c r="D152" i="13"/>
  <c r="E152" i="29" s="1"/>
  <c r="U152" i="29" s="1"/>
  <c r="AD147" i="12"/>
  <c r="AG147" i="12" s="1"/>
  <c r="E152" i="13"/>
  <c r="AF75" i="12"/>
  <c r="D80" i="13"/>
  <c r="E80" i="29" s="1"/>
  <c r="U80" i="29" s="1"/>
  <c r="E80" i="13"/>
  <c r="AD75" i="12"/>
  <c r="AG75" i="12" s="1"/>
  <c r="AB67" i="12"/>
  <c r="AF73" i="12"/>
  <c r="D78" i="13"/>
  <c r="E78" i="29" s="1"/>
  <c r="U78" i="29" s="1"/>
  <c r="AF193" i="12"/>
  <c r="D198" i="13"/>
  <c r="E198" i="29" s="1"/>
  <c r="U198" i="29" s="1"/>
  <c r="E198" i="13"/>
  <c r="AD193" i="12"/>
  <c r="AG193" i="12" s="1"/>
  <c r="E23" i="13"/>
  <c r="AF55" i="12"/>
  <c r="AF131" i="12"/>
  <c r="D136" i="13"/>
  <c r="AD131" i="12"/>
  <c r="AG131" i="12" s="1"/>
  <c r="E136" i="13"/>
  <c r="D167" i="13"/>
  <c r="AD162" i="12"/>
  <c r="AG162" i="12" s="1"/>
  <c r="AF27" i="12"/>
  <c r="D32" i="13"/>
  <c r="E32" i="29" s="1"/>
  <c r="U32" i="29" s="1"/>
  <c r="E32" i="13"/>
  <c r="AD27" i="12"/>
  <c r="AG27" i="12" s="1"/>
  <c r="AF38" i="12"/>
  <c r="D43" i="13"/>
  <c r="I44" i="8" s="1"/>
  <c r="AD38" i="12"/>
  <c r="AG38" i="12" s="1"/>
  <c r="E43" i="13"/>
  <c r="AF191" i="12"/>
  <c r="D196" i="13"/>
  <c r="I197" i="8" s="1"/>
  <c r="E196" i="13"/>
  <c r="AD191" i="12"/>
  <c r="AG191" i="12" s="1"/>
  <c r="AF82" i="12"/>
  <c r="D87" i="13"/>
  <c r="E87" i="29" s="1"/>
  <c r="U87" i="29" s="1"/>
  <c r="AD82" i="12"/>
  <c r="AG82" i="12" s="1"/>
  <c r="E87" i="13"/>
  <c r="AF51" i="12"/>
  <c r="D56" i="13"/>
  <c r="I57" i="8" s="1"/>
  <c r="E56" i="13"/>
  <c r="AD51" i="12"/>
  <c r="AG51" i="12" s="1"/>
  <c r="AF69" i="12"/>
  <c r="D74" i="13"/>
  <c r="E74" i="29" s="1"/>
  <c r="U74" i="29" s="1"/>
  <c r="E74" i="13"/>
  <c r="AD69" i="12"/>
  <c r="AG69" i="12" s="1"/>
  <c r="AF43" i="12"/>
  <c r="D48" i="13"/>
  <c r="I49" i="8" s="1"/>
  <c r="E48" i="13"/>
  <c r="AD43" i="12"/>
  <c r="AG43" i="12" s="1"/>
  <c r="AB107" i="12"/>
  <c r="AF199" i="12"/>
  <c r="D204" i="13"/>
  <c r="I205" i="8" s="1"/>
  <c r="E204" i="13"/>
  <c r="AD199" i="12"/>
  <c r="AG199" i="12" s="1"/>
  <c r="AF135" i="12"/>
  <c r="D140" i="13"/>
  <c r="E140" i="13"/>
  <c r="AD135" i="12"/>
  <c r="AG135" i="12" s="1"/>
  <c r="AF71" i="12"/>
  <c r="D76" i="13"/>
  <c r="E76" i="29" s="1"/>
  <c r="U76" i="29" s="1"/>
  <c r="E76" i="13"/>
  <c r="AD71" i="12"/>
  <c r="AG71" i="12" s="1"/>
  <c r="E164" i="46"/>
  <c r="U164" i="46" s="1"/>
  <c r="E164" i="45"/>
  <c r="U164" i="45" s="1"/>
  <c r="AF90" i="12"/>
  <c r="D95" i="13"/>
  <c r="I96" i="8" s="1"/>
  <c r="E95" i="13"/>
  <c r="AD90" i="12"/>
  <c r="AG90" i="12" s="1"/>
  <c r="AF89" i="12"/>
  <c r="D94" i="13"/>
  <c r="E94" i="29" s="1"/>
  <c r="U94" i="29" s="1"/>
  <c r="E94" i="13"/>
  <c r="AD89" i="12"/>
  <c r="AG89" i="12" s="1"/>
  <c r="E168" i="13"/>
  <c r="AF137" i="12"/>
  <c r="D142" i="13"/>
  <c r="E142" i="29" s="1"/>
  <c r="U142" i="29" s="1"/>
  <c r="E142" i="13"/>
  <c r="AD137" i="12"/>
  <c r="AG137" i="12" s="1"/>
  <c r="AF103" i="12"/>
  <c r="D108" i="13"/>
  <c r="E108" i="29" s="1"/>
  <c r="U108" i="29" s="1"/>
  <c r="AD103" i="12"/>
  <c r="AG103" i="12" s="1"/>
  <c r="E108" i="13"/>
  <c r="AB114" i="12"/>
  <c r="AF59" i="12"/>
  <c r="D64" i="13"/>
  <c r="E64" i="29" s="1"/>
  <c r="U64" i="29" s="1"/>
  <c r="E64" i="13"/>
  <c r="AD59" i="12"/>
  <c r="AG59" i="12" s="1"/>
  <c r="AF130" i="12"/>
  <c r="D135" i="13"/>
  <c r="E135" i="29" s="1"/>
  <c r="U135" i="29" s="1"/>
  <c r="AD130" i="12"/>
  <c r="AG130" i="12" s="1"/>
  <c r="E135" i="13"/>
  <c r="AF179" i="12"/>
  <c r="D184" i="13"/>
  <c r="E184" i="29" s="1"/>
  <c r="U184" i="29" s="1"/>
  <c r="AD179" i="12"/>
  <c r="AG179" i="12" s="1"/>
  <c r="E184" i="13"/>
  <c r="AF195" i="12"/>
  <c r="D200" i="13"/>
  <c r="I201" i="8" s="1"/>
  <c r="E200" i="13"/>
  <c r="AD195" i="12"/>
  <c r="AG195" i="12" s="1"/>
  <c r="AF65" i="12"/>
  <c r="D70" i="13"/>
  <c r="I71" i="8" s="1"/>
  <c r="E70" i="13"/>
  <c r="AD65" i="12"/>
  <c r="AG65" i="12" s="1"/>
  <c r="AB185" i="12"/>
  <c r="AB19" i="12"/>
  <c r="AF63" i="12"/>
  <c r="D68" i="13"/>
  <c r="E68" i="29" s="1"/>
  <c r="U68" i="29" s="1"/>
  <c r="AD63" i="12"/>
  <c r="AG63" i="12" s="1"/>
  <c r="E68" i="13"/>
  <c r="AF183" i="12"/>
  <c r="D188" i="13"/>
  <c r="AD183" i="12"/>
  <c r="AG183" i="12" s="1"/>
  <c r="E188" i="13"/>
  <c r="AF57" i="12"/>
  <c r="D62" i="13"/>
  <c r="E62" i="13"/>
  <c r="AD57" i="12"/>
  <c r="AG57" i="12" s="1"/>
  <c r="AF41" i="12"/>
  <c r="D46" i="13"/>
  <c r="AD41" i="12"/>
  <c r="AG41" i="12" s="1"/>
  <c r="E46" i="13"/>
  <c r="AF203" i="12"/>
  <c r="D208" i="13"/>
  <c r="E208" i="13"/>
  <c r="AD203" i="12"/>
  <c r="AG203" i="12" s="1"/>
  <c r="E120" i="13"/>
  <c r="AF31" i="12"/>
  <c r="D36" i="13"/>
  <c r="I37" i="8" s="1"/>
  <c r="AD31" i="12"/>
  <c r="AG31" i="12" s="1"/>
  <c r="E36" i="13"/>
  <c r="AB14" i="12"/>
  <c r="AF91" i="12"/>
  <c r="D96" i="13"/>
  <c r="E96" i="29" s="1"/>
  <c r="U96" i="29" s="1"/>
  <c r="E96" i="13"/>
  <c r="AD91" i="12"/>
  <c r="AG91" i="12" s="1"/>
  <c r="AB11" i="12"/>
  <c r="AF143" i="12"/>
  <c r="D148" i="13"/>
  <c r="E148" i="13"/>
  <c r="AD143" i="12"/>
  <c r="AG143" i="12" s="1"/>
  <c r="AF151" i="12"/>
  <c r="D156" i="13"/>
  <c r="AD151" i="12"/>
  <c r="AG151" i="12" s="1"/>
  <c r="E156" i="13"/>
  <c r="AF139" i="12"/>
  <c r="D144" i="13"/>
  <c r="AD139" i="12"/>
  <c r="AG139" i="12" s="1"/>
  <c r="E144" i="13"/>
  <c r="AF83" i="12"/>
  <c r="D88" i="13"/>
  <c r="E88" i="13"/>
  <c r="AD83" i="12"/>
  <c r="AG83" i="12" s="1"/>
  <c r="AF39" i="12"/>
  <c r="D44" i="13"/>
  <c r="E44" i="13"/>
  <c r="AD39" i="12"/>
  <c r="AG39" i="12" s="1"/>
  <c r="C162" i="43"/>
  <c r="D162" i="43"/>
  <c r="AF145" i="12"/>
  <c r="D150" i="13"/>
  <c r="E150" i="29" s="1"/>
  <c r="U150" i="29" s="1"/>
  <c r="AD145" i="12"/>
  <c r="AG145" i="12" s="1"/>
  <c r="E150" i="13"/>
  <c r="AB174" i="12"/>
  <c r="Y129" i="12"/>
  <c r="AB149" i="12"/>
  <c r="AB98" i="12"/>
  <c r="AB112" i="12"/>
  <c r="AB101" i="12"/>
  <c r="AB106" i="12"/>
  <c r="AB5" i="12"/>
  <c r="AB50" i="12"/>
  <c r="AB10" i="12"/>
  <c r="AB94" i="12"/>
  <c r="AB127" i="12"/>
  <c r="AB64" i="12"/>
  <c r="AB79" i="12"/>
  <c r="AB122" i="12"/>
  <c r="AB178" i="12"/>
  <c r="AB165" i="12"/>
  <c r="AB23" i="12"/>
  <c r="AB189" i="12"/>
  <c r="AB95" i="12"/>
  <c r="AB142" i="12"/>
  <c r="AB58" i="12"/>
  <c r="AB158" i="12"/>
  <c r="AB22" i="12"/>
  <c r="AB61" i="12"/>
  <c r="AB25" i="12"/>
  <c r="AB129" i="12"/>
  <c r="AB201" i="12"/>
  <c r="AB45" i="12"/>
  <c r="AB157" i="12"/>
  <c r="AB87" i="12"/>
  <c r="AB119" i="12"/>
  <c r="Y93" i="12"/>
  <c r="AB93" i="12" s="1"/>
  <c r="I69" i="8"/>
  <c r="V116" i="12"/>
  <c r="AA116" i="12" s="1"/>
  <c r="AB116" i="12" s="1"/>
  <c r="V172" i="12"/>
  <c r="AA172" i="12" s="1"/>
  <c r="V92" i="12"/>
  <c r="AA92" i="12" s="1"/>
  <c r="V188" i="9"/>
  <c r="X188" i="12" s="1"/>
  <c r="V96" i="11"/>
  <c r="Z96" i="12" s="1"/>
  <c r="AB96" i="12" s="1"/>
  <c r="V155" i="12"/>
  <c r="AA155" i="12" s="1"/>
  <c r="AB155" i="12" s="1"/>
  <c r="V192" i="10"/>
  <c r="Y192" i="12" s="1"/>
  <c r="V136" i="10"/>
  <c r="Y136" i="12" s="1"/>
  <c r="V194" i="12"/>
  <c r="V12" i="10"/>
  <c r="Y12" i="12" s="1"/>
  <c r="V125" i="10"/>
  <c r="Y125" i="12" s="1"/>
  <c r="AB125" i="12" s="1"/>
  <c r="V40" i="10"/>
  <c r="Y40" i="12" s="1"/>
  <c r="V171" i="12"/>
  <c r="AA171" i="12" s="1"/>
  <c r="AB171" i="12" s="1"/>
  <c r="V77" i="11"/>
  <c r="Z77" i="12" s="1"/>
  <c r="V197" i="11"/>
  <c r="Z197" i="12" s="1"/>
  <c r="AB197" i="12" s="1"/>
  <c r="V140" i="11"/>
  <c r="Z140" i="12" s="1"/>
  <c r="V108" i="9"/>
  <c r="V141" i="11"/>
  <c r="Z141" i="12" s="1"/>
  <c r="V128" i="10"/>
  <c r="Y128" i="12" s="1"/>
  <c r="V85" i="11"/>
  <c r="V133" i="11"/>
  <c r="Z133" i="12" s="1"/>
  <c r="AB133" i="12" s="1"/>
  <c r="V182" i="10"/>
  <c r="Y182" i="12" s="1"/>
  <c r="V190" i="10"/>
  <c r="Y190" i="12" s="1"/>
  <c r="AB190" i="12" s="1"/>
  <c r="V21" i="11"/>
  <c r="V36" i="9"/>
  <c r="X36" i="12" s="1"/>
  <c r="V29" i="10"/>
  <c r="Y29" i="12" s="1"/>
  <c r="V118" i="10"/>
  <c r="Y118" i="12" s="1"/>
  <c r="V78" i="11"/>
  <c r="Z78" i="12" s="1"/>
  <c r="AB78" i="12" s="1"/>
  <c r="V109" i="11"/>
  <c r="Z109" i="12" s="1"/>
  <c r="V30" i="11"/>
  <c r="Z30" i="12" s="1"/>
  <c r="AB30" i="12" s="1"/>
  <c r="V117" i="11"/>
  <c r="V66" i="12"/>
  <c r="AA66" i="12" s="1"/>
  <c r="V100" i="9"/>
  <c r="X100" i="12" s="1"/>
  <c r="AB100" i="12" s="1"/>
  <c r="V54" i="11"/>
  <c r="Z54" i="12" s="1"/>
  <c r="AB54" i="12" s="1"/>
  <c r="V173" i="11"/>
  <c r="Z173" i="12" s="1"/>
  <c r="AB173" i="12" s="1"/>
  <c r="V126" i="11"/>
  <c r="Z126" i="12" s="1"/>
  <c r="AB126" i="12" s="1"/>
  <c r="V99" i="12"/>
  <c r="AA99" i="12" s="1"/>
  <c r="AB99" i="12" s="1"/>
  <c r="V110" i="11"/>
  <c r="Z110" i="12" s="1"/>
  <c r="AB110" i="12" s="1"/>
  <c r="V56" i="12"/>
  <c r="AA56" i="12" s="1"/>
  <c r="I75" i="8"/>
  <c r="V52" i="10"/>
  <c r="Y52" i="12" s="1"/>
  <c r="AB52" i="12" s="1"/>
  <c r="V168" i="10"/>
  <c r="Y168" i="12" s="1"/>
  <c r="V104" i="10"/>
  <c r="Y104" i="12" s="1"/>
  <c r="AB104" i="12" s="1"/>
  <c r="I48" i="8"/>
  <c r="V77" i="10"/>
  <c r="Y77" i="12" s="1"/>
  <c r="V200" i="10"/>
  <c r="Y200" i="12" s="1"/>
  <c r="V46" i="10"/>
  <c r="E36" i="29"/>
  <c r="U36" i="29" s="1"/>
  <c r="V29" i="9"/>
  <c r="X29" i="12" s="1"/>
  <c r="V170" i="9"/>
  <c r="V164" i="9"/>
  <c r="X164" i="12" s="1"/>
  <c r="V66" i="9"/>
  <c r="X66" i="12" s="1"/>
  <c r="V196" i="9"/>
  <c r="X196" i="12" s="1"/>
  <c r="V32" i="11"/>
  <c r="Z32" i="12" s="1"/>
  <c r="V9" i="10"/>
  <c r="V132" i="10"/>
  <c r="Y132" i="12" s="1"/>
  <c r="V176" i="11"/>
  <c r="Z176" i="12" s="1"/>
  <c r="V124" i="12"/>
  <c r="AA124" i="12" s="1"/>
  <c r="V160" i="12"/>
  <c r="AA160" i="12" s="1"/>
  <c r="V120" i="12"/>
  <c r="AA120" i="12" s="1"/>
  <c r="V102" i="11"/>
  <c r="Z102" i="12" s="1"/>
  <c r="V109" i="9"/>
  <c r="X109" i="12" s="1"/>
  <c r="V36" i="12"/>
  <c r="AA36" i="12" s="1"/>
  <c r="V84" i="12"/>
  <c r="AA84" i="12" s="1"/>
  <c r="V169" i="11"/>
  <c r="V166" i="11"/>
  <c r="Z166" i="12" s="1"/>
  <c r="V36" i="10"/>
  <c r="Y36" i="12" s="1"/>
  <c r="E46" i="29"/>
  <c r="U46" i="29" s="1"/>
  <c r="I47" i="8"/>
  <c r="V141" i="10"/>
  <c r="Y141" i="12" s="1"/>
  <c r="AB141" i="12" s="1"/>
  <c r="V160" i="11"/>
  <c r="Z160" i="12" s="1"/>
  <c r="V121" i="11"/>
  <c r="Z121" i="12" s="1"/>
  <c r="V136" i="11"/>
  <c r="Z136" i="12" s="1"/>
  <c r="V200" i="11"/>
  <c r="Z200" i="12" s="1"/>
  <c r="V204" i="10"/>
  <c r="V60" i="10"/>
  <c r="V33" i="11"/>
  <c r="Z33" i="12" s="1"/>
  <c r="AB33" i="12" s="1"/>
  <c r="V188" i="10"/>
  <c r="Y188" i="12" s="1"/>
  <c r="AB188" i="12" s="1"/>
  <c r="V48" i="12"/>
  <c r="AA48" i="12" s="1"/>
  <c r="AB48" i="12" s="1"/>
  <c r="V140" i="10"/>
  <c r="Y140" i="12" s="1"/>
  <c r="V132" i="12"/>
  <c r="AA132" i="12" s="1"/>
  <c r="V176" i="12"/>
  <c r="AA176" i="12" s="1"/>
  <c r="V120" i="11"/>
  <c r="Z120" i="12" s="1"/>
  <c r="I95" i="8"/>
  <c r="V177" i="9"/>
  <c r="X177" i="12" s="1"/>
  <c r="AB177" i="12" s="1"/>
  <c r="V92" i="10"/>
  <c r="Y92" i="12" s="1"/>
  <c r="V148" i="12"/>
  <c r="AA148" i="12" s="1"/>
  <c r="AB148" i="12" s="1"/>
  <c r="V29" i="12"/>
  <c r="AA29" i="12" s="1"/>
  <c r="V164" i="12"/>
  <c r="AA164" i="12" s="1"/>
  <c r="E47" i="29"/>
  <c r="U47" i="29" s="1"/>
  <c r="V168" i="11"/>
  <c r="V152" i="11"/>
  <c r="Z152" i="12" s="1"/>
  <c r="V180" i="12"/>
  <c r="AA180" i="12" s="1"/>
  <c r="AB180" i="12" s="1"/>
  <c r="V20" i="11"/>
  <c r="Z20" i="12" s="1"/>
  <c r="AB20" i="12" s="1"/>
  <c r="V17" i="9"/>
  <c r="X17" i="12" s="1"/>
  <c r="AB17" i="12" s="1"/>
  <c r="V44" i="10"/>
  <c r="Y44" i="12" s="1"/>
  <c r="AB44" i="12" s="1"/>
  <c r="V128" i="12"/>
  <c r="AA128" i="12" s="1"/>
  <c r="V184" i="11"/>
  <c r="Z184" i="12" s="1"/>
  <c r="AB184" i="12" s="1"/>
  <c r="V76" i="10"/>
  <c r="Y76" i="12" s="1"/>
  <c r="AB76" i="12" s="1"/>
  <c r="V196" i="12"/>
  <c r="AA196" i="12" s="1"/>
  <c r="V72" i="11"/>
  <c r="Z72" i="12" s="1"/>
  <c r="V172" i="10"/>
  <c r="Y172" i="12" s="1"/>
  <c r="AB172" i="12" s="1"/>
  <c r="V192" i="12"/>
  <c r="V156" i="10"/>
  <c r="V8" i="10"/>
  <c r="V24" i="11"/>
  <c r="Z24" i="12" s="1"/>
  <c r="V88" i="11"/>
  <c r="Z88" i="12" s="1"/>
  <c r="V56" i="11"/>
  <c r="Z56" i="12" s="1"/>
  <c r="V16" i="11"/>
  <c r="Z16" i="12" s="1"/>
  <c r="V13" i="12"/>
  <c r="AA13" i="12" s="1"/>
  <c r="AB13" i="12" s="1"/>
  <c r="V40" i="11"/>
  <c r="Z40" i="12" s="1"/>
  <c r="V124" i="10"/>
  <c r="I77" i="8"/>
  <c r="V120" i="9"/>
  <c r="X120" i="12" s="1"/>
  <c r="V80" i="10"/>
  <c r="Y80" i="12" s="1"/>
  <c r="AB80" i="12" s="1"/>
  <c r="V68" i="9"/>
  <c r="X68" i="12" s="1"/>
  <c r="AB68" i="12" s="1"/>
  <c r="V121" i="12"/>
  <c r="AA121" i="12" s="1"/>
  <c r="T3" i="12"/>
  <c r="T4" i="12"/>
  <c r="V6" i="12"/>
  <c r="E43" i="29"/>
  <c r="U43" i="29" s="1"/>
  <c r="L32" i="3"/>
  <c r="M31" i="3"/>
  <c r="A31" i="3" s="1"/>
  <c r="V16" i="12"/>
  <c r="AA16" i="12" s="1"/>
  <c r="V32" i="9"/>
  <c r="T4" i="10"/>
  <c r="T3" i="10"/>
  <c r="E204" i="29"/>
  <c r="U204" i="29" s="1"/>
  <c r="V24" i="9"/>
  <c r="X24" i="12" s="1"/>
  <c r="V152" i="9"/>
  <c r="X152" i="12" s="1"/>
  <c r="I149" i="8"/>
  <c r="I137" i="8"/>
  <c r="I189" i="8"/>
  <c r="I168" i="8"/>
  <c r="I157" i="8"/>
  <c r="I165" i="8"/>
  <c r="I145" i="8"/>
  <c r="I209" i="8"/>
  <c r="I81" i="8"/>
  <c r="I45" i="8"/>
  <c r="I63" i="8"/>
  <c r="I109" i="8"/>
  <c r="I89" i="8"/>
  <c r="E167" i="29"/>
  <c r="U167" i="29" s="1"/>
  <c r="V154" i="9"/>
  <c r="X154" i="12" s="1"/>
  <c r="AB154" i="12" s="1"/>
  <c r="V7" i="11"/>
  <c r="Z7" i="12" s="1"/>
  <c r="AB7" i="12" s="1"/>
  <c r="V28" i="9"/>
  <c r="X28" i="12" s="1"/>
  <c r="AB28" i="12" s="1"/>
  <c r="T3" i="11"/>
  <c r="V97" i="11"/>
  <c r="Z97" i="12" s="1"/>
  <c r="AB97" i="12" s="1"/>
  <c r="T4" i="11"/>
  <c r="E164" i="29"/>
  <c r="U164" i="29" s="1"/>
  <c r="E136" i="29"/>
  <c r="U136" i="29" s="1"/>
  <c r="E44" i="29"/>
  <c r="U44" i="29" s="1"/>
  <c r="E62" i="29"/>
  <c r="U62" i="29" s="1"/>
  <c r="E148" i="29"/>
  <c r="U148" i="29" s="1"/>
  <c r="E208" i="29"/>
  <c r="U208" i="29" s="1"/>
  <c r="E144" i="29"/>
  <c r="U144" i="29" s="1"/>
  <c r="E188" i="29"/>
  <c r="U188" i="29" s="1"/>
  <c r="E156" i="29"/>
  <c r="U156" i="29" s="1"/>
  <c r="E88" i="29"/>
  <c r="U88" i="29" s="1"/>
  <c r="V138" i="9"/>
  <c r="X138" i="12" s="1"/>
  <c r="AB138" i="12" s="1"/>
  <c r="V186" i="9"/>
  <c r="X186" i="12" s="1"/>
  <c r="AB186" i="12" s="1"/>
  <c r="V74" i="9"/>
  <c r="X74" i="12" s="1"/>
  <c r="AB74" i="12" s="1"/>
  <c r="V84" i="9"/>
  <c r="X84" i="12" s="1"/>
  <c r="V136" i="9"/>
  <c r="X136" i="12" s="1"/>
  <c r="V88" i="9"/>
  <c r="X88" i="12" s="1"/>
  <c r="AB88" i="12" s="1"/>
  <c r="V72" i="9"/>
  <c r="X72" i="12" s="1"/>
  <c r="AB72" i="12" s="1"/>
  <c r="V160" i="9"/>
  <c r="X160" i="12" s="1"/>
  <c r="V86" i="9"/>
  <c r="X86" i="12" s="1"/>
  <c r="AB86" i="12" s="1"/>
  <c r="V134" i="9"/>
  <c r="X134" i="12" s="1"/>
  <c r="AB134" i="12" s="1"/>
  <c r="V150" i="9"/>
  <c r="X150" i="12" s="1"/>
  <c r="AB150" i="12" s="1"/>
  <c r="V182" i="9"/>
  <c r="X182" i="12" s="1"/>
  <c r="AB182" i="12" s="1"/>
  <c r="T3" i="9"/>
  <c r="T4" i="9"/>
  <c r="V12" i="9"/>
  <c r="X12" i="12" s="1"/>
  <c r="D21" i="3"/>
  <c r="V70" i="9"/>
  <c r="X70" i="12" s="1"/>
  <c r="AB70" i="12" s="1"/>
  <c r="V102" i="9"/>
  <c r="X102" i="12" s="1"/>
  <c r="V118" i="9"/>
  <c r="X118" i="12" s="1"/>
  <c r="V166" i="9"/>
  <c r="X166" i="12" s="1"/>
  <c r="AB166" i="12" s="1"/>
  <c r="V198" i="9"/>
  <c r="X198" i="12" s="1"/>
  <c r="AB198" i="12" s="1"/>
  <c r="I199" i="8" l="1"/>
  <c r="I79" i="8"/>
  <c r="E95" i="29"/>
  <c r="U95" i="29" s="1"/>
  <c r="E70" i="29"/>
  <c r="U70" i="29" s="1"/>
  <c r="I143" i="8"/>
  <c r="I151" i="8"/>
  <c r="E110" i="29"/>
  <c r="U110" i="29" s="1"/>
  <c r="AA110" i="29" s="1"/>
  <c r="AF115" i="12"/>
  <c r="A118" i="43" s="1"/>
  <c r="AF163" i="12"/>
  <c r="AD73" i="12"/>
  <c r="AG73" i="12" s="1"/>
  <c r="D58" i="13"/>
  <c r="E58" i="29" s="1"/>
  <c r="U58" i="29" s="1"/>
  <c r="E200" i="29"/>
  <c r="U200" i="29" s="1"/>
  <c r="I88" i="8"/>
  <c r="D120" i="13"/>
  <c r="D168" i="13"/>
  <c r="E168" i="45" s="1"/>
  <c r="U168" i="45" s="1"/>
  <c r="AD111" i="12"/>
  <c r="AG111" i="12" s="1"/>
  <c r="C114" i="43" s="1"/>
  <c r="E58" i="13"/>
  <c r="E158" i="29"/>
  <c r="U158" i="29" s="1"/>
  <c r="I136" i="8"/>
  <c r="E151" i="13"/>
  <c r="AK151" i="46" s="1"/>
  <c r="AF81" i="12"/>
  <c r="AF37" i="12"/>
  <c r="AK164" i="29"/>
  <c r="I152" i="8"/>
  <c r="E151" i="29"/>
  <c r="U151" i="29" s="1"/>
  <c r="E56" i="29"/>
  <c r="U56" i="29" s="1"/>
  <c r="I59" i="8"/>
  <c r="I185" i="8"/>
  <c r="I65" i="8"/>
  <c r="AB109" i="12"/>
  <c r="AD109" i="12" s="1"/>
  <c r="AG109" i="12" s="1"/>
  <c r="AF187" i="12"/>
  <c r="B190" i="43" s="1"/>
  <c r="AF146" i="12"/>
  <c r="B149" i="43" s="1"/>
  <c r="E167" i="13"/>
  <c r="AK167" i="45" s="1"/>
  <c r="E86" i="13"/>
  <c r="AK86" i="29" s="1"/>
  <c r="E48" i="29"/>
  <c r="U48" i="29" s="1"/>
  <c r="AB152" i="12"/>
  <c r="AD152" i="12" s="1"/>
  <c r="AG152" i="12" s="1"/>
  <c r="E86" i="29"/>
  <c r="U86" i="29" s="1"/>
  <c r="I33" i="8"/>
  <c r="AD146" i="12"/>
  <c r="AG146" i="12" s="1"/>
  <c r="D149" i="43" s="1"/>
  <c r="E196" i="29"/>
  <c r="U196" i="29" s="1"/>
  <c r="I97" i="8"/>
  <c r="AD15" i="12"/>
  <c r="AG15" i="12" s="1"/>
  <c r="C18" i="43" s="1"/>
  <c r="AF123" i="12"/>
  <c r="B126" i="43" s="1"/>
  <c r="D54" i="13"/>
  <c r="E54" i="45" s="1"/>
  <c r="U54" i="45" s="1"/>
  <c r="I193" i="8"/>
  <c r="E192" i="29"/>
  <c r="U192" i="29" s="1"/>
  <c r="I129" i="8"/>
  <c r="E128" i="29"/>
  <c r="U128" i="29" s="1"/>
  <c r="AB128" i="29" s="1"/>
  <c r="AB160" i="12"/>
  <c r="AD160" i="12" s="1"/>
  <c r="AG160" i="12" s="1"/>
  <c r="AB84" i="12"/>
  <c r="AF84" i="12" s="1"/>
  <c r="E207" i="29"/>
  <c r="U207" i="29" s="1"/>
  <c r="E172" i="29"/>
  <c r="U172" i="29" s="1"/>
  <c r="I68" i="8"/>
  <c r="AD187" i="12"/>
  <c r="AG187" i="12" s="1"/>
  <c r="D190" i="43" s="1"/>
  <c r="D20" i="13"/>
  <c r="E20" i="46" s="1"/>
  <c r="U20" i="46" s="1"/>
  <c r="AD18" i="12"/>
  <c r="AG18" i="12" s="1"/>
  <c r="C21" i="43" s="1"/>
  <c r="AD123" i="12"/>
  <c r="AG123" i="12" s="1"/>
  <c r="D126" i="43" s="1"/>
  <c r="I153" i="8"/>
  <c r="E166" i="29"/>
  <c r="U166" i="29" s="1"/>
  <c r="V166" i="29" s="1"/>
  <c r="E192" i="13"/>
  <c r="AK192" i="29" s="1"/>
  <c r="AF15" i="12"/>
  <c r="D23" i="13"/>
  <c r="E23" i="45" s="1"/>
  <c r="U23" i="45" s="1"/>
  <c r="E128" i="13"/>
  <c r="AK128" i="46" s="1"/>
  <c r="AD37" i="12"/>
  <c r="AG37" i="12" s="1"/>
  <c r="C40" i="43" s="1"/>
  <c r="AB118" i="12"/>
  <c r="D42" i="13"/>
  <c r="E42" i="45" s="1"/>
  <c r="U42" i="45" s="1"/>
  <c r="AB56" i="12"/>
  <c r="D61" i="13" s="1"/>
  <c r="I41" i="8"/>
  <c r="D60" i="13"/>
  <c r="E60" i="46" s="1"/>
  <c r="U60" i="46" s="1"/>
  <c r="I164" i="13"/>
  <c r="AF111" i="12"/>
  <c r="AF49" i="12"/>
  <c r="B52" i="43" s="1"/>
  <c r="AB140" i="12"/>
  <c r="D145" i="13" s="1"/>
  <c r="A162" i="43"/>
  <c r="AD55" i="12"/>
  <c r="AG55" i="12" s="1"/>
  <c r="C58" i="43" s="1"/>
  <c r="AK164" i="46"/>
  <c r="AY164" i="46" s="1"/>
  <c r="E116" i="13"/>
  <c r="AK116" i="29" s="1"/>
  <c r="E54" i="13"/>
  <c r="AK54" i="29" s="1"/>
  <c r="AB176" i="12"/>
  <c r="E181" i="13" s="1"/>
  <c r="AB16" i="12"/>
  <c r="E21" i="13" s="1"/>
  <c r="AF171" i="12"/>
  <c r="D176" i="13"/>
  <c r="I177" i="8" s="1"/>
  <c r="E176" i="13"/>
  <c r="AD171" i="12"/>
  <c r="AG171" i="12" s="1"/>
  <c r="AF116" i="12"/>
  <c r="D121" i="13"/>
  <c r="I122" i="8" s="1"/>
  <c r="E121" i="13"/>
  <c r="AD116" i="12"/>
  <c r="AG116" i="12" s="1"/>
  <c r="AF88" i="12"/>
  <c r="D93" i="13"/>
  <c r="E93" i="13"/>
  <c r="AD88" i="12"/>
  <c r="AG88" i="12" s="1"/>
  <c r="AF198" i="12"/>
  <c r="D203" i="13"/>
  <c r="E203" i="29" s="1"/>
  <c r="U203" i="29" s="1"/>
  <c r="AD198" i="12"/>
  <c r="AG198" i="12" s="1"/>
  <c r="E203" i="13"/>
  <c r="AF70" i="12"/>
  <c r="D75" i="13"/>
  <c r="I76" i="8" s="1"/>
  <c r="E75" i="13"/>
  <c r="AD70" i="12"/>
  <c r="AG70" i="12" s="1"/>
  <c r="AF86" i="12"/>
  <c r="D91" i="13"/>
  <c r="E91" i="29" s="1"/>
  <c r="U91" i="29" s="1"/>
  <c r="E91" i="13"/>
  <c r="AD86" i="12"/>
  <c r="AG86" i="12" s="1"/>
  <c r="AF138" i="12"/>
  <c r="D143" i="13"/>
  <c r="I144" i="8" s="1"/>
  <c r="AD138" i="12"/>
  <c r="AG138" i="12" s="1"/>
  <c r="E143" i="13"/>
  <c r="AF97" i="12"/>
  <c r="D102" i="13"/>
  <c r="E102" i="13"/>
  <c r="AD97" i="12"/>
  <c r="AG97" i="12" s="1"/>
  <c r="AF154" i="12"/>
  <c r="D159" i="13"/>
  <c r="E159" i="29" s="1"/>
  <c r="U159" i="29" s="1"/>
  <c r="AD154" i="12"/>
  <c r="AG154" i="12" s="1"/>
  <c r="E159" i="13"/>
  <c r="AF166" i="12"/>
  <c r="D171" i="13"/>
  <c r="I172" i="8" s="1"/>
  <c r="AD166" i="12"/>
  <c r="AG166" i="12" s="1"/>
  <c r="E171" i="13"/>
  <c r="AF182" i="12"/>
  <c r="D187" i="13"/>
  <c r="I188" i="8" s="1"/>
  <c r="E187" i="13"/>
  <c r="AD182" i="12"/>
  <c r="AG182" i="12" s="1"/>
  <c r="D165" i="13"/>
  <c r="E89" i="13"/>
  <c r="AB24" i="12"/>
  <c r="AF68" i="12"/>
  <c r="D73" i="13"/>
  <c r="AD68" i="12"/>
  <c r="AG68" i="12" s="1"/>
  <c r="E73" i="13"/>
  <c r="AB120" i="12"/>
  <c r="AF44" i="12"/>
  <c r="D49" i="13"/>
  <c r="E49" i="13"/>
  <c r="AD44" i="12"/>
  <c r="AG44" i="12" s="1"/>
  <c r="AB92" i="12"/>
  <c r="AB77" i="12"/>
  <c r="AF173" i="12"/>
  <c r="D178" i="13"/>
  <c r="E178" i="29" s="1"/>
  <c r="U178" i="29" s="1"/>
  <c r="E178" i="13"/>
  <c r="AD173" i="12"/>
  <c r="AG173" i="12" s="1"/>
  <c r="AF78" i="12"/>
  <c r="D83" i="13"/>
  <c r="AD78" i="12"/>
  <c r="AG78" i="12" s="1"/>
  <c r="E83" i="13"/>
  <c r="AF157" i="12"/>
  <c r="D162" i="13"/>
  <c r="E162" i="13"/>
  <c r="AD157" i="12"/>
  <c r="AG157" i="12" s="1"/>
  <c r="AF25" i="12"/>
  <c r="D30" i="13"/>
  <c r="AD25" i="12"/>
  <c r="AG25" i="12" s="1"/>
  <c r="E30" i="13"/>
  <c r="AF158" i="12"/>
  <c r="D163" i="13"/>
  <c r="AD158" i="12"/>
  <c r="AG158" i="12" s="1"/>
  <c r="E163" i="13"/>
  <c r="AF95" i="12"/>
  <c r="D100" i="13"/>
  <c r="AD95" i="12"/>
  <c r="AG95" i="12" s="1"/>
  <c r="E100" i="13"/>
  <c r="AF178" i="12"/>
  <c r="D183" i="13"/>
  <c r="E183" i="13"/>
  <c r="AD178" i="12"/>
  <c r="AG178" i="12" s="1"/>
  <c r="AF127" i="12"/>
  <c r="D132" i="13"/>
  <c r="AD127" i="12"/>
  <c r="AG127" i="12" s="1"/>
  <c r="E132" i="13"/>
  <c r="D10" i="13"/>
  <c r="AF5" i="12"/>
  <c r="E10" i="13"/>
  <c r="AD5" i="12"/>
  <c r="AF98" i="12"/>
  <c r="D103" i="13"/>
  <c r="AD98" i="12"/>
  <c r="AG98" i="12" s="1"/>
  <c r="E103" i="13"/>
  <c r="E150" i="46"/>
  <c r="U150" i="46" s="1"/>
  <c r="E150" i="45"/>
  <c r="U150" i="45" s="1"/>
  <c r="C42" i="43"/>
  <c r="D42" i="43"/>
  <c r="C86" i="43"/>
  <c r="D86" i="43"/>
  <c r="AK144" i="46"/>
  <c r="AK144" i="29"/>
  <c r="AK144" i="45"/>
  <c r="I144" i="13"/>
  <c r="AK156" i="46"/>
  <c r="AK156" i="29"/>
  <c r="AK156" i="45"/>
  <c r="I156" i="13"/>
  <c r="C146" i="43"/>
  <c r="D146" i="43"/>
  <c r="AF11" i="12"/>
  <c r="D16" i="13"/>
  <c r="AD11" i="12"/>
  <c r="AG11" i="12" s="1"/>
  <c r="E16" i="13"/>
  <c r="B94" i="43"/>
  <c r="A94" i="43"/>
  <c r="E36" i="46"/>
  <c r="U36" i="46" s="1"/>
  <c r="E36" i="45"/>
  <c r="U36" i="45" s="1"/>
  <c r="E120" i="45"/>
  <c r="U120" i="45" s="1"/>
  <c r="E120" i="46"/>
  <c r="U120" i="46" s="1"/>
  <c r="E192" i="46"/>
  <c r="U192" i="46" s="1"/>
  <c r="E192" i="45"/>
  <c r="U192" i="45" s="1"/>
  <c r="E151" i="46"/>
  <c r="U151" i="46" s="1"/>
  <c r="E151" i="45"/>
  <c r="U151" i="45" s="1"/>
  <c r="E208" i="46"/>
  <c r="U208" i="46" s="1"/>
  <c r="E208" i="45"/>
  <c r="U208" i="45" s="1"/>
  <c r="E46" i="45"/>
  <c r="U46" i="45" s="1"/>
  <c r="E46" i="46"/>
  <c r="U46" i="46" s="1"/>
  <c r="E62" i="45"/>
  <c r="U62" i="45" s="1"/>
  <c r="E62" i="46"/>
  <c r="U62" i="46" s="1"/>
  <c r="AK188" i="46"/>
  <c r="AK188" i="45"/>
  <c r="AK188" i="29"/>
  <c r="I188" i="13"/>
  <c r="AK68" i="46"/>
  <c r="AK68" i="29"/>
  <c r="AK68" i="45"/>
  <c r="I68" i="13"/>
  <c r="AK70" i="29"/>
  <c r="I70" i="13"/>
  <c r="AK70" i="46"/>
  <c r="AK70" i="45"/>
  <c r="I200" i="13"/>
  <c r="AK200" i="46"/>
  <c r="AK200" i="29"/>
  <c r="AK200" i="45"/>
  <c r="C182" i="43"/>
  <c r="D182" i="43"/>
  <c r="D133" i="43"/>
  <c r="C133" i="43"/>
  <c r="AK64" i="46"/>
  <c r="AK64" i="45"/>
  <c r="I64" i="13"/>
  <c r="AK64" i="29"/>
  <c r="AK108" i="46"/>
  <c r="AK108" i="45"/>
  <c r="AK108" i="29"/>
  <c r="I108" i="13"/>
  <c r="C140" i="43"/>
  <c r="D140" i="43"/>
  <c r="C166" i="43"/>
  <c r="D166" i="43"/>
  <c r="C92" i="43"/>
  <c r="D92" i="43"/>
  <c r="D93" i="43"/>
  <c r="C93" i="43"/>
  <c r="AC164" i="45"/>
  <c r="X164" i="45"/>
  <c r="AG164" i="45"/>
  <c r="AB164" i="45"/>
  <c r="AJ164" i="45"/>
  <c r="AF164" i="45"/>
  <c r="AH164" i="45"/>
  <c r="AE164" i="45"/>
  <c r="V164" i="45"/>
  <c r="Y164" i="45"/>
  <c r="AD164" i="45"/>
  <c r="AI164" i="45"/>
  <c r="AA164" i="45"/>
  <c r="Z164" i="45"/>
  <c r="W164" i="45"/>
  <c r="E76" i="46"/>
  <c r="U76" i="46" s="1"/>
  <c r="E76" i="45"/>
  <c r="U76" i="45" s="1"/>
  <c r="E140" i="46"/>
  <c r="U140" i="46" s="1"/>
  <c r="E140" i="45"/>
  <c r="U140" i="45" s="1"/>
  <c r="E140" i="29"/>
  <c r="U140" i="29" s="1"/>
  <c r="AE140" i="29" s="1"/>
  <c r="I141" i="8"/>
  <c r="E204" i="46"/>
  <c r="U204" i="46" s="1"/>
  <c r="E204" i="45"/>
  <c r="U204" i="45" s="1"/>
  <c r="AK48" i="29"/>
  <c r="AK48" i="45"/>
  <c r="AK48" i="46"/>
  <c r="I48" i="13"/>
  <c r="AK74" i="46"/>
  <c r="AK74" i="29"/>
  <c r="AK74" i="45"/>
  <c r="I74" i="13"/>
  <c r="AK56" i="29"/>
  <c r="I56" i="13"/>
  <c r="AK56" i="45"/>
  <c r="AK56" i="46"/>
  <c r="D85" i="43"/>
  <c r="C85" i="43"/>
  <c r="I196" i="13"/>
  <c r="AK196" i="46"/>
  <c r="AK196" i="45"/>
  <c r="AK196" i="29"/>
  <c r="D41" i="43"/>
  <c r="C41" i="43"/>
  <c r="AK32" i="29"/>
  <c r="I32" i="13"/>
  <c r="AK32" i="46"/>
  <c r="AK32" i="45"/>
  <c r="D165" i="43"/>
  <c r="C165" i="43"/>
  <c r="C134" i="43"/>
  <c r="D134" i="43"/>
  <c r="AK60" i="29"/>
  <c r="AK60" i="46"/>
  <c r="I60" i="13"/>
  <c r="AK60" i="45"/>
  <c r="AL164" i="45"/>
  <c r="AR164" i="45"/>
  <c r="AN164" i="45"/>
  <c r="AM164" i="45"/>
  <c r="AX164" i="45"/>
  <c r="AV164" i="45"/>
  <c r="AY164" i="45"/>
  <c r="AQ164" i="45"/>
  <c r="AT164" i="45"/>
  <c r="AO164" i="45"/>
  <c r="AZ164" i="45"/>
  <c r="AP164" i="45"/>
  <c r="AW164" i="45"/>
  <c r="AU164" i="45"/>
  <c r="AS164" i="45"/>
  <c r="AK198" i="46"/>
  <c r="AK198" i="45"/>
  <c r="AK198" i="29"/>
  <c r="I198" i="13"/>
  <c r="AK78" i="46"/>
  <c r="AK78" i="45"/>
  <c r="I78" i="13"/>
  <c r="AK78" i="29"/>
  <c r="C78" i="43"/>
  <c r="D78" i="43"/>
  <c r="AK152" i="29"/>
  <c r="I152" i="13"/>
  <c r="AK152" i="45"/>
  <c r="AK152" i="46"/>
  <c r="C38" i="43"/>
  <c r="D38" i="43"/>
  <c r="C170" i="43"/>
  <c r="D170" i="43"/>
  <c r="C164" i="43"/>
  <c r="D164" i="43"/>
  <c r="D65" i="43"/>
  <c r="C65" i="43"/>
  <c r="AF47" i="12"/>
  <c r="D52" i="13"/>
  <c r="E52" i="13"/>
  <c r="AD47" i="12"/>
  <c r="AG47" i="12" s="1"/>
  <c r="E116" i="46"/>
  <c r="U116" i="46" s="1"/>
  <c r="E116" i="45"/>
  <c r="U116" i="45" s="1"/>
  <c r="E86" i="46"/>
  <c r="U86" i="46" s="1"/>
  <c r="E86" i="45"/>
  <c r="U86" i="45" s="1"/>
  <c r="E180" i="45"/>
  <c r="U180" i="45" s="1"/>
  <c r="E180" i="46"/>
  <c r="U180" i="46" s="1"/>
  <c r="I181" i="8"/>
  <c r="E128" i="45"/>
  <c r="U128" i="45" s="1"/>
  <c r="E128" i="46"/>
  <c r="U128" i="46" s="1"/>
  <c r="E110" i="45"/>
  <c r="U110" i="45" s="1"/>
  <c r="E110" i="46"/>
  <c r="U110" i="46" s="1"/>
  <c r="E158" i="46"/>
  <c r="U158" i="46" s="1"/>
  <c r="E158" i="45"/>
  <c r="U158" i="45" s="1"/>
  <c r="AK42" i="29"/>
  <c r="I42" i="13"/>
  <c r="AK42" i="45"/>
  <c r="AK42" i="46"/>
  <c r="C116" i="43"/>
  <c r="D116" i="43"/>
  <c r="D205" i="43"/>
  <c r="C205" i="43"/>
  <c r="C56" i="43"/>
  <c r="D56" i="43"/>
  <c r="C52" i="43"/>
  <c r="D52" i="43"/>
  <c r="AK47" i="29"/>
  <c r="AK47" i="45"/>
  <c r="AK47" i="46"/>
  <c r="I47" i="13"/>
  <c r="AK39" i="45"/>
  <c r="I39" i="13"/>
  <c r="AK39" i="46"/>
  <c r="AK39" i="29"/>
  <c r="AF186" i="12"/>
  <c r="D191" i="13"/>
  <c r="I192" i="8" s="1"/>
  <c r="AD186" i="12"/>
  <c r="AG186" i="12" s="1"/>
  <c r="E191" i="13"/>
  <c r="AF118" i="12"/>
  <c r="D123" i="13"/>
  <c r="I124" i="8" s="1"/>
  <c r="AD118" i="12"/>
  <c r="AG118" i="12" s="1"/>
  <c r="E123" i="13"/>
  <c r="AF150" i="12"/>
  <c r="D155" i="13"/>
  <c r="E155" i="29" s="1"/>
  <c r="U155" i="29" s="1"/>
  <c r="AD150" i="12"/>
  <c r="AG150" i="12" s="1"/>
  <c r="E155" i="13"/>
  <c r="AF72" i="12"/>
  <c r="D77" i="13"/>
  <c r="E77" i="13"/>
  <c r="AD72" i="12"/>
  <c r="AG72" i="12" s="1"/>
  <c r="AF74" i="12"/>
  <c r="D79" i="13"/>
  <c r="I80" i="8" s="1"/>
  <c r="AD74" i="12"/>
  <c r="AG74" i="12" s="1"/>
  <c r="E79" i="13"/>
  <c r="AF28" i="12"/>
  <c r="D33" i="13"/>
  <c r="E33" i="29" s="1"/>
  <c r="U33" i="29" s="1"/>
  <c r="E33" i="13"/>
  <c r="AD28" i="12"/>
  <c r="AG28" i="12" s="1"/>
  <c r="AF80" i="12"/>
  <c r="D85" i="13"/>
  <c r="I86" i="8" s="1"/>
  <c r="E85" i="13"/>
  <c r="AD80" i="12"/>
  <c r="AG80" i="12" s="1"/>
  <c r="AF76" i="12"/>
  <c r="D81" i="13"/>
  <c r="I82" i="8" s="1"/>
  <c r="E81" i="13"/>
  <c r="AD76" i="12"/>
  <c r="AG76" i="12" s="1"/>
  <c r="AF17" i="12"/>
  <c r="D22" i="13"/>
  <c r="E22" i="29" s="1"/>
  <c r="U22" i="29" s="1"/>
  <c r="AD17" i="12"/>
  <c r="AG17" i="12" s="1"/>
  <c r="E22" i="13"/>
  <c r="AF177" i="12"/>
  <c r="D182" i="13"/>
  <c r="I183" i="8" s="1"/>
  <c r="AD177" i="12"/>
  <c r="AG177" i="12" s="1"/>
  <c r="E182" i="13"/>
  <c r="AF141" i="12"/>
  <c r="D146" i="13"/>
  <c r="I147" i="8" s="1"/>
  <c r="AD141" i="12"/>
  <c r="AG141" i="12" s="1"/>
  <c r="E146" i="13"/>
  <c r="D114" i="13"/>
  <c r="E114" i="29" s="1"/>
  <c r="U114" i="29" s="1"/>
  <c r="AF110" i="12"/>
  <c r="D115" i="13"/>
  <c r="AD110" i="12"/>
  <c r="AG110" i="12" s="1"/>
  <c r="E115" i="13"/>
  <c r="AF54" i="12"/>
  <c r="D59" i="13"/>
  <c r="AD54" i="12"/>
  <c r="AG54" i="12" s="1"/>
  <c r="E59" i="13"/>
  <c r="AF190" i="12"/>
  <c r="D195" i="13"/>
  <c r="I196" i="8" s="1"/>
  <c r="E195" i="13"/>
  <c r="AD190" i="12"/>
  <c r="AG190" i="12" s="1"/>
  <c r="AF197" i="12"/>
  <c r="D202" i="13"/>
  <c r="I203" i="8" s="1"/>
  <c r="E202" i="13"/>
  <c r="AD197" i="12"/>
  <c r="AG197" i="12" s="1"/>
  <c r="AF125" i="12"/>
  <c r="D130" i="13"/>
  <c r="E130" i="29" s="1"/>
  <c r="U130" i="29" s="1"/>
  <c r="E130" i="13"/>
  <c r="AD125" i="12"/>
  <c r="AG125" i="12" s="1"/>
  <c r="AF96" i="12"/>
  <c r="D101" i="13"/>
  <c r="I102" i="8" s="1"/>
  <c r="E101" i="13"/>
  <c r="AD96" i="12"/>
  <c r="AG96" i="12" s="1"/>
  <c r="AF45" i="12"/>
  <c r="D50" i="13"/>
  <c r="E50" i="13"/>
  <c r="AD45" i="12"/>
  <c r="AG45" i="12" s="1"/>
  <c r="AF61" i="12"/>
  <c r="D66" i="13"/>
  <c r="E66" i="13"/>
  <c r="AD61" i="12"/>
  <c r="AG61" i="12" s="1"/>
  <c r="AF93" i="12"/>
  <c r="D98" i="13"/>
  <c r="AD93" i="12"/>
  <c r="AG93" i="12" s="1"/>
  <c r="E98" i="13"/>
  <c r="AF189" i="12"/>
  <c r="D194" i="13"/>
  <c r="AD189" i="12"/>
  <c r="AG189" i="12" s="1"/>
  <c r="E194" i="13"/>
  <c r="AF122" i="12"/>
  <c r="D127" i="13"/>
  <c r="E127" i="13"/>
  <c r="AD122" i="12"/>
  <c r="AG122" i="12" s="1"/>
  <c r="AF94" i="12"/>
  <c r="D99" i="13"/>
  <c r="E99" i="13"/>
  <c r="AD94" i="12"/>
  <c r="AG94" i="12" s="1"/>
  <c r="AF106" i="12"/>
  <c r="D111" i="13"/>
  <c r="AD106" i="12"/>
  <c r="AG106" i="12" s="1"/>
  <c r="E111" i="13"/>
  <c r="AF149" i="12"/>
  <c r="D154" i="13"/>
  <c r="E154" i="13"/>
  <c r="AD149" i="12"/>
  <c r="AG149" i="12" s="1"/>
  <c r="AF174" i="12"/>
  <c r="D179" i="13"/>
  <c r="AD174" i="12"/>
  <c r="AG174" i="12" s="1"/>
  <c r="E179" i="13"/>
  <c r="B148" i="43"/>
  <c r="A148" i="43"/>
  <c r="AK44" i="45"/>
  <c r="AK44" i="46"/>
  <c r="I44" i="13"/>
  <c r="AK44" i="29"/>
  <c r="AK88" i="46"/>
  <c r="AK88" i="45"/>
  <c r="I88" i="13"/>
  <c r="AK88" i="29"/>
  <c r="C142" i="43"/>
  <c r="D142" i="43"/>
  <c r="C154" i="43"/>
  <c r="D154" i="43"/>
  <c r="AK148" i="46"/>
  <c r="AK148" i="45"/>
  <c r="AK148" i="29"/>
  <c r="I148" i="13"/>
  <c r="C94" i="43"/>
  <c r="D94" i="43"/>
  <c r="AF14" i="12"/>
  <c r="D19" i="13"/>
  <c r="AD14" i="12"/>
  <c r="AG14" i="12" s="1"/>
  <c r="E19" i="13"/>
  <c r="B34" i="43"/>
  <c r="A34" i="43"/>
  <c r="B118" i="43"/>
  <c r="A190" i="43"/>
  <c r="B206" i="43"/>
  <c r="A206" i="43"/>
  <c r="B44" i="43"/>
  <c r="A44" i="43"/>
  <c r="B60" i="43"/>
  <c r="A60" i="43"/>
  <c r="C186" i="43"/>
  <c r="D186" i="43"/>
  <c r="C66" i="43"/>
  <c r="D66" i="43"/>
  <c r="AF19" i="12"/>
  <c r="D24" i="13"/>
  <c r="E24" i="13"/>
  <c r="AD19" i="12"/>
  <c r="AG19" i="12" s="1"/>
  <c r="E70" i="45"/>
  <c r="U70" i="45" s="1"/>
  <c r="E70" i="46"/>
  <c r="U70" i="46" s="1"/>
  <c r="E200" i="46"/>
  <c r="U200" i="46" s="1"/>
  <c r="E200" i="45"/>
  <c r="U200" i="45" s="1"/>
  <c r="E184" i="46"/>
  <c r="U184" i="46" s="1"/>
  <c r="E184" i="45"/>
  <c r="U184" i="45" s="1"/>
  <c r="E135" i="46"/>
  <c r="U135" i="46" s="1"/>
  <c r="E135" i="45"/>
  <c r="U135" i="45" s="1"/>
  <c r="E64" i="46"/>
  <c r="U64" i="46" s="1"/>
  <c r="E64" i="45"/>
  <c r="U64" i="45" s="1"/>
  <c r="C106" i="43"/>
  <c r="D106" i="43"/>
  <c r="I142" i="13"/>
  <c r="AK142" i="46"/>
  <c r="AK142" i="29"/>
  <c r="AK142" i="45"/>
  <c r="AK168" i="29"/>
  <c r="AK168" i="46"/>
  <c r="I168" i="13"/>
  <c r="AK168" i="45"/>
  <c r="I94" i="13"/>
  <c r="AK94" i="46"/>
  <c r="AK94" i="29"/>
  <c r="AK94" i="45"/>
  <c r="AK95" i="45"/>
  <c r="AK95" i="29"/>
  <c r="AK95" i="46"/>
  <c r="I95" i="13"/>
  <c r="V164" i="46"/>
  <c r="AE164" i="46"/>
  <c r="AB164" i="46"/>
  <c r="AH164" i="46"/>
  <c r="AC164" i="46"/>
  <c r="AF164" i="46"/>
  <c r="AJ164" i="46"/>
  <c r="AI164" i="46"/>
  <c r="AG164" i="46"/>
  <c r="AD164" i="46"/>
  <c r="AA164" i="46"/>
  <c r="Y164" i="46"/>
  <c r="X164" i="46"/>
  <c r="W164" i="46"/>
  <c r="Z164" i="46"/>
  <c r="B74" i="43"/>
  <c r="A74" i="43"/>
  <c r="B138" i="43"/>
  <c r="A138" i="43"/>
  <c r="B202" i="43"/>
  <c r="A202" i="43"/>
  <c r="E48" i="46"/>
  <c r="U48" i="46" s="1"/>
  <c r="E48" i="45"/>
  <c r="U48" i="45" s="1"/>
  <c r="E74" i="45"/>
  <c r="U74" i="45" s="1"/>
  <c r="E74" i="46"/>
  <c r="U74" i="46" s="1"/>
  <c r="E56" i="46"/>
  <c r="U56" i="46" s="1"/>
  <c r="E56" i="45"/>
  <c r="U56" i="45" s="1"/>
  <c r="E87" i="46"/>
  <c r="U87" i="46" s="1"/>
  <c r="E87" i="45"/>
  <c r="U87" i="45" s="1"/>
  <c r="E196" i="46"/>
  <c r="U196" i="46" s="1"/>
  <c r="E196" i="45"/>
  <c r="U196" i="45" s="1"/>
  <c r="E43" i="45"/>
  <c r="U43" i="45" s="1"/>
  <c r="E43" i="46"/>
  <c r="U43" i="46" s="1"/>
  <c r="E32" i="46"/>
  <c r="U32" i="46" s="1"/>
  <c r="E32" i="45"/>
  <c r="U32" i="45" s="1"/>
  <c r="E167" i="46"/>
  <c r="U167" i="46" s="1"/>
  <c r="E167" i="45"/>
  <c r="U167" i="45" s="1"/>
  <c r="E136" i="46"/>
  <c r="U136" i="46" s="1"/>
  <c r="E136" i="45"/>
  <c r="U136" i="45" s="1"/>
  <c r="E60" i="45"/>
  <c r="U60" i="45" s="1"/>
  <c r="E23" i="46"/>
  <c r="U23" i="46" s="1"/>
  <c r="E198" i="46"/>
  <c r="U198" i="46" s="1"/>
  <c r="E198" i="45"/>
  <c r="U198" i="45" s="1"/>
  <c r="E78" i="45"/>
  <c r="U78" i="45" s="1"/>
  <c r="E78" i="46"/>
  <c r="U78" i="46" s="1"/>
  <c r="AK80" i="29"/>
  <c r="I80" i="13"/>
  <c r="AK80" i="45"/>
  <c r="AK80" i="46"/>
  <c r="C150" i="43"/>
  <c r="D150" i="43"/>
  <c r="I40" i="13"/>
  <c r="AK40" i="46"/>
  <c r="AK40" i="45"/>
  <c r="AK40" i="29"/>
  <c r="AK172" i="46"/>
  <c r="AK172" i="45"/>
  <c r="I172" i="13"/>
  <c r="AK172" i="29"/>
  <c r="I166" i="13"/>
  <c r="AK166" i="46"/>
  <c r="AK166" i="29"/>
  <c r="AK166" i="45"/>
  <c r="AK67" i="29"/>
  <c r="I67" i="13"/>
  <c r="AK67" i="46"/>
  <c r="AK67" i="45"/>
  <c r="AF181" i="12"/>
  <c r="D186" i="13"/>
  <c r="E186" i="13"/>
  <c r="AD181" i="12"/>
  <c r="AG181" i="12" s="1"/>
  <c r="B114" i="43"/>
  <c r="A114" i="43"/>
  <c r="B84" i="43"/>
  <c r="A84" i="43"/>
  <c r="B178" i="43"/>
  <c r="A178" i="43"/>
  <c r="B108" i="43"/>
  <c r="A108" i="43"/>
  <c r="B156" i="43"/>
  <c r="A156" i="43"/>
  <c r="E42" i="46"/>
  <c r="U42" i="46" s="1"/>
  <c r="E118" i="46"/>
  <c r="U118" i="46" s="1"/>
  <c r="E118" i="45"/>
  <c r="U118" i="45" s="1"/>
  <c r="I207" i="13"/>
  <c r="AK207" i="46"/>
  <c r="AK207" i="29"/>
  <c r="AK207" i="45"/>
  <c r="AK58" i="29"/>
  <c r="I58" i="13"/>
  <c r="AK58" i="46"/>
  <c r="AK58" i="45"/>
  <c r="D45" i="43"/>
  <c r="C45" i="43"/>
  <c r="D37" i="43"/>
  <c r="C37" i="43"/>
  <c r="AF134" i="12"/>
  <c r="D139" i="13"/>
  <c r="I140" i="8" s="1"/>
  <c r="E139" i="13"/>
  <c r="AD134" i="12"/>
  <c r="AG134" i="12" s="1"/>
  <c r="AF7" i="12"/>
  <c r="D12" i="13"/>
  <c r="E12" i="29" s="1"/>
  <c r="U12" i="29" s="1"/>
  <c r="AD7" i="12"/>
  <c r="AG7" i="12" s="1"/>
  <c r="E12" i="13"/>
  <c r="AF13" i="12"/>
  <c r="D18" i="13"/>
  <c r="E18" i="29" s="1"/>
  <c r="U18" i="29" s="1"/>
  <c r="AD13" i="12"/>
  <c r="AG13" i="12" s="1"/>
  <c r="E18" i="13"/>
  <c r="AF172" i="12"/>
  <c r="D177" i="13"/>
  <c r="I178" i="8" s="1"/>
  <c r="E177" i="13"/>
  <c r="AD172" i="12"/>
  <c r="AG172" i="12" s="1"/>
  <c r="AF184" i="12"/>
  <c r="D189" i="13"/>
  <c r="I190" i="8" s="1"/>
  <c r="E189" i="13"/>
  <c r="AD184" i="12"/>
  <c r="AG184" i="12" s="1"/>
  <c r="AF20" i="12"/>
  <c r="D25" i="13"/>
  <c r="I26" i="8" s="1"/>
  <c r="E25" i="13"/>
  <c r="AD20" i="12"/>
  <c r="AG20" i="12" s="1"/>
  <c r="AD140" i="12"/>
  <c r="AG140" i="12" s="1"/>
  <c r="AF176" i="12"/>
  <c r="D181" i="13"/>
  <c r="E181" i="29" s="1"/>
  <c r="U181" i="29" s="1"/>
  <c r="AF99" i="12"/>
  <c r="D104" i="13"/>
  <c r="E104" i="29" s="1"/>
  <c r="U104" i="29" s="1"/>
  <c r="E104" i="13"/>
  <c r="AD99" i="12"/>
  <c r="AG99" i="12" s="1"/>
  <c r="AF30" i="12"/>
  <c r="D35" i="13"/>
  <c r="E35" i="13"/>
  <c r="AD30" i="12"/>
  <c r="AG30" i="12" s="1"/>
  <c r="AF119" i="12"/>
  <c r="D124" i="13"/>
  <c r="AD119" i="12"/>
  <c r="AG119" i="12" s="1"/>
  <c r="E124" i="13"/>
  <c r="AF201" i="12"/>
  <c r="D206" i="13"/>
  <c r="AD201" i="12"/>
  <c r="AG201" i="12" s="1"/>
  <c r="E206" i="13"/>
  <c r="AF58" i="12"/>
  <c r="D63" i="13"/>
  <c r="AD58" i="12"/>
  <c r="AG58" i="12" s="1"/>
  <c r="E63" i="13"/>
  <c r="AF23" i="12"/>
  <c r="D28" i="13"/>
  <c r="E28" i="13"/>
  <c r="AD23" i="12"/>
  <c r="AG23" i="12" s="1"/>
  <c r="AF79" i="12"/>
  <c r="D84" i="13"/>
  <c r="AD79" i="12"/>
  <c r="AG79" i="12" s="1"/>
  <c r="E84" i="13"/>
  <c r="AF10" i="12"/>
  <c r="D15" i="13"/>
  <c r="AD10" i="12"/>
  <c r="AG10" i="12" s="1"/>
  <c r="E15" i="13"/>
  <c r="AF101" i="12"/>
  <c r="D106" i="13"/>
  <c r="E106" i="13"/>
  <c r="AD101" i="12"/>
  <c r="AG101" i="12" s="1"/>
  <c r="AK150" i="46"/>
  <c r="AK150" i="45"/>
  <c r="I150" i="13"/>
  <c r="AK150" i="29"/>
  <c r="E44" i="46"/>
  <c r="U44" i="46" s="1"/>
  <c r="E44" i="45"/>
  <c r="U44" i="45" s="1"/>
  <c r="E88" i="46"/>
  <c r="U88" i="46" s="1"/>
  <c r="E88" i="45"/>
  <c r="U88" i="45" s="1"/>
  <c r="E144" i="45"/>
  <c r="U144" i="45" s="1"/>
  <c r="E144" i="46"/>
  <c r="U144" i="46" s="1"/>
  <c r="E156" i="46"/>
  <c r="U156" i="46" s="1"/>
  <c r="E156" i="45"/>
  <c r="U156" i="45" s="1"/>
  <c r="E148" i="45"/>
  <c r="U148" i="45" s="1"/>
  <c r="E148" i="46"/>
  <c r="U148" i="46" s="1"/>
  <c r="AK96" i="46"/>
  <c r="AK96" i="45"/>
  <c r="I96" i="13"/>
  <c r="AK96" i="29"/>
  <c r="AK36" i="46"/>
  <c r="AK36" i="45"/>
  <c r="AK36" i="29"/>
  <c r="I36" i="13"/>
  <c r="C118" i="43"/>
  <c r="D118" i="43"/>
  <c r="AK151" i="29"/>
  <c r="C206" i="43"/>
  <c r="D206" i="43"/>
  <c r="AK46" i="29"/>
  <c r="AK46" i="46"/>
  <c r="I46" i="13"/>
  <c r="AK46" i="45"/>
  <c r="C60" i="43"/>
  <c r="D60" i="43"/>
  <c r="E188" i="46"/>
  <c r="U188" i="46" s="1"/>
  <c r="E188" i="45"/>
  <c r="U188" i="45" s="1"/>
  <c r="E68" i="46"/>
  <c r="U68" i="46" s="1"/>
  <c r="E68" i="45"/>
  <c r="U68" i="45" s="1"/>
  <c r="AF185" i="12"/>
  <c r="D190" i="13"/>
  <c r="E190" i="13"/>
  <c r="AD185" i="12"/>
  <c r="AG185" i="12" s="1"/>
  <c r="B68" i="43"/>
  <c r="A68" i="43"/>
  <c r="B198" i="43"/>
  <c r="A198" i="43"/>
  <c r="B182" i="43"/>
  <c r="A182" i="43"/>
  <c r="A133" i="43"/>
  <c r="B133" i="43"/>
  <c r="B62" i="43"/>
  <c r="A62" i="43"/>
  <c r="E108" i="46"/>
  <c r="U108" i="46" s="1"/>
  <c r="E108" i="45"/>
  <c r="U108" i="45" s="1"/>
  <c r="E142" i="46"/>
  <c r="U142" i="46" s="1"/>
  <c r="E142" i="45"/>
  <c r="U142" i="45" s="1"/>
  <c r="E94" i="45"/>
  <c r="U94" i="45" s="1"/>
  <c r="E94" i="46"/>
  <c r="U94" i="46" s="1"/>
  <c r="E95" i="46"/>
  <c r="U95" i="46" s="1"/>
  <c r="E95" i="45"/>
  <c r="U95" i="45" s="1"/>
  <c r="C74" i="43"/>
  <c r="D74" i="43"/>
  <c r="C138" i="43"/>
  <c r="D138" i="43"/>
  <c r="C202" i="43"/>
  <c r="D202" i="43"/>
  <c r="AF107" i="12"/>
  <c r="D112" i="13"/>
  <c r="E112" i="13"/>
  <c r="AD107" i="12"/>
  <c r="AG107" i="12" s="1"/>
  <c r="B46" i="43"/>
  <c r="A46" i="43"/>
  <c r="B72" i="43"/>
  <c r="A72" i="43"/>
  <c r="B54" i="43"/>
  <c r="A54" i="43"/>
  <c r="A85" i="43"/>
  <c r="B85" i="43"/>
  <c r="B194" i="43"/>
  <c r="A194" i="43"/>
  <c r="A41" i="43"/>
  <c r="B41" i="43"/>
  <c r="B30" i="43"/>
  <c r="A30" i="43"/>
  <c r="B18" i="43"/>
  <c r="A18" i="43"/>
  <c r="A165" i="43"/>
  <c r="B165" i="43"/>
  <c r="B134" i="43"/>
  <c r="A134" i="43"/>
  <c r="B58" i="43"/>
  <c r="A58" i="43"/>
  <c r="A21" i="43"/>
  <c r="B21" i="43"/>
  <c r="B196" i="43"/>
  <c r="A196" i="43"/>
  <c r="B76" i="43"/>
  <c r="A76" i="43"/>
  <c r="E80" i="46"/>
  <c r="U80" i="46" s="1"/>
  <c r="E80" i="45"/>
  <c r="U80" i="45" s="1"/>
  <c r="E152" i="45"/>
  <c r="U152" i="45" s="1"/>
  <c r="E152" i="46"/>
  <c r="U152" i="46" s="1"/>
  <c r="E40" i="46"/>
  <c r="U40" i="46" s="1"/>
  <c r="E40" i="45"/>
  <c r="U40" i="45" s="1"/>
  <c r="E172" i="46"/>
  <c r="U172" i="46" s="1"/>
  <c r="E172" i="45"/>
  <c r="U172" i="45" s="1"/>
  <c r="E166" i="46"/>
  <c r="U166" i="46" s="1"/>
  <c r="E166" i="45"/>
  <c r="U166" i="45" s="1"/>
  <c r="E67" i="45"/>
  <c r="U67" i="45" s="1"/>
  <c r="E67" i="46"/>
  <c r="U67" i="46" s="1"/>
  <c r="C84" i="43"/>
  <c r="D84" i="43"/>
  <c r="AK180" i="29"/>
  <c r="I180" i="13"/>
  <c r="AK180" i="46"/>
  <c r="AK180" i="45"/>
  <c r="C126" i="43"/>
  <c r="C108" i="43"/>
  <c r="D108" i="43"/>
  <c r="C156" i="43"/>
  <c r="D156" i="43"/>
  <c r="AF26" i="12"/>
  <c r="D31" i="13"/>
  <c r="I32" i="8" s="1"/>
  <c r="AD26" i="12"/>
  <c r="AG26" i="12" s="1"/>
  <c r="E31" i="13"/>
  <c r="B40" i="43"/>
  <c r="A40" i="43"/>
  <c r="B116" i="43"/>
  <c r="A116" i="43"/>
  <c r="E207" i="45"/>
  <c r="U207" i="45" s="1"/>
  <c r="E207" i="46"/>
  <c r="U207" i="46" s="1"/>
  <c r="E58" i="45"/>
  <c r="U58" i="45" s="1"/>
  <c r="E47" i="45"/>
  <c r="U47" i="45" s="1"/>
  <c r="E47" i="46"/>
  <c r="U47" i="46" s="1"/>
  <c r="E39" i="45"/>
  <c r="U39" i="45" s="1"/>
  <c r="E39" i="46"/>
  <c r="U39" i="46" s="1"/>
  <c r="I40" i="8"/>
  <c r="E39" i="29"/>
  <c r="U39" i="29" s="1"/>
  <c r="AA39" i="29" s="1"/>
  <c r="AF180" i="12"/>
  <c r="D185" i="13"/>
  <c r="E185" i="29" s="1"/>
  <c r="U185" i="29" s="1"/>
  <c r="E185" i="13"/>
  <c r="AD180" i="12"/>
  <c r="AG180" i="12" s="1"/>
  <c r="AF148" i="12"/>
  <c r="D153" i="13"/>
  <c r="I154" i="8" s="1"/>
  <c r="AD148" i="12"/>
  <c r="AG148" i="12" s="1"/>
  <c r="E153" i="13"/>
  <c r="AF48" i="12"/>
  <c r="D53" i="13"/>
  <c r="E53" i="29" s="1"/>
  <c r="U53" i="29" s="1"/>
  <c r="E53" i="13"/>
  <c r="AD48" i="12"/>
  <c r="AG48" i="12" s="1"/>
  <c r="AF188" i="12"/>
  <c r="D193" i="13"/>
  <c r="E193" i="29" s="1"/>
  <c r="U193" i="29" s="1"/>
  <c r="E193" i="13"/>
  <c r="AD188" i="12"/>
  <c r="AG188" i="12" s="1"/>
  <c r="AF33" i="12"/>
  <c r="D38" i="13"/>
  <c r="I39" i="8" s="1"/>
  <c r="E38" i="13"/>
  <c r="AD33" i="12"/>
  <c r="AG33" i="12" s="1"/>
  <c r="AF104" i="12"/>
  <c r="D109" i="13"/>
  <c r="E109" i="29" s="1"/>
  <c r="U109" i="29" s="1"/>
  <c r="AD104" i="12"/>
  <c r="AG104" i="12" s="1"/>
  <c r="E109" i="13"/>
  <c r="AF52" i="12"/>
  <c r="D57" i="13"/>
  <c r="E57" i="29" s="1"/>
  <c r="U57" i="29" s="1"/>
  <c r="E57" i="13"/>
  <c r="AD52" i="12"/>
  <c r="AG52" i="12" s="1"/>
  <c r="AF126" i="12"/>
  <c r="D131" i="13"/>
  <c r="I132" i="8" s="1"/>
  <c r="E131" i="13"/>
  <c r="AD126" i="12"/>
  <c r="AG126" i="12" s="1"/>
  <c r="AF100" i="12"/>
  <c r="D105" i="13"/>
  <c r="I106" i="8" s="1"/>
  <c r="E105" i="13"/>
  <c r="AD100" i="12"/>
  <c r="AG100" i="12" s="1"/>
  <c r="AF133" i="12"/>
  <c r="D138" i="13"/>
  <c r="I139" i="8" s="1"/>
  <c r="AD133" i="12"/>
  <c r="AG133" i="12" s="1"/>
  <c r="E138" i="13"/>
  <c r="AF155" i="12"/>
  <c r="D160" i="13"/>
  <c r="I161" i="8" s="1"/>
  <c r="AD155" i="12"/>
  <c r="AG155" i="12" s="1"/>
  <c r="E160" i="13"/>
  <c r="AF87" i="12"/>
  <c r="D92" i="13"/>
  <c r="I93" i="8" s="1"/>
  <c r="AD87" i="12"/>
  <c r="AG87" i="12" s="1"/>
  <c r="E92" i="13"/>
  <c r="AF129" i="12"/>
  <c r="D134" i="13"/>
  <c r="E134" i="29" s="1"/>
  <c r="U134" i="29" s="1"/>
  <c r="E134" i="13"/>
  <c r="AD129" i="12"/>
  <c r="AG129" i="12" s="1"/>
  <c r="AF22" i="12"/>
  <c r="D27" i="13"/>
  <c r="E27" i="29" s="1"/>
  <c r="U27" i="29" s="1"/>
  <c r="E27" i="13"/>
  <c r="AD22" i="12"/>
  <c r="AG22" i="12" s="1"/>
  <c r="AF142" i="12"/>
  <c r="D147" i="13"/>
  <c r="E147" i="29" s="1"/>
  <c r="U147" i="29" s="1"/>
  <c r="AD142" i="12"/>
  <c r="AG142" i="12" s="1"/>
  <c r="E147" i="13"/>
  <c r="AF165" i="12"/>
  <c r="D170" i="13"/>
  <c r="I171" i="8" s="1"/>
  <c r="E170" i="13"/>
  <c r="AD165" i="12"/>
  <c r="AG165" i="12" s="1"/>
  <c r="AF64" i="12"/>
  <c r="D69" i="13"/>
  <c r="E69" i="13"/>
  <c r="AD64" i="12"/>
  <c r="AG64" i="12" s="1"/>
  <c r="AF50" i="12"/>
  <c r="D55" i="13"/>
  <c r="AD50" i="12"/>
  <c r="AG50" i="12" s="1"/>
  <c r="E55" i="13"/>
  <c r="AF112" i="12"/>
  <c r="D117" i="13"/>
  <c r="I118" i="8" s="1"/>
  <c r="E117" i="13"/>
  <c r="AD112" i="12"/>
  <c r="AG112" i="12" s="1"/>
  <c r="C148" i="43"/>
  <c r="D148" i="43"/>
  <c r="B42" i="43"/>
  <c r="A42" i="43"/>
  <c r="B86" i="43"/>
  <c r="A86" i="43"/>
  <c r="B142" i="43"/>
  <c r="A142" i="43"/>
  <c r="B154" i="43"/>
  <c r="A154" i="43"/>
  <c r="B146" i="43"/>
  <c r="A146" i="43"/>
  <c r="E96" i="46"/>
  <c r="U96" i="46" s="1"/>
  <c r="E96" i="45"/>
  <c r="U96" i="45" s="1"/>
  <c r="C34" i="43"/>
  <c r="D34" i="43"/>
  <c r="I120" i="13"/>
  <c r="AK120" i="46"/>
  <c r="AK120" i="29"/>
  <c r="AK120" i="45"/>
  <c r="AK192" i="46"/>
  <c r="AK208" i="45"/>
  <c r="I208" i="13"/>
  <c r="AK208" i="46"/>
  <c r="AK208" i="29"/>
  <c r="C44" i="43"/>
  <c r="D44" i="43"/>
  <c r="AK62" i="45"/>
  <c r="AK62" i="29"/>
  <c r="AK62" i="46"/>
  <c r="I62" i="13"/>
  <c r="B186" i="43"/>
  <c r="A186" i="43"/>
  <c r="B66" i="43"/>
  <c r="A66" i="43"/>
  <c r="C68" i="43"/>
  <c r="D68" i="43"/>
  <c r="C198" i="43"/>
  <c r="D198" i="43"/>
  <c r="AK184" i="45"/>
  <c r="I184" i="13"/>
  <c r="AK184" i="29"/>
  <c r="AK184" i="46"/>
  <c r="AK135" i="45"/>
  <c r="AK135" i="29"/>
  <c r="AK135" i="46"/>
  <c r="I135" i="13"/>
  <c r="C62" i="43"/>
  <c r="D62" i="43"/>
  <c r="AF114" i="12"/>
  <c r="D119" i="13"/>
  <c r="I120" i="8" s="1"/>
  <c r="AD114" i="12"/>
  <c r="AG114" i="12" s="1"/>
  <c r="E119" i="13"/>
  <c r="B106" i="43"/>
  <c r="A106" i="43"/>
  <c r="B140" i="43"/>
  <c r="A140" i="43"/>
  <c r="B166" i="43"/>
  <c r="A166" i="43"/>
  <c r="B92" i="43"/>
  <c r="A92" i="43"/>
  <c r="A93" i="43"/>
  <c r="B93" i="43"/>
  <c r="AK76" i="29"/>
  <c r="I76" i="13"/>
  <c r="AK76" i="46"/>
  <c r="AK76" i="45"/>
  <c r="AK140" i="29"/>
  <c r="I140" i="13"/>
  <c r="AK140" i="45"/>
  <c r="AK140" i="46"/>
  <c r="AK204" i="46"/>
  <c r="AK204" i="45"/>
  <c r="AK204" i="29"/>
  <c r="I204" i="13"/>
  <c r="C46" i="43"/>
  <c r="D46" i="43"/>
  <c r="C72" i="43"/>
  <c r="D72" i="43"/>
  <c r="C54" i="43"/>
  <c r="D54" i="43"/>
  <c r="AK87" i="45"/>
  <c r="AK87" i="29"/>
  <c r="AK87" i="46"/>
  <c r="I87" i="13"/>
  <c r="C194" i="43"/>
  <c r="D194" i="43"/>
  <c r="AK43" i="46"/>
  <c r="AK43" i="29"/>
  <c r="I43" i="13"/>
  <c r="AK43" i="45"/>
  <c r="C30" i="43"/>
  <c r="D30" i="43"/>
  <c r="AK20" i="29"/>
  <c r="AK20" i="46"/>
  <c r="I20" i="13"/>
  <c r="AK20" i="45"/>
  <c r="AK167" i="46"/>
  <c r="AK167" i="29"/>
  <c r="AK136" i="29"/>
  <c r="I136" i="13"/>
  <c r="AK136" i="45"/>
  <c r="AK136" i="46"/>
  <c r="AK23" i="46"/>
  <c r="AK23" i="45"/>
  <c r="AK23" i="29"/>
  <c r="I23" i="13"/>
  <c r="AR164" i="46"/>
  <c r="C196" i="43"/>
  <c r="D196" i="43"/>
  <c r="C76" i="43"/>
  <c r="D76" i="43"/>
  <c r="AF67" i="12"/>
  <c r="D72" i="13"/>
  <c r="E72" i="13"/>
  <c r="AD67" i="12"/>
  <c r="AG67" i="12" s="1"/>
  <c r="B78" i="43"/>
  <c r="A78" i="43"/>
  <c r="B150" i="43"/>
  <c r="A150" i="43"/>
  <c r="B38" i="43"/>
  <c r="A38" i="43"/>
  <c r="B170" i="43"/>
  <c r="A170" i="43"/>
  <c r="B164" i="43"/>
  <c r="A164" i="43"/>
  <c r="B65" i="43"/>
  <c r="A65" i="43"/>
  <c r="AK116" i="46"/>
  <c r="C178" i="43"/>
  <c r="D178" i="43"/>
  <c r="I128" i="13"/>
  <c r="AK128" i="45"/>
  <c r="AK110" i="45"/>
  <c r="AK110" i="29"/>
  <c r="AK110" i="46"/>
  <c r="I110" i="13"/>
  <c r="AK158" i="29"/>
  <c r="I158" i="13"/>
  <c r="AK158" i="45"/>
  <c r="AK158" i="46"/>
  <c r="I118" i="13"/>
  <c r="AK118" i="46"/>
  <c r="AK118" i="29"/>
  <c r="AK118" i="45"/>
  <c r="AF144" i="12"/>
  <c r="D149" i="13"/>
  <c r="E149" i="29" s="1"/>
  <c r="U149" i="29" s="1"/>
  <c r="E149" i="13"/>
  <c r="AD144" i="12"/>
  <c r="AG144" i="12" s="1"/>
  <c r="B205" i="43"/>
  <c r="A205" i="43"/>
  <c r="B56" i="43"/>
  <c r="A56" i="43"/>
  <c r="A45" i="43"/>
  <c r="B45" i="43"/>
  <c r="A37" i="43"/>
  <c r="B37" i="43"/>
  <c r="E25" i="29"/>
  <c r="U25" i="29" s="1"/>
  <c r="E73" i="29"/>
  <c r="U73" i="29" s="1"/>
  <c r="I74" i="8"/>
  <c r="AA6" i="12"/>
  <c r="AB6" i="12" s="1"/>
  <c r="Y60" i="12"/>
  <c r="AB60" i="12" s="1"/>
  <c r="Z169" i="12"/>
  <c r="AB169" i="12" s="1"/>
  <c r="AB132" i="12"/>
  <c r="AB66" i="12"/>
  <c r="AB36" i="12"/>
  <c r="X108" i="12"/>
  <c r="AB108" i="12" s="1"/>
  <c r="AB136" i="12"/>
  <c r="Y8" i="12"/>
  <c r="AB8" i="12" s="1"/>
  <c r="Y204" i="12"/>
  <c r="AB204" i="12" s="1"/>
  <c r="AB121" i="12"/>
  <c r="Y9" i="12"/>
  <c r="AB9" i="12" s="1"/>
  <c r="AB164" i="12"/>
  <c r="AB200" i="12"/>
  <c r="Z21" i="12"/>
  <c r="AB21" i="12" s="1"/>
  <c r="Z85" i="12"/>
  <c r="AB85" i="12" s="1"/>
  <c r="AB40" i="12"/>
  <c r="X32" i="12"/>
  <c r="AB32" i="12" s="1"/>
  <c r="Y124" i="12"/>
  <c r="AB124" i="12" s="1"/>
  <c r="Y156" i="12"/>
  <c r="AB156" i="12" s="1"/>
  <c r="AB196" i="12"/>
  <c r="X170" i="12"/>
  <c r="AB170" i="12" s="1"/>
  <c r="Z117" i="12"/>
  <c r="AB117" i="12" s="1"/>
  <c r="AB128" i="12"/>
  <c r="AA194" i="12"/>
  <c r="AB194" i="12" s="1"/>
  <c r="AA192" i="12"/>
  <c r="AB192" i="12" s="1"/>
  <c r="Z168" i="12"/>
  <c r="AB168" i="12" s="1"/>
  <c r="AB102" i="12"/>
  <c r="AB29" i="12"/>
  <c r="Y46" i="12"/>
  <c r="AB46" i="12" s="1"/>
  <c r="AB12" i="12"/>
  <c r="E116" i="29"/>
  <c r="U116" i="29" s="1"/>
  <c r="E202" i="29"/>
  <c r="U202" i="29" s="1"/>
  <c r="E118" i="29"/>
  <c r="U118" i="29" s="1"/>
  <c r="I61" i="8"/>
  <c r="E60" i="29"/>
  <c r="U60" i="29" s="1"/>
  <c r="AA60" i="29" s="1"/>
  <c r="E182" i="29"/>
  <c r="U182" i="29" s="1"/>
  <c r="I115" i="8"/>
  <c r="AG43" i="29"/>
  <c r="X76" i="29"/>
  <c r="I23" i="8"/>
  <c r="E49" i="29"/>
  <c r="U49" i="29" s="1"/>
  <c r="AC49" i="29" s="1"/>
  <c r="I50" i="8"/>
  <c r="E85" i="29"/>
  <c r="U85" i="29" s="1"/>
  <c r="T2" i="12"/>
  <c r="A24" i="13" s="1"/>
  <c r="T2" i="10"/>
  <c r="A20" i="13" s="1"/>
  <c r="L33" i="3"/>
  <c r="M32" i="3"/>
  <c r="A32" i="3" s="1"/>
  <c r="M8" i="13"/>
  <c r="V3" i="12"/>
  <c r="V4" i="12"/>
  <c r="V3" i="10"/>
  <c r="V4" i="10"/>
  <c r="I156" i="8"/>
  <c r="I34" i="8"/>
  <c r="T2" i="11"/>
  <c r="A22" i="13" s="1"/>
  <c r="V4" i="11"/>
  <c r="V3" i="11"/>
  <c r="AE46" i="29"/>
  <c r="AF46" i="29"/>
  <c r="AA46" i="29"/>
  <c r="AB46" i="29"/>
  <c r="V46" i="29"/>
  <c r="X46" i="29"/>
  <c r="Y46" i="29"/>
  <c r="AJ46" i="29"/>
  <c r="AC46" i="29"/>
  <c r="Z46" i="29"/>
  <c r="W46" i="29"/>
  <c r="AG46" i="29"/>
  <c r="AI46" i="29"/>
  <c r="AH46" i="29"/>
  <c r="AD46" i="29"/>
  <c r="X74" i="29"/>
  <c r="V74" i="29"/>
  <c r="AJ74" i="29"/>
  <c r="AG74" i="29"/>
  <c r="AB74" i="29"/>
  <c r="Y74" i="29"/>
  <c r="AF74" i="29"/>
  <c r="W74" i="29"/>
  <c r="AC74" i="29"/>
  <c r="AD74" i="29"/>
  <c r="AE74" i="29"/>
  <c r="AA74" i="29"/>
  <c r="AH74" i="29"/>
  <c r="Z74" i="29"/>
  <c r="AI74" i="29"/>
  <c r="X86" i="29"/>
  <c r="AG86" i="29"/>
  <c r="AE86" i="29"/>
  <c r="AC86" i="29"/>
  <c r="AJ86" i="29"/>
  <c r="AA86" i="29"/>
  <c r="AF86" i="29"/>
  <c r="V86" i="29"/>
  <c r="Y86" i="29"/>
  <c r="AB86" i="29"/>
  <c r="AD86" i="29"/>
  <c r="W86" i="29"/>
  <c r="Z86" i="29"/>
  <c r="AH86" i="29"/>
  <c r="AI86" i="29"/>
  <c r="AA68" i="29"/>
  <c r="AJ68" i="29"/>
  <c r="W68" i="29"/>
  <c r="Z68" i="29"/>
  <c r="AD68" i="29"/>
  <c r="AH68" i="29"/>
  <c r="AG68" i="29"/>
  <c r="Y68" i="29"/>
  <c r="V68" i="29"/>
  <c r="AI68" i="29"/>
  <c r="AF68" i="29"/>
  <c r="X68" i="29"/>
  <c r="AC68" i="29"/>
  <c r="AE68" i="29"/>
  <c r="AB68" i="29"/>
  <c r="AA32" i="29"/>
  <c r="X32" i="29"/>
  <c r="AE32" i="29"/>
  <c r="W32" i="29"/>
  <c r="AD32" i="29"/>
  <c r="AH32" i="29"/>
  <c r="V32" i="29"/>
  <c r="AG32" i="29"/>
  <c r="AJ32" i="29"/>
  <c r="AI32" i="29"/>
  <c r="Z32" i="29"/>
  <c r="Y32" i="29"/>
  <c r="AC32" i="29"/>
  <c r="AB32" i="29"/>
  <c r="AF32" i="29"/>
  <c r="X64" i="29"/>
  <c r="AE64" i="29"/>
  <c r="W64" i="29"/>
  <c r="AI64" i="29"/>
  <c r="Z64" i="29"/>
  <c r="Y64" i="29"/>
  <c r="AD64" i="29"/>
  <c r="AH64" i="29"/>
  <c r="V64" i="29"/>
  <c r="AG64" i="29"/>
  <c r="AB64" i="29"/>
  <c r="AF64" i="29"/>
  <c r="AC64" i="29"/>
  <c r="AA64" i="29"/>
  <c r="AJ64" i="29"/>
  <c r="AF78" i="29"/>
  <c r="AA78" i="29"/>
  <c r="AB78" i="29"/>
  <c r="V78" i="29"/>
  <c r="X78" i="29"/>
  <c r="AE78" i="29"/>
  <c r="Y78" i="29"/>
  <c r="AJ78" i="29"/>
  <c r="AH78" i="29"/>
  <c r="Z78" i="29"/>
  <c r="W78" i="29"/>
  <c r="AG78" i="29"/>
  <c r="AI78" i="29"/>
  <c r="AC78" i="29"/>
  <c r="AD78" i="29"/>
  <c r="X40" i="29"/>
  <c r="AE40" i="29"/>
  <c r="AA40" i="29"/>
  <c r="W40" i="29"/>
  <c r="AH40" i="29"/>
  <c r="AI40" i="29"/>
  <c r="Z40" i="29"/>
  <c r="V40" i="29"/>
  <c r="AG40" i="29"/>
  <c r="Y40" i="29"/>
  <c r="AB40" i="29"/>
  <c r="AF40" i="29"/>
  <c r="AJ40" i="29"/>
  <c r="AD40" i="29"/>
  <c r="AC40" i="29"/>
  <c r="E143" i="29"/>
  <c r="U143" i="29" s="1"/>
  <c r="AF140" i="29"/>
  <c r="AG140" i="29"/>
  <c r="Y140" i="29"/>
  <c r="V140" i="29"/>
  <c r="W140" i="29"/>
  <c r="AJ140" i="29"/>
  <c r="Z140" i="29"/>
  <c r="AE96" i="29"/>
  <c r="X96" i="29"/>
  <c r="W96" i="29"/>
  <c r="AD96" i="29"/>
  <c r="AH96" i="29"/>
  <c r="V96" i="29"/>
  <c r="AG96" i="29"/>
  <c r="AI96" i="29"/>
  <c r="Z96" i="29"/>
  <c r="Y96" i="29"/>
  <c r="AA96" i="29"/>
  <c r="AB96" i="29"/>
  <c r="AJ96" i="29"/>
  <c r="AF96" i="29"/>
  <c r="AC96" i="29"/>
  <c r="AE94" i="29"/>
  <c r="AF94" i="29"/>
  <c r="AA94" i="29"/>
  <c r="AB94" i="29"/>
  <c r="V94" i="29"/>
  <c r="X94" i="29"/>
  <c r="Y94" i="29"/>
  <c r="AG94" i="29"/>
  <c r="AC94" i="29"/>
  <c r="AI94" i="29"/>
  <c r="AD94" i="29"/>
  <c r="AJ94" i="29"/>
  <c r="AH94" i="29"/>
  <c r="Z94" i="29"/>
  <c r="W94" i="29"/>
  <c r="X204" i="29"/>
  <c r="AA204" i="29"/>
  <c r="AJ204" i="29"/>
  <c r="AG204" i="29"/>
  <c r="AB204" i="29"/>
  <c r="AC204" i="29"/>
  <c r="Y204" i="29"/>
  <c r="AH204" i="29"/>
  <c r="W204" i="29"/>
  <c r="AE204" i="29"/>
  <c r="V204" i="29"/>
  <c r="AI204" i="29"/>
  <c r="AF204" i="29"/>
  <c r="Z204" i="29"/>
  <c r="AD204" i="29"/>
  <c r="V167" i="29"/>
  <c r="X167" i="29"/>
  <c r="AC167" i="29"/>
  <c r="W167" i="29"/>
  <c r="AE167" i="29"/>
  <c r="AJ167" i="29"/>
  <c r="AA167" i="29"/>
  <c r="AB167" i="29"/>
  <c r="AG167" i="29"/>
  <c r="Y167" i="29"/>
  <c r="AF167" i="29"/>
  <c r="AH167" i="29"/>
  <c r="AD167" i="29"/>
  <c r="Z167" i="29"/>
  <c r="AI167" i="29"/>
  <c r="AJ150" i="29"/>
  <c r="AE150" i="29"/>
  <c r="W150" i="29"/>
  <c r="V150" i="29"/>
  <c r="AF150" i="29"/>
  <c r="AA150" i="29"/>
  <c r="AG150" i="29"/>
  <c r="AB150" i="29"/>
  <c r="AC150" i="29"/>
  <c r="X150" i="29"/>
  <c r="Z150" i="29"/>
  <c r="AH150" i="29"/>
  <c r="Y150" i="29"/>
  <c r="AI150" i="29"/>
  <c r="AD150" i="29"/>
  <c r="AJ36" i="29"/>
  <c r="AA36" i="29"/>
  <c r="W36" i="29"/>
  <c r="AH36" i="29"/>
  <c r="AG36" i="29"/>
  <c r="Y36" i="29"/>
  <c r="V36" i="29"/>
  <c r="AI36" i="29"/>
  <c r="Z36" i="29"/>
  <c r="AE36" i="29"/>
  <c r="AD36" i="29"/>
  <c r="AF36" i="29"/>
  <c r="AB36" i="29"/>
  <c r="X36" i="29"/>
  <c r="AC36" i="29"/>
  <c r="AE110" i="29"/>
  <c r="AF110" i="29"/>
  <c r="V110" i="29"/>
  <c r="X110" i="29"/>
  <c r="Y110" i="29"/>
  <c r="AJ110" i="29"/>
  <c r="AH110" i="29"/>
  <c r="AD110" i="29"/>
  <c r="AA166" i="29"/>
  <c r="AG166" i="29"/>
  <c r="X166" i="29"/>
  <c r="W166" i="29"/>
  <c r="AE166" i="29"/>
  <c r="Z166" i="29"/>
  <c r="AI166" i="29"/>
  <c r="X60" i="29"/>
  <c r="AE39" i="29"/>
  <c r="V39" i="29"/>
  <c r="AG39" i="29"/>
  <c r="Z39" i="29"/>
  <c r="X39" i="29"/>
  <c r="W39" i="29"/>
  <c r="AJ39" i="29"/>
  <c r="E79" i="29"/>
  <c r="U79" i="29" s="1"/>
  <c r="Y47" i="29"/>
  <c r="AD47" i="29"/>
  <c r="Z47" i="29"/>
  <c r="V47" i="29"/>
  <c r="AH47" i="29"/>
  <c r="AC47" i="29"/>
  <c r="AB47" i="29"/>
  <c r="AA47" i="29"/>
  <c r="W47" i="29"/>
  <c r="AJ47" i="29"/>
  <c r="AG47" i="29"/>
  <c r="AI47" i="29"/>
  <c r="AF47" i="29"/>
  <c r="AE47" i="29"/>
  <c r="X47" i="29"/>
  <c r="AF180" i="29"/>
  <c r="AG180" i="29"/>
  <c r="AB180" i="29"/>
  <c r="AC180" i="29"/>
  <c r="X180" i="29"/>
  <c r="Z180" i="29"/>
  <c r="AJ180" i="29"/>
  <c r="AA180" i="29"/>
  <c r="Y180" i="29"/>
  <c r="V180" i="29"/>
  <c r="AD180" i="29"/>
  <c r="AI180" i="29"/>
  <c r="W180" i="29"/>
  <c r="AE180" i="29"/>
  <c r="AH180" i="29"/>
  <c r="D22" i="3"/>
  <c r="V4" i="9"/>
  <c r="V3" i="9"/>
  <c r="T2" i="9"/>
  <c r="A18" i="13" s="1"/>
  <c r="W104" i="29" l="1"/>
  <c r="Z104" i="29"/>
  <c r="AH104" i="29"/>
  <c r="AA104" i="29"/>
  <c r="AB104" i="29"/>
  <c r="V104" i="29"/>
  <c r="AC104" i="29"/>
  <c r="AF104" i="29"/>
  <c r="X104" i="29"/>
  <c r="AF39" i="29"/>
  <c r="AC39" i="29"/>
  <c r="Y39" i="29"/>
  <c r="AD39" i="29"/>
  <c r="AG60" i="29"/>
  <c r="AD166" i="29"/>
  <c r="AJ166" i="29"/>
  <c r="AC166" i="29"/>
  <c r="AF166" i="29"/>
  <c r="Z110" i="29"/>
  <c r="AG110" i="29"/>
  <c r="AB110" i="29"/>
  <c r="W110" i="29"/>
  <c r="AD140" i="29"/>
  <c r="AI140" i="29"/>
  <c r="AC140" i="29"/>
  <c r="AA140" i="29"/>
  <c r="I182" i="8"/>
  <c r="E195" i="29"/>
  <c r="U195" i="29" s="1"/>
  <c r="AB195" i="29" s="1"/>
  <c r="AK128" i="29"/>
  <c r="AX164" i="46"/>
  <c r="D58" i="43"/>
  <c r="C149" i="43"/>
  <c r="D114" i="43"/>
  <c r="I151" i="13"/>
  <c r="AD176" i="12"/>
  <c r="AG176" i="12" s="1"/>
  <c r="A126" i="43"/>
  <c r="E20" i="45"/>
  <c r="U20" i="45" s="1"/>
  <c r="I121" i="8"/>
  <c r="E120" i="29"/>
  <c r="U120" i="29" s="1"/>
  <c r="V60" i="29"/>
  <c r="AU164" i="46"/>
  <c r="AK151" i="45"/>
  <c r="I169" i="8"/>
  <c r="E168" i="29"/>
  <c r="U168" i="29" s="1"/>
  <c r="AB39" i="29"/>
  <c r="AI39" i="29"/>
  <c r="AH39" i="29"/>
  <c r="Z60" i="29"/>
  <c r="Y166" i="29"/>
  <c r="AH166" i="29"/>
  <c r="AB166" i="29"/>
  <c r="AC110" i="29"/>
  <c r="AI110" i="29"/>
  <c r="AB140" i="29"/>
  <c r="AH140" i="29"/>
  <c r="X140" i="29"/>
  <c r="E101" i="29"/>
  <c r="U101" i="29" s="1"/>
  <c r="AE101" i="29" s="1"/>
  <c r="AQ164" i="46"/>
  <c r="E58" i="46"/>
  <c r="U58" i="46" s="1"/>
  <c r="E168" i="46"/>
  <c r="U168" i="46" s="1"/>
  <c r="E61" i="13"/>
  <c r="E54" i="46"/>
  <c r="U54" i="46" s="1"/>
  <c r="A149" i="43"/>
  <c r="E157" i="13"/>
  <c r="D21" i="13"/>
  <c r="D157" i="13"/>
  <c r="E157" i="29" s="1"/>
  <c r="U157" i="29" s="1"/>
  <c r="AF152" i="12"/>
  <c r="A52" i="43"/>
  <c r="D21" i="43"/>
  <c r="AF160" i="12"/>
  <c r="AF56" i="12"/>
  <c r="A59" i="43" s="1"/>
  <c r="E165" i="13"/>
  <c r="I167" i="13"/>
  <c r="C190" i="43"/>
  <c r="I86" i="13"/>
  <c r="AK54" i="45"/>
  <c r="E191" i="29"/>
  <c r="U191" i="29" s="1"/>
  <c r="AF60" i="29"/>
  <c r="Y60" i="29"/>
  <c r="AE60" i="29"/>
  <c r="E171" i="29"/>
  <c r="U171" i="29" s="1"/>
  <c r="I92" i="8"/>
  <c r="I204" i="8"/>
  <c r="I110" i="8"/>
  <c r="E81" i="29"/>
  <c r="U81" i="29" s="1"/>
  <c r="AK86" i="46"/>
  <c r="I54" i="13"/>
  <c r="E114" i="13"/>
  <c r="E139" i="29"/>
  <c r="U139" i="29" s="1"/>
  <c r="AC60" i="29"/>
  <c r="AD60" i="29"/>
  <c r="AI60" i="29"/>
  <c r="AB60" i="29"/>
  <c r="E177" i="29"/>
  <c r="U177" i="29" s="1"/>
  <c r="E189" i="29"/>
  <c r="U189" i="29" s="1"/>
  <c r="I131" i="8"/>
  <c r="E176" i="29"/>
  <c r="U176" i="29" s="1"/>
  <c r="E146" i="29"/>
  <c r="U146" i="29" s="1"/>
  <c r="I19" i="8"/>
  <c r="AK86" i="45"/>
  <c r="AT86" i="45" s="1"/>
  <c r="AK54" i="46"/>
  <c r="AF109" i="12"/>
  <c r="D18" i="43"/>
  <c r="D89" i="13"/>
  <c r="AJ60" i="29"/>
  <c r="AH60" i="29"/>
  <c r="W60" i="29"/>
  <c r="E105" i="29"/>
  <c r="U105" i="29" s="1"/>
  <c r="E123" i="29"/>
  <c r="U123" i="29" s="1"/>
  <c r="I13" i="8"/>
  <c r="I54" i="8"/>
  <c r="E54" i="29"/>
  <c r="U54" i="29" s="1"/>
  <c r="AB54" i="29" s="1"/>
  <c r="I55" i="8"/>
  <c r="AE134" i="29"/>
  <c r="W134" i="29"/>
  <c r="Z134" i="29"/>
  <c r="AF134" i="29"/>
  <c r="X134" i="29"/>
  <c r="AD84" i="12"/>
  <c r="AG84" i="12" s="1"/>
  <c r="D87" i="43" s="1"/>
  <c r="E20" i="29"/>
  <c r="U20" i="29" s="1"/>
  <c r="AC20" i="29" s="1"/>
  <c r="I21" i="8"/>
  <c r="E38" i="29"/>
  <c r="U38" i="29" s="1"/>
  <c r="AM164" i="46"/>
  <c r="AL164" i="46"/>
  <c r="AW164" i="46"/>
  <c r="I192" i="13"/>
  <c r="AF16" i="12"/>
  <c r="Y104" i="29"/>
  <c r="D40" i="43"/>
  <c r="AV164" i="46"/>
  <c r="AO164" i="46"/>
  <c r="AP164" i="46"/>
  <c r="AK192" i="45"/>
  <c r="AD16" i="12"/>
  <c r="AG16" i="12" s="1"/>
  <c r="D19" i="43" s="1"/>
  <c r="I43" i="8"/>
  <c r="E42" i="29"/>
  <c r="U42" i="29" s="1"/>
  <c r="E23" i="29"/>
  <c r="U23" i="29" s="1"/>
  <c r="I24" i="8"/>
  <c r="AZ164" i="46"/>
  <c r="AD104" i="29"/>
  <c r="AI104" i="29"/>
  <c r="AE104" i="29"/>
  <c r="AJ104" i="29"/>
  <c r="AG104" i="29"/>
  <c r="AS164" i="46"/>
  <c r="AN164" i="46"/>
  <c r="AT164" i="46"/>
  <c r="I146" i="8"/>
  <c r="E145" i="29"/>
  <c r="U145" i="29" s="1"/>
  <c r="AH134" i="29"/>
  <c r="Y134" i="29"/>
  <c r="AA134" i="29"/>
  <c r="AJ134" i="29"/>
  <c r="I186" i="8"/>
  <c r="I194" i="8"/>
  <c r="E117" i="29"/>
  <c r="U117" i="29" s="1"/>
  <c r="E31" i="29"/>
  <c r="U31" i="29" s="1"/>
  <c r="E131" i="29"/>
  <c r="U131" i="29" s="1"/>
  <c r="I148" i="8"/>
  <c r="AK116" i="45"/>
  <c r="AU116" i="45" s="1"/>
  <c r="AF140" i="12"/>
  <c r="A143" i="43" s="1"/>
  <c r="AD134" i="29"/>
  <c r="AB134" i="29"/>
  <c r="V134" i="29"/>
  <c r="AC134" i="29"/>
  <c r="E153" i="29"/>
  <c r="U153" i="29" s="1"/>
  <c r="E160" i="29"/>
  <c r="U160" i="29" s="1"/>
  <c r="E138" i="29"/>
  <c r="U138" i="29" s="1"/>
  <c r="I116" i="13"/>
  <c r="E145" i="13"/>
  <c r="AK145" i="45" s="1"/>
  <c r="AD56" i="12"/>
  <c r="AG56" i="12" s="1"/>
  <c r="D59" i="43" s="1"/>
  <c r="AI134" i="29"/>
  <c r="AG134" i="29"/>
  <c r="E61" i="29"/>
  <c r="U61" i="29" s="1"/>
  <c r="I62" i="8"/>
  <c r="AE147" i="29"/>
  <c r="AJ147" i="29"/>
  <c r="Y147" i="29"/>
  <c r="AC147" i="29"/>
  <c r="AG147" i="29"/>
  <c r="AH147" i="29"/>
  <c r="AI147" i="29"/>
  <c r="X147" i="29"/>
  <c r="Z147" i="29"/>
  <c r="AB147" i="29"/>
  <c r="AA147" i="29"/>
  <c r="W147" i="29"/>
  <c r="AD147" i="29"/>
  <c r="V147" i="29"/>
  <c r="AF147" i="29"/>
  <c r="E187" i="29"/>
  <c r="U187" i="29" s="1"/>
  <c r="E75" i="29"/>
  <c r="U75" i="29" s="1"/>
  <c r="I160" i="8"/>
  <c r="I158" i="8"/>
  <c r="E121" i="29"/>
  <c r="U121" i="29" s="1"/>
  <c r="I179" i="8"/>
  <c r="AF168" i="12"/>
  <c r="D173" i="13"/>
  <c r="E173" i="29" s="1"/>
  <c r="U173" i="29" s="1"/>
  <c r="AD168" i="12"/>
  <c r="AG168" i="12" s="1"/>
  <c r="E173" i="13"/>
  <c r="AB149" i="29"/>
  <c r="AJ149" i="29"/>
  <c r="Y149" i="29"/>
  <c r="AC149" i="29"/>
  <c r="AH149" i="29"/>
  <c r="AE149" i="29"/>
  <c r="AD149" i="29"/>
  <c r="Z149" i="29"/>
  <c r="X149" i="29"/>
  <c r="AF149" i="29"/>
  <c r="AI149" i="29"/>
  <c r="W149" i="29"/>
  <c r="V149" i="29"/>
  <c r="AA149" i="29"/>
  <c r="AG149" i="29"/>
  <c r="AF29" i="12"/>
  <c r="D34" i="13"/>
  <c r="I35" i="8" s="1"/>
  <c r="E34" i="13"/>
  <c r="AD29" i="12"/>
  <c r="AG29" i="12" s="1"/>
  <c r="AF194" i="12"/>
  <c r="D199" i="13"/>
  <c r="E199" i="29" s="1"/>
  <c r="U199" i="29" s="1"/>
  <c r="X199" i="29" s="1"/>
  <c r="E199" i="13"/>
  <c r="AD194" i="12"/>
  <c r="AG194" i="12" s="1"/>
  <c r="AF124" i="12"/>
  <c r="D129" i="13"/>
  <c r="E129" i="29" s="1"/>
  <c r="U129" i="29" s="1"/>
  <c r="E129" i="13"/>
  <c r="AD124" i="12"/>
  <c r="AG124" i="12" s="1"/>
  <c r="AF21" i="12"/>
  <c r="D26" i="13"/>
  <c r="I27" i="8" s="1"/>
  <c r="E26" i="13"/>
  <c r="AD21" i="12"/>
  <c r="AG21" i="12" s="1"/>
  <c r="AF121" i="12"/>
  <c r="D126" i="13"/>
  <c r="I127" i="8" s="1"/>
  <c r="E126" i="13"/>
  <c r="AD121" i="12"/>
  <c r="AG121" i="12" s="1"/>
  <c r="AF108" i="12"/>
  <c r="D113" i="13"/>
  <c r="I114" i="8" s="1"/>
  <c r="E113" i="13"/>
  <c r="AD108" i="12"/>
  <c r="AG108" i="12" s="1"/>
  <c r="AF169" i="12"/>
  <c r="D174" i="13"/>
  <c r="E174" i="29" s="1"/>
  <c r="U174" i="29" s="1"/>
  <c r="E174" i="13"/>
  <c r="AD169" i="12"/>
  <c r="AG169" i="12" s="1"/>
  <c r="E170" i="29"/>
  <c r="U170" i="29" s="1"/>
  <c r="D147" i="43"/>
  <c r="C147" i="43"/>
  <c r="AW118" i="45"/>
  <c r="AN118" i="45"/>
  <c r="AR118" i="45"/>
  <c r="AT118" i="45"/>
  <c r="AX118" i="45"/>
  <c r="AL118" i="45"/>
  <c r="AY118" i="45"/>
  <c r="AU118" i="45"/>
  <c r="AO118" i="45"/>
  <c r="AV118" i="45"/>
  <c r="AQ118" i="45"/>
  <c r="AM118" i="45"/>
  <c r="AZ118" i="45"/>
  <c r="AP118" i="45"/>
  <c r="AS118" i="45"/>
  <c r="C70" i="43"/>
  <c r="D70" i="43"/>
  <c r="AW87" i="45"/>
  <c r="AT87" i="45"/>
  <c r="AO87" i="45"/>
  <c r="AZ87" i="45"/>
  <c r="AQ87" i="45"/>
  <c r="AP87" i="45"/>
  <c r="AM87" i="45"/>
  <c r="AL87" i="45"/>
  <c r="AU87" i="45"/>
  <c r="AV87" i="45"/>
  <c r="AN87" i="45"/>
  <c r="AR87" i="45"/>
  <c r="AY87" i="45"/>
  <c r="AX87" i="45"/>
  <c r="AS87" i="45"/>
  <c r="AP140" i="45"/>
  <c r="AQ140" i="45"/>
  <c r="AY140" i="45"/>
  <c r="AN140" i="45"/>
  <c r="AZ140" i="45"/>
  <c r="AT140" i="45"/>
  <c r="AU140" i="45"/>
  <c r="AW140" i="45"/>
  <c r="AL140" i="45"/>
  <c r="AO140" i="45"/>
  <c r="AV140" i="45"/>
  <c r="AR140" i="45"/>
  <c r="AX140" i="45"/>
  <c r="AM140" i="45"/>
  <c r="AS140" i="45"/>
  <c r="AV76" i="46"/>
  <c r="AN76" i="46"/>
  <c r="AP76" i="46"/>
  <c r="AO76" i="46"/>
  <c r="AL76" i="46"/>
  <c r="AZ76" i="46"/>
  <c r="AR76" i="46"/>
  <c r="AW76" i="46"/>
  <c r="AT76" i="46"/>
  <c r="AM76" i="46"/>
  <c r="AU76" i="46"/>
  <c r="AY76" i="46"/>
  <c r="AQ76" i="46"/>
  <c r="AX76" i="46"/>
  <c r="AS76" i="46"/>
  <c r="A117" i="43"/>
  <c r="B117" i="43"/>
  <c r="AP135" i="46"/>
  <c r="AQ135" i="46"/>
  <c r="AZ135" i="46"/>
  <c r="AT135" i="46"/>
  <c r="AM135" i="46"/>
  <c r="AV135" i="46"/>
  <c r="AY135" i="46"/>
  <c r="AX135" i="46"/>
  <c r="AL135" i="46"/>
  <c r="AW135" i="46"/>
  <c r="AN135" i="46"/>
  <c r="AR135" i="46"/>
  <c r="AO135" i="46"/>
  <c r="AU135" i="46"/>
  <c r="AS135" i="46"/>
  <c r="AR62" i="46"/>
  <c r="AU62" i="46"/>
  <c r="AO62" i="46"/>
  <c r="AW62" i="46"/>
  <c r="AM62" i="46"/>
  <c r="AP62" i="46"/>
  <c r="AT62" i="46"/>
  <c r="AZ62" i="46"/>
  <c r="AQ62" i="46"/>
  <c r="AL62" i="46"/>
  <c r="AN62" i="46"/>
  <c r="AV62" i="46"/>
  <c r="AY62" i="46"/>
  <c r="AX62" i="46"/>
  <c r="AS62" i="46"/>
  <c r="AT208" i="45"/>
  <c r="AL208" i="45"/>
  <c r="AN208" i="45"/>
  <c r="AV208" i="45"/>
  <c r="AR208" i="45"/>
  <c r="AY208" i="45"/>
  <c r="AX208" i="45"/>
  <c r="AU208" i="45"/>
  <c r="AM208" i="45"/>
  <c r="AQ208" i="45"/>
  <c r="AW208" i="45"/>
  <c r="AO208" i="45"/>
  <c r="AP208" i="45"/>
  <c r="AZ208" i="45"/>
  <c r="AS208" i="45"/>
  <c r="AK117" i="46"/>
  <c r="AK117" i="45"/>
  <c r="AK117" i="29"/>
  <c r="I117" i="13"/>
  <c r="D53" i="43"/>
  <c r="C53" i="43"/>
  <c r="I69" i="13"/>
  <c r="AK69" i="46"/>
  <c r="AK69" i="29"/>
  <c r="AK69" i="45"/>
  <c r="C168" i="43"/>
  <c r="D168" i="43"/>
  <c r="B145" i="43"/>
  <c r="A145" i="43"/>
  <c r="E27" i="45"/>
  <c r="U27" i="45" s="1"/>
  <c r="E27" i="46"/>
  <c r="U27" i="46" s="1"/>
  <c r="I28" i="8"/>
  <c r="AK134" i="29"/>
  <c r="I134" i="13"/>
  <c r="AK134" i="46"/>
  <c r="AK134" i="45"/>
  <c r="AK92" i="46"/>
  <c r="AK92" i="29"/>
  <c r="AK92" i="45"/>
  <c r="I92" i="13"/>
  <c r="B158" i="43"/>
  <c r="A158" i="43"/>
  <c r="B136" i="43"/>
  <c r="A136" i="43"/>
  <c r="B103" i="43"/>
  <c r="A103" i="43"/>
  <c r="B129" i="43"/>
  <c r="A129" i="43"/>
  <c r="B55" i="43"/>
  <c r="A55" i="43"/>
  <c r="B107" i="43"/>
  <c r="A107" i="43"/>
  <c r="B36" i="43"/>
  <c r="A36" i="43"/>
  <c r="B191" i="43"/>
  <c r="A191" i="43"/>
  <c r="B51" i="43"/>
  <c r="A51" i="43"/>
  <c r="B151" i="43"/>
  <c r="A151" i="43"/>
  <c r="B183" i="43"/>
  <c r="A183" i="43"/>
  <c r="B19" i="43"/>
  <c r="A19" i="43"/>
  <c r="AG39" i="45"/>
  <c r="V39" i="45"/>
  <c r="AC39" i="45"/>
  <c r="AH39" i="45"/>
  <c r="AD39" i="45"/>
  <c r="AF39" i="45"/>
  <c r="AE39" i="45"/>
  <c r="AB39" i="45"/>
  <c r="Y39" i="45"/>
  <c r="AJ39" i="45"/>
  <c r="AA39" i="45"/>
  <c r="AI39" i="45"/>
  <c r="X39" i="45"/>
  <c r="Z39" i="45"/>
  <c r="W39" i="45"/>
  <c r="X54" i="45"/>
  <c r="AJ54" i="45"/>
  <c r="V54" i="45"/>
  <c r="AF54" i="45"/>
  <c r="AA54" i="45"/>
  <c r="AB54" i="45"/>
  <c r="Y54" i="45"/>
  <c r="AI54" i="45"/>
  <c r="AG54" i="45"/>
  <c r="AC54" i="45"/>
  <c r="AH54" i="45"/>
  <c r="AE54" i="45"/>
  <c r="AD54" i="45"/>
  <c r="Z54" i="45"/>
  <c r="W54" i="45"/>
  <c r="AB207" i="45"/>
  <c r="AG207" i="45"/>
  <c r="AJ207" i="45"/>
  <c r="AC207" i="45"/>
  <c r="AH207" i="45"/>
  <c r="X207" i="45"/>
  <c r="AE207" i="45"/>
  <c r="V207" i="45"/>
  <c r="AA207" i="45"/>
  <c r="Y207" i="45"/>
  <c r="AD207" i="45"/>
  <c r="AI207" i="45"/>
  <c r="AF207" i="45"/>
  <c r="Z207" i="45"/>
  <c r="W207" i="45"/>
  <c r="A29" i="43"/>
  <c r="B29" i="43"/>
  <c r="AP180" i="46"/>
  <c r="AM180" i="46"/>
  <c r="AQ180" i="46"/>
  <c r="AW180" i="46"/>
  <c r="AZ180" i="46"/>
  <c r="AT180" i="46"/>
  <c r="AR180" i="46"/>
  <c r="AU180" i="46"/>
  <c r="AX180" i="46"/>
  <c r="AV180" i="46"/>
  <c r="AL180" i="46"/>
  <c r="AO180" i="46"/>
  <c r="AY180" i="46"/>
  <c r="AN180" i="46"/>
  <c r="AS180" i="46"/>
  <c r="AJ67" i="45"/>
  <c r="AE67" i="45"/>
  <c r="AA67" i="45"/>
  <c r="X67" i="45"/>
  <c r="AG67" i="45"/>
  <c r="AF67" i="45"/>
  <c r="AB67" i="45"/>
  <c r="AH67" i="45"/>
  <c r="AC67" i="45"/>
  <c r="AI67" i="45"/>
  <c r="V67" i="45"/>
  <c r="Y67" i="45"/>
  <c r="AD67" i="45"/>
  <c r="Z67" i="45"/>
  <c r="W67" i="45"/>
  <c r="AA172" i="46"/>
  <c r="AH172" i="46"/>
  <c r="X172" i="46"/>
  <c r="AB172" i="46"/>
  <c r="AJ172" i="46"/>
  <c r="AE172" i="46"/>
  <c r="AI172" i="46"/>
  <c r="AC172" i="46"/>
  <c r="AF172" i="46"/>
  <c r="AG172" i="46"/>
  <c r="Y172" i="46"/>
  <c r="V172" i="46"/>
  <c r="AD172" i="46"/>
  <c r="W172" i="46"/>
  <c r="Z172" i="46"/>
  <c r="AG152" i="45"/>
  <c r="AA152" i="45"/>
  <c r="X152" i="45"/>
  <c r="AE152" i="45"/>
  <c r="AH152" i="45"/>
  <c r="AB152" i="45"/>
  <c r="AJ152" i="45"/>
  <c r="V152" i="45"/>
  <c r="AI152" i="45"/>
  <c r="AD152" i="45"/>
  <c r="Y152" i="45"/>
  <c r="AF152" i="45"/>
  <c r="AC152" i="45"/>
  <c r="W152" i="45"/>
  <c r="Z152" i="45"/>
  <c r="I112" i="13"/>
  <c r="AK112" i="46"/>
  <c r="AK112" i="29"/>
  <c r="AK112" i="45"/>
  <c r="AC94" i="45"/>
  <c r="AF94" i="45"/>
  <c r="AG94" i="45"/>
  <c r="AA94" i="45"/>
  <c r="AH94" i="45"/>
  <c r="AJ94" i="45"/>
  <c r="V94" i="45"/>
  <c r="AB94" i="45"/>
  <c r="Y94" i="45"/>
  <c r="AI94" i="45"/>
  <c r="AD94" i="45"/>
  <c r="AE94" i="45"/>
  <c r="X94" i="45"/>
  <c r="W94" i="45"/>
  <c r="Z94" i="45"/>
  <c r="X142" i="46"/>
  <c r="AF142" i="46"/>
  <c r="AH142" i="46"/>
  <c r="AE142" i="46"/>
  <c r="AG142" i="46"/>
  <c r="AA142" i="46"/>
  <c r="AC142" i="46"/>
  <c r="AD142" i="46"/>
  <c r="Y142" i="46"/>
  <c r="AI142" i="46"/>
  <c r="V142" i="46"/>
  <c r="AJ142" i="46"/>
  <c r="AB142" i="46"/>
  <c r="Z142" i="46"/>
  <c r="W142" i="46"/>
  <c r="B188" i="43"/>
  <c r="A188" i="43"/>
  <c r="AH188" i="46"/>
  <c r="AA188" i="46"/>
  <c r="AC188" i="46"/>
  <c r="AE188" i="46"/>
  <c r="V188" i="46"/>
  <c r="AJ188" i="46"/>
  <c r="AB188" i="46"/>
  <c r="AF188" i="46"/>
  <c r="AI188" i="46"/>
  <c r="Y188" i="46"/>
  <c r="X188" i="46"/>
  <c r="AD188" i="46"/>
  <c r="AG188" i="46"/>
  <c r="W188" i="46"/>
  <c r="Z188" i="46"/>
  <c r="AY151" i="45"/>
  <c r="AO151" i="45"/>
  <c r="AM151" i="45"/>
  <c r="AZ151" i="45"/>
  <c r="AL151" i="45"/>
  <c r="AR151" i="45"/>
  <c r="AU151" i="45"/>
  <c r="AX151" i="45"/>
  <c r="AV151" i="45"/>
  <c r="AQ151" i="45"/>
  <c r="AW151" i="45"/>
  <c r="AT151" i="45"/>
  <c r="AP151" i="45"/>
  <c r="AN151" i="45"/>
  <c r="AS151" i="45"/>
  <c r="AP36" i="46"/>
  <c r="AR36" i="46"/>
  <c r="AL36" i="46"/>
  <c r="AM36" i="46"/>
  <c r="AU36" i="46"/>
  <c r="AX36" i="46"/>
  <c r="AT36" i="46"/>
  <c r="AW36" i="46"/>
  <c r="AQ36" i="46"/>
  <c r="AO36" i="46"/>
  <c r="AZ36" i="46"/>
  <c r="AN36" i="46"/>
  <c r="AV36" i="46"/>
  <c r="AY36" i="46"/>
  <c r="AS36" i="46"/>
  <c r="AO96" i="46"/>
  <c r="AX96" i="46"/>
  <c r="AR96" i="46"/>
  <c r="AY96" i="46"/>
  <c r="AL96" i="46"/>
  <c r="AZ96" i="46"/>
  <c r="AN96" i="46"/>
  <c r="AU96" i="46"/>
  <c r="AP96" i="46"/>
  <c r="AM96" i="46"/>
  <c r="AT96" i="46"/>
  <c r="AW96" i="46"/>
  <c r="AQ96" i="46"/>
  <c r="AV96" i="46"/>
  <c r="AS96" i="46"/>
  <c r="AE156" i="46"/>
  <c r="AC156" i="46"/>
  <c r="AF156" i="46"/>
  <c r="AB156" i="46"/>
  <c r="AA156" i="46"/>
  <c r="AG156" i="46"/>
  <c r="AJ156" i="46"/>
  <c r="V156" i="46"/>
  <c r="Y156" i="46"/>
  <c r="AI156" i="46"/>
  <c r="AH156" i="46"/>
  <c r="AD156" i="46"/>
  <c r="X156" i="46"/>
  <c r="W156" i="46"/>
  <c r="Z156" i="46"/>
  <c r="AG88" i="46"/>
  <c r="AA88" i="46"/>
  <c r="AC88" i="46"/>
  <c r="X88" i="46"/>
  <c r="AF88" i="46"/>
  <c r="Y88" i="46"/>
  <c r="AH88" i="46"/>
  <c r="AJ88" i="46"/>
  <c r="AD88" i="46"/>
  <c r="AE88" i="46"/>
  <c r="V88" i="46"/>
  <c r="AB88" i="46"/>
  <c r="AI88" i="46"/>
  <c r="Z88" i="46"/>
  <c r="W88" i="46"/>
  <c r="AK106" i="29"/>
  <c r="I106" i="13"/>
  <c r="AK106" i="45"/>
  <c r="AK106" i="46"/>
  <c r="D13" i="43"/>
  <c r="C13" i="43"/>
  <c r="C82" i="43"/>
  <c r="D82" i="43"/>
  <c r="AK28" i="29"/>
  <c r="I28" i="13"/>
  <c r="AK28" i="45"/>
  <c r="AK28" i="46"/>
  <c r="D61" i="43"/>
  <c r="C61" i="43"/>
  <c r="C204" i="43"/>
  <c r="D204" i="43"/>
  <c r="C122" i="43"/>
  <c r="D122" i="43"/>
  <c r="AK35" i="29"/>
  <c r="AK35" i="46"/>
  <c r="I35" i="13"/>
  <c r="AK35" i="45"/>
  <c r="AK104" i="46"/>
  <c r="AK104" i="45"/>
  <c r="I104" i="13"/>
  <c r="AK104" i="29"/>
  <c r="AK181" i="45"/>
  <c r="AK181" i="29"/>
  <c r="AK181" i="46"/>
  <c r="I181" i="13"/>
  <c r="I25" i="13"/>
  <c r="AK25" i="46"/>
  <c r="AK25" i="45"/>
  <c r="AK25" i="29"/>
  <c r="AK189" i="45"/>
  <c r="I189" i="13"/>
  <c r="AK189" i="29"/>
  <c r="AK189" i="46"/>
  <c r="AK177" i="46"/>
  <c r="AK177" i="29"/>
  <c r="I177" i="13"/>
  <c r="AK177" i="45"/>
  <c r="C16" i="43"/>
  <c r="D16" i="43"/>
  <c r="C10" i="43"/>
  <c r="D10" i="43"/>
  <c r="AK139" i="46"/>
  <c r="AK139" i="29"/>
  <c r="AK139" i="45"/>
  <c r="I139" i="13"/>
  <c r="AO58" i="46"/>
  <c r="AW58" i="46"/>
  <c r="AP58" i="46"/>
  <c r="AX58" i="46"/>
  <c r="AL58" i="46"/>
  <c r="AU58" i="46"/>
  <c r="AQ58" i="46"/>
  <c r="AZ58" i="46"/>
  <c r="AN58" i="46"/>
  <c r="AT58" i="46"/>
  <c r="AY58" i="46"/>
  <c r="AR58" i="46"/>
  <c r="AM58" i="46"/>
  <c r="AV58" i="46"/>
  <c r="AS58" i="46"/>
  <c r="AA118" i="46"/>
  <c r="AB118" i="46"/>
  <c r="V118" i="46"/>
  <c r="AC118" i="46"/>
  <c r="AG118" i="46"/>
  <c r="AH118" i="46"/>
  <c r="AE118" i="46"/>
  <c r="AF118" i="46"/>
  <c r="AD118" i="46"/>
  <c r="X118" i="46"/>
  <c r="AI118" i="46"/>
  <c r="Y118" i="46"/>
  <c r="AJ118" i="46"/>
  <c r="W118" i="46"/>
  <c r="Z118" i="46"/>
  <c r="I186" i="13"/>
  <c r="AK186" i="46"/>
  <c r="AK186" i="29"/>
  <c r="AK186" i="45"/>
  <c r="AL67" i="46"/>
  <c r="AX67" i="46"/>
  <c r="AU67" i="46"/>
  <c r="AY67" i="46"/>
  <c r="AP67" i="46"/>
  <c r="AV67" i="46"/>
  <c r="AZ67" i="46"/>
  <c r="AW67" i="46"/>
  <c r="AR67" i="46"/>
  <c r="AO67" i="46"/>
  <c r="AQ67" i="46"/>
  <c r="AM67" i="46"/>
  <c r="AT67" i="46"/>
  <c r="AN67" i="46"/>
  <c r="AS67" i="46"/>
  <c r="AT40" i="45"/>
  <c r="AZ40" i="45"/>
  <c r="AP40" i="45"/>
  <c r="AY40" i="45"/>
  <c r="AQ40" i="45"/>
  <c r="AR40" i="45"/>
  <c r="AV40" i="45"/>
  <c r="AW40" i="45"/>
  <c r="AN40" i="45"/>
  <c r="AU40" i="45"/>
  <c r="AO40" i="45"/>
  <c r="AX40" i="45"/>
  <c r="AL40" i="45"/>
  <c r="AM40" i="45"/>
  <c r="AS40" i="45"/>
  <c r="AH198" i="46"/>
  <c r="X198" i="46"/>
  <c r="AA198" i="46"/>
  <c r="AE198" i="46"/>
  <c r="AI198" i="46"/>
  <c r="AD198" i="46"/>
  <c r="AG198" i="46"/>
  <c r="Y198" i="46"/>
  <c r="V198" i="46"/>
  <c r="AC198" i="46"/>
  <c r="AF198" i="46"/>
  <c r="AB198" i="46"/>
  <c r="AJ198" i="46"/>
  <c r="Z198" i="46"/>
  <c r="W198" i="46"/>
  <c r="AC60" i="46"/>
  <c r="AJ60" i="46"/>
  <c r="AF60" i="46"/>
  <c r="AE60" i="46"/>
  <c r="AA60" i="46"/>
  <c r="AI60" i="46"/>
  <c r="AH60" i="46"/>
  <c r="V60" i="46"/>
  <c r="AD60" i="46"/>
  <c r="Y60" i="46"/>
  <c r="AB60" i="46"/>
  <c r="AG60" i="46"/>
  <c r="X60" i="46"/>
  <c r="W60" i="46"/>
  <c r="Z60" i="46"/>
  <c r="AB167" i="46"/>
  <c r="V167" i="46"/>
  <c r="AC167" i="46"/>
  <c r="X167" i="46"/>
  <c r="AG167" i="46"/>
  <c r="AH167" i="46"/>
  <c r="AE167" i="46"/>
  <c r="AA167" i="46"/>
  <c r="AD167" i="46"/>
  <c r="AF167" i="46"/>
  <c r="AI167" i="46"/>
  <c r="Y167" i="46"/>
  <c r="AJ167" i="46"/>
  <c r="W167" i="46"/>
  <c r="Z167" i="46"/>
  <c r="AH32" i="46"/>
  <c r="AD32" i="46"/>
  <c r="AA32" i="46"/>
  <c r="V32" i="46"/>
  <c r="AE32" i="46"/>
  <c r="AG32" i="46"/>
  <c r="AJ32" i="46"/>
  <c r="AI32" i="46"/>
  <c r="AC32" i="46"/>
  <c r="AF32" i="46"/>
  <c r="AB32" i="46"/>
  <c r="Y32" i="46"/>
  <c r="X32" i="46"/>
  <c r="Z32" i="46"/>
  <c r="W32" i="46"/>
  <c r="AE196" i="46"/>
  <c r="AG196" i="46"/>
  <c r="X196" i="46"/>
  <c r="AD196" i="46"/>
  <c r="AJ196" i="46"/>
  <c r="AB196" i="46"/>
  <c r="AC196" i="46"/>
  <c r="Y196" i="46"/>
  <c r="AH196" i="46"/>
  <c r="AF196" i="46"/>
  <c r="V196" i="46"/>
  <c r="AI196" i="46"/>
  <c r="AA196" i="46"/>
  <c r="Z196" i="46"/>
  <c r="W196" i="46"/>
  <c r="AG56" i="46"/>
  <c r="AJ56" i="46"/>
  <c r="AC56" i="46"/>
  <c r="AH56" i="46"/>
  <c r="V56" i="46"/>
  <c r="AF56" i="46"/>
  <c r="AB56" i="46"/>
  <c r="AA56" i="46"/>
  <c r="AD56" i="46"/>
  <c r="X56" i="46"/>
  <c r="Y56" i="46"/>
  <c r="AE56" i="46"/>
  <c r="AI56" i="46"/>
  <c r="W56" i="46"/>
  <c r="Z56" i="46"/>
  <c r="AJ48" i="46"/>
  <c r="AF48" i="46"/>
  <c r="AB48" i="46"/>
  <c r="X48" i="46"/>
  <c r="AD48" i="46"/>
  <c r="AG48" i="46"/>
  <c r="Y48" i="46"/>
  <c r="AI48" i="46"/>
  <c r="AE48" i="46"/>
  <c r="AH48" i="46"/>
  <c r="V48" i="46"/>
  <c r="AC48" i="46"/>
  <c r="AA48" i="46"/>
  <c r="Z48" i="46"/>
  <c r="W48" i="46"/>
  <c r="AW94" i="46"/>
  <c r="AV94" i="46"/>
  <c r="AM94" i="46"/>
  <c r="AO94" i="46"/>
  <c r="AX94" i="46"/>
  <c r="AZ94" i="46"/>
  <c r="AT94" i="46"/>
  <c r="AR94" i="46"/>
  <c r="AN94" i="46"/>
  <c r="AY94" i="46"/>
  <c r="AU94" i="46"/>
  <c r="AP94" i="46"/>
  <c r="AL94" i="46"/>
  <c r="AQ94" i="46"/>
  <c r="AS94" i="46"/>
  <c r="AQ168" i="46"/>
  <c r="AX168" i="46"/>
  <c r="AY168" i="46"/>
  <c r="AW168" i="46"/>
  <c r="AM168" i="46"/>
  <c r="AZ168" i="46"/>
  <c r="AP168" i="46"/>
  <c r="AR168" i="46"/>
  <c r="AU168" i="46"/>
  <c r="AN168" i="46"/>
  <c r="AV168" i="46"/>
  <c r="AT168" i="46"/>
  <c r="AO168" i="46"/>
  <c r="AL168" i="46"/>
  <c r="AS168" i="46"/>
  <c r="AX142" i="46"/>
  <c r="AW142" i="46"/>
  <c r="AZ142" i="46"/>
  <c r="AO142" i="46"/>
  <c r="AN142" i="46"/>
  <c r="AY142" i="46"/>
  <c r="AT142" i="46"/>
  <c r="AQ142" i="46"/>
  <c r="AR142" i="46"/>
  <c r="AU142" i="46"/>
  <c r="AP142" i="46"/>
  <c r="AV142" i="46"/>
  <c r="AL142" i="46"/>
  <c r="AM142" i="46"/>
  <c r="AS142" i="46"/>
  <c r="AB64" i="45"/>
  <c r="AF64" i="45"/>
  <c r="X64" i="45"/>
  <c r="AA64" i="45"/>
  <c r="V64" i="45"/>
  <c r="AD64" i="45"/>
  <c r="AE64" i="45"/>
  <c r="AG64" i="45"/>
  <c r="AI64" i="45"/>
  <c r="Y64" i="45"/>
  <c r="AH64" i="45"/>
  <c r="AJ64" i="45"/>
  <c r="AC64" i="45"/>
  <c r="Z64" i="45"/>
  <c r="W64" i="45"/>
  <c r="AC184" i="45"/>
  <c r="AE184" i="45"/>
  <c r="AF184" i="45"/>
  <c r="AJ184" i="45"/>
  <c r="AA184" i="45"/>
  <c r="AG184" i="45"/>
  <c r="Y184" i="45"/>
  <c r="AD184" i="45"/>
  <c r="AH184" i="45"/>
  <c r="V184" i="45"/>
  <c r="AI184" i="45"/>
  <c r="AB184" i="45"/>
  <c r="X184" i="45"/>
  <c r="W184" i="45"/>
  <c r="Z184" i="45"/>
  <c r="AB70" i="46"/>
  <c r="AF70" i="46"/>
  <c r="X70" i="46"/>
  <c r="AC70" i="46"/>
  <c r="AE70" i="46"/>
  <c r="AG70" i="46"/>
  <c r="AI70" i="46"/>
  <c r="V70" i="46"/>
  <c r="AD70" i="46"/>
  <c r="Y70" i="46"/>
  <c r="AJ70" i="46"/>
  <c r="AA70" i="46"/>
  <c r="AH70" i="46"/>
  <c r="Z70" i="46"/>
  <c r="W70" i="46"/>
  <c r="E24" i="46"/>
  <c r="U24" i="46" s="1"/>
  <c r="E24" i="45"/>
  <c r="U24" i="45" s="1"/>
  <c r="I25" i="8"/>
  <c r="E24" i="29"/>
  <c r="U24" i="29" s="1"/>
  <c r="AK19" i="46"/>
  <c r="AK19" i="29"/>
  <c r="I19" i="13"/>
  <c r="AK19" i="45"/>
  <c r="AX148" i="45"/>
  <c r="AQ148" i="45"/>
  <c r="AU148" i="45"/>
  <c r="AV148" i="45"/>
  <c r="AO148" i="45"/>
  <c r="AZ148" i="45"/>
  <c r="AW148" i="45"/>
  <c r="AN148" i="45"/>
  <c r="AL148" i="45"/>
  <c r="AR148" i="45"/>
  <c r="AT148" i="45"/>
  <c r="AM148" i="45"/>
  <c r="AY148" i="45"/>
  <c r="AP148" i="45"/>
  <c r="AS148" i="45"/>
  <c r="AO88" i="45"/>
  <c r="AN88" i="45"/>
  <c r="AP88" i="45"/>
  <c r="AM88" i="45"/>
  <c r="AW88" i="45"/>
  <c r="AZ88" i="45"/>
  <c r="AU88" i="45"/>
  <c r="AY88" i="45"/>
  <c r="AV88" i="45"/>
  <c r="AT88" i="45"/>
  <c r="AL88" i="45"/>
  <c r="AR88" i="45"/>
  <c r="AQ88" i="45"/>
  <c r="AX88" i="45"/>
  <c r="AS88" i="45"/>
  <c r="AX44" i="46"/>
  <c r="AM44" i="46"/>
  <c r="AV44" i="46"/>
  <c r="AW44" i="46"/>
  <c r="AT44" i="46"/>
  <c r="AP44" i="46"/>
  <c r="AU44" i="46"/>
  <c r="AL44" i="46"/>
  <c r="AQ44" i="46"/>
  <c r="AN44" i="46"/>
  <c r="AY44" i="46"/>
  <c r="AZ44" i="46"/>
  <c r="AR44" i="46"/>
  <c r="AO44" i="46"/>
  <c r="AS44" i="46"/>
  <c r="AK179" i="45"/>
  <c r="AK179" i="29"/>
  <c r="AK179" i="46"/>
  <c r="I179" i="13"/>
  <c r="C152" i="43"/>
  <c r="D152" i="43"/>
  <c r="AK111" i="46"/>
  <c r="AK111" i="45"/>
  <c r="I111" i="13"/>
  <c r="AK111" i="29"/>
  <c r="D97" i="43"/>
  <c r="C97" i="43"/>
  <c r="D125" i="43"/>
  <c r="C125" i="43"/>
  <c r="AK194" i="46"/>
  <c r="AK194" i="45"/>
  <c r="AK194" i="29"/>
  <c r="I194" i="13"/>
  <c r="AK98" i="46"/>
  <c r="AK98" i="29"/>
  <c r="AK98" i="45"/>
  <c r="I98" i="13"/>
  <c r="C64" i="43"/>
  <c r="D64" i="43"/>
  <c r="C48" i="43"/>
  <c r="D48" i="43"/>
  <c r="D99" i="43"/>
  <c r="C99" i="43"/>
  <c r="B128" i="43"/>
  <c r="A128" i="43"/>
  <c r="E202" i="46"/>
  <c r="U202" i="46" s="1"/>
  <c r="E202" i="45"/>
  <c r="U202" i="45" s="1"/>
  <c r="E195" i="45"/>
  <c r="U195" i="45" s="1"/>
  <c r="E195" i="46"/>
  <c r="U195" i="46" s="1"/>
  <c r="E59" i="45"/>
  <c r="U59" i="45" s="1"/>
  <c r="E59" i="46"/>
  <c r="U59" i="46" s="1"/>
  <c r="I60" i="8"/>
  <c r="E59" i="29"/>
  <c r="U59" i="29" s="1"/>
  <c r="E115" i="46"/>
  <c r="U115" i="46" s="1"/>
  <c r="E115" i="45"/>
  <c r="U115" i="45" s="1"/>
  <c r="I116" i="8"/>
  <c r="E115" i="29"/>
  <c r="U115" i="29" s="1"/>
  <c r="E114" i="46"/>
  <c r="U114" i="46" s="1"/>
  <c r="E114" i="45"/>
  <c r="U114" i="45" s="1"/>
  <c r="E146" i="46"/>
  <c r="U146" i="46" s="1"/>
  <c r="E146" i="45"/>
  <c r="U146" i="45" s="1"/>
  <c r="E182" i="46"/>
  <c r="U182" i="46" s="1"/>
  <c r="E182" i="45"/>
  <c r="U182" i="45" s="1"/>
  <c r="E22" i="45"/>
  <c r="U22" i="45" s="1"/>
  <c r="E22" i="46"/>
  <c r="U22" i="46" s="1"/>
  <c r="E81" i="46"/>
  <c r="U81" i="46" s="1"/>
  <c r="E81" i="45"/>
  <c r="U81" i="45" s="1"/>
  <c r="E85" i="46"/>
  <c r="U85" i="46" s="1"/>
  <c r="E85" i="45"/>
  <c r="U85" i="45" s="1"/>
  <c r="E33" i="46"/>
  <c r="U33" i="46" s="1"/>
  <c r="E33" i="45"/>
  <c r="U33" i="45" s="1"/>
  <c r="E79" i="45"/>
  <c r="U79" i="45" s="1"/>
  <c r="E79" i="46"/>
  <c r="U79" i="46" s="1"/>
  <c r="E77" i="46"/>
  <c r="U77" i="46" s="1"/>
  <c r="E77" i="45"/>
  <c r="U77" i="45" s="1"/>
  <c r="E155" i="46"/>
  <c r="U155" i="46" s="1"/>
  <c r="E155" i="45"/>
  <c r="U155" i="45" s="1"/>
  <c r="E123" i="46"/>
  <c r="U123" i="46" s="1"/>
  <c r="E123" i="45"/>
  <c r="U123" i="45" s="1"/>
  <c r="E191" i="45"/>
  <c r="U191" i="45" s="1"/>
  <c r="E191" i="46"/>
  <c r="U191" i="46" s="1"/>
  <c r="AL47" i="45"/>
  <c r="AQ47" i="45"/>
  <c r="AR47" i="45"/>
  <c r="AN47" i="45"/>
  <c r="AT47" i="45"/>
  <c r="AW47" i="45"/>
  <c r="AX47" i="45"/>
  <c r="AV47" i="45"/>
  <c r="AP47" i="45"/>
  <c r="AZ47" i="45"/>
  <c r="AY47" i="45"/>
  <c r="AO47" i="45"/>
  <c r="AU47" i="45"/>
  <c r="AM47" i="45"/>
  <c r="AS47" i="45"/>
  <c r="AC110" i="46"/>
  <c r="AJ110" i="46"/>
  <c r="AE110" i="46"/>
  <c r="Y110" i="46"/>
  <c r="AG110" i="46"/>
  <c r="AD110" i="46"/>
  <c r="AA110" i="46"/>
  <c r="AF110" i="46"/>
  <c r="AH110" i="46"/>
  <c r="AI110" i="46"/>
  <c r="V110" i="46"/>
  <c r="X110" i="46"/>
  <c r="AB110" i="46"/>
  <c r="Z110" i="46"/>
  <c r="W110" i="46"/>
  <c r="AB86" i="46"/>
  <c r="AH86" i="46"/>
  <c r="AC86" i="46"/>
  <c r="AF86" i="46"/>
  <c r="Y86" i="46"/>
  <c r="AD86" i="46"/>
  <c r="V86" i="46"/>
  <c r="AA86" i="46"/>
  <c r="X86" i="46"/>
  <c r="AI86" i="46"/>
  <c r="AG86" i="46"/>
  <c r="AE86" i="46"/>
  <c r="AJ86" i="46"/>
  <c r="Z86" i="46"/>
  <c r="W86" i="46"/>
  <c r="AK52" i="46"/>
  <c r="AK52" i="29"/>
  <c r="AK52" i="45"/>
  <c r="I52" i="13"/>
  <c r="AL152" i="45"/>
  <c r="AN152" i="45"/>
  <c r="AY152" i="45"/>
  <c r="AX152" i="45"/>
  <c r="AR152" i="45"/>
  <c r="AZ152" i="45"/>
  <c r="AQ152" i="45"/>
  <c r="AV152" i="45"/>
  <c r="AT152" i="45"/>
  <c r="AU152" i="45"/>
  <c r="AM152" i="45"/>
  <c r="AP152" i="45"/>
  <c r="AW152" i="45"/>
  <c r="AO152" i="45"/>
  <c r="AS152" i="45"/>
  <c r="AX78" i="46"/>
  <c r="AW78" i="46"/>
  <c r="AT78" i="46"/>
  <c r="AR78" i="46"/>
  <c r="AV78" i="46"/>
  <c r="AQ78" i="46"/>
  <c r="AU78" i="46"/>
  <c r="AM78" i="46"/>
  <c r="AL78" i="46"/>
  <c r="AO78" i="46"/>
  <c r="AZ78" i="46"/>
  <c r="AY78" i="46"/>
  <c r="AP78" i="46"/>
  <c r="AN78" i="46"/>
  <c r="AS78" i="46"/>
  <c r="AL198" i="46"/>
  <c r="AY198" i="46"/>
  <c r="AQ198" i="46"/>
  <c r="AZ198" i="46"/>
  <c r="AM198" i="46"/>
  <c r="AX198" i="46"/>
  <c r="AV198" i="46"/>
  <c r="AO198" i="46"/>
  <c r="AP198" i="46"/>
  <c r="AT198" i="46"/>
  <c r="AR198" i="46"/>
  <c r="AW198" i="46"/>
  <c r="AN198" i="46"/>
  <c r="AU198" i="46"/>
  <c r="AS198" i="46"/>
  <c r="AZ60" i="46"/>
  <c r="AL60" i="46"/>
  <c r="AR60" i="46"/>
  <c r="AQ60" i="46"/>
  <c r="AU60" i="46"/>
  <c r="AN60" i="46"/>
  <c r="AP60" i="46"/>
  <c r="AM60" i="46"/>
  <c r="AV60" i="46"/>
  <c r="AY60" i="46"/>
  <c r="AX60" i="46"/>
  <c r="AT60" i="46"/>
  <c r="AW60" i="46"/>
  <c r="AO60" i="46"/>
  <c r="AS60" i="46"/>
  <c r="AV32" i="45"/>
  <c r="AZ32" i="45"/>
  <c r="AO32" i="45"/>
  <c r="AW32" i="45"/>
  <c r="AL32" i="45"/>
  <c r="AR32" i="45"/>
  <c r="AX32" i="45"/>
  <c r="AP32" i="45"/>
  <c r="AM32" i="45"/>
  <c r="AN32" i="45"/>
  <c r="AT32" i="45"/>
  <c r="AQ32" i="45"/>
  <c r="AU32" i="45"/>
  <c r="AY32" i="45"/>
  <c r="AS32" i="45"/>
  <c r="AP196" i="46"/>
  <c r="AW196" i="46"/>
  <c r="AN196" i="46"/>
  <c r="AR196" i="46"/>
  <c r="AT196" i="46"/>
  <c r="AV196" i="46"/>
  <c r="AZ196" i="46"/>
  <c r="AY196" i="46"/>
  <c r="AL196" i="46"/>
  <c r="AO196" i="46"/>
  <c r="AU196" i="46"/>
  <c r="AQ196" i="46"/>
  <c r="AX196" i="46"/>
  <c r="AM196" i="46"/>
  <c r="AS196" i="46"/>
  <c r="AW56" i="46"/>
  <c r="AQ56" i="46"/>
  <c r="AV56" i="46"/>
  <c r="AN56" i="46"/>
  <c r="AP56" i="46"/>
  <c r="AU56" i="46"/>
  <c r="AT56" i="46"/>
  <c r="AY56" i="46"/>
  <c r="AL56" i="46"/>
  <c r="AZ56" i="46"/>
  <c r="AM56" i="46"/>
  <c r="AO56" i="46"/>
  <c r="AX56" i="46"/>
  <c r="AR56" i="46"/>
  <c r="AS56" i="46"/>
  <c r="AF204" i="45"/>
  <c r="AA204" i="45"/>
  <c r="AB204" i="45"/>
  <c r="AH204" i="45"/>
  <c r="AE204" i="45"/>
  <c r="X204" i="45"/>
  <c r="AJ204" i="45"/>
  <c r="AG204" i="45"/>
  <c r="AC204" i="45"/>
  <c r="V204" i="45"/>
  <c r="AI204" i="45"/>
  <c r="Y204" i="45"/>
  <c r="AD204" i="45"/>
  <c r="W204" i="45"/>
  <c r="Z204" i="45"/>
  <c r="X140" i="45"/>
  <c r="AA140" i="45"/>
  <c r="AB140" i="45"/>
  <c r="AH140" i="45"/>
  <c r="AJ140" i="45"/>
  <c r="V140" i="45"/>
  <c r="AC140" i="45"/>
  <c r="AE140" i="45"/>
  <c r="AG140" i="45"/>
  <c r="AF140" i="45"/>
  <c r="AD140" i="45"/>
  <c r="AI140" i="45"/>
  <c r="Y140" i="45"/>
  <c r="Z140" i="45"/>
  <c r="W140" i="45"/>
  <c r="AL70" i="46"/>
  <c r="AP70" i="46"/>
  <c r="AT70" i="46"/>
  <c r="AW70" i="46"/>
  <c r="AN70" i="46"/>
  <c r="AY70" i="46"/>
  <c r="AM70" i="46"/>
  <c r="AV70" i="46"/>
  <c r="AU70" i="46"/>
  <c r="AR70" i="46"/>
  <c r="AX70" i="46"/>
  <c r="AZ70" i="46"/>
  <c r="AQ70" i="46"/>
  <c r="AO70" i="46"/>
  <c r="AS70" i="46"/>
  <c r="AX68" i="45"/>
  <c r="AR68" i="45"/>
  <c r="AV68" i="45"/>
  <c r="AT68" i="45"/>
  <c r="AU68" i="45"/>
  <c r="AM68" i="45"/>
  <c r="AN68" i="45"/>
  <c r="AO68" i="45"/>
  <c r="AZ68" i="45"/>
  <c r="AQ68" i="45"/>
  <c r="AP68" i="45"/>
  <c r="AW68" i="45"/>
  <c r="AL68" i="45"/>
  <c r="AY68" i="45"/>
  <c r="AS68" i="45"/>
  <c r="AB62" i="45"/>
  <c r="AG62" i="45"/>
  <c r="X62" i="45"/>
  <c r="AA62" i="45"/>
  <c r="AF62" i="45"/>
  <c r="AJ62" i="45"/>
  <c r="V62" i="45"/>
  <c r="Y62" i="45"/>
  <c r="AC62" i="45"/>
  <c r="AH62" i="45"/>
  <c r="AI62" i="45"/>
  <c r="AE62" i="45"/>
  <c r="AD62" i="45"/>
  <c r="Z62" i="45"/>
  <c r="W62" i="45"/>
  <c r="AA208" i="46"/>
  <c r="X208" i="46"/>
  <c r="AG208" i="46"/>
  <c r="AH208" i="46"/>
  <c r="AB208" i="46"/>
  <c r="AJ208" i="46"/>
  <c r="AD208" i="46"/>
  <c r="AC208" i="46"/>
  <c r="V208" i="46"/>
  <c r="AF208" i="46"/>
  <c r="AI208" i="46"/>
  <c r="Y208" i="46"/>
  <c r="AE208" i="46"/>
  <c r="Z208" i="46"/>
  <c r="W208" i="46"/>
  <c r="AB192" i="46"/>
  <c r="V192" i="46"/>
  <c r="AH192" i="46"/>
  <c r="AJ192" i="46"/>
  <c r="AA192" i="46"/>
  <c r="AE192" i="46"/>
  <c r="AC192" i="46"/>
  <c r="AG192" i="46"/>
  <c r="AD192" i="46"/>
  <c r="AF192" i="46"/>
  <c r="X192" i="46"/>
  <c r="Y192" i="46"/>
  <c r="AI192" i="46"/>
  <c r="Z192" i="46"/>
  <c r="W192" i="46"/>
  <c r="AC36" i="46"/>
  <c r="V36" i="46"/>
  <c r="Y36" i="46"/>
  <c r="AD36" i="46"/>
  <c r="AE36" i="46"/>
  <c r="AG36" i="46"/>
  <c r="X36" i="46"/>
  <c r="AA36" i="46"/>
  <c r="AI36" i="46"/>
  <c r="AH36" i="46"/>
  <c r="AB36" i="46"/>
  <c r="AJ36" i="46"/>
  <c r="AF36" i="46"/>
  <c r="Z36" i="46"/>
  <c r="W36" i="46"/>
  <c r="C14" i="43"/>
  <c r="D14" i="43"/>
  <c r="AR156" i="46"/>
  <c r="AZ156" i="46"/>
  <c r="AP156" i="46"/>
  <c r="AM156" i="46"/>
  <c r="AU156" i="46"/>
  <c r="AN156" i="46"/>
  <c r="AL156" i="46"/>
  <c r="AW156" i="46"/>
  <c r="AV156" i="46"/>
  <c r="AY156" i="46"/>
  <c r="AO156" i="46"/>
  <c r="AQ156" i="46"/>
  <c r="AX156" i="46"/>
  <c r="AT156" i="46"/>
  <c r="AS156" i="46"/>
  <c r="AO144" i="46"/>
  <c r="AQ144" i="46"/>
  <c r="AT144" i="46"/>
  <c r="AY144" i="46"/>
  <c r="AW144" i="46"/>
  <c r="AU144" i="46"/>
  <c r="AL144" i="46"/>
  <c r="AR144" i="46"/>
  <c r="AP144" i="46"/>
  <c r="AZ144" i="46"/>
  <c r="AN144" i="46"/>
  <c r="AV144" i="46"/>
  <c r="AX144" i="46"/>
  <c r="AM144" i="46"/>
  <c r="AS144" i="46"/>
  <c r="D101" i="43"/>
  <c r="C101" i="43"/>
  <c r="AK10" i="46"/>
  <c r="I10" i="13"/>
  <c r="AK10" i="45"/>
  <c r="AK10" i="29"/>
  <c r="C130" i="43"/>
  <c r="D130" i="43"/>
  <c r="AK183" i="45"/>
  <c r="I183" i="13"/>
  <c r="AK183" i="29"/>
  <c r="AK183" i="46"/>
  <c r="C98" i="43"/>
  <c r="D98" i="43"/>
  <c r="D161" i="43"/>
  <c r="C161" i="43"/>
  <c r="C28" i="43"/>
  <c r="D28" i="43"/>
  <c r="AK162" i="46"/>
  <c r="AK162" i="45"/>
  <c r="I162" i="13"/>
  <c r="AK162" i="29"/>
  <c r="D81" i="43"/>
  <c r="C81" i="43"/>
  <c r="C176" i="43"/>
  <c r="D176" i="43"/>
  <c r="AF77" i="12"/>
  <c r="D82" i="13"/>
  <c r="AD77" i="12"/>
  <c r="AG77" i="12" s="1"/>
  <c r="E82" i="13"/>
  <c r="E49" i="46"/>
  <c r="U49" i="46" s="1"/>
  <c r="E49" i="45"/>
  <c r="U49" i="45" s="1"/>
  <c r="E61" i="46"/>
  <c r="U61" i="46" s="1"/>
  <c r="E61" i="45"/>
  <c r="U61" i="45" s="1"/>
  <c r="D71" i="43"/>
  <c r="C71" i="43"/>
  <c r="AK89" i="29"/>
  <c r="I89" i="13"/>
  <c r="AK89" i="45"/>
  <c r="AK89" i="46"/>
  <c r="D185" i="43"/>
  <c r="C185" i="43"/>
  <c r="AK171" i="45"/>
  <c r="AK171" i="29"/>
  <c r="AK171" i="46"/>
  <c r="I171" i="13"/>
  <c r="AK159" i="46"/>
  <c r="AK159" i="45"/>
  <c r="I159" i="13"/>
  <c r="AK159" i="29"/>
  <c r="C100" i="43"/>
  <c r="D100" i="43"/>
  <c r="AK143" i="29"/>
  <c r="I143" i="13"/>
  <c r="AK143" i="45"/>
  <c r="AK143" i="46"/>
  <c r="D89" i="43"/>
  <c r="C89" i="43"/>
  <c r="D73" i="43"/>
  <c r="C73" i="43"/>
  <c r="AK203" i="29"/>
  <c r="AK203" i="45"/>
  <c r="AK203" i="46"/>
  <c r="I203" i="13"/>
  <c r="D91" i="43"/>
  <c r="C91" i="43"/>
  <c r="D119" i="43"/>
  <c r="C119" i="43"/>
  <c r="C174" i="43"/>
  <c r="D174" i="43"/>
  <c r="AF102" i="12"/>
  <c r="D107" i="13"/>
  <c r="I108" i="8" s="1"/>
  <c r="E107" i="13"/>
  <c r="AD102" i="12"/>
  <c r="AG102" i="12" s="1"/>
  <c r="AF128" i="12"/>
  <c r="D133" i="13"/>
  <c r="E133" i="29" s="1"/>
  <c r="U133" i="29" s="1"/>
  <c r="AD128" i="12"/>
  <c r="AG128" i="12" s="1"/>
  <c r="E133" i="13"/>
  <c r="AF170" i="12"/>
  <c r="D175" i="13"/>
  <c r="I176" i="8" s="1"/>
  <c r="E175" i="13"/>
  <c r="AD170" i="12"/>
  <c r="AG170" i="12" s="1"/>
  <c r="AF32" i="12"/>
  <c r="D37" i="13"/>
  <c r="I38" i="8" s="1"/>
  <c r="E37" i="13"/>
  <c r="AD32" i="12"/>
  <c r="AG32" i="12" s="1"/>
  <c r="AF200" i="12"/>
  <c r="D205" i="13"/>
  <c r="E205" i="29" s="1"/>
  <c r="U205" i="29" s="1"/>
  <c r="E205" i="13"/>
  <c r="AD200" i="12"/>
  <c r="AG200" i="12" s="1"/>
  <c r="AF204" i="12"/>
  <c r="D209" i="13"/>
  <c r="E209" i="29" s="1"/>
  <c r="U209" i="29" s="1"/>
  <c r="E209" i="13"/>
  <c r="AD204" i="12"/>
  <c r="AG204" i="12" s="1"/>
  <c r="AF36" i="12"/>
  <c r="D41" i="13"/>
  <c r="I42" i="8" s="1"/>
  <c r="E41" i="13"/>
  <c r="AD36" i="12"/>
  <c r="AG36" i="12" s="1"/>
  <c r="AF60" i="12"/>
  <c r="D65" i="13"/>
  <c r="I66" i="8" s="1"/>
  <c r="E65" i="13"/>
  <c r="AD60" i="12"/>
  <c r="AG60" i="12" s="1"/>
  <c r="I149" i="13"/>
  <c r="AK149" i="46"/>
  <c r="AK149" i="29"/>
  <c r="AK149" i="45"/>
  <c r="AN110" i="45"/>
  <c r="AP110" i="45"/>
  <c r="AU110" i="45"/>
  <c r="AR110" i="45"/>
  <c r="AT110" i="45"/>
  <c r="AO110" i="45"/>
  <c r="AL110" i="45"/>
  <c r="AX110" i="45"/>
  <c r="AY110" i="45"/>
  <c r="AM110" i="45"/>
  <c r="AQ110" i="45"/>
  <c r="AZ110" i="45"/>
  <c r="AW110" i="45"/>
  <c r="AV110" i="45"/>
  <c r="AS110" i="45"/>
  <c r="AO116" i="46"/>
  <c r="AT116" i="46"/>
  <c r="AZ116" i="46"/>
  <c r="AQ116" i="46"/>
  <c r="AP116" i="46"/>
  <c r="AM116" i="46"/>
  <c r="AL116" i="46"/>
  <c r="AU116" i="46"/>
  <c r="AW116" i="46"/>
  <c r="AR116" i="46"/>
  <c r="AV116" i="46"/>
  <c r="AN116" i="46"/>
  <c r="AY116" i="46"/>
  <c r="AX116" i="46"/>
  <c r="AS116" i="46"/>
  <c r="AK72" i="29"/>
  <c r="I72" i="13"/>
  <c r="AK72" i="46"/>
  <c r="AK72" i="45"/>
  <c r="AO23" i="45"/>
  <c r="AT23" i="45"/>
  <c r="AZ23" i="45"/>
  <c r="AY23" i="45"/>
  <c r="AQ23" i="45"/>
  <c r="AW23" i="45"/>
  <c r="AX23" i="45"/>
  <c r="AU23" i="45"/>
  <c r="AN23" i="45"/>
  <c r="AV23" i="45"/>
  <c r="AR23" i="45"/>
  <c r="AP23" i="45"/>
  <c r="AM23" i="45"/>
  <c r="AL23" i="45"/>
  <c r="AS23" i="45"/>
  <c r="AR136" i="46"/>
  <c r="AV136" i="46"/>
  <c r="AU136" i="46"/>
  <c r="AP136" i="46"/>
  <c r="AQ136" i="46"/>
  <c r="AX136" i="46"/>
  <c r="AT136" i="46"/>
  <c r="AO136" i="46"/>
  <c r="AY136" i="46"/>
  <c r="AZ136" i="46"/>
  <c r="AW136" i="46"/>
  <c r="AM136" i="46"/>
  <c r="AN136" i="46"/>
  <c r="AL136" i="46"/>
  <c r="AS136" i="46"/>
  <c r="AR167" i="45"/>
  <c r="AZ167" i="45"/>
  <c r="AY167" i="45"/>
  <c r="AO167" i="45"/>
  <c r="AV167" i="45"/>
  <c r="AX167" i="45"/>
  <c r="AM167" i="45"/>
  <c r="AU167" i="45"/>
  <c r="AN167" i="45"/>
  <c r="AP167" i="45"/>
  <c r="AT167" i="45"/>
  <c r="AW167" i="45"/>
  <c r="AQ167" i="45"/>
  <c r="AL167" i="45"/>
  <c r="AS167" i="45"/>
  <c r="AL20" i="45"/>
  <c r="AN20" i="45"/>
  <c r="AZ20" i="45"/>
  <c r="AU20" i="45"/>
  <c r="AX20" i="45"/>
  <c r="AV20" i="45"/>
  <c r="AO20" i="45"/>
  <c r="AQ20" i="45"/>
  <c r="AR20" i="45"/>
  <c r="AY20" i="45"/>
  <c r="AP20" i="45"/>
  <c r="AW20" i="45"/>
  <c r="AT20" i="45"/>
  <c r="AM20" i="45"/>
  <c r="AS20" i="45"/>
  <c r="AV204" i="45"/>
  <c r="AN204" i="45"/>
  <c r="AL204" i="45"/>
  <c r="AU204" i="45"/>
  <c r="AQ204" i="45"/>
  <c r="AW204" i="45"/>
  <c r="AT204" i="45"/>
  <c r="AY204" i="45"/>
  <c r="AP204" i="45"/>
  <c r="AZ204" i="45"/>
  <c r="AM204" i="45"/>
  <c r="AR204" i="45"/>
  <c r="AO204" i="45"/>
  <c r="AX204" i="45"/>
  <c r="AS204" i="45"/>
  <c r="AK119" i="45"/>
  <c r="AK119" i="29"/>
  <c r="AK119" i="46"/>
  <c r="I119" i="13"/>
  <c r="AT192" i="46"/>
  <c r="AY192" i="46"/>
  <c r="AW192" i="46"/>
  <c r="AO192" i="46"/>
  <c r="AM192" i="46"/>
  <c r="AV192" i="46"/>
  <c r="AL192" i="46"/>
  <c r="AR192" i="46"/>
  <c r="AZ192" i="46"/>
  <c r="AN192" i="46"/>
  <c r="AP192" i="46"/>
  <c r="AX192" i="46"/>
  <c r="AQ192" i="46"/>
  <c r="AU192" i="46"/>
  <c r="AS192" i="46"/>
  <c r="AX120" i="46"/>
  <c r="AO120" i="46"/>
  <c r="AN120" i="46"/>
  <c r="AV120" i="46"/>
  <c r="AY120" i="46"/>
  <c r="AQ120" i="46"/>
  <c r="AM120" i="46"/>
  <c r="AL120" i="46"/>
  <c r="AT120" i="46"/>
  <c r="AU120" i="46"/>
  <c r="AR120" i="46"/>
  <c r="AW120" i="46"/>
  <c r="AP120" i="46"/>
  <c r="AZ120" i="46"/>
  <c r="AS120" i="46"/>
  <c r="AB96" i="45"/>
  <c r="AH96" i="45"/>
  <c r="AF96" i="45"/>
  <c r="AG96" i="45"/>
  <c r="AE96" i="45"/>
  <c r="AA96" i="45"/>
  <c r="Y96" i="45"/>
  <c r="V96" i="45"/>
  <c r="AD96" i="45"/>
  <c r="AC96" i="45"/>
  <c r="X96" i="45"/>
  <c r="AJ96" i="45"/>
  <c r="AI96" i="45"/>
  <c r="Z96" i="45"/>
  <c r="W96" i="45"/>
  <c r="E117" i="46"/>
  <c r="U117" i="46" s="1"/>
  <c r="E117" i="45"/>
  <c r="U117" i="45" s="1"/>
  <c r="E55" i="45"/>
  <c r="U55" i="45" s="1"/>
  <c r="E55" i="46"/>
  <c r="U55" i="46" s="1"/>
  <c r="I56" i="8"/>
  <c r="E55" i="29"/>
  <c r="U55" i="29" s="1"/>
  <c r="AA55" i="29" s="1"/>
  <c r="E69" i="46"/>
  <c r="U69" i="46" s="1"/>
  <c r="E69" i="45"/>
  <c r="U69" i="45" s="1"/>
  <c r="E69" i="29"/>
  <c r="U69" i="29" s="1"/>
  <c r="AK170" i="29"/>
  <c r="AK170" i="46"/>
  <c r="I170" i="13"/>
  <c r="AK170" i="45"/>
  <c r="AK147" i="45"/>
  <c r="AK147" i="29"/>
  <c r="AK147" i="46"/>
  <c r="I147" i="13"/>
  <c r="A25" i="43"/>
  <c r="B25" i="43"/>
  <c r="E134" i="45"/>
  <c r="U134" i="45" s="1"/>
  <c r="E134" i="46"/>
  <c r="U134" i="46" s="1"/>
  <c r="C90" i="43"/>
  <c r="D90" i="43"/>
  <c r="AK160" i="46"/>
  <c r="AK160" i="29"/>
  <c r="AK160" i="45"/>
  <c r="I160" i="13"/>
  <c r="AK138" i="46"/>
  <c r="AK138" i="45"/>
  <c r="I138" i="13"/>
  <c r="AK138" i="29"/>
  <c r="D103" i="43"/>
  <c r="C103" i="43"/>
  <c r="D129" i="43"/>
  <c r="C129" i="43"/>
  <c r="D55" i="43"/>
  <c r="C55" i="43"/>
  <c r="AK109" i="29"/>
  <c r="I109" i="13"/>
  <c r="AK109" i="45"/>
  <c r="AK109" i="46"/>
  <c r="C36" i="43"/>
  <c r="D36" i="43"/>
  <c r="D191" i="43"/>
  <c r="C191" i="43"/>
  <c r="D51" i="43"/>
  <c r="C51" i="43"/>
  <c r="AK153" i="46"/>
  <c r="AK153" i="45"/>
  <c r="I153" i="13"/>
  <c r="AK153" i="29"/>
  <c r="D183" i="43"/>
  <c r="C183" i="43"/>
  <c r="AF47" i="46"/>
  <c r="X47" i="46"/>
  <c r="AB47" i="46"/>
  <c r="AJ47" i="46"/>
  <c r="AG47" i="46"/>
  <c r="Y47" i="46"/>
  <c r="AD47" i="46"/>
  <c r="AA47" i="46"/>
  <c r="AH47" i="46"/>
  <c r="AI47" i="46"/>
  <c r="AC47" i="46"/>
  <c r="AE47" i="46"/>
  <c r="V47" i="46"/>
  <c r="W47" i="46"/>
  <c r="Z47" i="46"/>
  <c r="AC58" i="46"/>
  <c r="AB58" i="46"/>
  <c r="AE58" i="46"/>
  <c r="AH58" i="46"/>
  <c r="AD58" i="46"/>
  <c r="AI58" i="46"/>
  <c r="AA58" i="46"/>
  <c r="AK31" i="29"/>
  <c r="AK31" i="46"/>
  <c r="I31" i="13"/>
  <c r="AK31" i="45"/>
  <c r="AH166" i="45"/>
  <c r="AC166" i="45"/>
  <c r="AA166" i="45"/>
  <c r="X166" i="45"/>
  <c r="AG166" i="45"/>
  <c r="AJ166" i="45"/>
  <c r="AF166" i="45"/>
  <c r="AE166" i="45"/>
  <c r="V166" i="45"/>
  <c r="AI166" i="45"/>
  <c r="Y166" i="45"/>
  <c r="AD166" i="45"/>
  <c r="AB166" i="45"/>
  <c r="Z166" i="45"/>
  <c r="W166" i="45"/>
  <c r="AE40" i="45"/>
  <c r="AG40" i="45"/>
  <c r="AH40" i="45"/>
  <c r="AA40" i="45"/>
  <c r="AD40" i="45"/>
  <c r="AI40" i="45"/>
  <c r="AC40" i="45"/>
  <c r="AB40" i="45"/>
  <c r="Y40" i="45"/>
  <c r="V40" i="45"/>
  <c r="X40" i="45"/>
  <c r="AJ40" i="45"/>
  <c r="AF40" i="45"/>
  <c r="Z40" i="45"/>
  <c r="W40" i="45"/>
  <c r="X80" i="45"/>
  <c r="AH80" i="45"/>
  <c r="AC80" i="45"/>
  <c r="AA80" i="45"/>
  <c r="AF80" i="45"/>
  <c r="Y80" i="45"/>
  <c r="AB80" i="45"/>
  <c r="AJ80" i="45"/>
  <c r="AG80" i="45"/>
  <c r="V80" i="45"/>
  <c r="AE80" i="45"/>
  <c r="AD80" i="45"/>
  <c r="AI80" i="45"/>
  <c r="W80" i="45"/>
  <c r="Z80" i="45"/>
  <c r="E112" i="46"/>
  <c r="U112" i="46" s="1"/>
  <c r="E112" i="45"/>
  <c r="U112" i="45" s="1"/>
  <c r="I113" i="8"/>
  <c r="E112" i="29"/>
  <c r="U112" i="29" s="1"/>
  <c r="AJ95" i="45"/>
  <c r="V95" i="45"/>
  <c r="AG95" i="45"/>
  <c r="AA95" i="45"/>
  <c r="AF95" i="45"/>
  <c r="AH95" i="45"/>
  <c r="AB95" i="45"/>
  <c r="Y95" i="45"/>
  <c r="AE95" i="45"/>
  <c r="AI95" i="45"/>
  <c r="AD95" i="45"/>
  <c r="AC95" i="45"/>
  <c r="X95" i="45"/>
  <c r="Z95" i="45"/>
  <c r="W95" i="45"/>
  <c r="AG168" i="45"/>
  <c r="AH168" i="45"/>
  <c r="X168" i="45"/>
  <c r="AE168" i="45"/>
  <c r="V168" i="45"/>
  <c r="AA168" i="45"/>
  <c r="AC168" i="45"/>
  <c r="AF168" i="45"/>
  <c r="Y168" i="45"/>
  <c r="AD168" i="45"/>
  <c r="AB168" i="45"/>
  <c r="AJ168" i="45"/>
  <c r="AI168" i="45"/>
  <c r="Z168" i="45"/>
  <c r="W168" i="45"/>
  <c r="X108" i="45"/>
  <c r="AF108" i="45"/>
  <c r="AC108" i="45"/>
  <c r="V108" i="45"/>
  <c r="AG108" i="45"/>
  <c r="AA108" i="45"/>
  <c r="AB108" i="45"/>
  <c r="AJ108" i="45"/>
  <c r="AI108" i="45"/>
  <c r="Y108" i="45"/>
  <c r="AH108" i="45"/>
  <c r="AE108" i="45"/>
  <c r="AD108" i="45"/>
  <c r="Z108" i="45"/>
  <c r="W108" i="45"/>
  <c r="C188" i="43"/>
  <c r="D188" i="43"/>
  <c r="AC68" i="45"/>
  <c r="AB68" i="45"/>
  <c r="AG68" i="45"/>
  <c r="AA68" i="45"/>
  <c r="AE68" i="45"/>
  <c r="AJ68" i="45"/>
  <c r="V68" i="45"/>
  <c r="Y68" i="45"/>
  <c r="AH68" i="45"/>
  <c r="AF68" i="45"/>
  <c r="AD68" i="45"/>
  <c r="AI68" i="45"/>
  <c r="X68" i="45"/>
  <c r="W68" i="45"/>
  <c r="Z68" i="45"/>
  <c r="AQ46" i="46"/>
  <c r="AV46" i="46"/>
  <c r="AP46" i="46"/>
  <c r="AN46" i="46"/>
  <c r="AZ46" i="46"/>
  <c r="AU46" i="46"/>
  <c r="AR46" i="46"/>
  <c r="AO46" i="46"/>
  <c r="AX46" i="46"/>
  <c r="AY46" i="46"/>
  <c r="AM46" i="46"/>
  <c r="AW46" i="46"/>
  <c r="AT46" i="46"/>
  <c r="AL46" i="46"/>
  <c r="AS46" i="46"/>
  <c r="AF148" i="46"/>
  <c r="AH148" i="46"/>
  <c r="AA148" i="46"/>
  <c r="AB148" i="46"/>
  <c r="AE148" i="46"/>
  <c r="V148" i="46"/>
  <c r="AG148" i="46"/>
  <c r="X148" i="46"/>
  <c r="AI148" i="46"/>
  <c r="Y148" i="46"/>
  <c r="AD148" i="46"/>
  <c r="AC148" i="46"/>
  <c r="AJ148" i="46"/>
  <c r="W148" i="46"/>
  <c r="Z148" i="46"/>
  <c r="V144" i="46"/>
  <c r="AE144" i="46"/>
  <c r="AG144" i="46"/>
  <c r="AB144" i="46"/>
  <c r="AF144" i="46"/>
  <c r="AA144" i="46"/>
  <c r="AD144" i="46"/>
  <c r="Y144" i="46"/>
  <c r="AH144" i="46"/>
  <c r="AI144" i="46"/>
  <c r="AJ144" i="46"/>
  <c r="AC144" i="46"/>
  <c r="X144" i="46"/>
  <c r="Z144" i="46"/>
  <c r="W144" i="46"/>
  <c r="X44" i="45"/>
  <c r="AB44" i="45"/>
  <c r="AA44" i="45"/>
  <c r="AF44" i="45"/>
  <c r="AJ44" i="45"/>
  <c r="AE44" i="45"/>
  <c r="AH44" i="45"/>
  <c r="AD44" i="45"/>
  <c r="V44" i="45"/>
  <c r="AG44" i="45"/>
  <c r="AI44" i="45"/>
  <c r="AC44" i="45"/>
  <c r="Y44" i="45"/>
  <c r="Z44" i="45"/>
  <c r="W44" i="45"/>
  <c r="AX150" i="45"/>
  <c r="AL150" i="45"/>
  <c r="AM150" i="45"/>
  <c r="AY150" i="45"/>
  <c r="AN150" i="45"/>
  <c r="AT150" i="45"/>
  <c r="AU150" i="45"/>
  <c r="AZ150" i="45"/>
  <c r="AP150" i="45"/>
  <c r="AO150" i="45"/>
  <c r="AR150" i="45"/>
  <c r="AQ150" i="45"/>
  <c r="AW150" i="45"/>
  <c r="AV150" i="45"/>
  <c r="AS150" i="45"/>
  <c r="E106" i="45"/>
  <c r="U106" i="45" s="1"/>
  <c r="E106" i="46"/>
  <c r="U106" i="46" s="1"/>
  <c r="E106" i="29"/>
  <c r="U106" i="29" s="1"/>
  <c r="I107" i="8"/>
  <c r="E15" i="46"/>
  <c r="U15" i="46" s="1"/>
  <c r="E15" i="45"/>
  <c r="U15" i="45" s="1"/>
  <c r="E15" i="29"/>
  <c r="U15" i="29" s="1"/>
  <c r="I16" i="8"/>
  <c r="E84" i="45"/>
  <c r="U84" i="45" s="1"/>
  <c r="E84" i="46"/>
  <c r="U84" i="46" s="1"/>
  <c r="I85" i="8"/>
  <c r="E84" i="29"/>
  <c r="U84" i="29" s="1"/>
  <c r="E28" i="46"/>
  <c r="U28" i="46" s="1"/>
  <c r="E28" i="45"/>
  <c r="U28" i="45" s="1"/>
  <c r="E28" i="29"/>
  <c r="U28" i="29" s="1"/>
  <c r="I29" i="8"/>
  <c r="E63" i="45"/>
  <c r="U63" i="45" s="1"/>
  <c r="E63" i="46"/>
  <c r="U63" i="46" s="1"/>
  <c r="I64" i="8"/>
  <c r="E63" i="29"/>
  <c r="U63" i="29" s="1"/>
  <c r="AD63" i="29" s="1"/>
  <c r="E206" i="46"/>
  <c r="U206" i="46" s="1"/>
  <c r="E206" i="45"/>
  <c r="U206" i="45" s="1"/>
  <c r="I207" i="8"/>
  <c r="E206" i="29"/>
  <c r="U206" i="29" s="1"/>
  <c r="E124" i="46"/>
  <c r="U124" i="46" s="1"/>
  <c r="E124" i="45"/>
  <c r="U124" i="45" s="1"/>
  <c r="E124" i="29"/>
  <c r="U124" i="29" s="1"/>
  <c r="I125" i="8"/>
  <c r="E35" i="45"/>
  <c r="U35" i="45" s="1"/>
  <c r="E35" i="46"/>
  <c r="U35" i="46" s="1"/>
  <c r="I36" i="8"/>
  <c r="E35" i="29"/>
  <c r="U35" i="29" s="1"/>
  <c r="E104" i="46"/>
  <c r="U104" i="46" s="1"/>
  <c r="E104" i="45"/>
  <c r="U104" i="45" s="1"/>
  <c r="I105" i="8"/>
  <c r="E181" i="46"/>
  <c r="U181" i="46" s="1"/>
  <c r="E181" i="45"/>
  <c r="U181" i="45" s="1"/>
  <c r="E145" i="46"/>
  <c r="U145" i="46" s="1"/>
  <c r="E145" i="45"/>
  <c r="U145" i="45" s="1"/>
  <c r="E25" i="46"/>
  <c r="U25" i="46" s="1"/>
  <c r="E25" i="45"/>
  <c r="U25" i="45" s="1"/>
  <c r="E189" i="46"/>
  <c r="U189" i="46" s="1"/>
  <c r="E189" i="45"/>
  <c r="U189" i="45" s="1"/>
  <c r="E177" i="46"/>
  <c r="U177" i="46" s="1"/>
  <c r="E177" i="45"/>
  <c r="U177" i="45" s="1"/>
  <c r="E18" i="45"/>
  <c r="U18" i="45" s="1"/>
  <c r="E18" i="46"/>
  <c r="U18" i="46" s="1"/>
  <c r="E12" i="46"/>
  <c r="U12" i="46" s="1"/>
  <c r="E12" i="45"/>
  <c r="U12" i="45" s="1"/>
  <c r="E139" i="45"/>
  <c r="U139" i="45" s="1"/>
  <c r="E139" i="46"/>
  <c r="U139" i="46" s="1"/>
  <c r="AS54" i="45"/>
  <c r="AY207" i="46"/>
  <c r="AW207" i="46"/>
  <c r="AM207" i="46"/>
  <c r="AL207" i="46"/>
  <c r="AN207" i="46"/>
  <c r="AU207" i="46"/>
  <c r="AO207" i="46"/>
  <c r="AT207" i="46"/>
  <c r="AR207" i="46"/>
  <c r="AZ207" i="46"/>
  <c r="AX207" i="46"/>
  <c r="AP207" i="46"/>
  <c r="AQ207" i="46"/>
  <c r="AV207" i="46"/>
  <c r="AS207" i="46"/>
  <c r="AH42" i="46"/>
  <c r="X42" i="46"/>
  <c r="AE42" i="46"/>
  <c r="AB42" i="46"/>
  <c r="AJ42" i="46"/>
  <c r="AF42" i="46"/>
  <c r="V42" i="46"/>
  <c r="AG42" i="46"/>
  <c r="AC42" i="46"/>
  <c r="Y42" i="46"/>
  <c r="AI42" i="46"/>
  <c r="AA42" i="46"/>
  <c r="AD42" i="46"/>
  <c r="Z42" i="46"/>
  <c r="W42" i="46"/>
  <c r="E186" i="46"/>
  <c r="U186" i="46" s="1"/>
  <c r="E186" i="45"/>
  <c r="U186" i="45" s="1"/>
  <c r="E186" i="29"/>
  <c r="U186" i="29" s="1"/>
  <c r="I187" i="8"/>
  <c r="AM166" i="46"/>
  <c r="AP166" i="46"/>
  <c r="AN166" i="46"/>
  <c r="AX166" i="46"/>
  <c r="AO166" i="46"/>
  <c r="AQ166" i="46"/>
  <c r="AV166" i="46"/>
  <c r="AT166" i="46"/>
  <c r="AW166" i="46"/>
  <c r="AU166" i="46"/>
  <c r="AR166" i="46"/>
  <c r="AY166" i="46"/>
  <c r="AZ166" i="46"/>
  <c r="AL166" i="46"/>
  <c r="AS166" i="46"/>
  <c r="AW172" i="45"/>
  <c r="AU172" i="45"/>
  <c r="AZ172" i="45"/>
  <c r="AV172" i="45"/>
  <c r="AO172" i="45"/>
  <c r="AL172" i="45"/>
  <c r="AN172" i="45"/>
  <c r="AP172" i="45"/>
  <c r="AQ172" i="45"/>
  <c r="AX172" i="45"/>
  <c r="AM172" i="45"/>
  <c r="AY172" i="45"/>
  <c r="AR172" i="45"/>
  <c r="AT172" i="45"/>
  <c r="AS172" i="45"/>
  <c r="AX40" i="46"/>
  <c r="AT40" i="46"/>
  <c r="AV40" i="46"/>
  <c r="AP40" i="46"/>
  <c r="AQ40" i="46"/>
  <c r="AN40" i="46"/>
  <c r="AO40" i="46"/>
  <c r="AW40" i="46"/>
  <c r="AM40" i="46"/>
  <c r="AU40" i="46"/>
  <c r="AZ40" i="46"/>
  <c r="AL40" i="46"/>
  <c r="AR40" i="46"/>
  <c r="AY40" i="46"/>
  <c r="AS40" i="46"/>
  <c r="AN80" i="46"/>
  <c r="AQ80" i="46"/>
  <c r="AZ80" i="46"/>
  <c r="AP80" i="46"/>
  <c r="AU80" i="46"/>
  <c r="AX80" i="46"/>
  <c r="AW80" i="46"/>
  <c r="AO80" i="46"/>
  <c r="AM80" i="46"/>
  <c r="AT80" i="46"/>
  <c r="AV80" i="46"/>
  <c r="AY80" i="46"/>
  <c r="AL80" i="46"/>
  <c r="AR80" i="46"/>
  <c r="AS80" i="46"/>
  <c r="AE78" i="46"/>
  <c r="AC78" i="46"/>
  <c r="AH78" i="46"/>
  <c r="AF78" i="46"/>
  <c r="AI78" i="46"/>
  <c r="AD78" i="46"/>
  <c r="AA78" i="46"/>
  <c r="X78" i="46"/>
  <c r="Y78" i="46"/>
  <c r="AB78" i="46"/>
  <c r="V78" i="46"/>
  <c r="AJ78" i="46"/>
  <c r="AG78" i="46"/>
  <c r="W78" i="46"/>
  <c r="Z78" i="46"/>
  <c r="X23" i="46"/>
  <c r="AI23" i="46"/>
  <c r="AA23" i="46"/>
  <c r="AJ23" i="46"/>
  <c r="Y23" i="46"/>
  <c r="AE23" i="46"/>
  <c r="AF23" i="46"/>
  <c r="AC23" i="46"/>
  <c r="AB23" i="46"/>
  <c r="AH23" i="46"/>
  <c r="AD23" i="46"/>
  <c r="V23" i="46"/>
  <c r="AG23" i="46"/>
  <c r="W23" i="46"/>
  <c r="Z23" i="46"/>
  <c r="AB136" i="45"/>
  <c r="V136" i="45"/>
  <c r="AJ136" i="45"/>
  <c r="AA136" i="45"/>
  <c r="AH136" i="45"/>
  <c r="AC136" i="45"/>
  <c r="X136" i="45"/>
  <c r="AG136" i="45"/>
  <c r="AE136" i="45"/>
  <c r="AF136" i="45"/>
  <c r="AD136" i="45"/>
  <c r="AI136" i="45"/>
  <c r="Y136" i="45"/>
  <c r="Z136" i="45"/>
  <c r="W136" i="45"/>
  <c r="Y20" i="45"/>
  <c r="AH20" i="45"/>
  <c r="AC20" i="45"/>
  <c r="V20" i="45"/>
  <c r="X20" i="45"/>
  <c r="AD20" i="45"/>
  <c r="AF20" i="45"/>
  <c r="AE20" i="45"/>
  <c r="AI20" i="45"/>
  <c r="AB20" i="45"/>
  <c r="AG20" i="45"/>
  <c r="AJ20" i="45"/>
  <c r="AA20" i="45"/>
  <c r="W20" i="45"/>
  <c r="Z20" i="45"/>
  <c r="X43" i="46"/>
  <c r="AB43" i="46"/>
  <c r="AF43" i="46"/>
  <c r="AG43" i="46"/>
  <c r="AJ43" i="46"/>
  <c r="AE43" i="46"/>
  <c r="V43" i="46"/>
  <c r="AD43" i="46"/>
  <c r="AC43" i="46"/>
  <c r="AI43" i="46"/>
  <c r="Y43" i="46"/>
  <c r="AA43" i="46"/>
  <c r="AH43" i="46"/>
  <c r="W43" i="46"/>
  <c r="Z43" i="46"/>
  <c r="AF87" i="45"/>
  <c r="AC87" i="45"/>
  <c r="AA87" i="45"/>
  <c r="V87" i="45"/>
  <c r="AE87" i="45"/>
  <c r="AB87" i="45"/>
  <c r="X87" i="45"/>
  <c r="AG87" i="45"/>
  <c r="AD87" i="45"/>
  <c r="Y87" i="45"/>
  <c r="AI87" i="45"/>
  <c r="AJ87" i="45"/>
  <c r="AH87" i="45"/>
  <c r="Z87" i="45"/>
  <c r="W87" i="45"/>
  <c r="AE74" i="46"/>
  <c r="X74" i="46"/>
  <c r="AA74" i="46"/>
  <c r="AH74" i="46"/>
  <c r="AB74" i="46"/>
  <c r="AJ74" i="46"/>
  <c r="Y74" i="46"/>
  <c r="AG74" i="46"/>
  <c r="AC74" i="46"/>
  <c r="AF74" i="46"/>
  <c r="AI74" i="46"/>
  <c r="AD74" i="46"/>
  <c r="V74" i="46"/>
  <c r="W74" i="46"/>
  <c r="Z74" i="46"/>
  <c r="AN95" i="45"/>
  <c r="AY95" i="45"/>
  <c r="AM95" i="45"/>
  <c r="AP95" i="45"/>
  <c r="AQ95" i="45"/>
  <c r="AX95" i="45"/>
  <c r="AT95" i="45"/>
  <c r="AO95" i="45"/>
  <c r="AL95" i="45"/>
  <c r="AU95" i="45"/>
  <c r="AV95" i="45"/>
  <c r="AW95" i="45"/>
  <c r="AR95" i="45"/>
  <c r="AZ95" i="45"/>
  <c r="AS95" i="45"/>
  <c r="AF64" i="46"/>
  <c r="AB64" i="46"/>
  <c r="AC64" i="46"/>
  <c r="AG64" i="46"/>
  <c r="X64" i="46"/>
  <c r="AE64" i="46"/>
  <c r="Y64" i="46"/>
  <c r="AA64" i="46"/>
  <c r="V64" i="46"/>
  <c r="AH64" i="46"/>
  <c r="AI64" i="46"/>
  <c r="AD64" i="46"/>
  <c r="AJ64" i="46"/>
  <c r="W64" i="46"/>
  <c r="Z64" i="46"/>
  <c r="AE184" i="46"/>
  <c r="AA184" i="46"/>
  <c r="AJ184" i="46"/>
  <c r="AH184" i="46"/>
  <c r="AC184" i="46"/>
  <c r="AG184" i="46"/>
  <c r="Y184" i="46"/>
  <c r="AF184" i="46"/>
  <c r="AB184" i="46"/>
  <c r="X184" i="46"/>
  <c r="AD184" i="46"/>
  <c r="V184" i="46"/>
  <c r="AI184" i="46"/>
  <c r="Z184" i="46"/>
  <c r="W184" i="46"/>
  <c r="AJ70" i="45"/>
  <c r="V70" i="45"/>
  <c r="X70" i="45"/>
  <c r="AG70" i="45"/>
  <c r="AA70" i="45"/>
  <c r="AE70" i="45"/>
  <c r="AF70" i="45"/>
  <c r="AH70" i="45"/>
  <c r="AB70" i="45"/>
  <c r="AI70" i="45"/>
  <c r="AD70" i="45"/>
  <c r="Y70" i="45"/>
  <c r="AC70" i="45"/>
  <c r="W70" i="45"/>
  <c r="Z70" i="45"/>
  <c r="B22" i="43"/>
  <c r="A22" i="43"/>
  <c r="D17" i="43"/>
  <c r="C17" i="43"/>
  <c r="AO148" i="46"/>
  <c r="AU148" i="46"/>
  <c r="AL148" i="46"/>
  <c r="AN148" i="46"/>
  <c r="AW148" i="46"/>
  <c r="AZ148" i="46"/>
  <c r="AV148" i="46"/>
  <c r="AQ148" i="46"/>
  <c r="AX148" i="46"/>
  <c r="AR148" i="46"/>
  <c r="AY148" i="46"/>
  <c r="AT148" i="46"/>
  <c r="AM148" i="46"/>
  <c r="AP148" i="46"/>
  <c r="AS148" i="46"/>
  <c r="AO88" i="46"/>
  <c r="AX88" i="46"/>
  <c r="AV88" i="46"/>
  <c r="AL88" i="46"/>
  <c r="AP88" i="46"/>
  <c r="AY88" i="46"/>
  <c r="AR88" i="46"/>
  <c r="AW88" i="46"/>
  <c r="AM88" i="46"/>
  <c r="AU88" i="46"/>
  <c r="AN88" i="46"/>
  <c r="AT88" i="46"/>
  <c r="AQ88" i="46"/>
  <c r="AZ88" i="46"/>
  <c r="AS88" i="46"/>
  <c r="AU44" i="45"/>
  <c r="AQ44" i="45"/>
  <c r="AN44" i="45"/>
  <c r="AO44" i="45"/>
  <c r="AW44" i="45"/>
  <c r="AM44" i="45"/>
  <c r="AZ44" i="45"/>
  <c r="AT44" i="45"/>
  <c r="AL44" i="45"/>
  <c r="AR44" i="45"/>
  <c r="AP44" i="45"/>
  <c r="AV44" i="45"/>
  <c r="AY44" i="45"/>
  <c r="AX44" i="45"/>
  <c r="AS44" i="45"/>
  <c r="D177" i="43"/>
  <c r="C177" i="43"/>
  <c r="AK154" i="46"/>
  <c r="AK154" i="45"/>
  <c r="I154" i="13"/>
  <c r="AK154" i="29"/>
  <c r="D109" i="43"/>
  <c r="C109" i="43"/>
  <c r="AK99" i="29"/>
  <c r="I99" i="13"/>
  <c r="AK99" i="45"/>
  <c r="AK99" i="46"/>
  <c r="AK127" i="29"/>
  <c r="I127" i="13"/>
  <c r="AK127" i="45"/>
  <c r="AK127" i="46"/>
  <c r="C192" i="43"/>
  <c r="D192" i="43"/>
  <c r="C96" i="43"/>
  <c r="D96" i="43"/>
  <c r="AK66" i="29"/>
  <c r="I66" i="13"/>
  <c r="AK66" i="46"/>
  <c r="AK66" i="45"/>
  <c r="I50" i="13"/>
  <c r="AK50" i="46"/>
  <c r="AK50" i="45"/>
  <c r="AK50" i="29"/>
  <c r="AK101" i="29"/>
  <c r="I101" i="13"/>
  <c r="AK101" i="45"/>
  <c r="AK101" i="46"/>
  <c r="C128" i="43"/>
  <c r="D128" i="43"/>
  <c r="B200" i="43"/>
  <c r="A200" i="43"/>
  <c r="B193" i="43"/>
  <c r="A193" i="43"/>
  <c r="A57" i="43"/>
  <c r="B57" i="43"/>
  <c r="B113" i="43"/>
  <c r="A113" i="43"/>
  <c r="B112" i="43"/>
  <c r="A112" i="43"/>
  <c r="B144" i="43"/>
  <c r="A144" i="43"/>
  <c r="B180" i="43"/>
  <c r="A180" i="43"/>
  <c r="B20" i="43"/>
  <c r="A20" i="43"/>
  <c r="B79" i="43"/>
  <c r="A79" i="43"/>
  <c r="B83" i="43"/>
  <c r="A83" i="43"/>
  <c r="B31" i="43"/>
  <c r="A31" i="43"/>
  <c r="A77" i="43"/>
  <c r="B77" i="43"/>
  <c r="B75" i="43"/>
  <c r="A75" i="43"/>
  <c r="A153" i="43"/>
  <c r="B153" i="43"/>
  <c r="A121" i="43"/>
  <c r="B121" i="43"/>
  <c r="A189" i="43"/>
  <c r="B189" i="43"/>
  <c r="AO39" i="45"/>
  <c r="AW39" i="45"/>
  <c r="AL39" i="45"/>
  <c r="AM39" i="45"/>
  <c r="AV39" i="45"/>
  <c r="AN39" i="45"/>
  <c r="AP39" i="45"/>
  <c r="AX39" i="45"/>
  <c r="AU39" i="45"/>
  <c r="AR39" i="45"/>
  <c r="AQ39" i="45"/>
  <c r="AT39" i="45"/>
  <c r="AZ39" i="45"/>
  <c r="AY39" i="45"/>
  <c r="AS39" i="45"/>
  <c r="AG110" i="45"/>
  <c r="AF110" i="45"/>
  <c r="AH110" i="45"/>
  <c r="AA110" i="45"/>
  <c r="AC110" i="45"/>
  <c r="V110" i="45"/>
  <c r="AJ110" i="45"/>
  <c r="AE110" i="45"/>
  <c r="Y110" i="45"/>
  <c r="AB110" i="45"/>
  <c r="AD110" i="45"/>
  <c r="X110" i="45"/>
  <c r="AI110" i="45"/>
  <c r="Z110" i="45"/>
  <c r="W110" i="45"/>
  <c r="AJ180" i="46"/>
  <c r="AE180" i="46"/>
  <c r="AG180" i="46"/>
  <c r="AC180" i="46"/>
  <c r="AF180" i="46"/>
  <c r="AA180" i="46"/>
  <c r="V180" i="46"/>
  <c r="AB180" i="46"/>
  <c r="AI180" i="46"/>
  <c r="AH180" i="46"/>
  <c r="Y180" i="46"/>
  <c r="X180" i="46"/>
  <c r="AD180" i="46"/>
  <c r="W180" i="46"/>
  <c r="Z180" i="46"/>
  <c r="AG116" i="45"/>
  <c r="X116" i="45"/>
  <c r="V116" i="45"/>
  <c r="AJ116" i="45"/>
  <c r="AH116" i="45"/>
  <c r="AC116" i="45"/>
  <c r="AA116" i="45"/>
  <c r="AE116" i="45"/>
  <c r="Y116" i="45"/>
  <c r="AI116" i="45"/>
  <c r="AB116" i="45"/>
  <c r="AF116" i="45"/>
  <c r="AD116" i="45"/>
  <c r="Z116" i="45"/>
  <c r="W116" i="45"/>
  <c r="E52" i="46"/>
  <c r="U52" i="46" s="1"/>
  <c r="E52" i="45"/>
  <c r="U52" i="45" s="1"/>
  <c r="I53" i="8"/>
  <c r="E52" i="29"/>
  <c r="U52" i="29" s="1"/>
  <c r="AQ32" i="46"/>
  <c r="AM32" i="46"/>
  <c r="AZ32" i="46"/>
  <c r="AT32" i="46"/>
  <c r="AY32" i="46"/>
  <c r="AN32" i="46"/>
  <c r="AR32" i="46"/>
  <c r="AO32" i="46"/>
  <c r="AP32" i="46"/>
  <c r="AW32" i="46"/>
  <c r="AX32" i="46"/>
  <c r="AL32" i="46"/>
  <c r="AU32" i="46"/>
  <c r="AV32" i="46"/>
  <c r="AS32" i="46"/>
  <c r="AQ56" i="45"/>
  <c r="AL56" i="45"/>
  <c r="AX56" i="45"/>
  <c r="AZ56" i="45"/>
  <c r="AP56" i="45"/>
  <c r="AO56" i="45"/>
  <c r="AY56" i="45"/>
  <c r="AW56" i="45"/>
  <c r="AT56" i="45"/>
  <c r="AR56" i="45"/>
  <c r="AN56" i="45"/>
  <c r="AM56" i="45"/>
  <c r="AU56" i="45"/>
  <c r="AV56" i="45"/>
  <c r="AS56" i="45"/>
  <c r="AU74" i="45"/>
  <c r="AQ74" i="45"/>
  <c r="AL74" i="45"/>
  <c r="AY74" i="45"/>
  <c r="AW74" i="45"/>
  <c r="AM74" i="45"/>
  <c r="AO74" i="45"/>
  <c r="AT74" i="45"/>
  <c r="AP74" i="45"/>
  <c r="AX74" i="45"/>
  <c r="AZ74" i="45"/>
  <c r="AR74" i="45"/>
  <c r="AN74" i="45"/>
  <c r="AV74" i="45"/>
  <c r="AS74" i="45"/>
  <c r="AW48" i="46"/>
  <c r="AP48" i="46"/>
  <c r="AM48" i="46"/>
  <c r="AL48" i="46"/>
  <c r="AX48" i="46"/>
  <c r="AU48" i="46"/>
  <c r="AV48" i="46"/>
  <c r="AY48" i="46"/>
  <c r="AO48" i="46"/>
  <c r="AZ48" i="46"/>
  <c r="AN48" i="46"/>
  <c r="AT48" i="46"/>
  <c r="AQ48" i="46"/>
  <c r="AR48" i="46"/>
  <c r="AS48" i="46"/>
  <c r="AC204" i="46"/>
  <c r="AG204" i="46"/>
  <c r="AB204" i="46"/>
  <c r="X204" i="46"/>
  <c r="AH204" i="46"/>
  <c r="AJ204" i="46"/>
  <c r="AF204" i="46"/>
  <c r="V204" i="46"/>
  <c r="Y204" i="46"/>
  <c r="AD204" i="46"/>
  <c r="AA204" i="46"/>
  <c r="AI204" i="46"/>
  <c r="AE204" i="46"/>
  <c r="Z204" i="46"/>
  <c r="W204" i="46"/>
  <c r="AJ140" i="46"/>
  <c r="AG140" i="46"/>
  <c r="V140" i="46"/>
  <c r="X140" i="46"/>
  <c r="AB140" i="46"/>
  <c r="AF140" i="46"/>
  <c r="AH140" i="46"/>
  <c r="Y140" i="46"/>
  <c r="AI140" i="46"/>
  <c r="AE140" i="46"/>
  <c r="AD140" i="46"/>
  <c r="AA140" i="46"/>
  <c r="AC140" i="46"/>
  <c r="Z140" i="46"/>
  <c r="W140" i="46"/>
  <c r="AM108" i="45"/>
  <c r="AW108" i="45"/>
  <c r="AQ108" i="45"/>
  <c r="AV108" i="45"/>
  <c r="AN108" i="45"/>
  <c r="AU108" i="45"/>
  <c r="AY108" i="45"/>
  <c r="AR108" i="45"/>
  <c r="AX108" i="45"/>
  <c r="AO108" i="45"/>
  <c r="AZ108" i="45"/>
  <c r="AT108" i="45"/>
  <c r="AL108" i="45"/>
  <c r="AP108" i="45"/>
  <c r="AS108" i="45"/>
  <c r="AP64" i="45"/>
  <c r="AY64" i="45"/>
  <c r="AV64" i="45"/>
  <c r="AR64" i="45"/>
  <c r="AW64" i="45"/>
  <c r="AO64" i="45"/>
  <c r="AN64" i="45"/>
  <c r="AM64" i="45"/>
  <c r="AQ64" i="45"/>
  <c r="AU64" i="45"/>
  <c r="AX64" i="45"/>
  <c r="AL64" i="45"/>
  <c r="AZ64" i="45"/>
  <c r="AT64" i="45"/>
  <c r="AS64" i="45"/>
  <c r="AO200" i="46"/>
  <c r="AT200" i="46"/>
  <c r="AZ200" i="46"/>
  <c r="AN200" i="46"/>
  <c r="AY200" i="46"/>
  <c r="AU200" i="46"/>
  <c r="AV200" i="46"/>
  <c r="AQ200" i="46"/>
  <c r="AX200" i="46"/>
  <c r="AL200" i="46"/>
  <c r="AW200" i="46"/>
  <c r="AM200" i="46"/>
  <c r="AR200" i="46"/>
  <c r="AP200" i="46"/>
  <c r="AS200" i="46"/>
  <c r="AQ188" i="45"/>
  <c r="AO188" i="45"/>
  <c r="AM188" i="45"/>
  <c r="AT188" i="45"/>
  <c r="AV188" i="45"/>
  <c r="AU188" i="45"/>
  <c r="AZ188" i="45"/>
  <c r="AR188" i="45"/>
  <c r="AW188" i="45"/>
  <c r="AL188" i="45"/>
  <c r="AP188" i="45"/>
  <c r="AY188" i="45"/>
  <c r="AX188" i="45"/>
  <c r="AN188" i="45"/>
  <c r="AS188" i="45"/>
  <c r="AJ46" i="46"/>
  <c r="AG46" i="46"/>
  <c r="X46" i="46"/>
  <c r="AF46" i="46"/>
  <c r="AB46" i="46"/>
  <c r="V46" i="46"/>
  <c r="AE46" i="46"/>
  <c r="Y46" i="46"/>
  <c r="AH46" i="46"/>
  <c r="AI46" i="46"/>
  <c r="AA46" i="46"/>
  <c r="AC46" i="46"/>
  <c r="AD46" i="46"/>
  <c r="W46" i="46"/>
  <c r="Z46" i="46"/>
  <c r="AC151" i="45"/>
  <c r="AG151" i="45"/>
  <c r="AH151" i="45"/>
  <c r="V151" i="45"/>
  <c r="AA151" i="45"/>
  <c r="AJ151" i="45"/>
  <c r="AE151" i="45"/>
  <c r="Y151" i="45"/>
  <c r="AB151" i="45"/>
  <c r="AI151" i="45"/>
  <c r="AF151" i="45"/>
  <c r="AD151" i="45"/>
  <c r="X151" i="45"/>
  <c r="Z151" i="45"/>
  <c r="W151" i="45"/>
  <c r="AC120" i="46"/>
  <c r="AG120" i="46"/>
  <c r="V120" i="46"/>
  <c r="AA120" i="46"/>
  <c r="AH120" i="46"/>
  <c r="AI120" i="46"/>
  <c r="AB120" i="46"/>
  <c r="AJ120" i="46"/>
  <c r="AD120" i="46"/>
  <c r="Y120" i="46"/>
  <c r="AE120" i="46"/>
  <c r="AF120" i="46"/>
  <c r="X120" i="46"/>
  <c r="W120" i="46"/>
  <c r="Z120" i="46"/>
  <c r="E16" i="46"/>
  <c r="U16" i="46" s="1"/>
  <c r="E16" i="45"/>
  <c r="U16" i="45" s="1"/>
  <c r="I17" i="8"/>
  <c r="E16" i="29"/>
  <c r="U16" i="29" s="1"/>
  <c r="X150" i="45"/>
  <c r="AA150" i="45"/>
  <c r="AF150" i="45"/>
  <c r="AE150" i="45"/>
  <c r="AG150" i="45"/>
  <c r="AC150" i="45"/>
  <c r="AH150" i="45"/>
  <c r="V150" i="45"/>
  <c r="Y150" i="45"/>
  <c r="AD150" i="45"/>
  <c r="AJ150" i="45"/>
  <c r="AB150" i="45"/>
  <c r="AI150" i="45"/>
  <c r="Z150" i="45"/>
  <c r="W150" i="45"/>
  <c r="E103" i="45"/>
  <c r="U103" i="45" s="1"/>
  <c r="E103" i="46"/>
  <c r="U103" i="46" s="1"/>
  <c r="I104" i="8"/>
  <c r="E103" i="29"/>
  <c r="U103" i="29" s="1"/>
  <c r="A8" i="43"/>
  <c r="B8" i="43"/>
  <c r="E132" i="46"/>
  <c r="U132" i="46" s="1"/>
  <c r="E132" i="45"/>
  <c r="U132" i="45" s="1"/>
  <c r="E132" i="29"/>
  <c r="U132" i="29" s="1"/>
  <c r="I133" i="8"/>
  <c r="E183" i="45"/>
  <c r="U183" i="45" s="1"/>
  <c r="E183" i="46"/>
  <c r="U183" i="46" s="1"/>
  <c r="I184" i="8"/>
  <c r="E183" i="29"/>
  <c r="U183" i="29" s="1"/>
  <c r="E100" i="46"/>
  <c r="U100" i="46" s="1"/>
  <c r="E100" i="45"/>
  <c r="U100" i="45" s="1"/>
  <c r="E100" i="29"/>
  <c r="U100" i="29" s="1"/>
  <c r="I101" i="8"/>
  <c r="E163" i="46"/>
  <c r="U163" i="46" s="1"/>
  <c r="E163" i="45"/>
  <c r="U163" i="45" s="1"/>
  <c r="E163" i="29"/>
  <c r="U163" i="29" s="1"/>
  <c r="I164" i="8"/>
  <c r="E30" i="45"/>
  <c r="U30" i="45" s="1"/>
  <c r="E30" i="46"/>
  <c r="U30" i="46" s="1"/>
  <c r="I31" i="8"/>
  <c r="E30" i="29"/>
  <c r="U30" i="29" s="1"/>
  <c r="AG30" i="29" s="1"/>
  <c r="E162" i="46"/>
  <c r="U162" i="46" s="1"/>
  <c r="E162" i="45"/>
  <c r="U162" i="45" s="1"/>
  <c r="I163" i="8"/>
  <c r="E162" i="29"/>
  <c r="U162" i="29" s="1"/>
  <c r="E83" i="45"/>
  <c r="U83" i="45" s="1"/>
  <c r="E83" i="46"/>
  <c r="U83" i="46" s="1"/>
  <c r="I84" i="8"/>
  <c r="AK178" i="29"/>
  <c r="I178" i="13"/>
  <c r="AK178" i="45"/>
  <c r="AK178" i="46"/>
  <c r="AF92" i="12"/>
  <c r="D97" i="13"/>
  <c r="E97" i="13"/>
  <c r="AD92" i="12"/>
  <c r="AG92" i="12" s="1"/>
  <c r="B47" i="43"/>
  <c r="A47" i="43"/>
  <c r="B59" i="43"/>
  <c r="E73" i="46"/>
  <c r="U73" i="46" s="1"/>
  <c r="E73" i="45"/>
  <c r="U73" i="45" s="1"/>
  <c r="D163" i="43"/>
  <c r="C163" i="43"/>
  <c r="AK187" i="45"/>
  <c r="AK187" i="29"/>
  <c r="AK187" i="46"/>
  <c r="I187" i="13"/>
  <c r="D169" i="43"/>
  <c r="C169" i="43"/>
  <c r="D155" i="43"/>
  <c r="C155" i="43"/>
  <c r="D157" i="43"/>
  <c r="C157" i="43"/>
  <c r="AK102" i="29"/>
  <c r="AK102" i="46"/>
  <c r="I102" i="13"/>
  <c r="AK102" i="45"/>
  <c r="D141" i="43"/>
  <c r="C141" i="43"/>
  <c r="AK91" i="45"/>
  <c r="AK91" i="29"/>
  <c r="AK91" i="46"/>
  <c r="I91" i="13"/>
  <c r="AK75" i="29"/>
  <c r="I75" i="13"/>
  <c r="AK75" i="45"/>
  <c r="AK75" i="46"/>
  <c r="D201" i="43"/>
  <c r="C201" i="43"/>
  <c r="AK93" i="29"/>
  <c r="I93" i="13"/>
  <c r="AK93" i="45"/>
  <c r="AK93" i="46"/>
  <c r="I121" i="13"/>
  <c r="AK121" i="29"/>
  <c r="AK121" i="46"/>
  <c r="AK121" i="45"/>
  <c r="AK176" i="29"/>
  <c r="AK176" i="46"/>
  <c r="AK176" i="45"/>
  <c r="I176" i="13"/>
  <c r="AF12" i="12"/>
  <c r="D17" i="13"/>
  <c r="E17" i="29" s="1"/>
  <c r="U17" i="29" s="1"/>
  <c r="E17" i="13"/>
  <c r="AD12" i="12"/>
  <c r="AG12" i="12" s="1"/>
  <c r="AF117" i="12"/>
  <c r="D122" i="13"/>
  <c r="E122" i="29" s="1"/>
  <c r="U122" i="29" s="1"/>
  <c r="AD117" i="12"/>
  <c r="AG117" i="12" s="1"/>
  <c r="E122" i="13"/>
  <c r="AF196" i="12"/>
  <c r="D201" i="13"/>
  <c r="E201" i="13"/>
  <c r="AD196" i="12"/>
  <c r="AG196" i="12" s="1"/>
  <c r="AF40" i="12"/>
  <c r="D45" i="13"/>
  <c r="AD40" i="12"/>
  <c r="AG40" i="12" s="1"/>
  <c r="E45" i="13"/>
  <c r="AF164" i="12"/>
  <c r="D169" i="13"/>
  <c r="I170" i="8" s="1"/>
  <c r="E169" i="13"/>
  <c r="AD164" i="12"/>
  <c r="AG164" i="12" s="1"/>
  <c r="AF8" i="12"/>
  <c r="D13" i="13"/>
  <c r="E13" i="29" s="1"/>
  <c r="U13" i="29" s="1"/>
  <c r="E13" i="13"/>
  <c r="AD8" i="12"/>
  <c r="AG8" i="12" s="1"/>
  <c r="AF66" i="12"/>
  <c r="D71" i="13"/>
  <c r="I72" i="8" s="1"/>
  <c r="AD66" i="12"/>
  <c r="AG66" i="12" s="1"/>
  <c r="E71" i="13"/>
  <c r="AF6" i="12"/>
  <c r="D11" i="13"/>
  <c r="I12" i="8" s="1"/>
  <c r="AD6" i="12"/>
  <c r="AG6" i="12" s="1"/>
  <c r="E11" i="13"/>
  <c r="E149" i="46"/>
  <c r="U149" i="46" s="1"/>
  <c r="E149" i="45"/>
  <c r="U149" i="45" s="1"/>
  <c r="I150" i="8"/>
  <c r="AX118" i="46"/>
  <c r="AU118" i="46"/>
  <c r="AT118" i="46"/>
  <c r="AW118" i="46"/>
  <c r="AV118" i="46"/>
  <c r="AZ118" i="46"/>
  <c r="AM118" i="46"/>
  <c r="AL118" i="46"/>
  <c r="AN118" i="46"/>
  <c r="AY118" i="46"/>
  <c r="AQ118" i="46"/>
  <c r="AR118" i="46"/>
  <c r="AP118" i="46"/>
  <c r="AO118" i="46"/>
  <c r="AS118" i="46"/>
  <c r="AN158" i="46"/>
  <c r="AV158" i="46"/>
  <c r="AW158" i="46"/>
  <c r="AO158" i="46"/>
  <c r="AQ158" i="46"/>
  <c r="AR158" i="46"/>
  <c r="AT158" i="46"/>
  <c r="AL158" i="46"/>
  <c r="AU158" i="46"/>
  <c r="AM158" i="46"/>
  <c r="AY158" i="46"/>
  <c r="AZ158" i="46"/>
  <c r="AP158" i="46"/>
  <c r="AX158" i="46"/>
  <c r="AS158" i="46"/>
  <c r="AQ128" i="46"/>
  <c r="AO128" i="46"/>
  <c r="AZ128" i="46"/>
  <c r="AR128" i="46"/>
  <c r="AP128" i="46"/>
  <c r="AT128" i="46"/>
  <c r="AW128" i="46"/>
  <c r="AL128" i="46"/>
  <c r="AU128" i="46"/>
  <c r="AY128" i="46"/>
  <c r="AV128" i="46"/>
  <c r="AN128" i="46"/>
  <c r="AX128" i="46"/>
  <c r="AM128" i="46"/>
  <c r="AS128" i="46"/>
  <c r="E72" i="46"/>
  <c r="U72" i="46" s="1"/>
  <c r="E72" i="45"/>
  <c r="U72" i="45" s="1"/>
  <c r="E72" i="29"/>
  <c r="U72" i="29" s="1"/>
  <c r="I73" i="8"/>
  <c r="AU23" i="46"/>
  <c r="AM23" i="46"/>
  <c r="AV23" i="46"/>
  <c r="AW23" i="46"/>
  <c r="AZ23" i="46"/>
  <c r="AQ23" i="46"/>
  <c r="AO23" i="46"/>
  <c r="AP23" i="46"/>
  <c r="AN23" i="46"/>
  <c r="AX23" i="46"/>
  <c r="AL23" i="46"/>
  <c r="AY23" i="46"/>
  <c r="AR23" i="46"/>
  <c r="AT23" i="46"/>
  <c r="AS23" i="46"/>
  <c r="AZ136" i="45"/>
  <c r="AW136" i="45"/>
  <c r="AQ136" i="45"/>
  <c r="AY136" i="45"/>
  <c r="AL136" i="45"/>
  <c r="AX136" i="45"/>
  <c r="AV136" i="45"/>
  <c r="AU136" i="45"/>
  <c r="AN136" i="45"/>
  <c r="AP136" i="45"/>
  <c r="AO136" i="45"/>
  <c r="AM136" i="45"/>
  <c r="AR136" i="45"/>
  <c r="AT136" i="45"/>
  <c r="AS136" i="45"/>
  <c r="AZ43" i="46"/>
  <c r="AV43" i="46"/>
  <c r="AU43" i="46"/>
  <c r="AQ43" i="46"/>
  <c r="AW43" i="46"/>
  <c r="AN43" i="46"/>
  <c r="AR43" i="46"/>
  <c r="AO43" i="46"/>
  <c r="AY43" i="46"/>
  <c r="AL43" i="46"/>
  <c r="AM43" i="46"/>
  <c r="AP43" i="46"/>
  <c r="AX43" i="46"/>
  <c r="AT43" i="46"/>
  <c r="AS43" i="46"/>
  <c r="AW87" i="46"/>
  <c r="AL87" i="46"/>
  <c r="AT87" i="46"/>
  <c r="AN87" i="46"/>
  <c r="AX87" i="46"/>
  <c r="AM87" i="46"/>
  <c r="AV87" i="46"/>
  <c r="AP87" i="46"/>
  <c r="AZ87" i="46"/>
  <c r="AU87" i="46"/>
  <c r="AQ87" i="46"/>
  <c r="AR87" i="46"/>
  <c r="AY87" i="46"/>
  <c r="AO87" i="46"/>
  <c r="AS87" i="46"/>
  <c r="AR204" i="46"/>
  <c r="AN204" i="46"/>
  <c r="AV204" i="46"/>
  <c r="AT204" i="46"/>
  <c r="AP204" i="46"/>
  <c r="AO204" i="46"/>
  <c r="AW204" i="46"/>
  <c r="AY204" i="46"/>
  <c r="AM204" i="46"/>
  <c r="AL204" i="46"/>
  <c r="AX204" i="46"/>
  <c r="AU204" i="46"/>
  <c r="AZ204" i="46"/>
  <c r="AQ204" i="46"/>
  <c r="AS204" i="46"/>
  <c r="D117" i="43"/>
  <c r="C117" i="43"/>
  <c r="AY135" i="45"/>
  <c r="AW135" i="45"/>
  <c r="AX135" i="45"/>
  <c r="AM135" i="45"/>
  <c r="AP135" i="45"/>
  <c r="AR135" i="45"/>
  <c r="AN135" i="45"/>
  <c r="AL135" i="45"/>
  <c r="AT135" i="45"/>
  <c r="AQ135" i="45"/>
  <c r="AV135" i="45"/>
  <c r="AZ135" i="45"/>
  <c r="AO135" i="45"/>
  <c r="AU135" i="45"/>
  <c r="AS135" i="45"/>
  <c r="AZ184" i="45"/>
  <c r="AX184" i="45"/>
  <c r="AR184" i="45"/>
  <c r="AT184" i="45"/>
  <c r="AV184" i="45"/>
  <c r="AM184" i="45"/>
  <c r="AN184" i="45"/>
  <c r="AP184" i="45"/>
  <c r="AO184" i="45"/>
  <c r="AQ184" i="45"/>
  <c r="AY184" i="45"/>
  <c r="AL184" i="45"/>
  <c r="AW184" i="45"/>
  <c r="AU184" i="45"/>
  <c r="AS184" i="45"/>
  <c r="AW62" i="45"/>
  <c r="AZ62" i="45"/>
  <c r="AR62" i="45"/>
  <c r="AT62" i="45"/>
  <c r="AL62" i="45"/>
  <c r="AU62" i="45"/>
  <c r="AN62" i="45"/>
  <c r="AY62" i="45"/>
  <c r="AQ62" i="45"/>
  <c r="AO62" i="45"/>
  <c r="AM62" i="45"/>
  <c r="AV62" i="45"/>
  <c r="AP62" i="45"/>
  <c r="AX62" i="45"/>
  <c r="AS62" i="45"/>
  <c r="AO208" i="46"/>
  <c r="AT208" i="46"/>
  <c r="AW208" i="46"/>
  <c r="AM208" i="46"/>
  <c r="AP208" i="46"/>
  <c r="AX208" i="46"/>
  <c r="AU208" i="46"/>
  <c r="AZ208" i="46"/>
  <c r="AL208" i="46"/>
  <c r="AR208" i="46"/>
  <c r="AY208" i="46"/>
  <c r="AV208" i="46"/>
  <c r="AN208" i="46"/>
  <c r="AQ208" i="46"/>
  <c r="AS208" i="46"/>
  <c r="AB96" i="46"/>
  <c r="AJ96" i="46"/>
  <c r="X96" i="46"/>
  <c r="AC96" i="46"/>
  <c r="AG96" i="46"/>
  <c r="AF96" i="46"/>
  <c r="V96" i="46"/>
  <c r="Y96" i="46"/>
  <c r="AE96" i="46"/>
  <c r="AD96" i="46"/>
  <c r="AH96" i="46"/>
  <c r="AI96" i="46"/>
  <c r="AA96" i="46"/>
  <c r="Z96" i="46"/>
  <c r="W96" i="46"/>
  <c r="B115" i="43"/>
  <c r="A115" i="43"/>
  <c r="A53" i="43"/>
  <c r="B53" i="43"/>
  <c r="B67" i="43"/>
  <c r="A67" i="43"/>
  <c r="E170" i="46"/>
  <c r="U170" i="46" s="1"/>
  <c r="E170" i="45"/>
  <c r="U170" i="45" s="1"/>
  <c r="D145" i="43"/>
  <c r="C145" i="43"/>
  <c r="D25" i="43"/>
  <c r="C25" i="43"/>
  <c r="B132" i="43"/>
  <c r="A132" i="43"/>
  <c r="E92" i="46"/>
  <c r="U92" i="46" s="1"/>
  <c r="E92" i="45"/>
  <c r="U92" i="45" s="1"/>
  <c r="E92" i="29"/>
  <c r="U92" i="29" s="1"/>
  <c r="C158" i="43"/>
  <c r="D158" i="43"/>
  <c r="C136" i="43"/>
  <c r="D136" i="43"/>
  <c r="AK105" i="46"/>
  <c r="AK105" i="45"/>
  <c r="I105" i="13"/>
  <c r="AK105" i="29"/>
  <c r="AK131" i="29"/>
  <c r="AK131" i="46"/>
  <c r="I131" i="13"/>
  <c r="AK131" i="45"/>
  <c r="I57" i="13"/>
  <c r="AK57" i="46"/>
  <c r="AK57" i="29"/>
  <c r="AK57" i="45"/>
  <c r="D107" i="43"/>
  <c r="C107" i="43"/>
  <c r="AK38" i="45"/>
  <c r="I38" i="13"/>
  <c r="AK38" i="29"/>
  <c r="AK38" i="46"/>
  <c r="I193" i="13"/>
  <c r="AK193" i="46"/>
  <c r="AK193" i="29"/>
  <c r="AK193" i="45"/>
  <c r="I53" i="13"/>
  <c r="AK53" i="46"/>
  <c r="AK53" i="45"/>
  <c r="AK53" i="29"/>
  <c r="D151" i="43"/>
  <c r="C151" i="43"/>
  <c r="AK185" i="46"/>
  <c r="AK185" i="29"/>
  <c r="I185" i="13"/>
  <c r="AK185" i="45"/>
  <c r="I21" i="13"/>
  <c r="AK21" i="46"/>
  <c r="AK21" i="29"/>
  <c r="AK21" i="45"/>
  <c r="AB47" i="45"/>
  <c r="V47" i="45"/>
  <c r="AF47" i="45"/>
  <c r="AH47" i="45"/>
  <c r="AC47" i="45"/>
  <c r="AJ47" i="45"/>
  <c r="X47" i="45"/>
  <c r="AA47" i="45"/>
  <c r="AD47" i="45"/>
  <c r="AE47" i="45"/>
  <c r="Y47" i="45"/>
  <c r="AG47" i="45"/>
  <c r="AI47" i="45"/>
  <c r="Z47" i="45"/>
  <c r="W47" i="45"/>
  <c r="AJ58" i="45"/>
  <c r="AG58" i="45"/>
  <c r="X58" i="45"/>
  <c r="AB58" i="45"/>
  <c r="AF58" i="45"/>
  <c r="V58" i="45"/>
  <c r="AC58" i="45"/>
  <c r="AA58" i="45"/>
  <c r="AE58" i="45"/>
  <c r="AD58" i="45"/>
  <c r="Y58" i="45"/>
  <c r="AI58" i="45"/>
  <c r="AH58" i="45"/>
  <c r="W58" i="45"/>
  <c r="Z58" i="45"/>
  <c r="D29" i="43"/>
  <c r="C29" i="43"/>
  <c r="AH166" i="46"/>
  <c r="AJ166" i="46"/>
  <c r="AG166" i="46"/>
  <c r="AC166" i="46"/>
  <c r="X166" i="46"/>
  <c r="AA166" i="46"/>
  <c r="V166" i="46"/>
  <c r="AI166" i="46"/>
  <c r="AD166" i="46"/>
  <c r="AB166" i="46"/>
  <c r="Y166" i="46"/>
  <c r="AE166" i="46"/>
  <c r="AF166" i="46"/>
  <c r="W166" i="46"/>
  <c r="Z166" i="46"/>
  <c r="AG40" i="46"/>
  <c r="AB40" i="46"/>
  <c r="V40" i="46"/>
  <c r="AD40" i="46"/>
  <c r="X40" i="46"/>
  <c r="AA40" i="46"/>
  <c r="AC40" i="46"/>
  <c r="AH40" i="46"/>
  <c r="AJ40" i="46"/>
  <c r="Y40" i="46"/>
  <c r="AI40" i="46"/>
  <c r="AF40" i="46"/>
  <c r="AE40" i="46"/>
  <c r="Z40" i="46"/>
  <c r="W40" i="46"/>
  <c r="AF80" i="46"/>
  <c r="AB80" i="46"/>
  <c r="AC80" i="46"/>
  <c r="AD80" i="46"/>
  <c r="AG80" i="46"/>
  <c r="Y80" i="46"/>
  <c r="AE80" i="46"/>
  <c r="AA80" i="46"/>
  <c r="AH80" i="46"/>
  <c r="X80" i="46"/>
  <c r="AI80" i="46"/>
  <c r="V80" i="46"/>
  <c r="AJ80" i="46"/>
  <c r="Z80" i="46"/>
  <c r="W80" i="46"/>
  <c r="B110" i="43"/>
  <c r="A110" i="43"/>
  <c r="AE95" i="46"/>
  <c r="X95" i="46"/>
  <c r="AB95" i="46"/>
  <c r="AG95" i="46"/>
  <c r="AC95" i="46"/>
  <c r="AD95" i="46"/>
  <c r="V95" i="46"/>
  <c r="AH95" i="46"/>
  <c r="AJ95" i="46"/>
  <c r="AF95" i="46"/>
  <c r="AA95" i="46"/>
  <c r="Y95" i="46"/>
  <c r="AI95" i="46"/>
  <c r="Z95" i="46"/>
  <c r="W95" i="46"/>
  <c r="AB168" i="46"/>
  <c r="Z168" i="46"/>
  <c r="AC108" i="46"/>
  <c r="AH108" i="46"/>
  <c r="X108" i="46"/>
  <c r="AJ108" i="46"/>
  <c r="V108" i="46"/>
  <c r="AB108" i="46"/>
  <c r="AA108" i="46"/>
  <c r="AG108" i="46"/>
  <c r="AE108" i="46"/>
  <c r="Y108" i="46"/>
  <c r="AF108" i="46"/>
  <c r="AI108" i="46"/>
  <c r="AD108" i="46"/>
  <c r="W108" i="46"/>
  <c r="Z108" i="46"/>
  <c r="AK190" i="29"/>
  <c r="I190" i="13"/>
  <c r="AK190" i="45"/>
  <c r="AK190" i="46"/>
  <c r="AB68" i="46"/>
  <c r="AF68" i="46"/>
  <c r="AA68" i="46"/>
  <c r="V68" i="46"/>
  <c r="AI68" i="46"/>
  <c r="AH68" i="46"/>
  <c r="X68" i="46"/>
  <c r="AG68" i="46"/>
  <c r="Y68" i="46"/>
  <c r="AD68" i="46"/>
  <c r="AE68" i="46"/>
  <c r="AJ68" i="46"/>
  <c r="AC68" i="46"/>
  <c r="W68" i="46"/>
  <c r="Z68" i="46"/>
  <c r="AR151" i="46"/>
  <c r="AZ151" i="46"/>
  <c r="AW151" i="46"/>
  <c r="AU151" i="46"/>
  <c r="AQ151" i="46"/>
  <c r="AM151" i="46"/>
  <c r="AX151" i="46"/>
  <c r="AP151" i="46"/>
  <c r="AY151" i="46"/>
  <c r="AV151" i="46"/>
  <c r="AT151" i="46"/>
  <c r="AN151" i="46"/>
  <c r="AO151" i="46"/>
  <c r="AL151" i="46"/>
  <c r="AS151" i="46"/>
  <c r="AA148" i="45"/>
  <c r="X148" i="45"/>
  <c r="AE148" i="45"/>
  <c r="AF148" i="45"/>
  <c r="AG148" i="45"/>
  <c r="AC148" i="45"/>
  <c r="AH148" i="45"/>
  <c r="V148" i="45"/>
  <c r="AI148" i="45"/>
  <c r="AD148" i="45"/>
  <c r="AB148" i="45"/>
  <c r="Y148" i="45"/>
  <c r="AJ148" i="45"/>
  <c r="W148" i="45"/>
  <c r="Z148" i="45"/>
  <c r="AJ144" i="45"/>
  <c r="AC144" i="45"/>
  <c r="V144" i="45"/>
  <c r="AG144" i="45"/>
  <c r="AA144" i="45"/>
  <c r="AF144" i="45"/>
  <c r="AB144" i="45"/>
  <c r="AH144" i="45"/>
  <c r="AE144" i="45"/>
  <c r="X144" i="45"/>
  <c r="AD144" i="45"/>
  <c r="AI144" i="45"/>
  <c r="Y144" i="45"/>
  <c r="W144" i="45"/>
  <c r="Z144" i="45"/>
  <c r="AF44" i="46"/>
  <c r="AC44" i="46"/>
  <c r="AJ44" i="46"/>
  <c r="AH44" i="46"/>
  <c r="V44" i="46"/>
  <c r="AD44" i="46"/>
  <c r="Y44" i="46"/>
  <c r="AI44" i="46"/>
  <c r="AG44" i="46"/>
  <c r="X44" i="46"/>
  <c r="AE44" i="46"/>
  <c r="AB44" i="46"/>
  <c r="AA44" i="46"/>
  <c r="Z44" i="46"/>
  <c r="W44" i="46"/>
  <c r="AR150" i="46"/>
  <c r="AT150" i="46"/>
  <c r="AU150" i="46"/>
  <c r="AV150" i="46"/>
  <c r="AM150" i="46"/>
  <c r="AZ150" i="46"/>
  <c r="AP150" i="46"/>
  <c r="AN150" i="46"/>
  <c r="AW150" i="46"/>
  <c r="AL150" i="46"/>
  <c r="AX150" i="46"/>
  <c r="AQ150" i="46"/>
  <c r="AY150" i="46"/>
  <c r="AO150" i="46"/>
  <c r="AS150" i="46"/>
  <c r="B104" i="43"/>
  <c r="A104" i="43"/>
  <c r="A13" i="43"/>
  <c r="B13" i="43"/>
  <c r="B82" i="43"/>
  <c r="A82" i="43"/>
  <c r="B26" i="43"/>
  <c r="A26" i="43"/>
  <c r="A61" i="43"/>
  <c r="B61" i="43"/>
  <c r="B204" i="43"/>
  <c r="A204" i="43"/>
  <c r="B122" i="43"/>
  <c r="A122" i="43"/>
  <c r="B33" i="43"/>
  <c r="A33" i="43"/>
  <c r="B102" i="43"/>
  <c r="A102" i="43"/>
  <c r="B179" i="43"/>
  <c r="A179" i="43"/>
  <c r="B23" i="43"/>
  <c r="A23" i="43"/>
  <c r="B187" i="43"/>
  <c r="A187" i="43"/>
  <c r="B175" i="43"/>
  <c r="A175" i="43"/>
  <c r="B16" i="43"/>
  <c r="A16" i="43"/>
  <c r="B10" i="43"/>
  <c r="A10" i="43"/>
  <c r="A137" i="43"/>
  <c r="B137" i="43"/>
  <c r="AP54" i="46"/>
  <c r="AZ54" i="46"/>
  <c r="V42" i="45"/>
  <c r="AF42" i="45"/>
  <c r="X42" i="45"/>
  <c r="AB42" i="45"/>
  <c r="AG42" i="45"/>
  <c r="Y42" i="45"/>
  <c r="AJ42" i="45"/>
  <c r="AD42" i="45"/>
  <c r="AE42" i="45"/>
  <c r="AA42" i="45"/>
  <c r="AH42" i="45"/>
  <c r="AI42" i="45"/>
  <c r="AC42" i="45"/>
  <c r="Z42" i="45"/>
  <c r="W42" i="45"/>
  <c r="B184" i="43"/>
  <c r="A184" i="43"/>
  <c r="AU172" i="46"/>
  <c r="AZ172" i="46"/>
  <c r="AP172" i="46"/>
  <c r="AR172" i="46"/>
  <c r="AV172" i="46"/>
  <c r="AX172" i="46"/>
  <c r="AL172" i="46"/>
  <c r="AN172" i="46"/>
  <c r="AY172" i="46"/>
  <c r="AW172" i="46"/>
  <c r="AQ172" i="46"/>
  <c r="AM172" i="46"/>
  <c r="AO172" i="46"/>
  <c r="AT172" i="46"/>
  <c r="AS172" i="46"/>
  <c r="AZ80" i="45"/>
  <c r="AQ80" i="45"/>
  <c r="AP80" i="45"/>
  <c r="AY80" i="45"/>
  <c r="AM80" i="45"/>
  <c r="AN80" i="45"/>
  <c r="AO80" i="45"/>
  <c r="AV80" i="45"/>
  <c r="AL80" i="45"/>
  <c r="AU80" i="45"/>
  <c r="AT80" i="45"/>
  <c r="AW80" i="45"/>
  <c r="AR80" i="45"/>
  <c r="AX80" i="45"/>
  <c r="AS80" i="45"/>
  <c r="V78" i="45"/>
  <c r="AB78" i="45"/>
  <c r="AH78" i="45"/>
  <c r="AC78" i="45"/>
  <c r="AI78" i="45"/>
  <c r="AJ78" i="45"/>
  <c r="AG78" i="45"/>
  <c r="AA78" i="45"/>
  <c r="Y78" i="45"/>
  <c r="AF78" i="45"/>
  <c r="AE78" i="45"/>
  <c r="X78" i="45"/>
  <c r="AD78" i="45"/>
  <c r="W78" i="45"/>
  <c r="Z78" i="45"/>
  <c r="AF23" i="45"/>
  <c r="V23" i="45"/>
  <c r="AB23" i="45"/>
  <c r="X23" i="45"/>
  <c r="AE23" i="45"/>
  <c r="AA23" i="45"/>
  <c r="AI23" i="45"/>
  <c r="AD23" i="45"/>
  <c r="AG23" i="45"/>
  <c r="Y23" i="45"/>
  <c r="AC23" i="45"/>
  <c r="AH23" i="45"/>
  <c r="AJ23" i="45"/>
  <c r="W23" i="45"/>
  <c r="Z23" i="45"/>
  <c r="X136" i="46"/>
  <c r="AF136" i="46"/>
  <c r="AH136" i="46"/>
  <c r="AJ136" i="46"/>
  <c r="AA136" i="46"/>
  <c r="AB136" i="46"/>
  <c r="AC136" i="46"/>
  <c r="AG136" i="46"/>
  <c r="AI136" i="46"/>
  <c r="AE136" i="46"/>
  <c r="AD136" i="46"/>
  <c r="Y136" i="46"/>
  <c r="V136" i="46"/>
  <c r="W136" i="46"/>
  <c r="Z136" i="46"/>
  <c r="Y20" i="46"/>
  <c r="AG20" i="46"/>
  <c r="AD20" i="46"/>
  <c r="V20" i="46"/>
  <c r="AB20" i="46"/>
  <c r="AE20" i="46"/>
  <c r="X20" i="46"/>
  <c r="AC20" i="46"/>
  <c r="AJ20" i="46"/>
  <c r="AA20" i="46"/>
  <c r="AI20" i="46"/>
  <c r="AH20" i="46"/>
  <c r="AF20" i="46"/>
  <c r="Z20" i="46"/>
  <c r="W20" i="46"/>
  <c r="AB43" i="45"/>
  <c r="AF43" i="45"/>
  <c r="AJ43" i="45"/>
  <c r="X43" i="45"/>
  <c r="AG43" i="45"/>
  <c r="AH43" i="45"/>
  <c r="AD43" i="45"/>
  <c r="Y43" i="45"/>
  <c r="V43" i="45"/>
  <c r="AA43" i="45"/>
  <c r="AC43" i="45"/>
  <c r="AI43" i="45"/>
  <c r="AE43" i="45"/>
  <c r="W43" i="45"/>
  <c r="Z43" i="45"/>
  <c r="AB87" i="46"/>
  <c r="AF87" i="46"/>
  <c r="AG87" i="46"/>
  <c r="AJ87" i="46"/>
  <c r="Y87" i="46"/>
  <c r="V87" i="46"/>
  <c r="AC87" i="46"/>
  <c r="AH87" i="46"/>
  <c r="AI87" i="46"/>
  <c r="AA87" i="46"/>
  <c r="AD87" i="46"/>
  <c r="AE87" i="46"/>
  <c r="X87" i="46"/>
  <c r="Z87" i="46"/>
  <c r="W87" i="46"/>
  <c r="X74" i="45"/>
  <c r="AG74" i="45"/>
  <c r="AF74" i="45"/>
  <c r="AA74" i="45"/>
  <c r="AI74" i="45"/>
  <c r="V74" i="45"/>
  <c r="AD74" i="45"/>
  <c r="AE74" i="45"/>
  <c r="AH74" i="45"/>
  <c r="Y74" i="45"/>
  <c r="AJ74" i="45"/>
  <c r="AB74" i="45"/>
  <c r="AC74" i="45"/>
  <c r="W74" i="45"/>
  <c r="Z74" i="45"/>
  <c r="AW94" i="45"/>
  <c r="AQ94" i="45"/>
  <c r="AV94" i="45"/>
  <c r="AR94" i="45"/>
  <c r="AP94" i="45"/>
  <c r="AL94" i="45"/>
  <c r="AZ94" i="45"/>
  <c r="AN94" i="45"/>
  <c r="AY94" i="45"/>
  <c r="AM94" i="45"/>
  <c r="AO94" i="45"/>
  <c r="AU94" i="45"/>
  <c r="AT94" i="45"/>
  <c r="AX94" i="45"/>
  <c r="AS94" i="45"/>
  <c r="AP168" i="45"/>
  <c r="AV168" i="45"/>
  <c r="AY168" i="45"/>
  <c r="AL168" i="45"/>
  <c r="AU168" i="45"/>
  <c r="AR168" i="45"/>
  <c r="AW168" i="45"/>
  <c r="AO168" i="45"/>
  <c r="AN168" i="45"/>
  <c r="AQ168" i="45"/>
  <c r="AZ168" i="45"/>
  <c r="AM168" i="45"/>
  <c r="AT168" i="45"/>
  <c r="AX168" i="45"/>
  <c r="AS168" i="45"/>
  <c r="AQ142" i="45"/>
  <c r="AL142" i="45"/>
  <c r="AO142" i="45"/>
  <c r="AP142" i="45"/>
  <c r="AW142" i="45"/>
  <c r="AR142" i="45"/>
  <c r="AY142" i="45"/>
  <c r="AX142" i="45"/>
  <c r="AT142" i="45"/>
  <c r="AU142" i="45"/>
  <c r="AN142" i="45"/>
  <c r="AZ142" i="45"/>
  <c r="AM142" i="45"/>
  <c r="AV142" i="45"/>
  <c r="AS142" i="45"/>
  <c r="AH135" i="45"/>
  <c r="AG135" i="45"/>
  <c r="AJ135" i="45"/>
  <c r="AB135" i="45"/>
  <c r="V135" i="45"/>
  <c r="AA135" i="45"/>
  <c r="AC135" i="45"/>
  <c r="AF135" i="45"/>
  <c r="AI135" i="45"/>
  <c r="AE135" i="45"/>
  <c r="AD135" i="45"/>
  <c r="X135" i="45"/>
  <c r="Y135" i="45"/>
  <c r="Z135" i="45"/>
  <c r="W135" i="45"/>
  <c r="AF200" i="45"/>
  <c r="AC200" i="45"/>
  <c r="AJ200" i="45"/>
  <c r="AH200" i="45"/>
  <c r="X200" i="45"/>
  <c r="V200" i="45"/>
  <c r="AG200" i="45"/>
  <c r="AB200" i="45"/>
  <c r="AD200" i="45"/>
  <c r="Y200" i="45"/>
  <c r="AI200" i="45"/>
  <c r="AE200" i="45"/>
  <c r="AA200" i="45"/>
  <c r="Z200" i="45"/>
  <c r="W200" i="45"/>
  <c r="C22" i="43"/>
  <c r="D22" i="43"/>
  <c r="E19" i="45"/>
  <c r="U19" i="45" s="1"/>
  <c r="E19" i="46"/>
  <c r="U19" i="46" s="1"/>
  <c r="E19" i="29"/>
  <c r="U19" i="29" s="1"/>
  <c r="I20" i="8"/>
  <c r="E179" i="46"/>
  <c r="U179" i="46" s="1"/>
  <c r="E179" i="45"/>
  <c r="U179" i="45" s="1"/>
  <c r="E179" i="29"/>
  <c r="U179" i="29" s="1"/>
  <c r="I180" i="8"/>
  <c r="E154" i="46"/>
  <c r="U154" i="46" s="1"/>
  <c r="E154" i="45"/>
  <c r="U154" i="45" s="1"/>
  <c r="E154" i="29"/>
  <c r="U154" i="29" s="1"/>
  <c r="I155" i="8"/>
  <c r="E111" i="45"/>
  <c r="U111" i="45" s="1"/>
  <c r="E111" i="46"/>
  <c r="U111" i="46" s="1"/>
  <c r="I112" i="8"/>
  <c r="E111" i="29"/>
  <c r="U111" i="29" s="1"/>
  <c r="AD111" i="29" s="1"/>
  <c r="E99" i="46"/>
  <c r="U99" i="46" s="1"/>
  <c r="E99" i="45"/>
  <c r="U99" i="45" s="1"/>
  <c r="I100" i="8"/>
  <c r="E99" i="29"/>
  <c r="U99" i="29" s="1"/>
  <c r="E127" i="46"/>
  <c r="U127" i="46" s="1"/>
  <c r="E127" i="45"/>
  <c r="U127" i="45" s="1"/>
  <c r="I128" i="8"/>
  <c r="E127" i="29"/>
  <c r="U127" i="29" s="1"/>
  <c r="Z127" i="29" s="1"/>
  <c r="E194" i="46"/>
  <c r="U194" i="46" s="1"/>
  <c r="E194" i="45"/>
  <c r="U194" i="45" s="1"/>
  <c r="I195" i="8"/>
  <c r="E194" i="29"/>
  <c r="U194" i="29" s="1"/>
  <c r="E98" i="45"/>
  <c r="U98" i="45" s="1"/>
  <c r="E98" i="46"/>
  <c r="U98" i="46" s="1"/>
  <c r="E98" i="29"/>
  <c r="U98" i="29" s="1"/>
  <c r="I99" i="8"/>
  <c r="E66" i="45"/>
  <c r="U66" i="45" s="1"/>
  <c r="E66" i="46"/>
  <c r="U66" i="46" s="1"/>
  <c r="E66" i="29"/>
  <c r="U66" i="29" s="1"/>
  <c r="I67" i="8"/>
  <c r="E50" i="45"/>
  <c r="U50" i="45" s="1"/>
  <c r="E50" i="46"/>
  <c r="U50" i="46" s="1"/>
  <c r="I51" i="8"/>
  <c r="E50" i="29"/>
  <c r="U50" i="29" s="1"/>
  <c r="E101" i="45"/>
  <c r="U101" i="45" s="1"/>
  <c r="E101" i="46"/>
  <c r="U101" i="46" s="1"/>
  <c r="AK130" i="46"/>
  <c r="AK130" i="45"/>
  <c r="I130" i="13"/>
  <c r="AK130" i="29"/>
  <c r="C200" i="43"/>
  <c r="D200" i="43"/>
  <c r="D193" i="43"/>
  <c r="C193" i="43"/>
  <c r="AK59" i="46"/>
  <c r="AK59" i="45"/>
  <c r="I59" i="13"/>
  <c r="AK59" i="29"/>
  <c r="AK115" i="46"/>
  <c r="AK115" i="45"/>
  <c r="I115" i="13"/>
  <c r="AK115" i="29"/>
  <c r="C112" i="43"/>
  <c r="D112" i="43"/>
  <c r="AK146" i="46"/>
  <c r="AK146" i="45"/>
  <c r="I146" i="13"/>
  <c r="AK146" i="29"/>
  <c r="AK182" i="46"/>
  <c r="AK182" i="45"/>
  <c r="I182" i="13"/>
  <c r="AK182" i="29"/>
  <c r="AK22" i="46"/>
  <c r="AK22" i="45"/>
  <c r="AK22" i="29"/>
  <c r="I22" i="13"/>
  <c r="D79" i="43"/>
  <c r="C79" i="43"/>
  <c r="D83" i="43"/>
  <c r="C83" i="43"/>
  <c r="D31" i="43"/>
  <c r="C31" i="43"/>
  <c r="AK79" i="45"/>
  <c r="AK79" i="29"/>
  <c r="AK79" i="46"/>
  <c r="I79" i="13"/>
  <c r="D75" i="43"/>
  <c r="C75" i="43"/>
  <c r="AK155" i="46"/>
  <c r="AK155" i="45"/>
  <c r="I155" i="13"/>
  <c r="AK155" i="29"/>
  <c r="AK123" i="45"/>
  <c r="AK123" i="29"/>
  <c r="AK123" i="46"/>
  <c r="I123" i="13"/>
  <c r="AK191" i="46"/>
  <c r="AK191" i="29"/>
  <c r="I191" i="13"/>
  <c r="AK191" i="45"/>
  <c r="AO42" i="46"/>
  <c r="AW42" i="46"/>
  <c r="AX42" i="46"/>
  <c r="AP42" i="46"/>
  <c r="AV42" i="46"/>
  <c r="AR42" i="46"/>
  <c r="AY42" i="46"/>
  <c r="AN42" i="46"/>
  <c r="AM42" i="46"/>
  <c r="AQ42" i="46"/>
  <c r="AT42" i="46"/>
  <c r="AL42" i="46"/>
  <c r="AZ42" i="46"/>
  <c r="AU42" i="46"/>
  <c r="AS42" i="46"/>
  <c r="AJ158" i="45"/>
  <c r="V158" i="45"/>
  <c r="AA158" i="45"/>
  <c r="AC158" i="45"/>
  <c r="AB158" i="45"/>
  <c r="X158" i="45"/>
  <c r="AG158" i="45"/>
  <c r="AI158" i="45"/>
  <c r="AD158" i="45"/>
  <c r="AE158" i="45"/>
  <c r="AH158" i="45"/>
  <c r="Y158" i="45"/>
  <c r="AF158" i="45"/>
  <c r="Z158" i="45"/>
  <c r="W158" i="45"/>
  <c r="AA128" i="46"/>
  <c r="AE128" i="46"/>
  <c r="AH128" i="46"/>
  <c r="AG128" i="46"/>
  <c r="AC128" i="46"/>
  <c r="AD128" i="46"/>
  <c r="V128" i="46"/>
  <c r="X128" i="46"/>
  <c r="Y128" i="46"/>
  <c r="AJ128" i="46"/>
  <c r="AI128" i="46"/>
  <c r="AB128" i="46"/>
  <c r="AF128" i="46"/>
  <c r="W128" i="46"/>
  <c r="Z128" i="46"/>
  <c r="AB180" i="45"/>
  <c r="X180" i="45"/>
  <c r="AH180" i="45"/>
  <c r="V180" i="45"/>
  <c r="AG180" i="45"/>
  <c r="AJ180" i="45"/>
  <c r="AF180" i="45"/>
  <c r="AC180" i="45"/>
  <c r="AA180" i="45"/>
  <c r="Y180" i="45"/>
  <c r="AE180" i="45"/>
  <c r="AI180" i="45"/>
  <c r="AD180" i="45"/>
  <c r="Z180" i="45"/>
  <c r="W180" i="45"/>
  <c r="AC116" i="46"/>
  <c r="AH116" i="46"/>
  <c r="AE116" i="46"/>
  <c r="AJ116" i="46"/>
  <c r="X116" i="46"/>
  <c r="AB116" i="46"/>
  <c r="AA116" i="46"/>
  <c r="AG116" i="46"/>
  <c r="AD116" i="46"/>
  <c r="V116" i="46"/>
  <c r="AF116" i="46"/>
  <c r="AI116" i="46"/>
  <c r="Y116" i="46"/>
  <c r="W116" i="46"/>
  <c r="Z116" i="46"/>
  <c r="B50" i="43"/>
  <c r="A50" i="43"/>
  <c r="AL60" i="45"/>
  <c r="AY60" i="45"/>
  <c r="AV60" i="45"/>
  <c r="AN60" i="45"/>
  <c r="AO60" i="45"/>
  <c r="AT60" i="45"/>
  <c r="AZ60" i="45"/>
  <c r="AW60" i="45"/>
  <c r="AP60" i="45"/>
  <c r="AX60" i="45"/>
  <c r="AR60" i="45"/>
  <c r="AM60" i="45"/>
  <c r="AQ60" i="45"/>
  <c r="AU60" i="45"/>
  <c r="AS60" i="45"/>
  <c r="AQ48" i="45"/>
  <c r="AP48" i="45"/>
  <c r="AV48" i="45"/>
  <c r="AY48" i="45"/>
  <c r="AO48" i="45"/>
  <c r="AR48" i="45"/>
  <c r="AN48" i="45"/>
  <c r="AL48" i="45"/>
  <c r="AU48" i="45"/>
  <c r="AM48" i="45"/>
  <c r="AT48" i="45"/>
  <c r="AW48" i="45"/>
  <c r="AX48" i="45"/>
  <c r="AZ48" i="45"/>
  <c r="AS48" i="45"/>
  <c r="AH76" i="45"/>
  <c r="X76" i="45"/>
  <c r="V76" i="45"/>
  <c r="AC76" i="45"/>
  <c r="AJ76" i="45"/>
  <c r="AB76" i="45"/>
  <c r="Y76" i="45"/>
  <c r="AG76" i="45"/>
  <c r="AF76" i="45"/>
  <c r="AI76" i="45"/>
  <c r="AD76" i="45"/>
  <c r="AA76" i="45"/>
  <c r="AE76" i="45"/>
  <c r="W76" i="45"/>
  <c r="Z76" i="45"/>
  <c r="AM108" i="46"/>
  <c r="AY108" i="46"/>
  <c r="AP108" i="46"/>
  <c r="AQ108" i="46"/>
  <c r="AO108" i="46"/>
  <c r="AR108" i="46"/>
  <c r="AX108" i="46"/>
  <c r="AN108" i="46"/>
  <c r="AT108" i="46"/>
  <c r="AV108" i="46"/>
  <c r="AL108" i="46"/>
  <c r="AW108" i="46"/>
  <c r="AZ108" i="46"/>
  <c r="AU108" i="46"/>
  <c r="AS108" i="46"/>
  <c r="AV64" i="46"/>
  <c r="AM64" i="46"/>
  <c r="AT64" i="46"/>
  <c r="AN64" i="46"/>
  <c r="AL64" i="46"/>
  <c r="AQ64" i="46"/>
  <c r="AP64" i="46"/>
  <c r="AR64" i="46"/>
  <c r="AO64" i="46"/>
  <c r="AW64" i="46"/>
  <c r="AU64" i="46"/>
  <c r="AX64" i="46"/>
  <c r="AZ64" i="46"/>
  <c r="AY64" i="46"/>
  <c r="AS64" i="46"/>
  <c r="AL68" i="46"/>
  <c r="AR68" i="46"/>
  <c r="AY68" i="46"/>
  <c r="AW68" i="46"/>
  <c r="AV68" i="46"/>
  <c r="AQ68" i="46"/>
  <c r="AP68" i="46"/>
  <c r="AZ68" i="46"/>
  <c r="AM68" i="46"/>
  <c r="AN68" i="46"/>
  <c r="AO68" i="46"/>
  <c r="AT68" i="46"/>
  <c r="AX68" i="46"/>
  <c r="AU68" i="46"/>
  <c r="AS68" i="46"/>
  <c r="AY188" i="46"/>
  <c r="AT188" i="46"/>
  <c r="AQ188" i="46"/>
  <c r="AW188" i="46"/>
  <c r="AP188" i="46"/>
  <c r="AM188" i="46"/>
  <c r="AV188" i="46"/>
  <c r="AR188" i="46"/>
  <c r="AL188" i="46"/>
  <c r="AU188" i="46"/>
  <c r="AN188" i="46"/>
  <c r="AO188" i="46"/>
  <c r="AZ188" i="46"/>
  <c r="AX188" i="46"/>
  <c r="AS188" i="46"/>
  <c r="AJ46" i="45"/>
  <c r="AA46" i="45"/>
  <c r="X46" i="45"/>
  <c r="V46" i="45"/>
  <c r="AB46" i="45"/>
  <c r="AF46" i="45"/>
  <c r="AG46" i="45"/>
  <c r="AC46" i="45"/>
  <c r="AH46" i="45"/>
  <c r="AE46" i="45"/>
  <c r="Y46" i="45"/>
  <c r="AD46" i="45"/>
  <c r="AI46" i="45"/>
  <c r="W46" i="45"/>
  <c r="Z46" i="45"/>
  <c r="AB151" i="46"/>
  <c r="AG151" i="46"/>
  <c r="AJ151" i="46"/>
  <c r="AC151" i="46"/>
  <c r="AE151" i="46"/>
  <c r="AA151" i="46"/>
  <c r="V151" i="46"/>
  <c r="AH151" i="46"/>
  <c r="X151" i="46"/>
  <c r="AF151" i="46"/>
  <c r="AI151" i="46"/>
  <c r="Y151" i="46"/>
  <c r="AD151" i="46"/>
  <c r="W151" i="46"/>
  <c r="Z151" i="46"/>
  <c r="V120" i="45"/>
  <c r="AA120" i="45"/>
  <c r="AH120" i="45"/>
  <c r="AE120" i="45"/>
  <c r="AJ120" i="45"/>
  <c r="AG120" i="45"/>
  <c r="AC120" i="45"/>
  <c r="AI120" i="45"/>
  <c r="Y120" i="45"/>
  <c r="AD120" i="45"/>
  <c r="X120" i="45"/>
  <c r="AB120" i="45"/>
  <c r="AF120" i="45"/>
  <c r="W120" i="45"/>
  <c r="Z120" i="45"/>
  <c r="B14" i="43"/>
  <c r="A14" i="43"/>
  <c r="AW156" i="45"/>
  <c r="AL156" i="45"/>
  <c r="AV156" i="45"/>
  <c r="AP156" i="45"/>
  <c r="AT156" i="45"/>
  <c r="AM156" i="45"/>
  <c r="AN156" i="45"/>
  <c r="AX156" i="45"/>
  <c r="AZ156" i="45"/>
  <c r="AQ156" i="45"/>
  <c r="AR156" i="45"/>
  <c r="AO156" i="45"/>
  <c r="AY156" i="45"/>
  <c r="AU156" i="45"/>
  <c r="AS156" i="45"/>
  <c r="AX144" i="45"/>
  <c r="AU144" i="45"/>
  <c r="AT144" i="45"/>
  <c r="AN144" i="45"/>
  <c r="AV144" i="45"/>
  <c r="AR144" i="45"/>
  <c r="AZ144" i="45"/>
  <c r="AO144" i="45"/>
  <c r="AY144" i="45"/>
  <c r="AL144" i="45"/>
  <c r="AW144" i="45"/>
  <c r="AP144" i="45"/>
  <c r="AM144" i="45"/>
  <c r="AQ144" i="45"/>
  <c r="AS144" i="45"/>
  <c r="AB150" i="46"/>
  <c r="X150" i="46"/>
  <c r="AC150" i="46"/>
  <c r="V150" i="46"/>
  <c r="AE150" i="46"/>
  <c r="AA150" i="46"/>
  <c r="AF150" i="46"/>
  <c r="AH150" i="46"/>
  <c r="AI150" i="46"/>
  <c r="AJ150" i="46"/>
  <c r="Y150" i="46"/>
  <c r="AG150" i="46"/>
  <c r="AD150" i="46"/>
  <c r="W150" i="46"/>
  <c r="Z150" i="46"/>
  <c r="A101" i="43"/>
  <c r="B101" i="43"/>
  <c r="E10" i="45"/>
  <c r="U10" i="45" s="1"/>
  <c r="E10" i="46"/>
  <c r="U10" i="46" s="1"/>
  <c r="I11" i="8"/>
  <c r="E10" i="29"/>
  <c r="U10" i="29" s="1"/>
  <c r="B130" i="43"/>
  <c r="A130" i="43"/>
  <c r="A181" i="43"/>
  <c r="B181" i="43"/>
  <c r="B98" i="43"/>
  <c r="A98" i="43"/>
  <c r="A161" i="43"/>
  <c r="B161" i="43"/>
  <c r="B28" i="43"/>
  <c r="A28" i="43"/>
  <c r="B160" i="43"/>
  <c r="A160" i="43"/>
  <c r="B81" i="43"/>
  <c r="A81" i="43"/>
  <c r="E178" i="46"/>
  <c r="U178" i="46" s="1"/>
  <c r="E178" i="45"/>
  <c r="U178" i="45" s="1"/>
  <c r="D47" i="43"/>
  <c r="C47" i="43"/>
  <c r="AK61" i="29"/>
  <c r="I61" i="13"/>
  <c r="AK61" i="45"/>
  <c r="AK61" i="46"/>
  <c r="AF120" i="12"/>
  <c r="D125" i="13"/>
  <c r="I126" i="8" s="1"/>
  <c r="E125" i="13"/>
  <c r="AD120" i="12"/>
  <c r="AG120" i="12" s="1"/>
  <c r="B71" i="43"/>
  <c r="A71" i="43"/>
  <c r="E165" i="46"/>
  <c r="U165" i="46" s="1"/>
  <c r="E165" i="45"/>
  <c r="U165" i="45" s="1"/>
  <c r="E187" i="45"/>
  <c r="U187" i="45" s="1"/>
  <c r="E187" i="46"/>
  <c r="U187" i="46" s="1"/>
  <c r="E171" i="46"/>
  <c r="U171" i="46" s="1"/>
  <c r="E171" i="45"/>
  <c r="U171" i="45" s="1"/>
  <c r="E157" i="46"/>
  <c r="U157" i="46" s="1"/>
  <c r="E157" i="45"/>
  <c r="U157" i="45" s="1"/>
  <c r="E159" i="46"/>
  <c r="U159" i="46" s="1"/>
  <c r="E159" i="45"/>
  <c r="U159" i="45" s="1"/>
  <c r="E102" i="45"/>
  <c r="U102" i="45" s="1"/>
  <c r="E102" i="46"/>
  <c r="U102" i="46" s="1"/>
  <c r="E143" i="46"/>
  <c r="U143" i="46" s="1"/>
  <c r="E143" i="45"/>
  <c r="U143" i="45" s="1"/>
  <c r="E91" i="46"/>
  <c r="U91" i="46" s="1"/>
  <c r="E91" i="45"/>
  <c r="U91" i="45" s="1"/>
  <c r="E75" i="45"/>
  <c r="U75" i="45" s="1"/>
  <c r="E75" i="46"/>
  <c r="U75" i="46" s="1"/>
  <c r="E203" i="45"/>
  <c r="U203" i="45" s="1"/>
  <c r="E203" i="46"/>
  <c r="U203" i="46" s="1"/>
  <c r="E93" i="45"/>
  <c r="U93" i="45" s="1"/>
  <c r="E93" i="46"/>
  <c r="U93" i="46" s="1"/>
  <c r="E121" i="46"/>
  <c r="U121" i="46" s="1"/>
  <c r="E121" i="45"/>
  <c r="U121" i="45" s="1"/>
  <c r="E176" i="46"/>
  <c r="U176" i="46" s="1"/>
  <c r="E176" i="45"/>
  <c r="U176" i="45" s="1"/>
  <c r="AF46" i="12"/>
  <c r="D51" i="13"/>
  <c r="E51" i="29" s="1"/>
  <c r="U51" i="29" s="1"/>
  <c r="AD46" i="12"/>
  <c r="AG46" i="12" s="1"/>
  <c r="E51" i="13"/>
  <c r="AF192" i="12"/>
  <c r="D197" i="13"/>
  <c r="E197" i="29" s="1"/>
  <c r="U197" i="29" s="1"/>
  <c r="E197" i="13"/>
  <c r="AD192" i="12"/>
  <c r="AG192" i="12" s="1"/>
  <c r="AF156" i="12"/>
  <c r="D161" i="13"/>
  <c r="I162" i="8" s="1"/>
  <c r="E161" i="13"/>
  <c r="AD156" i="12"/>
  <c r="AG156" i="12" s="1"/>
  <c r="AF85" i="12"/>
  <c r="D90" i="13"/>
  <c r="I91" i="8" s="1"/>
  <c r="E90" i="13"/>
  <c r="AD85" i="12"/>
  <c r="AG85" i="12" s="1"/>
  <c r="AF9" i="12"/>
  <c r="D14" i="13"/>
  <c r="I15" i="8" s="1"/>
  <c r="AD9" i="12"/>
  <c r="AG9" i="12" s="1"/>
  <c r="E14" i="13"/>
  <c r="AF136" i="12"/>
  <c r="D141" i="13"/>
  <c r="I142" i="8" s="1"/>
  <c r="E141" i="13"/>
  <c r="AD136" i="12"/>
  <c r="AG136" i="12" s="1"/>
  <c r="AF132" i="12"/>
  <c r="D137" i="13"/>
  <c r="I138" i="8" s="1"/>
  <c r="E137" i="13"/>
  <c r="AD132" i="12"/>
  <c r="AG132" i="12" s="1"/>
  <c r="B147" i="43"/>
  <c r="A147" i="43"/>
  <c r="AY158" i="45"/>
  <c r="AL158" i="45"/>
  <c r="AU158" i="45"/>
  <c r="AO158" i="45"/>
  <c r="AR158" i="45"/>
  <c r="AP158" i="45"/>
  <c r="AW158" i="45"/>
  <c r="AV158" i="45"/>
  <c r="AT158" i="45"/>
  <c r="AN158" i="45"/>
  <c r="AZ158" i="45"/>
  <c r="AX158" i="45"/>
  <c r="AM158" i="45"/>
  <c r="AQ158" i="45"/>
  <c r="AS158" i="45"/>
  <c r="AO110" i="46"/>
  <c r="AT110" i="46"/>
  <c r="AP110" i="46"/>
  <c r="AY110" i="46"/>
  <c r="AZ110" i="46"/>
  <c r="AN110" i="46"/>
  <c r="AX110" i="46"/>
  <c r="AV110" i="46"/>
  <c r="AW110" i="46"/>
  <c r="AQ110" i="46"/>
  <c r="AR110" i="46"/>
  <c r="AU110" i="46"/>
  <c r="AL110" i="46"/>
  <c r="AM110" i="46"/>
  <c r="AS110" i="46"/>
  <c r="AY128" i="45"/>
  <c r="AO128" i="45"/>
  <c r="AR128" i="45"/>
  <c r="AW128" i="45"/>
  <c r="AL128" i="45"/>
  <c r="AV128" i="45"/>
  <c r="AX128" i="45"/>
  <c r="AU128" i="45"/>
  <c r="AT128" i="45"/>
  <c r="AN128" i="45"/>
  <c r="AM128" i="45"/>
  <c r="AZ128" i="45"/>
  <c r="AP128" i="45"/>
  <c r="AQ128" i="45"/>
  <c r="AS128" i="45"/>
  <c r="AX86" i="46"/>
  <c r="AY86" i="46"/>
  <c r="AV86" i="46"/>
  <c r="AU86" i="46"/>
  <c r="AQ86" i="46"/>
  <c r="AN86" i="46"/>
  <c r="AM86" i="46"/>
  <c r="AZ86" i="46"/>
  <c r="AL86" i="46"/>
  <c r="AW86" i="46"/>
  <c r="AO86" i="46"/>
  <c r="AP86" i="46"/>
  <c r="AT86" i="46"/>
  <c r="AR86" i="46"/>
  <c r="AS86" i="46"/>
  <c r="B70" i="43"/>
  <c r="A70" i="43"/>
  <c r="AZ167" i="46"/>
  <c r="AU167" i="46"/>
  <c r="AN167" i="46"/>
  <c r="AO167" i="46"/>
  <c r="AY167" i="46"/>
  <c r="AP167" i="46"/>
  <c r="AQ167" i="46"/>
  <c r="AX167" i="46"/>
  <c r="AV167" i="46"/>
  <c r="AL167" i="46"/>
  <c r="AM167" i="46"/>
  <c r="AT167" i="46"/>
  <c r="AR167" i="46"/>
  <c r="AW167" i="46"/>
  <c r="AS167" i="46"/>
  <c r="AQ20" i="46"/>
  <c r="AU20" i="46"/>
  <c r="AO20" i="46"/>
  <c r="AY20" i="46"/>
  <c r="AZ20" i="46"/>
  <c r="AL20" i="46"/>
  <c r="AT20" i="46"/>
  <c r="AV20" i="46"/>
  <c r="AM20" i="46"/>
  <c r="AR20" i="46"/>
  <c r="AX20" i="46"/>
  <c r="AP20" i="46"/>
  <c r="AW20" i="46"/>
  <c r="AN20" i="46"/>
  <c r="AS20" i="46"/>
  <c r="AP43" i="45"/>
  <c r="AU43" i="45"/>
  <c r="AV43" i="45"/>
  <c r="AM43" i="45"/>
  <c r="AO43" i="45"/>
  <c r="AN43" i="45"/>
  <c r="AX43" i="45"/>
  <c r="AQ43" i="45"/>
  <c r="AR43" i="45"/>
  <c r="AL43" i="45"/>
  <c r="AZ43" i="45"/>
  <c r="AY43" i="45"/>
  <c r="AW43" i="45"/>
  <c r="AT43" i="45"/>
  <c r="AS43" i="45"/>
  <c r="AO140" i="46"/>
  <c r="AU140" i="46"/>
  <c r="AV140" i="46"/>
  <c r="AM140" i="46"/>
  <c r="AR140" i="46"/>
  <c r="AY140" i="46"/>
  <c r="AZ140" i="46"/>
  <c r="AN140" i="46"/>
  <c r="AP140" i="46"/>
  <c r="AQ140" i="46"/>
  <c r="AW140" i="46"/>
  <c r="AL140" i="46"/>
  <c r="AX140" i="46"/>
  <c r="AT140" i="46"/>
  <c r="AS140" i="46"/>
  <c r="AZ76" i="45"/>
  <c r="AT76" i="45"/>
  <c r="AP76" i="45"/>
  <c r="AL76" i="45"/>
  <c r="AN76" i="45"/>
  <c r="AQ76" i="45"/>
  <c r="AO76" i="45"/>
  <c r="AR76" i="45"/>
  <c r="AM76" i="45"/>
  <c r="AU76" i="45"/>
  <c r="AX76" i="45"/>
  <c r="AY76" i="45"/>
  <c r="AV76" i="45"/>
  <c r="AW76" i="45"/>
  <c r="AS76" i="45"/>
  <c r="E119" i="46"/>
  <c r="U119" i="46" s="1"/>
  <c r="E119" i="45"/>
  <c r="U119" i="45" s="1"/>
  <c r="E119" i="29"/>
  <c r="U119" i="29" s="1"/>
  <c r="AQ184" i="46"/>
  <c r="AV184" i="46"/>
  <c r="AR184" i="46"/>
  <c r="AO184" i="46"/>
  <c r="AM184" i="46"/>
  <c r="AL184" i="46"/>
  <c r="AZ184" i="46"/>
  <c r="AU184" i="46"/>
  <c r="AP184" i="46"/>
  <c r="AT184" i="46"/>
  <c r="AX184" i="46"/>
  <c r="AY184" i="46"/>
  <c r="AN184" i="46"/>
  <c r="AW184" i="46"/>
  <c r="AS184" i="46"/>
  <c r="AQ192" i="45"/>
  <c r="AX120" i="45"/>
  <c r="AP120" i="45"/>
  <c r="AL120" i="45"/>
  <c r="AN120" i="45"/>
  <c r="AM120" i="45"/>
  <c r="AQ120" i="45"/>
  <c r="AT120" i="45"/>
  <c r="AR120" i="45"/>
  <c r="AW120" i="45"/>
  <c r="AY120" i="45"/>
  <c r="AO120" i="45"/>
  <c r="AV120" i="45"/>
  <c r="AZ120" i="45"/>
  <c r="AU120" i="45"/>
  <c r="AS120" i="45"/>
  <c r="D115" i="43"/>
  <c r="C115" i="43"/>
  <c r="AK55" i="29"/>
  <c r="I55" i="13"/>
  <c r="AK55" i="45"/>
  <c r="AK55" i="46"/>
  <c r="D67" i="43"/>
  <c r="C67" i="43"/>
  <c r="I70" i="8"/>
  <c r="B168" i="43"/>
  <c r="A168" i="43"/>
  <c r="E147" i="46"/>
  <c r="U147" i="46" s="1"/>
  <c r="E147" i="45"/>
  <c r="U147" i="45" s="1"/>
  <c r="AK27" i="46"/>
  <c r="AK27" i="45"/>
  <c r="AK27" i="29"/>
  <c r="I27" i="13"/>
  <c r="C132" i="43"/>
  <c r="D132" i="43"/>
  <c r="I135" i="8"/>
  <c r="B90" i="43"/>
  <c r="A90" i="43"/>
  <c r="E160" i="46"/>
  <c r="U160" i="46" s="1"/>
  <c r="E160" i="45"/>
  <c r="U160" i="45" s="1"/>
  <c r="E138" i="46"/>
  <c r="U138" i="46" s="1"/>
  <c r="E138" i="45"/>
  <c r="U138" i="45" s="1"/>
  <c r="E105" i="46"/>
  <c r="U105" i="46" s="1"/>
  <c r="E105" i="45"/>
  <c r="U105" i="45" s="1"/>
  <c r="E131" i="46"/>
  <c r="U131" i="46" s="1"/>
  <c r="E131" i="45"/>
  <c r="U131" i="45" s="1"/>
  <c r="E57" i="46"/>
  <c r="U57" i="46" s="1"/>
  <c r="E57" i="45"/>
  <c r="U57" i="45" s="1"/>
  <c r="I58" i="8"/>
  <c r="E109" i="46"/>
  <c r="U109" i="46" s="1"/>
  <c r="E109" i="45"/>
  <c r="U109" i="45" s="1"/>
  <c r="E38" i="45"/>
  <c r="U38" i="45" s="1"/>
  <c r="E38" i="46"/>
  <c r="U38" i="46" s="1"/>
  <c r="E193" i="46"/>
  <c r="U193" i="46" s="1"/>
  <c r="E193" i="45"/>
  <c r="U193" i="45" s="1"/>
  <c r="E53" i="46"/>
  <c r="U53" i="46" s="1"/>
  <c r="E53" i="45"/>
  <c r="U53" i="45" s="1"/>
  <c r="E153" i="46"/>
  <c r="U153" i="46" s="1"/>
  <c r="E153" i="45"/>
  <c r="U153" i="45" s="1"/>
  <c r="E185" i="46"/>
  <c r="U185" i="46" s="1"/>
  <c r="E185" i="45"/>
  <c r="U185" i="45" s="1"/>
  <c r="E21" i="46"/>
  <c r="U21" i="46" s="1"/>
  <c r="E21" i="45"/>
  <c r="U21" i="45" s="1"/>
  <c r="AF39" i="46"/>
  <c r="AA39" i="46"/>
  <c r="AG39" i="46"/>
  <c r="X39" i="46"/>
  <c r="AE39" i="46"/>
  <c r="AH39" i="46"/>
  <c r="V39" i="46"/>
  <c r="Y39" i="46"/>
  <c r="AB39" i="46"/>
  <c r="AC39" i="46"/>
  <c r="AD39" i="46"/>
  <c r="AJ39" i="46"/>
  <c r="AI39" i="46"/>
  <c r="W39" i="46"/>
  <c r="Z39" i="46"/>
  <c r="AC54" i="46"/>
  <c r="AH54" i="46"/>
  <c r="AA54" i="46"/>
  <c r="AD54" i="46"/>
  <c r="AI54" i="46"/>
  <c r="AE54" i="46"/>
  <c r="Y54" i="46"/>
  <c r="AB54" i="46"/>
  <c r="AJ54" i="46"/>
  <c r="AF54" i="46"/>
  <c r="V54" i="46"/>
  <c r="X54" i="46"/>
  <c r="AG54" i="46"/>
  <c r="W54" i="46"/>
  <c r="Z54" i="46"/>
  <c r="AF207" i="46"/>
  <c r="AA207" i="46"/>
  <c r="AC207" i="46"/>
  <c r="Y207" i="46"/>
  <c r="AI207" i="46"/>
  <c r="AE207" i="46"/>
  <c r="AG207" i="46"/>
  <c r="AB207" i="46"/>
  <c r="X207" i="46"/>
  <c r="AD207" i="46"/>
  <c r="AJ207" i="46"/>
  <c r="AH207" i="46"/>
  <c r="V207" i="46"/>
  <c r="W207" i="46"/>
  <c r="Z207" i="46"/>
  <c r="E31" i="45"/>
  <c r="U31" i="45" s="1"/>
  <c r="E31" i="46"/>
  <c r="U31" i="46" s="1"/>
  <c r="AM180" i="45"/>
  <c r="AR180" i="45"/>
  <c r="AW180" i="45"/>
  <c r="AV180" i="45"/>
  <c r="AN180" i="45"/>
  <c r="AZ180" i="45"/>
  <c r="AX180" i="45"/>
  <c r="AL180" i="45"/>
  <c r="AP180" i="45"/>
  <c r="AY180" i="45"/>
  <c r="AT180" i="45"/>
  <c r="AQ180" i="45"/>
  <c r="AO180" i="45"/>
  <c r="AU180" i="45"/>
  <c r="AS180" i="45"/>
  <c r="AC67" i="46"/>
  <c r="AG67" i="46"/>
  <c r="AB67" i="46"/>
  <c r="AD67" i="46"/>
  <c r="AH67" i="46"/>
  <c r="V67" i="46"/>
  <c r="AJ67" i="46"/>
  <c r="AI67" i="46"/>
  <c r="AF67" i="46"/>
  <c r="X67" i="46"/>
  <c r="AE67" i="46"/>
  <c r="Y67" i="46"/>
  <c r="AA67" i="46"/>
  <c r="W67" i="46"/>
  <c r="Z67" i="46"/>
  <c r="AH172" i="45"/>
  <c r="V172" i="45"/>
  <c r="AC172" i="45"/>
  <c r="AF172" i="45"/>
  <c r="AG172" i="45"/>
  <c r="AB172" i="45"/>
  <c r="AJ172" i="45"/>
  <c r="AA172" i="45"/>
  <c r="Y172" i="45"/>
  <c r="AD172" i="45"/>
  <c r="AE172" i="45"/>
  <c r="X172" i="45"/>
  <c r="AI172" i="45"/>
  <c r="W172" i="45"/>
  <c r="Z172" i="45"/>
  <c r="AJ152" i="46"/>
  <c r="AE152" i="46"/>
  <c r="AC152" i="46"/>
  <c r="AG152" i="46"/>
  <c r="AD152" i="46"/>
  <c r="V152" i="46"/>
  <c r="AI152" i="46"/>
  <c r="AF152" i="46"/>
  <c r="AA152" i="46"/>
  <c r="AB152" i="46"/>
  <c r="X152" i="46"/>
  <c r="Y152" i="46"/>
  <c r="AH152" i="46"/>
  <c r="W152" i="46"/>
  <c r="Z152" i="46"/>
  <c r="C110" i="43"/>
  <c r="D110" i="43"/>
  <c r="AG94" i="46"/>
  <c r="X94" i="46"/>
  <c r="AJ94" i="46"/>
  <c r="AC94" i="46"/>
  <c r="AA94" i="46"/>
  <c r="Y94" i="46"/>
  <c r="AB94" i="46"/>
  <c r="AE94" i="46"/>
  <c r="AF94" i="46"/>
  <c r="AH94" i="46"/>
  <c r="V94" i="46"/>
  <c r="AI94" i="46"/>
  <c r="AD94" i="46"/>
  <c r="W94" i="46"/>
  <c r="Z94" i="46"/>
  <c r="V142" i="45"/>
  <c r="AA142" i="45"/>
  <c r="AE142" i="45"/>
  <c r="AH142" i="45"/>
  <c r="AF142" i="45"/>
  <c r="AG142" i="45"/>
  <c r="AB142" i="45"/>
  <c r="AC142" i="45"/>
  <c r="AJ142" i="45"/>
  <c r="AD142" i="45"/>
  <c r="X142" i="45"/>
  <c r="Y142" i="45"/>
  <c r="AI142" i="45"/>
  <c r="Z142" i="45"/>
  <c r="W142" i="45"/>
  <c r="E190" i="46"/>
  <c r="U190" i="46" s="1"/>
  <c r="E190" i="45"/>
  <c r="U190" i="45" s="1"/>
  <c r="I191" i="8"/>
  <c r="E190" i="29"/>
  <c r="U190" i="29" s="1"/>
  <c r="AF188" i="45"/>
  <c r="AG188" i="45"/>
  <c r="AA188" i="45"/>
  <c r="X188" i="45"/>
  <c r="V188" i="45"/>
  <c r="AH188" i="45"/>
  <c r="AC188" i="45"/>
  <c r="AE188" i="45"/>
  <c r="Y188" i="45"/>
  <c r="AI188" i="45"/>
  <c r="AJ188" i="45"/>
  <c r="AB188" i="45"/>
  <c r="AD188" i="45"/>
  <c r="W188" i="45"/>
  <c r="Z188" i="45"/>
  <c r="AR46" i="45"/>
  <c r="AX46" i="45"/>
  <c r="AY46" i="45"/>
  <c r="AW46" i="45"/>
  <c r="AN46" i="45"/>
  <c r="AZ46" i="45"/>
  <c r="AP46" i="45"/>
  <c r="AV46" i="45"/>
  <c r="AM46" i="45"/>
  <c r="AU46" i="45"/>
  <c r="AQ46" i="45"/>
  <c r="AL46" i="45"/>
  <c r="AT46" i="45"/>
  <c r="AO46" i="45"/>
  <c r="AS46" i="45"/>
  <c r="AN36" i="45"/>
  <c r="AO36" i="45"/>
  <c r="AU36" i="45"/>
  <c r="AQ36" i="45"/>
  <c r="AX36" i="45"/>
  <c r="AZ36" i="45"/>
  <c r="AL36" i="45"/>
  <c r="AV36" i="45"/>
  <c r="AW36" i="45"/>
  <c r="AT36" i="45"/>
  <c r="AM36" i="45"/>
  <c r="AR36" i="45"/>
  <c r="AY36" i="45"/>
  <c r="AP36" i="45"/>
  <c r="AS36" i="45"/>
  <c r="AX96" i="45"/>
  <c r="AT96" i="45"/>
  <c r="AM96" i="45"/>
  <c r="AQ96" i="45"/>
  <c r="AV96" i="45"/>
  <c r="AY96" i="45"/>
  <c r="AW96" i="45"/>
  <c r="AR96" i="45"/>
  <c r="AP96" i="45"/>
  <c r="AL96" i="45"/>
  <c r="AN96" i="45"/>
  <c r="AO96" i="45"/>
  <c r="AZ96" i="45"/>
  <c r="AU96" i="45"/>
  <c r="AS96" i="45"/>
  <c r="AE156" i="45"/>
  <c r="AG156" i="45"/>
  <c r="AB156" i="45"/>
  <c r="V156" i="45"/>
  <c r="AC156" i="45"/>
  <c r="AA156" i="45"/>
  <c r="AH156" i="45"/>
  <c r="AJ156" i="45"/>
  <c r="AD156" i="45"/>
  <c r="Y156" i="45"/>
  <c r="AF156" i="45"/>
  <c r="X156" i="45"/>
  <c r="AI156" i="45"/>
  <c r="Z156" i="45"/>
  <c r="W156" i="45"/>
  <c r="X88" i="45"/>
  <c r="AB88" i="45"/>
  <c r="AA88" i="45"/>
  <c r="AG88" i="45"/>
  <c r="AE88" i="45"/>
  <c r="AJ88" i="45"/>
  <c r="AF88" i="45"/>
  <c r="AC88" i="45"/>
  <c r="Y88" i="45"/>
  <c r="AH88" i="45"/>
  <c r="AD88" i="45"/>
  <c r="AI88" i="45"/>
  <c r="V88" i="45"/>
  <c r="Z88" i="45"/>
  <c r="W88" i="45"/>
  <c r="C104" i="43"/>
  <c r="D104" i="43"/>
  <c r="AK15" i="29"/>
  <c r="AK15" i="45"/>
  <c r="AK15" i="46"/>
  <c r="I15" i="13"/>
  <c r="AK84" i="46"/>
  <c r="AK84" i="45"/>
  <c r="AK84" i="29"/>
  <c r="I84" i="13"/>
  <c r="C26" i="43"/>
  <c r="D26" i="43"/>
  <c r="AK63" i="46"/>
  <c r="AK63" i="45"/>
  <c r="I63" i="13"/>
  <c r="AK63" i="29"/>
  <c r="I206" i="13"/>
  <c r="AK206" i="46"/>
  <c r="AK206" i="29"/>
  <c r="AK206" i="45"/>
  <c r="AK124" i="46"/>
  <c r="AK124" i="45"/>
  <c r="I124" i="13"/>
  <c r="AK124" i="29"/>
  <c r="D33" i="43"/>
  <c r="C33" i="43"/>
  <c r="C102" i="43"/>
  <c r="D102" i="43"/>
  <c r="D179" i="43"/>
  <c r="C179" i="43"/>
  <c r="D143" i="43"/>
  <c r="C143" i="43"/>
  <c r="D23" i="43"/>
  <c r="C23" i="43"/>
  <c r="D187" i="43"/>
  <c r="C187" i="43"/>
  <c r="D175" i="43"/>
  <c r="C175" i="43"/>
  <c r="AK18" i="29"/>
  <c r="I18" i="13"/>
  <c r="AK18" i="45"/>
  <c r="AK18" i="46"/>
  <c r="AK12" i="45"/>
  <c r="AK12" i="46"/>
  <c r="I12" i="13"/>
  <c r="AK12" i="29"/>
  <c r="D137" i="43"/>
  <c r="C137" i="43"/>
  <c r="AR58" i="45"/>
  <c r="AV58" i="45"/>
  <c r="AP58" i="45"/>
  <c r="AW58" i="45"/>
  <c r="AL58" i="45"/>
  <c r="AO58" i="45"/>
  <c r="AN58" i="45"/>
  <c r="AX58" i="45"/>
  <c r="AM58" i="45"/>
  <c r="AT58" i="45"/>
  <c r="AY58" i="45"/>
  <c r="AU58" i="45"/>
  <c r="AQ58" i="45"/>
  <c r="AZ58" i="45"/>
  <c r="AS58" i="45"/>
  <c r="AX207" i="45"/>
  <c r="AL207" i="45"/>
  <c r="AW207" i="45"/>
  <c r="AQ207" i="45"/>
  <c r="AM207" i="45"/>
  <c r="AZ207" i="45"/>
  <c r="AV207" i="45"/>
  <c r="AY207" i="45"/>
  <c r="AP207" i="45"/>
  <c r="AU207" i="45"/>
  <c r="AN207" i="45"/>
  <c r="AT207" i="45"/>
  <c r="AO207" i="45"/>
  <c r="AR207" i="45"/>
  <c r="AS207" i="45"/>
  <c r="AJ118" i="45"/>
  <c r="AA118" i="45"/>
  <c r="X118" i="45"/>
  <c r="AH118" i="45"/>
  <c r="AF118" i="45"/>
  <c r="V118" i="45"/>
  <c r="AG118" i="45"/>
  <c r="AB118" i="45"/>
  <c r="AC118" i="45"/>
  <c r="Y118" i="45"/>
  <c r="AE118" i="45"/>
  <c r="AI118" i="45"/>
  <c r="AD118" i="45"/>
  <c r="Z118" i="45"/>
  <c r="W118" i="45"/>
  <c r="C184" i="43"/>
  <c r="D184" i="43"/>
  <c r="AT67" i="45"/>
  <c r="AO67" i="45"/>
  <c r="AU67" i="45"/>
  <c r="AM67" i="45"/>
  <c r="AR67" i="45"/>
  <c r="AV67" i="45"/>
  <c r="AX67" i="45"/>
  <c r="AP67" i="45"/>
  <c r="AL67" i="45"/>
  <c r="AY67" i="45"/>
  <c r="AQ67" i="45"/>
  <c r="AW67" i="45"/>
  <c r="AN67" i="45"/>
  <c r="AZ67" i="45"/>
  <c r="AS67" i="45"/>
  <c r="AY166" i="45"/>
  <c r="AN166" i="45"/>
  <c r="AZ166" i="45"/>
  <c r="AQ166" i="45"/>
  <c r="AX166" i="45"/>
  <c r="AM166" i="45"/>
  <c r="AO166" i="45"/>
  <c r="AU166" i="45"/>
  <c r="AT166" i="45"/>
  <c r="AR166" i="45"/>
  <c r="AV166" i="45"/>
  <c r="AP166" i="45"/>
  <c r="AW166" i="45"/>
  <c r="AL166" i="45"/>
  <c r="AS166" i="45"/>
  <c r="X198" i="45"/>
  <c r="AH198" i="45"/>
  <c r="AF198" i="45"/>
  <c r="AC198" i="45"/>
  <c r="AE198" i="45"/>
  <c r="V198" i="45"/>
  <c r="AA198" i="45"/>
  <c r="AG198" i="45"/>
  <c r="AD198" i="45"/>
  <c r="AI198" i="45"/>
  <c r="Y198" i="45"/>
  <c r="AJ198" i="45"/>
  <c r="AB198" i="45"/>
  <c r="Z198" i="45"/>
  <c r="W198" i="45"/>
  <c r="AB60" i="45"/>
  <c r="AJ60" i="45"/>
  <c r="AA60" i="45"/>
  <c r="X60" i="45"/>
  <c r="AE60" i="45"/>
  <c r="V60" i="45"/>
  <c r="AG60" i="45"/>
  <c r="AF60" i="45"/>
  <c r="Y60" i="45"/>
  <c r="AH60" i="45"/>
  <c r="AD60" i="45"/>
  <c r="AC60" i="45"/>
  <c r="AI60" i="45"/>
  <c r="W60" i="45"/>
  <c r="Z60" i="45"/>
  <c r="AE167" i="45"/>
  <c r="X167" i="45"/>
  <c r="AC167" i="45"/>
  <c r="AJ167" i="45"/>
  <c r="AA167" i="45"/>
  <c r="AF167" i="45"/>
  <c r="AG167" i="45"/>
  <c r="Y167" i="45"/>
  <c r="AD167" i="45"/>
  <c r="V167" i="45"/>
  <c r="AB167" i="45"/>
  <c r="AH167" i="45"/>
  <c r="AI167" i="45"/>
  <c r="W167" i="45"/>
  <c r="Z167" i="45"/>
  <c r="X32" i="45"/>
  <c r="AI32" i="45"/>
  <c r="AG32" i="45"/>
  <c r="AF32" i="45"/>
  <c r="AB32" i="45"/>
  <c r="V32" i="45"/>
  <c r="Y32" i="45"/>
  <c r="AE32" i="45"/>
  <c r="AH32" i="45"/>
  <c r="AA32" i="45"/>
  <c r="AD32" i="45"/>
  <c r="AC32" i="45"/>
  <c r="AJ32" i="45"/>
  <c r="Z32" i="45"/>
  <c r="W32" i="45"/>
  <c r="AE196" i="45"/>
  <c r="AJ196" i="45"/>
  <c r="AG196" i="45"/>
  <c r="AA196" i="45"/>
  <c r="AB196" i="45"/>
  <c r="X196" i="45"/>
  <c r="AH196" i="45"/>
  <c r="V196" i="45"/>
  <c r="AF196" i="45"/>
  <c r="AD196" i="45"/>
  <c r="Y196" i="45"/>
  <c r="AI196" i="45"/>
  <c r="AC196" i="45"/>
  <c r="W196" i="45"/>
  <c r="Z196" i="45"/>
  <c r="AF56" i="45"/>
  <c r="X56" i="45"/>
  <c r="AA56" i="45"/>
  <c r="AE56" i="45"/>
  <c r="Y56" i="45"/>
  <c r="V56" i="45"/>
  <c r="AG56" i="45"/>
  <c r="AH56" i="45"/>
  <c r="AD56" i="45"/>
  <c r="AI56" i="45"/>
  <c r="AB56" i="45"/>
  <c r="AJ56" i="45"/>
  <c r="AC56" i="45"/>
  <c r="Z56" i="45"/>
  <c r="W56" i="45"/>
  <c r="AB48" i="45"/>
  <c r="AF48" i="45"/>
  <c r="AJ48" i="45"/>
  <c r="AA48" i="45"/>
  <c r="X48" i="45"/>
  <c r="AD48" i="45"/>
  <c r="AE48" i="45"/>
  <c r="AG48" i="45"/>
  <c r="AH48" i="45"/>
  <c r="AI48" i="45"/>
  <c r="AC48" i="45"/>
  <c r="V48" i="45"/>
  <c r="Y48" i="45"/>
  <c r="Z48" i="45"/>
  <c r="W48" i="45"/>
  <c r="AL95" i="46"/>
  <c r="AN95" i="46"/>
  <c r="AM95" i="46"/>
  <c r="AP95" i="46"/>
  <c r="AT95" i="46"/>
  <c r="AX95" i="46"/>
  <c r="AY95" i="46"/>
  <c r="AW95" i="46"/>
  <c r="AZ95" i="46"/>
  <c r="AR95" i="46"/>
  <c r="AU95" i="46"/>
  <c r="AV95" i="46"/>
  <c r="AQ95" i="46"/>
  <c r="AO95" i="46"/>
  <c r="AS95" i="46"/>
  <c r="AG135" i="46"/>
  <c r="AA135" i="46"/>
  <c r="AB135" i="46"/>
  <c r="AC135" i="46"/>
  <c r="AJ135" i="46"/>
  <c r="X135" i="46"/>
  <c r="AE135" i="46"/>
  <c r="AF135" i="46"/>
  <c r="AI135" i="46"/>
  <c r="AH135" i="46"/>
  <c r="V135" i="46"/>
  <c r="Y135" i="46"/>
  <c r="AD135" i="46"/>
  <c r="W135" i="46"/>
  <c r="Z135" i="46"/>
  <c r="AC200" i="46"/>
  <c r="AG200" i="46"/>
  <c r="AF200" i="46"/>
  <c r="AA200" i="46"/>
  <c r="X200" i="46"/>
  <c r="AJ200" i="46"/>
  <c r="AB200" i="46"/>
  <c r="AH200" i="46"/>
  <c r="AD200" i="46"/>
  <c r="AE200" i="46"/>
  <c r="V200" i="46"/>
  <c r="AI200" i="46"/>
  <c r="Y200" i="46"/>
  <c r="W200" i="46"/>
  <c r="Z200" i="46"/>
  <c r="AK24" i="46"/>
  <c r="AK24" i="45"/>
  <c r="AK24" i="29"/>
  <c r="I24" i="13"/>
  <c r="B17" i="43"/>
  <c r="A17" i="43"/>
  <c r="A177" i="43"/>
  <c r="B177" i="43"/>
  <c r="B152" i="43"/>
  <c r="A152" i="43"/>
  <c r="A109" i="43"/>
  <c r="B109" i="43"/>
  <c r="B97" i="43"/>
  <c r="A97" i="43"/>
  <c r="A125" i="43"/>
  <c r="B125" i="43"/>
  <c r="A192" i="43"/>
  <c r="B192" i="43"/>
  <c r="B96" i="43"/>
  <c r="A96" i="43"/>
  <c r="B64" i="43"/>
  <c r="A64" i="43"/>
  <c r="B48" i="43"/>
  <c r="A48" i="43"/>
  <c r="B99" i="43"/>
  <c r="A99" i="43"/>
  <c r="E130" i="45"/>
  <c r="U130" i="45" s="1"/>
  <c r="E130" i="46"/>
  <c r="U130" i="46" s="1"/>
  <c r="AK202" i="45"/>
  <c r="AK202" i="29"/>
  <c r="AK202" i="46"/>
  <c r="I202" i="13"/>
  <c r="AK195" i="29"/>
  <c r="I195" i="13"/>
  <c r="AK195" i="46"/>
  <c r="AK195" i="45"/>
  <c r="D57" i="43"/>
  <c r="C57" i="43"/>
  <c r="D113" i="43"/>
  <c r="C113" i="43"/>
  <c r="C144" i="43"/>
  <c r="D144" i="43"/>
  <c r="C180" i="43"/>
  <c r="D180" i="43"/>
  <c r="C20" i="43"/>
  <c r="D20" i="43"/>
  <c r="I81" i="13"/>
  <c r="AK81" i="46"/>
  <c r="AK81" i="29"/>
  <c r="AK81" i="45"/>
  <c r="AK85" i="46"/>
  <c r="AK85" i="45"/>
  <c r="I85" i="13"/>
  <c r="AK85" i="29"/>
  <c r="I33" i="13"/>
  <c r="AK33" i="46"/>
  <c r="AK33" i="45"/>
  <c r="AK33" i="29"/>
  <c r="D77" i="43"/>
  <c r="C77" i="43"/>
  <c r="AK77" i="29"/>
  <c r="I77" i="13"/>
  <c r="AK77" i="45"/>
  <c r="AK77" i="46"/>
  <c r="D153" i="43"/>
  <c r="C153" i="43"/>
  <c r="D121" i="43"/>
  <c r="C121" i="43"/>
  <c r="D189" i="43"/>
  <c r="C189" i="43"/>
  <c r="AV39" i="46"/>
  <c r="AU39" i="46"/>
  <c r="AQ39" i="46"/>
  <c r="AL39" i="46"/>
  <c r="AY39" i="46"/>
  <c r="AM39" i="46"/>
  <c r="AO39" i="46"/>
  <c r="AZ39" i="46"/>
  <c r="AN39" i="46"/>
  <c r="AP39" i="46"/>
  <c r="AT39" i="46"/>
  <c r="AW39" i="46"/>
  <c r="AR39" i="46"/>
  <c r="AX39" i="46"/>
  <c r="AS39" i="46"/>
  <c r="AO47" i="46"/>
  <c r="AV47" i="46"/>
  <c r="AT47" i="46"/>
  <c r="AX47" i="46"/>
  <c r="AQ47" i="46"/>
  <c r="AZ47" i="46"/>
  <c r="AR47" i="46"/>
  <c r="AN47" i="46"/>
  <c r="AW47" i="46"/>
  <c r="AU47" i="46"/>
  <c r="AY47" i="46"/>
  <c r="AP47" i="46"/>
  <c r="AM47" i="46"/>
  <c r="AL47" i="46"/>
  <c r="AS47" i="46"/>
  <c r="AN42" i="45"/>
  <c r="AR42" i="45"/>
  <c r="AT42" i="45"/>
  <c r="AL42" i="45"/>
  <c r="AV42" i="45"/>
  <c r="AM42" i="45"/>
  <c r="AX42" i="45"/>
  <c r="AO42" i="45"/>
  <c r="AZ42" i="45"/>
  <c r="AP42" i="45"/>
  <c r="AY42" i="45"/>
  <c r="AW42" i="45"/>
  <c r="AQ42" i="45"/>
  <c r="AU42" i="45"/>
  <c r="AS42" i="45"/>
  <c r="AG158" i="46"/>
  <c r="X158" i="46"/>
  <c r="AA158" i="46"/>
  <c r="AC158" i="46"/>
  <c r="AE158" i="46"/>
  <c r="AH158" i="46"/>
  <c r="AF158" i="46"/>
  <c r="AI158" i="46"/>
  <c r="V158" i="46"/>
  <c r="AB158" i="46"/>
  <c r="AD158" i="46"/>
  <c r="AJ158" i="46"/>
  <c r="Y158" i="46"/>
  <c r="W158" i="46"/>
  <c r="Z158" i="46"/>
  <c r="AC128" i="45"/>
  <c r="AG128" i="45"/>
  <c r="AE128" i="45"/>
  <c r="AA128" i="45"/>
  <c r="AH128" i="45"/>
  <c r="V128" i="45"/>
  <c r="AI128" i="45"/>
  <c r="AD128" i="45"/>
  <c r="Y128" i="45"/>
  <c r="X128" i="45"/>
  <c r="AJ128" i="45"/>
  <c r="AB128" i="45"/>
  <c r="AF128" i="45"/>
  <c r="W128" i="45"/>
  <c r="Z128" i="45"/>
  <c r="AC86" i="45"/>
  <c r="AA86" i="45"/>
  <c r="AG86" i="45"/>
  <c r="AH86" i="45"/>
  <c r="AE86" i="45"/>
  <c r="AD86" i="45"/>
  <c r="AI86" i="45"/>
  <c r="AF86" i="45"/>
  <c r="V86" i="45"/>
  <c r="Y86" i="45"/>
  <c r="AJ86" i="45"/>
  <c r="AB86" i="45"/>
  <c r="X86" i="45"/>
  <c r="W86" i="45"/>
  <c r="Z86" i="45"/>
  <c r="C50" i="43"/>
  <c r="D50" i="43"/>
  <c r="AO152" i="46"/>
  <c r="AV152" i="46"/>
  <c r="AP152" i="46"/>
  <c r="AN152" i="46"/>
  <c r="AU152" i="46"/>
  <c r="AT152" i="46"/>
  <c r="AM152" i="46"/>
  <c r="AZ152" i="46"/>
  <c r="AW152" i="46"/>
  <c r="AL152" i="46"/>
  <c r="AR152" i="46"/>
  <c r="AQ152" i="46"/>
  <c r="AY152" i="46"/>
  <c r="AX152" i="46"/>
  <c r="AS152" i="46"/>
  <c r="AL78" i="45"/>
  <c r="AN78" i="45"/>
  <c r="AU78" i="45"/>
  <c r="AM78" i="45"/>
  <c r="AX78" i="45"/>
  <c r="AO78" i="45"/>
  <c r="AR78" i="45"/>
  <c r="AY78" i="45"/>
  <c r="AZ78" i="45"/>
  <c r="AQ78" i="45"/>
  <c r="AT78" i="45"/>
  <c r="AW78" i="45"/>
  <c r="AV78" i="45"/>
  <c r="AP78" i="45"/>
  <c r="AS78" i="45"/>
  <c r="AQ198" i="45"/>
  <c r="AV198" i="45"/>
  <c r="AU198" i="45"/>
  <c r="AP198" i="45"/>
  <c r="AN198" i="45"/>
  <c r="AM198" i="45"/>
  <c r="AO198" i="45"/>
  <c r="AZ198" i="45"/>
  <c r="AW198" i="45"/>
  <c r="AY198" i="45"/>
  <c r="AT198" i="45"/>
  <c r="AX198" i="45"/>
  <c r="AR198" i="45"/>
  <c r="AL198" i="45"/>
  <c r="AS198" i="45"/>
  <c r="AY196" i="45"/>
  <c r="AQ196" i="45"/>
  <c r="AU196" i="45"/>
  <c r="AO196" i="45"/>
  <c r="AX196" i="45"/>
  <c r="AP196" i="45"/>
  <c r="AR196" i="45"/>
  <c r="AV196" i="45"/>
  <c r="AW196" i="45"/>
  <c r="AL196" i="45"/>
  <c r="AT196" i="45"/>
  <c r="AN196" i="45"/>
  <c r="AM196" i="45"/>
  <c r="AZ196" i="45"/>
  <c r="AS196" i="45"/>
  <c r="AR74" i="46"/>
  <c r="AQ74" i="46"/>
  <c r="AY74" i="46"/>
  <c r="AO74" i="46"/>
  <c r="AV74" i="46"/>
  <c r="AL74" i="46"/>
  <c r="AX74" i="46"/>
  <c r="AU74" i="46"/>
  <c r="AT74" i="46"/>
  <c r="AM74" i="46"/>
  <c r="AP74" i="46"/>
  <c r="AW74" i="46"/>
  <c r="AZ74" i="46"/>
  <c r="AN74" i="46"/>
  <c r="AS74" i="46"/>
  <c r="X76" i="46"/>
  <c r="AH76" i="46"/>
  <c r="AG76" i="46"/>
  <c r="AE76" i="46"/>
  <c r="AA76" i="46"/>
  <c r="V76" i="46"/>
  <c r="AJ76" i="46"/>
  <c r="AC76" i="46"/>
  <c r="AB76" i="46"/>
  <c r="AI76" i="46"/>
  <c r="AD76" i="46"/>
  <c r="AF76" i="46"/>
  <c r="Y76" i="46"/>
  <c r="W76" i="46"/>
  <c r="Z76" i="46"/>
  <c r="AW200" i="45"/>
  <c r="AT200" i="45"/>
  <c r="AZ200" i="45"/>
  <c r="AN200" i="45"/>
  <c r="AX200" i="45"/>
  <c r="AR200" i="45"/>
  <c r="AM200" i="45"/>
  <c r="AY200" i="45"/>
  <c r="AP200" i="45"/>
  <c r="AL200" i="45"/>
  <c r="AQ200" i="45"/>
  <c r="AO200" i="45"/>
  <c r="AU200" i="45"/>
  <c r="AV200" i="45"/>
  <c r="AS200" i="45"/>
  <c r="AL70" i="45"/>
  <c r="AX70" i="45"/>
  <c r="AR70" i="45"/>
  <c r="AN70" i="45"/>
  <c r="AU70" i="45"/>
  <c r="AV70" i="45"/>
  <c r="AM70" i="45"/>
  <c r="AP70" i="45"/>
  <c r="AZ70" i="45"/>
  <c r="AO70" i="45"/>
  <c r="AQ70" i="45"/>
  <c r="AY70" i="45"/>
  <c r="AT70" i="45"/>
  <c r="AW70" i="45"/>
  <c r="AS70" i="45"/>
  <c r="X62" i="46"/>
  <c r="AB62" i="46"/>
  <c r="AE62" i="46"/>
  <c r="AH62" i="46"/>
  <c r="AJ62" i="46"/>
  <c r="AF62" i="46"/>
  <c r="AC62" i="46"/>
  <c r="AG62" i="46"/>
  <c r="AA62" i="46"/>
  <c r="Y62" i="46"/>
  <c r="AD62" i="46"/>
  <c r="V62" i="46"/>
  <c r="AI62" i="46"/>
  <c r="Z62" i="46"/>
  <c r="W62" i="46"/>
  <c r="V208" i="45"/>
  <c r="AG208" i="45"/>
  <c r="AJ208" i="45"/>
  <c r="AA208" i="45"/>
  <c r="AE208" i="45"/>
  <c r="AF208" i="45"/>
  <c r="AH208" i="45"/>
  <c r="AB208" i="45"/>
  <c r="Y208" i="45"/>
  <c r="AD208" i="45"/>
  <c r="X208" i="45"/>
  <c r="AI208" i="45"/>
  <c r="AC208" i="45"/>
  <c r="W208" i="45"/>
  <c r="Z208" i="45"/>
  <c r="AF192" i="45"/>
  <c r="AC192" i="45"/>
  <c r="AJ192" i="45"/>
  <c r="V192" i="45"/>
  <c r="AB192" i="45"/>
  <c r="AE192" i="45"/>
  <c r="X192" i="45"/>
  <c r="AG192" i="45"/>
  <c r="AA192" i="45"/>
  <c r="AI192" i="45"/>
  <c r="Y192" i="45"/>
  <c r="AD192" i="45"/>
  <c r="AH192" i="45"/>
  <c r="W192" i="45"/>
  <c r="Z192" i="45"/>
  <c r="Y36" i="45"/>
  <c r="AB36" i="45"/>
  <c r="AJ36" i="45"/>
  <c r="AD36" i="45"/>
  <c r="AI36" i="45"/>
  <c r="AF36" i="45"/>
  <c r="AA36" i="45"/>
  <c r="X36" i="45"/>
  <c r="V36" i="45"/>
  <c r="AH36" i="45"/>
  <c r="AG36" i="45"/>
  <c r="AE36" i="45"/>
  <c r="AC36" i="45"/>
  <c r="Z36" i="45"/>
  <c r="W36" i="45"/>
  <c r="AK16" i="29"/>
  <c r="AK16" i="46"/>
  <c r="I16" i="13"/>
  <c r="AK16" i="45"/>
  <c r="AK103" i="29"/>
  <c r="I103" i="13"/>
  <c r="AK103" i="45"/>
  <c r="AK103" i="46"/>
  <c r="AG5" i="12"/>
  <c r="AK132" i="46"/>
  <c r="AK132" i="45"/>
  <c r="AK132" i="29"/>
  <c r="I132" i="13"/>
  <c r="D181" i="43"/>
  <c r="C181" i="43"/>
  <c r="AK100" i="29"/>
  <c r="I100" i="13"/>
  <c r="AK100" i="45"/>
  <c r="AK100" i="46"/>
  <c r="I163" i="13"/>
  <c r="AK163" i="46"/>
  <c r="AK163" i="29"/>
  <c r="AK163" i="45"/>
  <c r="AK30" i="29"/>
  <c r="AK30" i="46"/>
  <c r="I30" i="13"/>
  <c r="AK30" i="45"/>
  <c r="C160" i="43"/>
  <c r="D160" i="43"/>
  <c r="AK83" i="29"/>
  <c r="AK83" i="46"/>
  <c r="I83" i="13"/>
  <c r="AK83" i="45"/>
  <c r="E83" i="29"/>
  <c r="U83" i="29" s="1"/>
  <c r="AG83" i="29" s="1"/>
  <c r="B176" i="43"/>
  <c r="A176" i="43"/>
  <c r="AK49" i="46"/>
  <c r="AK49" i="45"/>
  <c r="I49" i="13"/>
  <c r="AK49" i="29"/>
  <c r="AK73" i="46"/>
  <c r="AK73" i="45"/>
  <c r="I73" i="13"/>
  <c r="AK73" i="29"/>
  <c r="AF24" i="12"/>
  <c r="D29" i="13"/>
  <c r="E29" i="29" s="1"/>
  <c r="U29" i="29" s="1"/>
  <c r="E29" i="13"/>
  <c r="AD24" i="12"/>
  <c r="AG24" i="12" s="1"/>
  <c r="B87" i="43"/>
  <c r="A87" i="43"/>
  <c r="B163" i="43"/>
  <c r="A163" i="43"/>
  <c r="A185" i="43"/>
  <c r="B185" i="43"/>
  <c r="A169" i="43"/>
  <c r="B169" i="43"/>
  <c r="A157" i="43"/>
  <c r="B157" i="43"/>
  <c r="B100" i="43"/>
  <c r="A100" i="43"/>
  <c r="A141" i="43"/>
  <c r="B141" i="43"/>
  <c r="A89" i="43"/>
  <c r="B89" i="43"/>
  <c r="A73" i="43"/>
  <c r="B73" i="43"/>
  <c r="B201" i="43"/>
  <c r="A201" i="43"/>
  <c r="B91" i="43"/>
  <c r="A91" i="43"/>
  <c r="B119" i="43"/>
  <c r="A119" i="43"/>
  <c r="B174" i="43"/>
  <c r="A174" i="43"/>
  <c r="X49" i="29"/>
  <c r="V49" i="29"/>
  <c r="E113" i="29"/>
  <c r="U113" i="29" s="1"/>
  <c r="AA113" i="29" s="1"/>
  <c r="E107" i="29"/>
  <c r="U107" i="29" s="1"/>
  <c r="E65" i="29"/>
  <c r="U65" i="29" s="1"/>
  <c r="AJ65" i="29" s="1"/>
  <c r="AC43" i="29"/>
  <c r="I198" i="8"/>
  <c r="I52" i="8"/>
  <c r="E71" i="29"/>
  <c r="U71" i="29" s="1"/>
  <c r="I78" i="8"/>
  <c r="E77" i="29"/>
  <c r="U77" i="29" s="1"/>
  <c r="AE49" i="29"/>
  <c r="AF49" i="29"/>
  <c r="AE54" i="29"/>
  <c r="W49" i="29"/>
  <c r="Y49" i="29"/>
  <c r="AA49" i="29"/>
  <c r="AH49" i="29"/>
  <c r="AD49" i="29"/>
  <c r="AB49" i="29"/>
  <c r="AJ49" i="29"/>
  <c r="Z49" i="29"/>
  <c r="AG49" i="29"/>
  <c r="AI49" i="29"/>
  <c r="E165" i="29"/>
  <c r="U165" i="29" s="1"/>
  <c r="I166" i="8"/>
  <c r="W76" i="29"/>
  <c r="AG101" i="29"/>
  <c r="AC128" i="29"/>
  <c r="I94" i="8"/>
  <c r="E93" i="29"/>
  <c r="U93" i="29" s="1"/>
  <c r="E169" i="29"/>
  <c r="U169" i="29" s="1"/>
  <c r="AG169" i="29" s="1"/>
  <c r="Z43" i="29"/>
  <c r="X43" i="29"/>
  <c r="AD43" i="29"/>
  <c r="AA54" i="29"/>
  <c r="Z76" i="29"/>
  <c r="AF54" i="29"/>
  <c r="V76" i="29"/>
  <c r="X138" i="29"/>
  <c r="V138" i="29"/>
  <c r="AJ101" i="29"/>
  <c r="W101" i="29"/>
  <c r="V2" i="12"/>
  <c r="W43" i="29"/>
  <c r="AI43" i="29"/>
  <c r="V43" i="29"/>
  <c r="AH43" i="29"/>
  <c r="AJ76" i="29"/>
  <c r="Y76" i="29"/>
  <c r="AD76" i="29"/>
  <c r="AB76" i="29"/>
  <c r="X121" i="29"/>
  <c r="AJ193" i="29"/>
  <c r="Y128" i="29"/>
  <c r="AF43" i="29"/>
  <c r="AE43" i="29"/>
  <c r="Y43" i="29"/>
  <c r="AA43" i="29"/>
  <c r="AF76" i="29"/>
  <c r="AE76" i="29"/>
  <c r="AI76" i="29"/>
  <c r="AA76" i="29"/>
  <c r="AB43" i="29"/>
  <c r="AJ43" i="29"/>
  <c r="AC76" i="29"/>
  <c r="AH76" i="29"/>
  <c r="AG76" i="29"/>
  <c r="AI101" i="29"/>
  <c r="AH101" i="29"/>
  <c r="AC101" i="29"/>
  <c r="AB101" i="29"/>
  <c r="AA101" i="29"/>
  <c r="AF101" i="29"/>
  <c r="Y101" i="29"/>
  <c r="X101" i="29"/>
  <c r="Z101" i="29"/>
  <c r="V101" i="29"/>
  <c r="AD101" i="29"/>
  <c r="AH159" i="29"/>
  <c r="AJ128" i="29"/>
  <c r="Z128" i="29"/>
  <c r="AF128" i="29"/>
  <c r="AI128" i="29"/>
  <c r="AA128" i="29"/>
  <c r="AG128" i="29"/>
  <c r="AH128" i="29"/>
  <c r="AD128" i="29"/>
  <c r="W128" i="29"/>
  <c r="X128" i="29"/>
  <c r="V128" i="29"/>
  <c r="AE128" i="29"/>
  <c r="X54" i="29"/>
  <c r="AH54" i="29"/>
  <c r="W54" i="29"/>
  <c r="AI54" i="29"/>
  <c r="AC54" i="29"/>
  <c r="Y54" i="29"/>
  <c r="V54" i="29"/>
  <c r="AG54" i="29"/>
  <c r="AJ54" i="29"/>
  <c r="AD54" i="29"/>
  <c r="Z54" i="29"/>
  <c r="V2" i="10"/>
  <c r="W33" i="29"/>
  <c r="L34" i="3"/>
  <c r="M33" i="3"/>
  <c r="A33" i="3" s="1"/>
  <c r="E21" i="29"/>
  <c r="U21" i="29" s="1"/>
  <c r="I22" i="8"/>
  <c r="I103" i="8"/>
  <c r="V2" i="11"/>
  <c r="E102" i="29"/>
  <c r="U102" i="29" s="1"/>
  <c r="Z67" i="29"/>
  <c r="AD67" i="29"/>
  <c r="V67" i="29"/>
  <c r="Y67" i="29"/>
  <c r="AG67" i="29"/>
  <c r="AH67" i="29"/>
  <c r="AE67" i="29"/>
  <c r="X67" i="29"/>
  <c r="AI67" i="29"/>
  <c r="W67" i="29"/>
  <c r="AC67" i="29"/>
  <c r="AA67" i="29"/>
  <c r="AB67" i="29"/>
  <c r="AF67" i="29"/>
  <c r="AJ67" i="29"/>
  <c r="X136" i="29"/>
  <c r="AJ136" i="29"/>
  <c r="AE136" i="29"/>
  <c r="AF136" i="29"/>
  <c r="AG136" i="29"/>
  <c r="AB136" i="29"/>
  <c r="AC136" i="29"/>
  <c r="Y136" i="29"/>
  <c r="AH136" i="29"/>
  <c r="AD136" i="29"/>
  <c r="Z136" i="29"/>
  <c r="W136" i="29"/>
  <c r="AA136" i="29"/>
  <c r="V136" i="29"/>
  <c r="AI136" i="29"/>
  <c r="X62" i="29"/>
  <c r="AE62" i="29"/>
  <c r="AF62" i="29"/>
  <c r="AA62" i="29"/>
  <c r="AB62" i="29"/>
  <c r="V62" i="29"/>
  <c r="Y62" i="29"/>
  <c r="AG62" i="29"/>
  <c r="AH62" i="29"/>
  <c r="AI62" i="29"/>
  <c r="AD62" i="29"/>
  <c r="AJ62" i="29"/>
  <c r="AC62" i="29"/>
  <c r="Z62" i="29"/>
  <c r="W62" i="29"/>
  <c r="AH163" i="29"/>
  <c r="AB163" i="29"/>
  <c r="AC146" i="29"/>
  <c r="AE146" i="29"/>
  <c r="AF146" i="29"/>
  <c r="AH146" i="29"/>
  <c r="AB146" i="29"/>
  <c r="W146" i="29"/>
  <c r="V146" i="29"/>
  <c r="X146" i="29"/>
  <c r="AD146" i="29"/>
  <c r="Y146" i="29"/>
  <c r="AG146" i="29"/>
  <c r="AI146" i="29"/>
  <c r="AJ146" i="29"/>
  <c r="AA146" i="29"/>
  <c r="Z146" i="29"/>
  <c r="W124" i="29"/>
  <c r="AH124" i="29"/>
  <c r="AA61" i="29"/>
  <c r="AB61" i="29"/>
  <c r="W61" i="29"/>
  <c r="AG61" i="29"/>
  <c r="Z61" i="29"/>
  <c r="AD61" i="29"/>
  <c r="Y61" i="29"/>
  <c r="AC61" i="29"/>
  <c r="AA109" i="29"/>
  <c r="W109" i="29"/>
  <c r="AC109" i="29"/>
  <c r="AJ109" i="29"/>
  <c r="AE109" i="29"/>
  <c r="X109" i="29"/>
  <c r="Z109" i="29"/>
  <c r="AB109" i="29"/>
  <c r="V109" i="29"/>
  <c r="AD109" i="29"/>
  <c r="AF109" i="29"/>
  <c r="AI109" i="29"/>
  <c r="Y109" i="29"/>
  <c r="AH109" i="29"/>
  <c r="AG109" i="29"/>
  <c r="W112" i="29"/>
  <c r="AJ160" i="29"/>
  <c r="AE160" i="29"/>
  <c r="AC160" i="29"/>
  <c r="Z160" i="29"/>
  <c r="AF160" i="29"/>
  <c r="AA160" i="29"/>
  <c r="AB160" i="29"/>
  <c r="V160" i="29"/>
  <c r="X160" i="29"/>
  <c r="AG160" i="29"/>
  <c r="AD160" i="29"/>
  <c r="AH160" i="29"/>
  <c r="Y160" i="29"/>
  <c r="W160" i="29"/>
  <c r="AI160" i="29"/>
  <c r="AE196" i="29"/>
  <c r="AC196" i="29"/>
  <c r="AF196" i="29"/>
  <c r="AA196" i="29"/>
  <c r="AB196" i="29"/>
  <c r="V196" i="29"/>
  <c r="X196" i="29"/>
  <c r="AG196" i="29"/>
  <c r="Y196" i="29"/>
  <c r="Z196" i="29"/>
  <c r="AJ196" i="29"/>
  <c r="AD196" i="29"/>
  <c r="AI196" i="29"/>
  <c r="W196" i="29"/>
  <c r="AH196" i="29"/>
  <c r="AJ117" i="29"/>
  <c r="AI12" i="29"/>
  <c r="AJ12" i="29"/>
  <c r="AH12" i="29"/>
  <c r="AF12" i="29"/>
  <c r="V12" i="29"/>
  <c r="AB12" i="29"/>
  <c r="Z12" i="29"/>
  <c r="AC12" i="29"/>
  <c r="X12" i="29"/>
  <c r="AD12" i="29"/>
  <c r="Y12" i="29"/>
  <c r="AE12" i="29"/>
  <c r="AG12" i="29"/>
  <c r="W12" i="29"/>
  <c r="AA12" i="29"/>
  <c r="AI100" i="29"/>
  <c r="AD100" i="29"/>
  <c r="X208" i="29"/>
  <c r="AG208" i="29"/>
  <c r="AE208" i="29"/>
  <c r="AC208" i="29"/>
  <c r="AJ208" i="29"/>
  <c r="AA208" i="29"/>
  <c r="AF208" i="29"/>
  <c r="V208" i="29"/>
  <c r="Y208" i="29"/>
  <c r="AH208" i="29"/>
  <c r="AB208" i="29"/>
  <c r="Z208" i="29"/>
  <c r="AD208" i="29"/>
  <c r="AI208" i="29"/>
  <c r="W208" i="29"/>
  <c r="AA48" i="29"/>
  <c r="X48" i="29"/>
  <c r="AE48" i="29"/>
  <c r="W48" i="29"/>
  <c r="Y48" i="29"/>
  <c r="AD48" i="29"/>
  <c r="AH48" i="29"/>
  <c r="V48" i="29"/>
  <c r="AG48" i="29"/>
  <c r="AI48" i="29"/>
  <c r="Z48" i="29"/>
  <c r="AJ48" i="29"/>
  <c r="AF48" i="29"/>
  <c r="AB48" i="29"/>
  <c r="AC48" i="29"/>
  <c r="AA18" i="29"/>
  <c r="AB18" i="29"/>
  <c r="AI18" i="29"/>
  <c r="X18" i="29"/>
  <c r="AC18" i="29"/>
  <c r="Y18" i="29"/>
  <c r="AG18" i="29"/>
  <c r="AJ18" i="29"/>
  <c r="Z18" i="29"/>
  <c r="AE18" i="29"/>
  <c r="W18" i="29"/>
  <c r="AH18" i="29"/>
  <c r="AF18" i="29"/>
  <c r="AD18" i="29"/>
  <c r="V18" i="29"/>
  <c r="AA59" i="29"/>
  <c r="AA190" i="29"/>
  <c r="AI190" i="29"/>
  <c r="AF190" i="29"/>
  <c r="AF58" i="29"/>
  <c r="AG58" i="29"/>
  <c r="AB58" i="29"/>
  <c r="X58" i="29"/>
  <c r="AJ58" i="29"/>
  <c r="V58" i="29"/>
  <c r="Y58" i="29"/>
  <c r="AE58" i="29"/>
  <c r="AA58" i="29"/>
  <c r="Z58" i="29"/>
  <c r="AI58" i="29"/>
  <c r="AH58" i="29"/>
  <c r="W58" i="29"/>
  <c r="AC58" i="29"/>
  <c r="AD58" i="29"/>
  <c r="AJ81" i="29"/>
  <c r="AE81" i="29"/>
  <c r="AF81" i="29"/>
  <c r="AA81" i="29"/>
  <c r="AC81" i="29"/>
  <c r="AG81" i="29"/>
  <c r="AD81" i="29"/>
  <c r="V81" i="29"/>
  <c r="X81" i="29"/>
  <c r="W81" i="29"/>
  <c r="AI81" i="29"/>
  <c r="Y81" i="29"/>
  <c r="Z81" i="29"/>
  <c r="AH81" i="29"/>
  <c r="AB81" i="29"/>
  <c r="AG157" i="29"/>
  <c r="X157" i="29"/>
  <c r="AC157" i="29"/>
  <c r="AE157" i="29"/>
  <c r="Z157" i="29"/>
  <c r="W157" i="29"/>
  <c r="AJ157" i="29"/>
  <c r="AA157" i="29"/>
  <c r="AB157" i="29"/>
  <c r="V157" i="29"/>
  <c r="AH157" i="29"/>
  <c r="AD157" i="29"/>
  <c r="AI157" i="29"/>
  <c r="Y157" i="29"/>
  <c r="AF157" i="29"/>
  <c r="V20" i="29"/>
  <c r="AJ20" i="29"/>
  <c r="AC31" i="29"/>
  <c r="AF31" i="29"/>
  <c r="X144" i="29"/>
  <c r="AG144" i="29"/>
  <c r="AE144" i="29"/>
  <c r="AC144" i="29"/>
  <c r="AJ144" i="29"/>
  <c r="AA144" i="29"/>
  <c r="Z144" i="29"/>
  <c r="AB144" i="29"/>
  <c r="V144" i="29"/>
  <c r="Y144" i="29"/>
  <c r="AI144" i="29"/>
  <c r="AH144" i="29"/>
  <c r="W144" i="29"/>
  <c r="AF144" i="29"/>
  <c r="AD144" i="29"/>
  <c r="AB84" i="29"/>
  <c r="AB121" i="29"/>
  <c r="AJ121" i="29"/>
  <c r="AD121" i="29"/>
  <c r="W121" i="29"/>
  <c r="AJ148" i="29"/>
  <c r="AA148" i="29"/>
  <c r="AF148" i="29"/>
  <c r="V148" i="29"/>
  <c r="Z148" i="29"/>
  <c r="AB148" i="29"/>
  <c r="AG148" i="29"/>
  <c r="X148" i="29"/>
  <c r="AC148" i="29"/>
  <c r="Y148" i="29"/>
  <c r="AH148" i="29"/>
  <c r="AD148" i="29"/>
  <c r="AI148" i="29"/>
  <c r="W148" i="29"/>
  <c r="AE148" i="29"/>
  <c r="AH16" i="29"/>
  <c r="AG16" i="29"/>
  <c r="W202" i="29"/>
  <c r="AH202" i="29"/>
  <c r="AF202" i="29"/>
  <c r="AA202" i="29"/>
  <c r="V202" i="29"/>
  <c r="AB202" i="29"/>
  <c r="AG202" i="29"/>
  <c r="X202" i="29"/>
  <c r="AJ202" i="29"/>
  <c r="AE202" i="29"/>
  <c r="AD202" i="29"/>
  <c r="Z202" i="29"/>
  <c r="AI202" i="29"/>
  <c r="Y202" i="29"/>
  <c r="AC202" i="29"/>
  <c r="AH35" i="29"/>
  <c r="Z162" i="29"/>
  <c r="AI162" i="29"/>
  <c r="Z158" i="29"/>
  <c r="AJ158" i="29"/>
  <c r="AE158" i="29"/>
  <c r="AF158" i="29"/>
  <c r="AA158" i="29"/>
  <c r="W158" i="29"/>
  <c r="AB158" i="29"/>
  <c r="AC158" i="29"/>
  <c r="X158" i="29"/>
  <c r="AH158" i="29"/>
  <c r="Y158" i="29"/>
  <c r="AI158" i="29"/>
  <c r="V158" i="29"/>
  <c r="AD158" i="29"/>
  <c r="AG158" i="29"/>
  <c r="AD69" i="29"/>
  <c r="AC69" i="29"/>
  <c r="AJ130" i="29"/>
  <c r="AC130" i="29"/>
  <c r="W130" i="29"/>
  <c r="AB130" i="29"/>
  <c r="X130" i="29"/>
  <c r="V130" i="29"/>
  <c r="AE130" i="29"/>
  <c r="AI130" i="29"/>
  <c r="AF130" i="29"/>
  <c r="Z130" i="29"/>
  <c r="AA130" i="29"/>
  <c r="AD130" i="29"/>
  <c r="Y130" i="29"/>
  <c r="AG130" i="29"/>
  <c r="AH130" i="29"/>
  <c r="AC15" i="29"/>
  <c r="AF15" i="29"/>
  <c r="W114" i="29"/>
  <c r="AJ114" i="29"/>
  <c r="V114" i="29"/>
  <c r="AB114" i="29"/>
  <c r="AC114" i="29"/>
  <c r="AA114" i="29"/>
  <c r="AH114" i="29"/>
  <c r="AE114" i="29"/>
  <c r="AI114" i="29"/>
  <c r="Y114" i="29"/>
  <c r="AG114" i="29"/>
  <c r="X114" i="29"/>
  <c r="AF114" i="29"/>
  <c r="AD114" i="29"/>
  <c r="Z114" i="29"/>
  <c r="Z164" i="29"/>
  <c r="AF164" i="29"/>
  <c r="AC164" i="29"/>
  <c r="AB164" i="29"/>
  <c r="X164" i="29"/>
  <c r="AJ164" i="29"/>
  <c r="AA164" i="29"/>
  <c r="AH164" i="29"/>
  <c r="AD164" i="29"/>
  <c r="Y164" i="29"/>
  <c r="V164" i="29"/>
  <c r="AG164" i="29"/>
  <c r="AE164" i="29"/>
  <c r="AI164" i="29"/>
  <c r="W164" i="29"/>
  <c r="AE172" i="29"/>
  <c r="AA172" i="29"/>
  <c r="AF172" i="29"/>
  <c r="AG172" i="29"/>
  <c r="Z172" i="29"/>
  <c r="X172" i="29"/>
  <c r="AB172" i="29"/>
  <c r="AJ172" i="29"/>
  <c r="V172" i="29"/>
  <c r="AD172" i="29"/>
  <c r="AH172" i="29"/>
  <c r="Y172" i="29"/>
  <c r="AC172" i="29"/>
  <c r="AI172" i="29"/>
  <c r="W172" i="29"/>
  <c r="AE95" i="29"/>
  <c r="AD95" i="29"/>
  <c r="Z95" i="29"/>
  <c r="V95" i="29"/>
  <c r="Y95" i="29"/>
  <c r="X95" i="29"/>
  <c r="AJ95" i="29"/>
  <c r="AC95" i="29"/>
  <c r="AB95" i="29"/>
  <c r="AA95" i="29"/>
  <c r="AH95" i="29"/>
  <c r="AG95" i="29"/>
  <c r="AF95" i="29"/>
  <c r="W95" i="29"/>
  <c r="AI95" i="29"/>
  <c r="W116" i="29"/>
  <c r="AG116" i="29"/>
  <c r="Y116" i="29"/>
  <c r="AI116" i="29"/>
  <c r="AE116" i="29"/>
  <c r="AA116" i="29"/>
  <c r="X116" i="29"/>
  <c r="AJ116" i="29"/>
  <c r="AH116" i="29"/>
  <c r="V116" i="29"/>
  <c r="AF116" i="29"/>
  <c r="AD116" i="29"/>
  <c r="AB116" i="29"/>
  <c r="Z116" i="29"/>
  <c r="AC116" i="29"/>
  <c r="AA27" i="29"/>
  <c r="W27" i="29"/>
  <c r="Z27" i="29"/>
  <c r="AH27" i="29"/>
  <c r="V27" i="29"/>
  <c r="AG27" i="29"/>
  <c r="Y27" i="29"/>
  <c r="AI27" i="29"/>
  <c r="AJ27" i="29"/>
  <c r="AD27" i="29"/>
  <c r="AE27" i="29"/>
  <c r="X27" i="29"/>
  <c r="AB27" i="29"/>
  <c r="AC27" i="29"/>
  <c r="AF27" i="29"/>
  <c r="AC142" i="29"/>
  <c r="X142" i="29"/>
  <c r="W142" i="29"/>
  <c r="Z142" i="29"/>
  <c r="AJ142" i="29"/>
  <c r="AA142" i="29"/>
  <c r="AF142" i="29"/>
  <c r="AB142" i="29"/>
  <c r="Y142" i="29"/>
  <c r="AI142" i="29"/>
  <c r="V142" i="29"/>
  <c r="AD142" i="29"/>
  <c r="AH142" i="29"/>
  <c r="AG142" i="29"/>
  <c r="AE142" i="29"/>
  <c r="W186" i="29"/>
  <c r="Z186" i="29"/>
  <c r="X70" i="29"/>
  <c r="AC70" i="29"/>
  <c r="AE70" i="29"/>
  <c r="AJ70" i="29"/>
  <c r="V70" i="29"/>
  <c r="AF70" i="29"/>
  <c r="AG70" i="29"/>
  <c r="Y70" i="29"/>
  <c r="AH70" i="29"/>
  <c r="Z70" i="29"/>
  <c r="AI70" i="29"/>
  <c r="AD70" i="29"/>
  <c r="W70" i="29"/>
  <c r="AA70" i="29"/>
  <c r="AB70" i="29"/>
  <c r="AB53" i="29"/>
  <c r="X53" i="29"/>
  <c r="AE53" i="29"/>
  <c r="AI53" i="29"/>
  <c r="Z53" i="29"/>
  <c r="AD53" i="29"/>
  <c r="Y53" i="29"/>
  <c r="V53" i="29"/>
  <c r="AJ53" i="29"/>
  <c r="AF53" i="29"/>
  <c r="W53" i="29"/>
  <c r="AG53" i="29"/>
  <c r="AC53" i="29"/>
  <c r="AA53" i="29"/>
  <c r="AH53" i="29"/>
  <c r="AD65" i="29"/>
  <c r="Y55" i="29"/>
  <c r="AC55" i="29"/>
  <c r="AJ55" i="29"/>
  <c r="AA108" i="29"/>
  <c r="AF108" i="29"/>
  <c r="AB108" i="29"/>
  <c r="W108" i="29"/>
  <c r="Y108" i="29"/>
  <c r="AE108" i="29"/>
  <c r="AD108" i="29"/>
  <c r="V108" i="29"/>
  <c r="AG108" i="29"/>
  <c r="AI108" i="29"/>
  <c r="Z108" i="29"/>
  <c r="X108" i="29"/>
  <c r="AC108" i="29"/>
  <c r="AJ108" i="29"/>
  <c r="AH108" i="29"/>
  <c r="AC153" i="29"/>
  <c r="AE153" i="29"/>
  <c r="Z153" i="29"/>
  <c r="W153" i="29"/>
  <c r="AG153" i="29"/>
  <c r="X153" i="29"/>
  <c r="AI153" i="29"/>
  <c r="AJ153" i="29"/>
  <c r="W118" i="29"/>
  <c r="AJ118" i="29"/>
  <c r="AG118" i="29"/>
  <c r="AF118" i="29"/>
  <c r="AC118" i="29"/>
  <c r="X118" i="29"/>
  <c r="AE118" i="29"/>
  <c r="AI118" i="29"/>
  <c r="Y118" i="29"/>
  <c r="AD118" i="29"/>
  <c r="V118" i="29"/>
  <c r="AA118" i="29"/>
  <c r="AB118" i="29"/>
  <c r="AH118" i="29"/>
  <c r="Z118" i="29"/>
  <c r="AB42" i="29"/>
  <c r="V42" i="29"/>
  <c r="AF42" i="29"/>
  <c r="AE42" i="29"/>
  <c r="AB189" i="29"/>
  <c r="AC189" i="29"/>
  <c r="AA189" i="29"/>
  <c r="X189" i="29"/>
  <c r="AJ189" i="29"/>
  <c r="W189" i="29"/>
  <c r="AG189" i="29"/>
  <c r="AE189" i="29"/>
  <c r="AF189" i="29"/>
  <c r="V189" i="29"/>
  <c r="Z189" i="29"/>
  <c r="AH189" i="29"/>
  <c r="AI189" i="29"/>
  <c r="AD189" i="29"/>
  <c r="Y189" i="29"/>
  <c r="AB152" i="29"/>
  <c r="AG152" i="29"/>
  <c r="X152" i="29"/>
  <c r="AC152" i="29"/>
  <c r="AJ152" i="29"/>
  <c r="AE152" i="29"/>
  <c r="Z152" i="29"/>
  <c r="AF152" i="29"/>
  <c r="AA152" i="29"/>
  <c r="Y152" i="29"/>
  <c r="AH152" i="29"/>
  <c r="V152" i="29"/>
  <c r="AI152" i="29"/>
  <c r="AD152" i="29"/>
  <c r="W152" i="29"/>
  <c r="Y30" i="29"/>
  <c r="AJ57" i="29"/>
  <c r="AF57" i="29"/>
  <c r="AE57" i="29"/>
  <c r="AB57" i="29"/>
  <c r="AG57" i="29"/>
  <c r="X57" i="29"/>
  <c r="Z57" i="29"/>
  <c r="AI57" i="29"/>
  <c r="AD57" i="29"/>
  <c r="AH57" i="29"/>
  <c r="Y57" i="29"/>
  <c r="W57" i="29"/>
  <c r="V57" i="29"/>
  <c r="AA57" i="29"/>
  <c r="AC57" i="29"/>
  <c r="Z176" i="29"/>
  <c r="AE176" i="29"/>
  <c r="AA176" i="29"/>
  <c r="AB176" i="29"/>
  <c r="AG176" i="29"/>
  <c r="AD176" i="29"/>
  <c r="AI176" i="29"/>
  <c r="AF176" i="29"/>
  <c r="AB25" i="29"/>
  <c r="AE25" i="29"/>
  <c r="X25" i="29"/>
  <c r="AG25" i="29"/>
  <c r="AF25" i="29"/>
  <c r="AH25" i="29"/>
  <c r="Y25" i="29"/>
  <c r="AJ25" i="29"/>
  <c r="W25" i="29"/>
  <c r="V25" i="29"/>
  <c r="AA25" i="29"/>
  <c r="Z25" i="29"/>
  <c r="AD25" i="29"/>
  <c r="AI25" i="29"/>
  <c r="AC25" i="29"/>
  <c r="AE145" i="29"/>
  <c r="AJ145" i="29"/>
  <c r="Z156" i="29"/>
  <c r="AJ156" i="29"/>
  <c r="AA156" i="29"/>
  <c r="AF156" i="29"/>
  <c r="AG156" i="29"/>
  <c r="X156" i="29"/>
  <c r="AE156" i="29"/>
  <c r="V156" i="29"/>
  <c r="AD156" i="29"/>
  <c r="AH156" i="29"/>
  <c r="Y156" i="29"/>
  <c r="AB156" i="29"/>
  <c r="AI156" i="29"/>
  <c r="W156" i="29"/>
  <c r="AC156" i="29"/>
  <c r="X88" i="29"/>
  <c r="AE88" i="29"/>
  <c r="AA88" i="29"/>
  <c r="W88" i="29"/>
  <c r="AH88" i="29"/>
  <c r="AI88" i="29"/>
  <c r="Z88" i="29"/>
  <c r="V88" i="29"/>
  <c r="AG88" i="29"/>
  <c r="Y88" i="29"/>
  <c r="AF88" i="29"/>
  <c r="AD88" i="29"/>
  <c r="AC88" i="29"/>
  <c r="AB88" i="29"/>
  <c r="AJ88" i="29"/>
  <c r="Z200" i="29"/>
  <c r="AB200" i="29"/>
  <c r="AC200" i="29"/>
  <c r="X200" i="29"/>
  <c r="AJ200" i="29"/>
  <c r="AE200" i="29"/>
  <c r="AF200" i="29"/>
  <c r="AA200" i="29"/>
  <c r="Y200" i="29"/>
  <c r="AG200" i="29"/>
  <c r="AD200" i="29"/>
  <c r="AI200" i="29"/>
  <c r="W200" i="29"/>
  <c r="AH200" i="29"/>
  <c r="V200" i="29"/>
  <c r="AI19" i="29"/>
  <c r="AG19" i="29"/>
  <c r="Y19" i="29"/>
  <c r="AH19" i="29"/>
  <c r="V19" i="29"/>
  <c r="AF19" i="29"/>
  <c r="W19" i="29"/>
  <c r="AE19" i="29"/>
  <c r="AA24" i="29"/>
  <c r="AC24" i="29"/>
  <c r="AH24" i="29"/>
  <c r="AI24" i="29"/>
  <c r="AG24" i="29"/>
  <c r="Y24" i="29"/>
  <c r="AB24" i="29"/>
  <c r="X44" i="29"/>
  <c r="AA44" i="29"/>
  <c r="AB44" i="29"/>
  <c r="W44" i="29"/>
  <c r="Y44" i="29"/>
  <c r="AH44" i="29"/>
  <c r="AE44" i="29"/>
  <c r="AD44" i="29"/>
  <c r="AG44" i="29"/>
  <c r="AI44" i="29"/>
  <c r="Z44" i="29"/>
  <c r="V44" i="29"/>
  <c r="AJ44" i="29"/>
  <c r="AC44" i="29"/>
  <c r="AF44" i="29"/>
  <c r="AG135" i="29"/>
  <c r="AE135" i="29"/>
  <c r="AC135" i="29"/>
  <c r="AA135" i="29"/>
  <c r="AB135" i="29"/>
  <c r="V135" i="29"/>
  <c r="X135" i="29"/>
  <c r="AJ135" i="29"/>
  <c r="Y135" i="29"/>
  <c r="AF135" i="29"/>
  <c r="W135" i="29"/>
  <c r="AI135" i="29"/>
  <c r="AD135" i="29"/>
  <c r="AH135" i="29"/>
  <c r="Z135" i="29"/>
  <c r="AA184" i="29"/>
  <c r="AE184" i="29"/>
  <c r="AJ184" i="29"/>
  <c r="W184" i="29"/>
  <c r="AB184" i="29"/>
  <c r="AC184" i="29"/>
  <c r="AG184" i="29"/>
  <c r="Y184" i="29"/>
  <c r="Z184" i="29"/>
  <c r="AH184" i="29"/>
  <c r="V184" i="29"/>
  <c r="AI184" i="29"/>
  <c r="AF184" i="29"/>
  <c r="X184" i="29"/>
  <c r="AD184" i="29"/>
  <c r="AH185" i="29"/>
  <c r="AB185" i="29"/>
  <c r="V185" i="29"/>
  <c r="AF185" i="29"/>
  <c r="AE185" i="29"/>
  <c r="AA185" i="29"/>
  <c r="Z185" i="29"/>
  <c r="W185" i="29"/>
  <c r="X185" i="29"/>
  <c r="AG185" i="29"/>
  <c r="AD185" i="29"/>
  <c r="Y185" i="29"/>
  <c r="AJ185" i="29"/>
  <c r="AC185" i="29"/>
  <c r="AI185" i="29"/>
  <c r="AF192" i="29"/>
  <c r="V192" i="29"/>
  <c r="AE192" i="29"/>
  <c r="AB192" i="29"/>
  <c r="AG192" i="29"/>
  <c r="AA192" i="29"/>
  <c r="X192" i="29"/>
  <c r="AJ192" i="29"/>
  <c r="AH192" i="29"/>
  <c r="Y192" i="29"/>
  <c r="Z192" i="29"/>
  <c r="W192" i="29"/>
  <c r="AC192" i="29"/>
  <c r="AI192" i="29"/>
  <c r="AD192" i="29"/>
  <c r="AD52" i="29"/>
  <c r="AC52" i="29"/>
  <c r="AA120" i="29"/>
  <c r="W120" i="29"/>
  <c r="AD120" i="29"/>
  <c r="AC120" i="29"/>
  <c r="AG120" i="29"/>
  <c r="AJ120" i="29"/>
  <c r="AH120" i="29"/>
  <c r="AJ188" i="29"/>
  <c r="AB188" i="29"/>
  <c r="AG188" i="29"/>
  <c r="AH188" i="29"/>
  <c r="W188" i="29"/>
  <c r="Z188" i="29"/>
  <c r="AE188" i="29"/>
  <c r="Y188" i="29"/>
  <c r="AI188" i="29"/>
  <c r="AF188" i="29"/>
  <c r="X188" i="29"/>
  <c r="AA188" i="29"/>
  <c r="AD188" i="29"/>
  <c r="AC188" i="29"/>
  <c r="V188" i="29"/>
  <c r="W170" i="29"/>
  <c r="AB170" i="29"/>
  <c r="AD170" i="29"/>
  <c r="Z170" i="29"/>
  <c r="AF63" i="29"/>
  <c r="AA63" i="29"/>
  <c r="AJ73" i="29"/>
  <c r="AF73" i="29"/>
  <c r="AB73" i="29"/>
  <c r="AG73" i="29"/>
  <c r="X73" i="29"/>
  <c r="V73" i="29"/>
  <c r="AA73" i="29"/>
  <c r="Z73" i="29"/>
  <c r="AI73" i="29"/>
  <c r="AD73" i="29"/>
  <c r="AE73" i="29"/>
  <c r="AH73" i="29"/>
  <c r="Y73" i="29"/>
  <c r="W73" i="29"/>
  <c r="AC73" i="29"/>
  <c r="AE80" i="29"/>
  <c r="AA80" i="29"/>
  <c r="X80" i="29"/>
  <c r="W80" i="29"/>
  <c r="AH80" i="29"/>
  <c r="V80" i="29"/>
  <c r="AG80" i="29"/>
  <c r="AI80" i="29"/>
  <c r="Z80" i="29"/>
  <c r="Y80" i="29"/>
  <c r="AD80" i="29"/>
  <c r="AC80" i="29"/>
  <c r="AJ80" i="29"/>
  <c r="AB80" i="29"/>
  <c r="AF80" i="29"/>
  <c r="AC178" i="29"/>
  <c r="AA178" i="29"/>
  <c r="AB178" i="29"/>
  <c r="X178" i="29"/>
  <c r="AH178" i="29"/>
  <c r="AE178" i="29"/>
  <c r="AF178" i="29"/>
  <c r="Z178" i="29"/>
  <c r="AI178" i="29"/>
  <c r="W178" i="29"/>
  <c r="AJ178" i="29"/>
  <c r="AD178" i="29"/>
  <c r="Y178" i="29"/>
  <c r="V178" i="29"/>
  <c r="AG178" i="29"/>
  <c r="W198" i="29"/>
  <c r="AB198" i="29"/>
  <c r="X198" i="29"/>
  <c r="AJ198" i="29"/>
  <c r="AE198" i="29"/>
  <c r="AF198" i="29"/>
  <c r="AA198" i="29"/>
  <c r="Y198" i="29"/>
  <c r="AG198" i="29"/>
  <c r="AI198" i="29"/>
  <c r="AD198" i="29"/>
  <c r="Z198" i="29"/>
  <c r="V198" i="29"/>
  <c r="AC198" i="29"/>
  <c r="AH198" i="29"/>
  <c r="AI72" i="29"/>
  <c r="Y72" i="29"/>
  <c r="AC72" i="29"/>
  <c r="AG132" i="29"/>
  <c r="V132" i="29"/>
  <c r="AE151" i="29"/>
  <c r="AJ151" i="29"/>
  <c r="AA151" i="29"/>
  <c r="AB151" i="29"/>
  <c r="V151" i="29"/>
  <c r="X151" i="29"/>
  <c r="AC151" i="29"/>
  <c r="AI151" i="29"/>
  <c r="AG151" i="29"/>
  <c r="Y151" i="29"/>
  <c r="AF151" i="29"/>
  <c r="W151" i="29"/>
  <c r="Z151" i="29"/>
  <c r="AH151" i="29"/>
  <c r="AD151" i="29"/>
  <c r="AE87" i="29"/>
  <c r="AA87" i="29"/>
  <c r="AD87" i="29"/>
  <c r="V87" i="29"/>
  <c r="AG87" i="29"/>
  <c r="AH87" i="29"/>
  <c r="Y87" i="29"/>
  <c r="Z87" i="29"/>
  <c r="W87" i="29"/>
  <c r="AB87" i="29"/>
  <c r="AF87" i="29"/>
  <c r="X87" i="29"/>
  <c r="AC87" i="29"/>
  <c r="AJ87" i="29"/>
  <c r="AI87" i="29"/>
  <c r="AA207" i="29"/>
  <c r="AB207" i="29"/>
  <c r="AG207" i="29"/>
  <c r="X207" i="29"/>
  <c r="AC207" i="29"/>
  <c r="AE207" i="29"/>
  <c r="AF207" i="29"/>
  <c r="Y207" i="29"/>
  <c r="AJ207" i="29"/>
  <c r="V207" i="29"/>
  <c r="Z207" i="29"/>
  <c r="AI207" i="29"/>
  <c r="AH207" i="29"/>
  <c r="W207" i="29"/>
  <c r="AD207" i="29"/>
  <c r="AA56" i="29"/>
  <c r="X56" i="29"/>
  <c r="AE56" i="29"/>
  <c r="W56" i="29"/>
  <c r="Z56" i="29"/>
  <c r="V56" i="29"/>
  <c r="AG56" i="29"/>
  <c r="Y56" i="29"/>
  <c r="AH56" i="29"/>
  <c r="AI56" i="29"/>
  <c r="AF56" i="29"/>
  <c r="AB56" i="29"/>
  <c r="AC56" i="29"/>
  <c r="AD56" i="29"/>
  <c r="AJ56" i="29"/>
  <c r="AA182" i="29"/>
  <c r="AB182" i="29"/>
  <c r="AC182" i="29"/>
  <c r="V182" i="29"/>
  <c r="W182" i="29"/>
  <c r="X182" i="29"/>
  <c r="AF182" i="29"/>
  <c r="AE182" i="29"/>
  <c r="AG182" i="29"/>
  <c r="AI182" i="29"/>
  <c r="AH182" i="29"/>
  <c r="AJ182" i="29"/>
  <c r="Z182" i="29"/>
  <c r="AD182" i="29"/>
  <c r="Y182" i="29"/>
  <c r="AB168" i="29"/>
  <c r="AE168" i="29"/>
  <c r="AD168" i="29"/>
  <c r="V2" i="9"/>
  <c r="D23" i="3"/>
  <c r="I202" i="8" l="1"/>
  <c r="E201" i="29"/>
  <c r="U201" i="29" s="1"/>
  <c r="E89" i="29"/>
  <c r="U89" i="29" s="1"/>
  <c r="E89" i="46"/>
  <c r="U89" i="46" s="1"/>
  <c r="AB89" i="46" s="1"/>
  <c r="AU54" i="45"/>
  <c r="AY54" i="45"/>
  <c r="AT54" i="45"/>
  <c r="AK165" i="45"/>
  <c r="AY165" i="45" s="1"/>
  <c r="AK165" i="29"/>
  <c r="AK157" i="46"/>
  <c r="AK157" i="29"/>
  <c r="AJ168" i="46"/>
  <c r="V168" i="46"/>
  <c r="AG168" i="46"/>
  <c r="AD168" i="46"/>
  <c r="AE168" i="46"/>
  <c r="AC168" i="46"/>
  <c r="X168" i="46"/>
  <c r="W168" i="46"/>
  <c r="Z168" i="29"/>
  <c r="AF168" i="29"/>
  <c r="AA168" i="29"/>
  <c r="AI168" i="29"/>
  <c r="AE195" i="29"/>
  <c r="AF195" i="29"/>
  <c r="AG195" i="29"/>
  <c r="AH195" i="29"/>
  <c r="AA195" i="29"/>
  <c r="X195" i="29"/>
  <c r="Z195" i="29"/>
  <c r="AD195" i="29"/>
  <c r="W195" i="29"/>
  <c r="V195" i="29"/>
  <c r="AJ168" i="29"/>
  <c r="I18" i="8"/>
  <c r="AC19" i="29"/>
  <c r="Z19" i="29"/>
  <c r="X19" i="29"/>
  <c r="AD19" i="29"/>
  <c r="AB19" i="29"/>
  <c r="AA19" i="29"/>
  <c r="AJ19" i="29"/>
  <c r="AF168" i="46"/>
  <c r="AH168" i="46"/>
  <c r="AM54" i="45"/>
  <c r="AE69" i="29"/>
  <c r="X69" i="29"/>
  <c r="AG69" i="29"/>
  <c r="AS86" i="45"/>
  <c r="X24" i="29"/>
  <c r="W24" i="29"/>
  <c r="Z24" i="29"/>
  <c r="AJ24" i="29"/>
  <c r="AE24" i="29"/>
  <c r="V24" i="29"/>
  <c r="AD24" i="29"/>
  <c r="AF24" i="29"/>
  <c r="X61" i="29"/>
  <c r="V61" i="29"/>
  <c r="AF61" i="29"/>
  <c r="AH61" i="29"/>
  <c r="AJ61" i="29"/>
  <c r="AI61" i="29"/>
  <c r="AE61" i="29"/>
  <c r="AF153" i="29"/>
  <c r="AB153" i="29"/>
  <c r="V153" i="29"/>
  <c r="AD153" i="29"/>
  <c r="AA153" i="29"/>
  <c r="Y153" i="29"/>
  <c r="AH153" i="29"/>
  <c r="AJ195" i="29"/>
  <c r="B155" i="43"/>
  <c r="A155" i="43"/>
  <c r="X58" i="46"/>
  <c r="AF58" i="46"/>
  <c r="AG58" i="46"/>
  <c r="Z58" i="46"/>
  <c r="AJ58" i="46"/>
  <c r="V58" i="46"/>
  <c r="Y58" i="46"/>
  <c r="W58" i="46"/>
  <c r="X120" i="29"/>
  <c r="Y120" i="29"/>
  <c r="Z120" i="29"/>
  <c r="V120" i="29"/>
  <c r="AE120" i="29"/>
  <c r="AB120" i="29"/>
  <c r="AF120" i="29"/>
  <c r="AI120" i="29"/>
  <c r="AI168" i="46"/>
  <c r="AA168" i="46"/>
  <c r="AB124" i="29"/>
  <c r="AI124" i="29"/>
  <c r="AJ124" i="29"/>
  <c r="AA15" i="29"/>
  <c r="Z15" i="29"/>
  <c r="AH15" i="29"/>
  <c r="AF112" i="29"/>
  <c r="AI112" i="29"/>
  <c r="AH112" i="29"/>
  <c r="AQ86" i="45"/>
  <c r="AK157" i="45"/>
  <c r="AK165" i="46"/>
  <c r="AW165" i="46" s="1"/>
  <c r="AJ115" i="29"/>
  <c r="AC115" i="29"/>
  <c r="Z31" i="29"/>
  <c r="W31" i="29"/>
  <c r="AG31" i="29"/>
  <c r="AB145" i="29"/>
  <c r="AF145" i="29"/>
  <c r="W145" i="29"/>
  <c r="AT192" i="45"/>
  <c r="AV192" i="45"/>
  <c r="AK114" i="46"/>
  <c r="I114" i="13"/>
  <c r="Y195" i="29"/>
  <c r="Y168" i="29"/>
  <c r="V168" i="29"/>
  <c r="AH168" i="29"/>
  <c r="X168" i="29"/>
  <c r="W168" i="29"/>
  <c r="AG168" i="29"/>
  <c r="AC168" i="29"/>
  <c r="AG190" i="29"/>
  <c r="X190" i="29"/>
  <c r="AD190" i="29"/>
  <c r="AJ190" i="29"/>
  <c r="Y168" i="46"/>
  <c r="W72" i="29"/>
  <c r="AE72" i="29"/>
  <c r="AA163" i="29"/>
  <c r="AI163" i="29"/>
  <c r="AD163" i="29"/>
  <c r="AJ100" i="29"/>
  <c r="AC100" i="29"/>
  <c r="W100" i="29"/>
  <c r="AC132" i="29"/>
  <c r="AB132" i="29"/>
  <c r="AI16" i="29"/>
  <c r="AE16" i="29"/>
  <c r="AF16" i="29"/>
  <c r="AA186" i="29"/>
  <c r="AD186" i="29"/>
  <c r="AF186" i="29"/>
  <c r="I157" i="13"/>
  <c r="I165" i="13"/>
  <c r="AI195" i="29"/>
  <c r="AM54" i="46"/>
  <c r="AQ54" i="46"/>
  <c r="AR54" i="46"/>
  <c r="AC176" i="29"/>
  <c r="V176" i="29"/>
  <c r="AH176" i="29"/>
  <c r="W176" i="29"/>
  <c r="AJ176" i="29"/>
  <c r="Y176" i="29"/>
  <c r="X176" i="29"/>
  <c r="AC195" i="29"/>
  <c r="AK114" i="45"/>
  <c r="AP114" i="45" s="1"/>
  <c r="AK114" i="29"/>
  <c r="AN192" i="45"/>
  <c r="AX54" i="46"/>
  <c r="AU54" i="46"/>
  <c r="AY54" i="46"/>
  <c r="AQ54" i="45"/>
  <c r="AL54" i="45"/>
  <c r="AW54" i="45"/>
  <c r="AV54" i="45"/>
  <c r="C19" i="43"/>
  <c r="AY86" i="45"/>
  <c r="AK145" i="46"/>
  <c r="AN145" i="46" s="1"/>
  <c r="AW54" i="46"/>
  <c r="AO54" i="46"/>
  <c r="AT54" i="46"/>
  <c r="AN54" i="46"/>
  <c r="AR54" i="45"/>
  <c r="AX54" i="45"/>
  <c r="AN54" i="45"/>
  <c r="AZ54" i="45"/>
  <c r="AK145" i="29"/>
  <c r="AL192" i="45"/>
  <c r="AS54" i="46"/>
  <c r="AV54" i="46"/>
  <c r="AL54" i="46"/>
  <c r="AP54" i="45"/>
  <c r="AO54" i="45"/>
  <c r="AX86" i="45"/>
  <c r="AS116" i="45"/>
  <c r="C59" i="43"/>
  <c r="C87" i="43"/>
  <c r="I145" i="13"/>
  <c r="X197" i="29"/>
  <c r="AF197" i="29"/>
  <c r="AC197" i="29"/>
  <c r="V197" i="29"/>
  <c r="AF72" i="29"/>
  <c r="AD72" i="29"/>
  <c r="Z72" i="29"/>
  <c r="AA72" i="29"/>
  <c r="AA83" i="29"/>
  <c r="AI145" i="29"/>
  <c r="Z145" i="29"/>
  <c r="AG145" i="29"/>
  <c r="AH145" i="29"/>
  <c r="Y69" i="29"/>
  <c r="AI69" i="29"/>
  <c r="V69" i="29"/>
  <c r="AI31" i="29"/>
  <c r="AB31" i="29"/>
  <c r="Y31" i="29"/>
  <c r="AD31" i="29"/>
  <c r="E41" i="29"/>
  <c r="U41" i="29" s="1"/>
  <c r="E34" i="29"/>
  <c r="U34" i="29" s="1"/>
  <c r="I130" i="8"/>
  <c r="E141" i="29"/>
  <c r="U141" i="29" s="1"/>
  <c r="V141" i="29" s="1"/>
  <c r="AR192" i="45"/>
  <c r="AP192" i="45"/>
  <c r="AX192" i="45"/>
  <c r="AY192" i="45"/>
  <c r="B143" i="43"/>
  <c r="AV86" i="45"/>
  <c r="AP86" i="45"/>
  <c r="AM86" i="45"/>
  <c r="AJ72" i="29"/>
  <c r="AG72" i="29"/>
  <c r="AH72" i="29"/>
  <c r="X72" i="29"/>
  <c r="AD145" i="29"/>
  <c r="AC145" i="29"/>
  <c r="V145" i="29"/>
  <c r="Z169" i="29"/>
  <c r="AF69" i="29"/>
  <c r="AA69" i="29"/>
  <c r="W69" i="29"/>
  <c r="AB69" i="29"/>
  <c r="AH31" i="29"/>
  <c r="AJ31" i="29"/>
  <c r="V31" i="29"/>
  <c r="AE31" i="29"/>
  <c r="I90" i="8"/>
  <c r="I210" i="8"/>
  <c r="I200" i="8"/>
  <c r="I206" i="8"/>
  <c r="E26" i="29"/>
  <c r="U26" i="29" s="1"/>
  <c r="AW192" i="45"/>
  <c r="AO192" i="45"/>
  <c r="AM192" i="45"/>
  <c r="E89" i="45"/>
  <c r="U89" i="45" s="1"/>
  <c r="AN86" i="45"/>
  <c r="AO86" i="45"/>
  <c r="AL86" i="45"/>
  <c r="AR86" i="45"/>
  <c r="AB72" i="29"/>
  <c r="V72" i="29"/>
  <c r="AA145" i="29"/>
  <c r="Y145" i="29"/>
  <c r="X145" i="29"/>
  <c r="AE169" i="29"/>
  <c r="AH69" i="29"/>
  <c r="Z69" i="29"/>
  <c r="AJ69" i="29"/>
  <c r="AA31" i="29"/>
  <c r="X31" i="29"/>
  <c r="I134" i="8"/>
  <c r="AS192" i="45"/>
  <c r="AZ192" i="45"/>
  <c r="AU192" i="45"/>
  <c r="AU86" i="45"/>
  <c r="AZ86" i="45"/>
  <c r="AW86" i="45"/>
  <c r="AA170" i="29"/>
  <c r="AC170" i="29"/>
  <c r="AE170" i="29"/>
  <c r="Y170" i="29"/>
  <c r="V170" i="29"/>
  <c r="AG170" i="29"/>
  <c r="AH170" i="29"/>
  <c r="AI170" i="29"/>
  <c r="AG138" i="29"/>
  <c r="Z138" i="29"/>
  <c r="AB138" i="29"/>
  <c r="AF138" i="29"/>
  <c r="W138" i="29"/>
  <c r="AA138" i="29"/>
  <c r="AC138" i="29"/>
  <c r="Y138" i="29"/>
  <c r="AH138" i="29"/>
  <c r="AJ138" i="29"/>
  <c r="AD138" i="29"/>
  <c r="AI138" i="29"/>
  <c r="AY116" i="45"/>
  <c r="AM116" i="45"/>
  <c r="AL116" i="45"/>
  <c r="AO116" i="45"/>
  <c r="AX116" i="45"/>
  <c r="AR116" i="45"/>
  <c r="AN116" i="45"/>
  <c r="AQ116" i="45"/>
  <c r="AP116" i="45"/>
  <c r="AT116" i="45"/>
  <c r="AV116" i="45"/>
  <c r="AD117" i="29"/>
  <c r="AE117" i="29"/>
  <c r="AI117" i="29"/>
  <c r="Y117" i="29"/>
  <c r="W117" i="29"/>
  <c r="AC117" i="29"/>
  <c r="AG117" i="29"/>
  <c r="AA117" i="29"/>
  <c r="AH117" i="29"/>
  <c r="AF117" i="29"/>
  <c r="X117" i="29"/>
  <c r="V117" i="29"/>
  <c r="AJ42" i="29"/>
  <c r="W42" i="29"/>
  <c r="AA42" i="29"/>
  <c r="X42" i="29"/>
  <c r="Y42" i="29"/>
  <c r="AD42" i="29"/>
  <c r="AC42" i="29"/>
  <c r="X201" i="29"/>
  <c r="AE201" i="29"/>
  <c r="AI201" i="29"/>
  <c r="W201" i="29"/>
  <c r="AB201" i="29"/>
  <c r="AC201" i="29"/>
  <c r="AJ201" i="29"/>
  <c r="AG201" i="29"/>
  <c r="AH199" i="29"/>
  <c r="AF199" i="29"/>
  <c r="Y199" i="29"/>
  <c r="AE199" i="29"/>
  <c r="AC199" i="29"/>
  <c r="AG199" i="29"/>
  <c r="V199" i="29"/>
  <c r="AA50" i="29"/>
  <c r="Y50" i="29"/>
  <c r="W50" i="29"/>
  <c r="AB92" i="29"/>
  <c r="AD92" i="29"/>
  <c r="AC92" i="29"/>
  <c r="AH162" i="29"/>
  <c r="AE162" i="29"/>
  <c r="X162" i="29"/>
  <c r="AD162" i="29"/>
  <c r="AF162" i="29"/>
  <c r="AC162" i="29"/>
  <c r="AJ162" i="29"/>
  <c r="V162" i="29"/>
  <c r="AB162" i="29"/>
  <c r="AA162" i="29"/>
  <c r="W52" i="29"/>
  <c r="Y52" i="29"/>
  <c r="X52" i="29"/>
  <c r="AF52" i="29"/>
  <c r="AH52" i="29"/>
  <c r="AI52" i="29"/>
  <c r="AB52" i="29"/>
  <c r="Z35" i="29"/>
  <c r="Y35" i="29"/>
  <c r="AF35" i="29"/>
  <c r="AE35" i="29"/>
  <c r="AD35" i="29"/>
  <c r="AA35" i="29"/>
  <c r="W35" i="29"/>
  <c r="AJ35" i="29"/>
  <c r="V35" i="29"/>
  <c r="AB35" i="29"/>
  <c r="X35" i="29"/>
  <c r="AH84" i="29"/>
  <c r="AJ84" i="29"/>
  <c r="Z84" i="29"/>
  <c r="AG84" i="29"/>
  <c r="AF84" i="29"/>
  <c r="V84" i="29"/>
  <c r="W84" i="29"/>
  <c r="AE84" i="29"/>
  <c r="AI84" i="29"/>
  <c r="AA84" i="29"/>
  <c r="AC84" i="29"/>
  <c r="V59" i="29"/>
  <c r="AH59" i="29"/>
  <c r="AI59" i="29"/>
  <c r="W59" i="29"/>
  <c r="Y59" i="29"/>
  <c r="AE59" i="29"/>
  <c r="X59" i="29"/>
  <c r="AJ59" i="29"/>
  <c r="Z59" i="29"/>
  <c r="AB59" i="29"/>
  <c r="AC59" i="29"/>
  <c r="AB63" i="29"/>
  <c r="V63" i="29"/>
  <c r="Z52" i="29"/>
  <c r="AJ52" i="29"/>
  <c r="AH127" i="29"/>
  <c r="Z30" i="29"/>
  <c r="AF30" i="29"/>
  <c r="W199" i="29"/>
  <c r="AB199" i="29"/>
  <c r="Y92" i="29"/>
  <c r="AG162" i="29"/>
  <c r="AC35" i="29"/>
  <c r="Y84" i="29"/>
  <c r="AF59" i="29"/>
  <c r="AA115" i="29"/>
  <c r="Y201" i="29"/>
  <c r="AH63" i="29"/>
  <c r="AJ170" i="29"/>
  <c r="AF170" i="29"/>
  <c r="AE52" i="29"/>
  <c r="V52" i="29"/>
  <c r="AF50" i="29"/>
  <c r="AJ30" i="29"/>
  <c r="AI42" i="29"/>
  <c r="AH42" i="29"/>
  <c r="Z199" i="29"/>
  <c r="AA199" i="29"/>
  <c r="AA92" i="29"/>
  <c r="Y162" i="29"/>
  <c r="AI35" i="29"/>
  <c r="AD84" i="29"/>
  <c r="AD59" i="29"/>
  <c r="Z117" i="29"/>
  <c r="AA201" i="29"/>
  <c r="AE138" i="29"/>
  <c r="AW116" i="45"/>
  <c r="AJ10" i="29"/>
  <c r="AD10" i="29"/>
  <c r="AI10" i="29"/>
  <c r="AC10" i="29"/>
  <c r="AD127" i="29"/>
  <c r="V127" i="29"/>
  <c r="AE111" i="29"/>
  <c r="W111" i="29"/>
  <c r="AB111" i="29"/>
  <c r="X30" i="29"/>
  <c r="AA30" i="29"/>
  <c r="AD30" i="29"/>
  <c r="W30" i="29"/>
  <c r="AB30" i="29"/>
  <c r="AE30" i="29"/>
  <c r="AC30" i="29"/>
  <c r="AH30" i="29"/>
  <c r="Z63" i="29"/>
  <c r="AJ63" i="29"/>
  <c r="AC63" i="29"/>
  <c r="Y63" i="29"/>
  <c r="AG63" i="29"/>
  <c r="W63" i="29"/>
  <c r="AI63" i="29"/>
  <c r="Z115" i="29"/>
  <c r="AG115" i="29"/>
  <c r="V115" i="29"/>
  <c r="Y115" i="29"/>
  <c r="AE115" i="29"/>
  <c r="AH115" i="29"/>
  <c r="AD115" i="29"/>
  <c r="AI115" i="29"/>
  <c r="AF115" i="29"/>
  <c r="X115" i="29"/>
  <c r="W115" i="29"/>
  <c r="Z20" i="29"/>
  <c r="W20" i="29"/>
  <c r="AD20" i="29"/>
  <c r="AF20" i="29"/>
  <c r="Y20" i="29"/>
  <c r="AI20" i="29"/>
  <c r="AB20" i="29"/>
  <c r="AA20" i="29"/>
  <c r="AE20" i="29"/>
  <c r="AH20" i="29"/>
  <c r="X20" i="29"/>
  <c r="X63" i="29"/>
  <c r="AE63" i="29"/>
  <c r="X170" i="29"/>
  <c r="AA52" i="29"/>
  <c r="AG52" i="29"/>
  <c r="AC50" i="29"/>
  <c r="AI30" i="29"/>
  <c r="V30" i="29"/>
  <c r="Z42" i="29"/>
  <c r="AG42" i="29"/>
  <c r="AI199" i="29"/>
  <c r="W162" i="29"/>
  <c r="AG35" i="29"/>
  <c r="X84" i="29"/>
  <c r="AG20" i="29"/>
  <c r="AG59" i="29"/>
  <c r="AB117" i="29"/>
  <c r="AB115" i="29"/>
  <c r="X10" i="29"/>
  <c r="AZ116" i="45"/>
  <c r="X83" i="29"/>
  <c r="AE23" i="29"/>
  <c r="AH23" i="29"/>
  <c r="AF23" i="29"/>
  <c r="AJ23" i="29"/>
  <c r="AA23" i="29"/>
  <c r="Z23" i="29"/>
  <c r="AI23" i="29"/>
  <c r="W23" i="29"/>
  <c r="AB23" i="29"/>
  <c r="V23" i="29"/>
  <c r="Y23" i="29"/>
  <c r="X23" i="29"/>
  <c r="AG23" i="29"/>
  <c r="AC23" i="29"/>
  <c r="AD23" i="29"/>
  <c r="Y65" i="29"/>
  <c r="AG51" i="29"/>
  <c r="AE51" i="29"/>
  <c r="X51" i="29"/>
  <c r="AB51" i="29"/>
  <c r="AD51" i="29"/>
  <c r="V173" i="29"/>
  <c r="W173" i="29"/>
  <c r="AI173" i="29"/>
  <c r="AG173" i="29"/>
  <c r="Y173" i="29"/>
  <c r="AA173" i="29"/>
  <c r="X173" i="29"/>
  <c r="AE173" i="29"/>
  <c r="AH173" i="29"/>
  <c r="AJ173" i="29"/>
  <c r="AB173" i="29"/>
  <c r="Z173" i="29"/>
  <c r="AD173" i="29"/>
  <c r="AF173" i="29"/>
  <c r="AC173" i="29"/>
  <c r="Y197" i="29"/>
  <c r="AA197" i="29"/>
  <c r="AG197" i="29"/>
  <c r="AI169" i="29"/>
  <c r="AA169" i="29"/>
  <c r="V169" i="29"/>
  <c r="AH190" i="29"/>
  <c r="W190" i="29"/>
  <c r="AC190" i="29"/>
  <c r="AE190" i="29"/>
  <c r="AI197" i="29"/>
  <c r="AE197" i="29"/>
  <c r="AD169" i="29"/>
  <c r="AF169" i="29"/>
  <c r="X169" i="29"/>
  <c r="AB190" i="29"/>
  <c r="AA131" i="29"/>
  <c r="AC131" i="29"/>
  <c r="Y131" i="29"/>
  <c r="AH131" i="29"/>
  <c r="AF131" i="29"/>
  <c r="X131" i="29"/>
  <c r="AI131" i="29"/>
  <c r="V131" i="29"/>
  <c r="AE131" i="29"/>
  <c r="AD131" i="29"/>
  <c r="AB131" i="29"/>
  <c r="AJ131" i="29"/>
  <c r="Z131" i="29"/>
  <c r="AG131" i="29"/>
  <c r="W131" i="29"/>
  <c r="AD197" i="29"/>
  <c r="AB197" i="29"/>
  <c r="W197" i="29"/>
  <c r="AJ169" i="29"/>
  <c r="AH169" i="29"/>
  <c r="W169" i="29"/>
  <c r="Y190" i="29"/>
  <c r="Z190" i="29"/>
  <c r="V190" i="29"/>
  <c r="Z129" i="29"/>
  <c r="AH129" i="29"/>
  <c r="AB129" i="29"/>
  <c r="AI129" i="29"/>
  <c r="AC26" i="29"/>
  <c r="AB26" i="29"/>
  <c r="AH197" i="29"/>
  <c r="Z197" i="29"/>
  <c r="AJ197" i="29"/>
  <c r="AE50" i="29"/>
  <c r="AI50" i="29"/>
  <c r="V50" i="29"/>
  <c r="AB50" i="29"/>
  <c r="X34" i="29"/>
  <c r="AE34" i="29"/>
  <c r="AC34" i="29"/>
  <c r="AC127" i="29"/>
  <c r="AE127" i="29"/>
  <c r="AB127" i="29"/>
  <c r="AG127" i="29"/>
  <c r="Y169" i="29"/>
  <c r="AB169" i="29"/>
  <c r="AC169" i="29"/>
  <c r="AD199" i="29"/>
  <c r="AJ199" i="29"/>
  <c r="AJ92" i="29"/>
  <c r="Z92" i="29"/>
  <c r="AH92" i="29"/>
  <c r="AE92" i="29"/>
  <c r="AA111" i="29"/>
  <c r="AC111" i="29"/>
  <c r="AG111" i="29"/>
  <c r="AF111" i="29"/>
  <c r="Y10" i="29"/>
  <c r="V10" i="29"/>
  <c r="AB10" i="29"/>
  <c r="AH201" i="29"/>
  <c r="AF201" i="29"/>
  <c r="E125" i="29"/>
  <c r="U125" i="29" s="1"/>
  <c r="Z50" i="29"/>
  <c r="X50" i="29"/>
  <c r="AH50" i="29"/>
  <c r="Z34" i="29"/>
  <c r="AD34" i="29"/>
  <c r="Y34" i="29"/>
  <c r="AA34" i="29"/>
  <c r="W127" i="29"/>
  <c r="AJ127" i="29"/>
  <c r="AA127" i="29"/>
  <c r="AF127" i="29"/>
  <c r="V92" i="29"/>
  <c r="AI92" i="29"/>
  <c r="W92" i="29"/>
  <c r="X92" i="29"/>
  <c r="AI111" i="29"/>
  <c r="AJ111" i="29"/>
  <c r="V111" i="29"/>
  <c r="Y111" i="29"/>
  <c r="AA10" i="29"/>
  <c r="W10" i="29"/>
  <c r="AH10" i="29"/>
  <c r="AF10" i="29"/>
  <c r="AJ50" i="29"/>
  <c r="AD50" i="29"/>
  <c r="AG50" i="29"/>
  <c r="AF34" i="29"/>
  <c r="AJ34" i="29"/>
  <c r="V34" i="29"/>
  <c r="AI127" i="29"/>
  <c r="X127" i="29"/>
  <c r="Y127" i="29"/>
  <c r="AF92" i="29"/>
  <c r="AG92" i="29"/>
  <c r="AH111" i="29"/>
  <c r="X111" i="29"/>
  <c r="Z111" i="29"/>
  <c r="AE10" i="29"/>
  <c r="AG10" i="29"/>
  <c r="Z10" i="29"/>
  <c r="AF13" i="29"/>
  <c r="AI13" i="29"/>
  <c r="Y13" i="29"/>
  <c r="AA13" i="29"/>
  <c r="V13" i="29"/>
  <c r="AE13" i="29"/>
  <c r="AB13" i="29"/>
  <c r="AH13" i="29"/>
  <c r="AC13" i="29"/>
  <c r="X13" i="29"/>
  <c r="AD13" i="29"/>
  <c r="AG13" i="29"/>
  <c r="W13" i="29"/>
  <c r="Z13" i="29"/>
  <c r="AJ13" i="29"/>
  <c r="Y174" i="29"/>
  <c r="V174" i="29"/>
  <c r="AB174" i="29"/>
  <c r="AE174" i="29"/>
  <c r="AH174" i="29"/>
  <c r="AI174" i="29"/>
  <c r="W174" i="29"/>
  <c r="AF174" i="29"/>
  <c r="AD174" i="29"/>
  <c r="AA174" i="29"/>
  <c r="AC174" i="29"/>
  <c r="X174" i="29"/>
  <c r="AD132" i="29"/>
  <c r="AA132" i="29"/>
  <c r="Z132" i="29"/>
  <c r="AJ132" i="29"/>
  <c r="AF83" i="29"/>
  <c r="Z83" i="29"/>
  <c r="AI55" i="29"/>
  <c r="W55" i="29"/>
  <c r="AD55" i="29"/>
  <c r="AE55" i="29"/>
  <c r="AH65" i="29"/>
  <c r="AF51" i="29"/>
  <c r="AC51" i="29"/>
  <c r="V51" i="29"/>
  <c r="Z51" i="29"/>
  <c r="AI186" i="29"/>
  <c r="AE186" i="29"/>
  <c r="AB186" i="29"/>
  <c r="X15" i="29"/>
  <c r="AB15" i="29"/>
  <c r="V15" i="29"/>
  <c r="AD129" i="29"/>
  <c r="W129" i="29"/>
  <c r="X129" i="29"/>
  <c r="AF129" i="29"/>
  <c r="AB16" i="29"/>
  <c r="AC16" i="29"/>
  <c r="X16" i="29"/>
  <c r="V16" i="29"/>
  <c r="AJ113" i="29"/>
  <c r="AF100" i="29"/>
  <c r="AE100" i="29"/>
  <c r="AH100" i="29"/>
  <c r="AC112" i="29"/>
  <c r="AJ112" i="29"/>
  <c r="Y112" i="29"/>
  <c r="AE112" i="29"/>
  <c r="AC124" i="29"/>
  <c r="V124" i="29"/>
  <c r="Y124" i="29"/>
  <c r="AF124" i="29"/>
  <c r="Y163" i="29"/>
  <c r="AE163" i="29"/>
  <c r="AF163" i="29"/>
  <c r="W132" i="29"/>
  <c r="AH132" i="29"/>
  <c r="Y132" i="29"/>
  <c r="AF132" i="29"/>
  <c r="AE83" i="29"/>
  <c r="AH83" i="29"/>
  <c r="X55" i="29"/>
  <c r="AF55" i="29"/>
  <c r="AG55" i="29"/>
  <c r="AH55" i="29"/>
  <c r="Z65" i="29"/>
  <c r="X65" i="29"/>
  <c r="W51" i="29"/>
  <c r="AA51" i="29"/>
  <c r="AH51" i="29"/>
  <c r="AJ186" i="29"/>
  <c r="AH186" i="29"/>
  <c r="V186" i="29"/>
  <c r="AG186" i="29"/>
  <c r="AG15" i="29"/>
  <c r="AJ15" i="29"/>
  <c r="AD15" i="29"/>
  <c r="AI15" i="29"/>
  <c r="AJ129" i="29"/>
  <c r="Y129" i="29"/>
  <c r="V129" i="29"/>
  <c r="AA129" i="29"/>
  <c r="AA16" i="29"/>
  <c r="Z16" i="29"/>
  <c r="AD16" i="29"/>
  <c r="W16" i="29"/>
  <c r="V113" i="29"/>
  <c r="X100" i="29"/>
  <c r="Z100" i="29"/>
  <c r="Y100" i="29"/>
  <c r="AA100" i="29"/>
  <c r="Z112" i="29"/>
  <c r="X112" i="29"/>
  <c r="AG112" i="29"/>
  <c r="AB112" i="29"/>
  <c r="X124" i="29"/>
  <c r="Z124" i="29"/>
  <c r="AA124" i="29"/>
  <c r="AC163" i="29"/>
  <c r="X163" i="29"/>
  <c r="V163" i="29"/>
  <c r="AJ163" i="29"/>
  <c r="W5" i="12"/>
  <c r="W3" i="12" s="1"/>
  <c r="A15" i="13" s="1"/>
  <c r="AI132" i="29"/>
  <c r="AE132" i="29"/>
  <c r="X132" i="29"/>
  <c r="V83" i="29"/>
  <c r="AD83" i="29"/>
  <c r="Z55" i="29"/>
  <c r="AB55" i="29"/>
  <c r="V55" i="29"/>
  <c r="AI65" i="29"/>
  <c r="AA65" i="29"/>
  <c r="AJ51" i="29"/>
  <c r="AI51" i="29"/>
  <c r="Y51" i="29"/>
  <c r="Y186" i="29"/>
  <c r="X186" i="29"/>
  <c r="AC186" i="29"/>
  <c r="AE15" i="29"/>
  <c r="W15" i="29"/>
  <c r="Y15" i="29"/>
  <c r="AE129" i="29"/>
  <c r="AC129" i="29"/>
  <c r="AG129" i="29"/>
  <c r="AJ16" i="29"/>
  <c r="Y16" i="29"/>
  <c r="Y113" i="29"/>
  <c r="AB100" i="29"/>
  <c r="V100" i="29"/>
  <c r="AG100" i="29"/>
  <c r="AD112" i="29"/>
  <c r="V112" i="29"/>
  <c r="AA112" i="29"/>
  <c r="AD124" i="29"/>
  <c r="AE124" i="29"/>
  <c r="AG124" i="29"/>
  <c r="Z163" i="29"/>
  <c r="AG163" i="29"/>
  <c r="W163" i="29"/>
  <c r="AB122" i="29"/>
  <c r="AG122" i="29"/>
  <c r="AI122" i="29"/>
  <c r="AF122" i="29"/>
  <c r="X122" i="29"/>
  <c r="Y122" i="29"/>
  <c r="W122" i="29"/>
  <c r="AC122" i="29"/>
  <c r="V122" i="29"/>
  <c r="AE122" i="29"/>
  <c r="Z122" i="29"/>
  <c r="AD122" i="29"/>
  <c r="AJ122" i="29"/>
  <c r="AA122" i="29"/>
  <c r="AH122" i="29"/>
  <c r="AB133" i="29"/>
  <c r="V133" i="29"/>
  <c r="AD133" i="29"/>
  <c r="AG133" i="29"/>
  <c r="AH133" i="29"/>
  <c r="Z133" i="29"/>
  <c r="W133" i="29"/>
  <c r="AJ133" i="29"/>
  <c r="AC133" i="29"/>
  <c r="AI133" i="29"/>
  <c r="X133" i="29"/>
  <c r="AA133" i="29"/>
  <c r="Y133" i="29"/>
  <c r="AE133" i="29"/>
  <c r="AF133" i="29"/>
  <c r="AJ209" i="29"/>
  <c r="AH209" i="29"/>
  <c r="AI209" i="29"/>
  <c r="AC209" i="29"/>
  <c r="AA209" i="29"/>
  <c r="AG209" i="29"/>
  <c r="AE209" i="29"/>
  <c r="X209" i="29"/>
  <c r="W209" i="29"/>
  <c r="AB209" i="29"/>
  <c r="Y209" i="29"/>
  <c r="Z209" i="29"/>
  <c r="AF209" i="29"/>
  <c r="V209" i="29"/>
  <c r="AD209" i="29"/>
  <c r="AJ83" i="29"/>
  <c r="AI83" i="29"/>
  <c r="AC83" i="29"/>
  <c r="Y83" i="29"/>
  <c r="AF65" i="29"/>
  <c r="AB65" i="29"/>
  <c r="V65" i="29"/>
  <c r="AC65" i="29"/>
  <c r="W113" i="29"/>
  <c r="X113" i="29"/>
  <c r="AF113" i="29"/>
  <c r="AB113" i="29"/>
  <c r="AD201" i="29"/>
  <c r="V201" i="29"/>
  <c r="Z201" i="29"/>
  <c r="I30" i="8"/>
  <c r="V71" i="29"/>
  <c r="AC71" i="29"/>
  <c r="AG71" i="29"/>
  <c r="X71" i="29"/>
  <c r="Z71" i="29"/>
  <c r="AE71" i="29"/>
  <c r="AH71" i="29"/>
  <c r="AI71" i="29"/>
  <c r="W71" i="29"/>
  <c r="AA71" i="29"/>
  <c r="Y71" i="29"/>
  <c r="AB71" i="29"/>
  <c r="AJ71" i="29"/>
  <c r="AD71" i="29"/>
  <c r="AF71" i="29"/>
  <c r="B27" i="43"/>
  <c r="A27" i="43"/>
  <c r="AP73" i="46"/>
  <c r="AQ73" i="46"/>
  <c r="AW73" i="46"/>
  <c r="AO73" i="46"/>
  <c r="AX73" i="46"/>
  <c r="AU73" i="46"/>
  <c r="AR73" i="46"/>
  <c r="AY73" i="46"/>
  <c r="AT73" i="46"/>
  <c r="AN73" i="46"/>
  <c r="AL73" i="46"/>
  <c r="AV73" i="46"/>
  <c r="AM73" i="46"/>
  <c r="AZ73" i="46"/>
  <c r="AS73" i="46"/>
  <c r="AT83" i="46"/>
  <c r="AO83" i="46"/>
  <c r="AQ83" i="46"/>
  <c r="AY83" i="46"/>
  <c r="AR83" i="46"/>
  <c r="AX83" i="46"/>
  <c r="AV83" i="46"/>
  <c r="AZ83" i="46"/>
  <c r="AU83" i="46"/>
  <c r="AW83" i="46"/>
  <c r="AL83" i="46"/>
  <c r="AM83" i="46"/>
  <c r="AN83" i="46"/>
  <c r="AP83" i="46"/>
  <c r="AS83" i="46"/>
  <c r="AO30" i="45"/>
  <c r="AV30" i="45"/>
  <c r="AU30" i="45"/>
  <c r="AP30" i="45"/>
  <c r="AX30" i="45"/>
  <c r="AZ30" i="45"/>
  <c r="AN30" i="45"/>
  <c r="AT30" i="45"/>
  <c r="AW30" i="45"/>
  <c r="AQ30" i="45"/>
  <c r="AR30" i="45"/>
  <c r="AY30" i="45"/>
  <c r="AM30" i="45"/>
  <c r="AL30" i="45"/>
  <c r="AS30" i="45"/>
  <c r="AX163" i="45"/>
  <c r="AQ163" i="45"/>
  <c r="AT163" i="45"/>
  <c r="AO163" i="45"/>
  <c r="AM163" i="45"/>
  <c r="AR163" i="45"/>
  <c r="AV163" i="45"/>
  <c r="AZ163" i="45"/>
  <c r="AY163" i="45"/>
  <c r="AP163" i="45"/>
  <c r="AW163" i="45"/>
  <c r="AU163" i="45"/>
  <c r="AL163" i="45"/>
  <c r="AN163" i="45"/>
  <c r="AS163" i="45"/>
  <c r="AU100" i="46"/>
  <c r="AM100" i="46"/>
  <c r="AZ100" i="46"/>
  <c r="AL100" i="46"/>
  <c r="AN100" i="46"/>
  <c r="AP100" i="46"/>
  <c r="AQ100" i="46"/>
  <c r="AO100" i="46"/>
  <c r="AX100" i="46"/>
  <c r="AV100" i="46"/>
  <c r="AW100" i="46"/>
  <c r="AT100" i="46"/>
  <c r="AY100" i="46"/>
  <c r="AR100" i="46"/>
  <c r="AS100" i="46"/>
  <c r="AU132" i="45"/>
  <c r="AX132" i="45"/>
  <c r="AM132" i="45"/>
  <c r="AZ132" i="45"/>
  <c r="AP132" i="45"/>
  <c r="AQ132" i="45"/>
  <c r="AW132" i="45"/>
  <c r="AN132" i="45"/>
  <c r="AL132" i="45"/>
  <c r="AO132" i="45"/>
  <c r="AY132" i="45"/>
  <c r="AV132" i="45"/>
  <c r="AR132" i="45"/>
  <c r="AT132" i="45"/>
  <c r="AS132" i="45"/>
  <c r="D8" i="43"/>
  <c r="C8" i="43"/>
  <c r="AO77" i="45"/>
  <c r="AQ77" i="45"/>
  <c r="AZ77" i="45"/>
  <c r="AT77" i="45"/>
  <c r="AW77" i="45"/>
  <c r="AN77" i="45"/>
  <c r="AV77" i="45"/>
  <c r="AM77" i="45"/>
  <c r="AL77" i="45"/>
  <c r="AU77" i="45"/>
  <c r="AP77" i="45"/>
  <c r="AX77" i="45"/>
  <c r="AR77" i="45"/>
  <c r="AY77" i="45"/>
  <c r="AS77" i="45"/>
  <c r="AW85" i="46"/>
  <c r="AR85" i="46"/>
  <c r="AX85" i="46"/>
  <c r="AV85" i="46"/>
  <c r="AY85" i="46"/>
  <c r="AO85" i="46"/>
  <c r="AN85" i="46"/>
  <c r="AQ85" i="46"/>
  <c r="AT85" i="46"/>
  <c r="AM85" i="46"/>
  <c r="AP85" i="46"/>
  <c r="AL85" i="46"/>
  <c r="AZ85" i="46"/>
  <c r="AU85" i="46"/>
  <c r="AS85" i="46"/>
  <c r="AZ114" i="45"/>
  <c r="AY114" i="45"/>
  <c r="AR114" i="45"/>
  <c r="AT114" i="45"/>
  <c r="AW195" i="46"/>
  <c r="AT195" i="46"/>
  <c r="AZ195" i="46"/>
  <c r="AO195" i="46"/>
  <c r="AQ195" i="46"/>
  <c r="AL195" i="46"/>
  <c r="AV195" i="46"/>
  <c r="AU195" i="46"/>
  <c r="AR195" i="46"/>
  <c r="AM195" i="46"/>
  <c r="AP195" i="46"/>
  <c r="AN195" i="46"/>
  <c r="AY195" i="46"/>
  <c r="AX195" i="46"/>
  <c r="AS195" i="46"/>
  <c r="AY202" i="46"/>
  <c r="AW202" i="46"/>
  <c r="AQ202" i="46"/>
  <c r="AU202" i="46"/>
  <c r="AM202" i="46"/>
  <c r="AO202" i="46"/>
  <c r="AL202" i="46"/>
  <c r="AT202" i="46"/>
  <c r="AX202" i="46"/>
  <c r="AR202" i="46"/>
  <c r="AN202" i="46"/>
  <c r="AV202" i="46"/>
  <c r="AZ202" i="46"/>
  <c r="AP202" i="46"/>
  <c r="AS202" i="46"/>
  <c r="AF130" i="45"/>
  <c r="AG130" i="45"/>
  <c r="AJ130" i="45"/>
  <c r="AA130" i="45"/>
  <c r="AC130" i="45"/>
  <c r="X130" i="45"/>
  <c r="AE130" i="45"/>
  <c r="AH130" i="45"/>
  <c r="Y130" i="45"/>
  <c r="AB130" i="45"/>
  <c r="AD130" i="45"/>
  <c r="V130" i="45"/>
  <c r="AI130" i="45"/>
  <c r="W130" i="45"/>
  <c r="Z130" i="45"/>
  <c r="AZ18" i="46"/>
  <c r="AW18" i="46"/>
  <c r="AM18" i="46"/>
  <c r="AO18" i="46"/>
  <c r="AR18" i="46"/>
  <c r="AP18" i="46"/>
  <c r="AU18" i="46"/>
  <c r="AT18" i="46"/>
  <c r="AX18" i="46"/>
  <c r="AQ18" i="46"/>
  <c r="AN18" i="46"/>
  <c r="AL18" i="46"/>
  <c r="AY18" i="46"/>
  <c r="AV18" i="46"/>
  <c r="AS18" i="46"/>
  <c r="AY124" i="45"/>
  <c r="AO124" i="45"/>
  <c r="AZ124" i="45"/>
  <c r="AR124" i="45"/>
  <c r="AP124" i="45"/>
  <c r="AT124" i="45"/>
  <c r="AW124" i="45"/>
  <c r="AQ124" i="45"/>
  <c r="AU124" i="45"/>
  <c r="AV124" i="45"/>
  <c r="AX124" i="45"/>
  <c r="AL124" i="45"/>
  <c r="AM124" i="45"/>
  <c r="AN124" i="45"/>
  <c r="AS124" i="45"/>
  <c r="AR206" i="46"/>
  <c r="AU206" i="46"/>
  <c r="AO206" i="46"/>
  <c r="AT206" i="46"/>
  <c r="AQ206" i="46"/>
  <c r="AL206" i="46"/>
  <c r="AN206" i="46"/>
  <c r="AY206" i="46"/>
  <c r="AZ206" i="46"/>
  <c r="AM206" i="46"/>
  <c r="AW206" i="46"/>
  <c r="AV206" i="46"/>
  <c r="AX206" i="46"/>
  <c r="AP206" i="46"/>
  <c r="AS206" i="46"/>
  <c r="AP63" i="45"/>
  <c r="AL63" i="45"/>
  <c r="AU63" i="45"/>
  <c r="AM63" i="45"/>
  <c r="AN63" i="45"/>
  <c r="AR63" i="45"/>
  <c r="AY63" i="45"/>
  <c r="AZ63" i="45"/>
  <c r="AO63" i="45"/>
  <c r="AW63" i="45"/>
  <c r="AQ63" i="45"/>
  <c r="AX63" i="45"/>
  <c r="AV63" i="45"/>
  <c r="AT63" i="45"/>
  <c r="AS63" i="45"/>
  <c r="AF31" i="46"/>
  <c r="AG31" i="46"/>
  <c r="AH31" i="46"/>
  <c r="AC31" i="46"/>
  <c r="Y31" i="46"/>
  <c r="V31" i="46"/>
  <c r="AI31" i="46"/>
  <c r="AJ31" i="46"/>
  <c r="AE31" i="46"/>
  <c r="AB31" i="46"/>
  <c r="AA31" i="46"/>
  <c r="X31" i="46"/>
  <c r="AD31" i="46"/>
  <c r="Z31" i="46"/>
  <c r="W31" i="46"/>
  <c r="AJ21" i="46"/>
  <c r="AF21" i="46"/>
  <c r="X21" i="46"/>
  <c r="V21" i="46"/>
  <c r="AH21" i="46"/>
  <c r="Y21" i="46"/>
  <c r="AD21" i="46"/>
  <c r="AA21" i="46"/>
  <c r="AB21" i="46"/>
  <c r="AG21" i="46"/>
  <c r="AI21" i="46"/>
  <c r="AE21" i="46"/>
  <c r="AC21" i="46"/>
  <c r="Z21" i="46"/>
  <c r="W21" i="46"/>
  <c r="AF153" i="46"/>
  <c r="X153" i="46"/>
  <c r="AC153" i="46"/>
  <c r="V153" i="46"/>
  <c r="AB153" i="46"/>
  <c r="AJ153" i="46"/>
  <c r="AE153" i="46"/>
  <c r="AG153" i="46"/>
  <c r="Y153" i="46"/>
  <c r="AA153" i="46"/>
  <c r="AD153" i="46"/>
  <c r="AI153" i="46"/>
  <c r="AH153" i="46"/>
  <c r="Z153" i="46"/>
  <c r="W153" i="46"/>
  <c r="AC193" i="46"/>
  <c r="AJ193" i="46"/>
  <c r="AA193" i="46"/>
  <c r="AF193" i="46"/>
  <c r="AD193" i="46"/>
  <c r="V193" i="46"/>
  <c r="AG193" i="46"/>
  <c r="AE193" i="46"/>
  <c r="Y193" i="46"/>
  <c r="AI193" i="46"/>
  <c r="AB193" i="46"/>
  <c r="AH193" i="46"/>
  <c r="X193" i="46"/>
  <c r="Z193" i="46"/>
  <c r="W193" i="46"/>
  <c r="AG109" i="46"/>
  <c r="AH109" i="46"/>
  <c r="AB109" i="46"/>
  <c r="X109" i="46"/>
  <c r="V109" i="46"/>
  <c r="AA109" i="46"/>
  <c r="Y109" i="46"/>
  <c r="AC109" i="46"/>
  <c r="AI109" i="46"/>
  <c r="AJ109" i="46"/>
  <c r="AF109" i="46"/>
  <c r="AE109" i="46"/>
  <c r="AD109" i="46"/>
  <c r="Z109" i="46"/>
  <c r="W109" i="46"/>
  <c r="AG131" i="45"/>
  <c r="X131" i="45"/>
  <c r="AE131" i="45"/>
  <c r="AB131" i="45"/>
  <c r="AC131" i="45"/>
  <c r="AH131" i="45"/>
  <c r="V131" i="45"/>
  <c r="AF131" i="45"/>
  <c r="AD131" i="45"/>
  <c r="AI131" i="45"/>
  <c r="Y131" i="45"/>
  <c r="AA131" i="45"/>
  <c r="AJ131" i="45"/>
  <c r="Z131" i="45"/>
  <c r="W131" i="45"/>
  <c r="AB138" i="45"/>
  <c r="X138" i="45"/>
  <c r="AG138" i="45"/>
  <c r="AC138" i="45"/>
  <c r="AF138" i="45"/>
  <c r="AA138" i="45"/>
  <c r="AH138" i="45"/>
  <c r="AD138" i="45"/>
  <c r="V138" i="45"/>
  <c r="AI138" i="45"/>
  <c r="Y138" i="45"/>
  <c r="AE138" i="45"/>
  <c r="AJ138" i="45"/>
  <c r="W138" i="45"/>
  <c r="Z138" i="45"/>
  <c r="AV27" i="46"/>
  <c r="AR27" i="46"/>
  <c r="AW27" i="46"/>
  <c r="AX27" i="46"/>
  <c r="AM27" i="46"/>
  <c r="AU27" i="46"/>
  <c r="AO27" i="46"/>
  <c r="AQ27" i="46"/>
  <c r="AP27" i="46"/>
  <c r="AY27" i="46"/>
  <c r="AZ27" i="46"/>
  <c r="AT27" i="46"/>
  <c r="AL27" i="46"/>
  <c r="AN27" i="46"/>
  <c r="AS27" i="46"/>
  <c r="AW55" i="46"/>
  <c r="AX55" i="46"/>
  <c r="AZ55" i="46"/>
  <c r="AY55" i="46"/>
  <c r="AO55" i="46"/>
  <c r="AR55" i="46"/>
  <c r="AT55" i="46"/>
  <c r="AM55" i="46"/>
  <c r="AL55" i="46"/>
  <c r="AV55" i="46"/>
  <c r="AU55" i="46"/>
  <c r="AP55" i="46"/>
  <c r="AN55" i="46"/>
  <c r="AQ55" i="46"/>
  <c r="AS55" i="46"/>
  <c r="AF119" i="45"/>
  <c r="V119" i="45"/>
  <c r="AJ119" i="45"/>
  <c r="AH119" i="45"/>
  <c r="AB119" i="45"/>
  <c r="AG119" i="45"/>
  <c r="AA119" i="45"/>
  <c r="X119" i="45"/>
  <c r="AD119" i="45"/>
  <c r="Y119" i="45"/>
  <c r="AC119" i="45"/>
  <c r="AE119" i="45"/>
  <c r="AI119" i="45"/>
  <c r="Z119" i="45"/>
  <c r="W119" i="45"/>
  <c r="B135" i="43"/>
  <c r="A135" i="43"/>
  <c r="E141" i="46"/>
  <c r="U141" i="46" s="1"/>
  <c r="E141" i="45"/>
  <c r="U141" i="45" s="1"/>
  <c r="E14" i="46"/>
  <c r="U14" i="46" s="1"/>
  <c r="E14" i="45"/>
  <c r="U14" i="45" s="1"/>
  <c r="E14" i="29"/>
  <c r="U14" i="29" s="1"/>
  <c r="AK90" i="29"/>
  <c r="AK90" i="46"/>
  <c r="I90" i="13"/>
  <c r="AK90" i="45"/>
  <c r="D159" i="43"/>
  <c r="C159" i="43"/>
  <c r="B195" i="43"/>
  <c r="A195" i="43"/>
  <c r="B49" i="43"/>
  <c r="A49" i="43"/>
  <c r="V121" i="45"/>
  <c r="X121" i="45"/>
  <c r="AH121" i="45"/>
  <c r="AB121" i="45"/>
  <c r="AJ121" i="45"/>
  <c r="AG121" i="45"/>
  <c r="AC121" i="45"/>
  <c r="AF121" i="45"/>
  <c r="AI121" i="45"/>
  <c r="AD121" i="45"/>
  <c r="AE121" i="45"/>
  <c r="AA121" i="45"/>
  <c r="Y121" i="45"/>
  <c r="Z121" i="45"/>
  <c r="W121" i="45"/>
  <c r="V203" i="46"/>
  <c r="X203" i="46"/>
  <c r="AB203" i="46"/>
  <c r="AA203" i="46"/>
  <c r="AF203" i="46"/>
  <c r="AE203" i="46"/>
  <c r="AG203" i="46"/>
  <c r="AI203" i="46"/>
  <c r="AC203" i="46"/>
  <c r="AH203" i="46"/>
  <c r="Y203" i="46"/>
  <c r="AD203" i="46"/>
  <c r="AJ203" i="46"/>
  <c r="W203" i="46"/>
  <c r="Z203" i="46"/>
  <c r="AJ91" i="45"/>
  <c r="AC91" i="45"/>
  <c r="AH91" i="45"/>
  <c r="AG91" i="45"/>
  <c r="AE91" i="45"/>
  <c r="AF91" i="45"/>
  <c r="X91" i="45"/>
  <c r="AA91" i="45"/>
  <c r="AI91" i="45"/>
  <c r="AD91" i="45"/>
  <c r="AB91" i="45"/>
  <c r="V91" i="45"/>
  <c r="Y91" i="45"/>
  <c r="Z91" i="45"/>
  <c r="W91" i="45"/>
  <c r="AC102" i="46"/>
  <c r="AG102" i="46"/>
  <c r="AE102" i="46"/>
  <c r="AJ102" i="46"/>
  <c r="Y102" i="46"/>
  <c r="AI102" i="46"/>
  <c r="AF102" i="46"/>
  <c r="X102" i="46"/>
  <c r="V102" i="46"/>
  <c r="AB102" i="46"/>
  <c r="AA102" i="46"/>
  <c r="AH102" i="46"/>
  <c r="AD102" i="46"/>
  <c r="W102" i="46"/>
  <c r="Z102" i="46"/>
  <c r="V157" i="45"/>
  <c r="AC157" i="45"/>
  <c r="AH157" i="45"/>
  <c r="AG157" i="45"/>
  <c r="X157" i="45"/>
  <c r="AA157" i="45"/>
  <c r="AF157" i="45"/>
  <c r="AB157" i="45"/>
  <c r="AI157" i="45"/>
  <c r="AE157" i="45"/>
  <c r="Y157" i="45"/>
  <c r="AD157" i="45"/>
  <c r="AJ157" i="45"/>
  <c r="W157" i="45"/>
  <c r="Z157" i="45"/>
  <c r="AE187" i="46"/>
  <c r="AA187" i="46"/>
  <c r="AC187" i="46"/>
  <c r="AG187" i="46"/>
  <c r="X187" i="46"/>
  <c r="Y187" i="46"/>
  <c r="AJ187" i="46"/>
  <c r="AF187" i="46"/>
  <c r="AI187" i="46"/>
  <c r="AB187" i="46"/>
  <c r="AH187" i="46"/>
  <c r="AD187" i="46"/>
  <c r="V187" i="46"/>
  <c r="Z187" i="46"/>
  <c r="W187" i="46"/>
  <c r="AA89" i="46"/>
  <c r="AG89" i="46"/>
  <c r="AD89" i="46"/>
  <c r="X89" i="46"/>
  <c r="D123" i="43"/>
  <c r="C123" i="43"/>
  <c r="AX61" i="46"/>
  <c r="AQ61" i="46"/>
  <c r="AV61" i="46"/>
  <c r="AP61" i="46"/>
  <c r="AN61" i="46"/>
  <c r="AY61" i="46"/>
  <c r="AO61" i="46"/>
  <c r="AZ61" i="46"/>
  <c r="AW61" i="46"/>
  <c r="AT61" i="46"/>
  <c r="AR61" i="46"/>
  <c r="AU61" i="46"/>
  <c r="AL61" i="46"/>
  <c r="AM61" i="46"/>
  <c r="AS61" i="46"/>
  <c r="A11" i="13"/>
  <c r="AZ191" i="45"/>
  <c r="AR191" i="45"/>
  <c r="AT191" i="45"/>
  <c r="AP191" i="45"/>
  <c r="AX191" i="45"/>
  <c r="AL191" i="45"/>
  <c r="AO191" i="45"/>
  <c r="AV191" i="45"/>
  <c r="AN191" i="45"/>
  <c r="AM191" i="45"/>
  <c r="AU191" i="45"/>
  <c r="AW191" i="45"/>
  <c r="AY191" i="45"/>
  <c r="AQ191" i="45"/>
  <c r="AS191" i="45"/>
  <c r="AP115" i="45"/>
  <c r="AL115" i="45"/>
  <c r="AY115" i="45"/>
  <c r="AO115" i="45"/>
  <c r="AT115" i="45"/>
  <c r="AN115" i="45"/>
  <c r="AV115" i="45"/>
  <c r="AW115" i="45"/>
  <c r="AM115" i="45"/>
  <c r="AR115" i="45"/>
  <c r="AZ115" i="45"/>
  <c r="AU115" i="45"/>
  <c r="AQ115" i="45"/>
  <c r="AX115" i="45"/>
  <c r="AS115" i="45"/>
  <c r="AV59" i="45"/>
  <c r="AU59" i="45"/>
  <c r="AL59" i="45"/>
  <c r="AP59" i="45"/>
  <c r="AO59" i="45"/>
  <c r="AQ59" i="45"/>
  <c r="AT59" i="45"/>
  <c r="AZ59" i="45"/>
  <c r="AN59" i="45"/>
  <c r="AY59" i="45"/>
  <c r="AW59" i="45"/>
  <c r="AM59" i="45"/>
  <c r="AR59" i="45"/>
  <c r="AX59" i="45"/>
  <c r="AS59" i="45"/>
  <c r="AZ130" i="45"/>
  <c r="AP130" i="45"/>
  <c r="AT130" i="45"/>
  <c r="AV130" i="45"/>
  <c r="AN130" i="45"/>
  <c r="AL130" i="45"/>
  <c r="AO130" i="45"/>
  <c r="AX130" i="45"/>
  <c r="AM130" i="45"/>
  <c r="AR130" i="45"/>
  <c r="AU130" i="45"/>
  <c r="AY130" i="45"/>
  <c r="AW130" i="45"/>
  <c r="AQ130" i="45"/>
  <c r="AS130" i="45"/>
  <c r="AJ194" i="29"/>
  <c r="AH194" i="29"/>
  <c r="AC194" i="29"/>
  <c r="AF194" i="29"/>
  <c r="AA194" i="29"/>
  <c r="AB194" i="29"/>
  <c r="AE194" i="29"/>
  <c r="AD194" i="29"/>
  <c r="Z194" i="29"/>
  <c r="V194" i="29"/>
  <c r="W194" i="29"/>
  <c r="AI194" i="29"/>
  <c r="AG194" i="29"/>
  <c r="X194" i="29"/>
  <c r="Y194" i="29"/>
  <c r="AJ99" i="29"/>
  <c r="AD99" i="29"/>
  <c r="AA99" i="29"/>
  <c r="AH99" i="29"/>
  <c r="AB99" i="29"/>
  <c r="AF99" i="29"/>
  <c r="X99" i="29"/>
  <c r="AI99" i="29"/>
  <c r="AC99" i="29"/>
  <c r="V99" i="29"/>
  <c r="Y99" i="29"/>
  <c r="W99" i="29"/>
  <c r="Z99" i="29"/>
  <c r="AG99" i="29"/>
  <c r="AE99" i="29"/>
  <c r="AQ190" i="46"/>
  <c r="AR190" i="46"/>
  <c r="AT190" i="46"/>
  <c r="AM190" i="46"/>
  <c r="AN190" i="46"/>
  <c r="AL190" i="46"/>
  <c r="AZ190" i="46"/>
  <c r="AO190" i="46"/>
  <c r="AP190" i="46"/>
  <c r="AY190" i="46"/>
  <c r="AX190" i="46"/>
  <c r="AW190" i="46"/>
  <c r="AV190" i="46"/>
  <c r="AU190" i="46"/>
  <c r="AS190" i="46"/>
  <c r="AR21" i="45"/>
  <c r="AN21" i="45"/>
  <c r="AY21" i="45"/>
  <c r="AP21" i="45"/>
  <c r="AT21" i="45"/>
  <c r="AW21" i="45"/>
  <c r="AZ21" i="45"/>
  <c r="AL21" i="45"/>
  <c r="AV21" i="45"/>
  <c r="AO21" i="45"/>
  <c r="AQ21" i="45"/>
  <c r="AM21" i="45"/>
  <c r="AX21" i="45"/>
  <c r="AU21" i="45"/>
  <c r="AS21" i="45"/>
  <c r="AR185" i="45"/>
  <c r="AL185" i="45"/>
  <c r="AU185" i="45"/>
  <c r="AM185" i="45"/>
  <c r="AP185" i="45"/>
  <c r="AY185" i="45"/>
  <c r="AQ185" i="45"/>
  <c r="AT185" i="45"/>
  <c r="AW185" i="45"/>
  <c r="AV185" i="45"/>
  <c r="AZ185" i="45"/>
  <c r="AO185" i="45"/>
  <c r="AN185" i="45"/>
  <c r="AX185" i="45"/>
  <c r="AS185" i="45"/>
  <c r="AU53" i="46"/>
  <c r="AM53" i="46"/>
  <c r="AL53" i="46"/>
  <c r="AR53" i="46"/>
  <c r="AN53" i="46"/>
  <c r="AZ53" i="46"/>
  <c r="AW53" i="46"/>
  <c r="AY53" i="46"/>
  <c r="AP53" i="46"/>
  <c r="AX53" i="46"/>
  <c r="AQ53" i="46"/>
  <c r="AV53" i="46"/>
  <c r="AT53" i="46"/>
  <c r="AO53" i="46"/>
  <c r="AS53" i="46"/>
  <c r="AX193" i="46"/>
  <c r="AP193" i="46"/>
  <c r="AU193" i="46"/>
  <c r="AN193" i="46"/>
  <c r="AQ193" i="46"/>
  <c r="AV193" i="46"/>
  <c r="AZ193" i="46"/>
  <c r="AY193" i="46"/>
  <c r="AM193" i="46"/>
  <c r="AO193" i="46"/>
  <c r="AW193" i="46"/>
  <c r="AT193" i="46"/>
  <c r="AR193" i="46"/>
  <c r="AL193" i="46"/>
  <c r="AS193" i="46"/>
  <c r="AN57" i="45"/>
  <c r="AV57" i="45"/>
  <c r="AQ57" i="45"/>
  <c r="AZ57" i="45"/>
  <c r="AW57" i="45"/>
  <c r="AO57" i="45"/>
  <c r="AR57" i="45"/>
  <c r="AL57" i="45"/>
  <c r="AM57" i="45"/>
  <c r="AX57" i="45"/>
  <c r="AU57" i="45"/>
  <c r="AP57" i="45"/>
  <c r="AY57" i="45"/>
  <c r="AT57" i="45"/>
  <c r="AS57" i="45"/>
  <c r="AY131" i="45"/>
  <c r="AP131" i="45"/>
  <c r="AR131" i="45"/>
  <c r="AQ131" i="45"/>
  <c r="AT131" i="45"/>
  <c r="AU131" i="45"/>
  <c r="AZ131" i="45"/>
  <c r="AM131" i="45"/>
  <c r="AL131" i="45"/>
  <c r="AX131" i="45"/>
  <c r="AN131" i="45"/>
  <c r="AV131" i="45"/>
  <c r="AW131" i="45"/>
  <c r="AO131" i="45"/>
  <c r="AS131" i="45"/>
  <c r="AH72" i="46"/>
  <c r="AB72" i="46"/>
  <c r="AF72" i="46"/>
  <c r="X72" i="46"/>
  <c r="AE72" i="46"/>
  <c r="AJ72" i="46"/>
  <c r="AG72" i="46"/>
  <c r="AI72" i="46"/>
  <c r="V72" i="46"/>
  <c r="Y72" i="46"/>
  <c r="AA72" i="46"/>
  <c r="AC72" i="46"/>
  <c r="AD72" i="46"/>
  <c r="Z72" i="46"/>
  <c r="W72" i="46"/>
  <c r="AF149" i="46"/>
  <c r="AB149" i="46"/>
  <c r="V149" i="46"/>
  <c r="AG149" i="46"/>
  <c r="AH149" i="46"/>
  <c r="AE149" i="46"/>
  <c r="AA149" i="46"/>
  <c r="AD149" i="46"/>
  <c r="AJ149" i="46"/>
  <c r="AC149" i="46"/>
  <c r="Y149" i="46"/>
  <c r="AI149" i="46"/>
  <c r="X149" i="46"/>
  <c r="Z149" i="46"/>
  <c r="W149" i="46"/>
  <c r="A9" i="43"/>
  <c r="B9" i="43"/>
  <c r="E71" i="45"/>
  <c r="U71" i="45" s="1"/>
  <c r="E71" i="46"/>
  <c r="U71" i="46" s="1"/>
  <c r="E13" i="45"/>
  <c r="U13" i="45" s="1"/>
  <c r="E13" i="46"/>
  <c r="U13" i="46" s="1"/>
  <c r="I14" i="8"/>
  <c r="I169" i="13"/>
  <c r="AK169" i="46"/>
  <c r="AK169" i="29"/>
  <c r="AK169" i="45"/>
  <c r="D43" i="43"/>
  <c r="C43" i="43"/>
  <c r="D199" i="43"/>
  <c r="C199" i="43"/>
  <c r="AK122" i="46"/>
  <c r="AK122" i="45"/>
  <c r="AK122" i="29"/>
  <c r="I122" i="13"/>
  <c r="B15" i="43"/>
  <c r="A15" i="43"/>
  <c r="AV75" i="45"/>
  <c r="AW75" i="45"/>
  <c r="AX75" i="45"/>
  <c r="AM75" i="45"/>
  <c r="AQ75" i="45"/>
  <c r="AU75" i="45"/>
  <c r="AO75" i="45"/>
  <c r="AY75" i="45"/>
  <c r="AR75" i="45"/>
  <c r="AZ75" i="45"/>
  <c r="AL75" i="45"/>
  <c r="AT75" i="45"/>
  <c r="AP75" i="45"/>
  <c r="AN75" i="45"/>
  <c r="AS75" i="45"/>
  <c r="AW91" i="46"/>
  <c r="AV91" i="46"/>
  <c r="AN91" i="46"/>
  <c r="AT91" i="46"/>
  <c r="AL91" i="46"/>
  <c r="AR91" i="46"/>
  <c r="AY91" i="46"/>
  <c r="AO91" i="46"/>
  <c r="AZ91" i="46"/>
  <c r="AM91" i="46"/>
  <c r="AQ91" i="46"/>
  <c r="AP91" i="46"/>
  <c r="AX91" i="46"/>
  <c r="AU91" i="46"/>
  <c r="AS91" i="46"/>
  <c r="AW187" i="46"/>
  <c r="AR187" i="46"/>
  <c r="AP187" i="46"/>
  <c r="AU187" i="46"/>
  <c r="AO187" i="46"/>
  <c r="AN187" i="46"/>
  <c r="AZ187" i="46"/>
  <c r="AV187" i="46"/>
  <c r="AX187" i="46"/>
  <c r="AM187" i="46"/>
  <c r="AY187" i="46"/>
  <c r="AT187" i="46"/>
  <c r="AQ187" i="46"/>
  <c r="AL187" i="46"/>
  <c r="AS187" i="46"/>
  <c r="AJ73" i="46"/>
  <c r="AG73" i="46"/>
  <c r="AE73" i="46"/>
  <c r="X73" i="46"/>
  <c r="AB73" i="46"/>
  <c r="AD73" i="46"/>
  <c r="AH73" i="46"/>
  <c r="V73" i="46"/>
  <c r="AF73" i="46"/>
  <c r="AC73" i="46"/>
  <c r="AI73" i="46"/>
  <c r="AA73" i="46"/>
  <c r="Y73" i="46"/>
  <c r="W73" i="46"/>
  <c r="Z73" i="46"/>
  <c r="B95" i="43"/>
  <c r="A95" i="43"/>
  <c r="AC183" i="29"/>
  <c r="V183" i="29"/>
  <c r="Z183" i="29"/>
  <c r="AH183" i="29"/>
  <c r="AF183" i="29"/>
  <c r="X183" i="29"/>
  <c r="AI183" i="29"/>
  <c r="W183" i="29"/>
  <c r="AA183" i="29"/>
  <c r="AE183" i="29"/>
  <c r="Y183" i="29"/>
  <c r="AJ183" i="29"/>
  <c r="AB183" i="29"/>
  <c r="AD183" i="29"/>
  <c r="AG183" i="29"/>
  <c r="AJ103" i="46"/>
  <c r="X103" i="46"/>
  <c r="AF103" i="46"/>
  <c r="V103" i="46"/>
  <c r="AH103" i="46"/>
  <c r="Y103" i="46"/>
  <c r="AD103" i="46"/>
  <c r="AA103" i="46"/>
  <c r="AG103" i="46"/>
  <c r="AB103" i="46"/>
  <c r="AI103" i="46"/>
  <c r="AE103" i="46"/>
  <c r="AC103" i="46"/>
  <c r="Z103" i="46"/>
  <c r="W103" i="46"/>
  <c r="AJ16" i="46"/>
  <c r="Y16" i="46"/>
  <c r="AG16" i="46"/>
  <c r="AD16" i="46"/>
  <c r="AC16" i="46"/>
  <c r="AI16" i="46"/>
  <c r="AA16" i="46"/>
  <c r="V16" i="46"/>
  <c r="AH16" i="46"/>
  <c r="AF16" i="46"/>
  <c r="AE16" i="46"/>
  <c r="X16" i="46"/>
  <c r="AB16" i="46"/>
  <c r="W16" i="46"/>
  <c r="Z16" i="46"/>
  <c r="AW50" i="46"/>
  <c r="AV50" i="46"/>
  <c r="AT50" i="46"/>
  <c r="AX50" i="46"/>
  <c r="AQ50" i="46"/>
  <c r="AZ50" i="46"/>
  <c r="AU50" i="46"/>
  <c r="AO50" i="46"/>
  <c r="AL50" i="46"/>
  <c r="AY50" i="46"/>
  <c r="AM50" i="46"/>
  <c r="AR50" i="46"/>
  <c r="AP50" i="46"/>
  <c r="AN50" i="46"/>
  <c r="AS50" i="46"/>
  <c r="Y12" i="46"/>
  <c r="AG12" i="46"/>
  <c r="AJ12" i="46"/>
  <c r="V12" i="46"/>
  <c r="AD12" i="46"/>
  <c r="AA12" i="46"/>
  <c r="AI12" i="46"/>
  <c r="X12" i="46"/>
  <c r="AH12" i="46"/>
  <c r="AF12" i="46"/>
  <c r="AB12" i="46"/>
  <c r="AC12" i="46"/>
  <c r="AE12" i="46"/>
  <c r="W12" i="46"/>
  <c r="Z12" i="46"/>
  <c r="AB177" i="46"/>
  <c r="AA177" i="46"/>
  <c r="AH177" i="46"/>
  <c r="AD177" i="46"/>
  <c r="AE177" i="46"/>
  <c r="V177" i="46"/>
  <c r="AG177" i="46"/>
  <c r="AF177" i="46"/>
  <c r="AI177" i="46"/>
  <c r="AJ177" i="46"/>
  <c r="X177" i="46"/>
  <c r="AC177" i="46"/>
  <c r="Y177" i="46"/>
  <c r="Z177" i="46"/>
  <c r="W177" i="46"/>
  <c r="AB25" i="46"/>
  <c r="AF25" i="46"/>
  <c r="AI25" i="46"/>
  <c r="AE25" i="46"/>
  <c r="AA25" i="46"/>
  <c r="AC25" i="46"/>
  <c r="V25" i="46"/>
  <c r="AG25" i="46"/>
  <c r="AD25" i="46"/>
  <c r="AJ25" i="46"/>
  <c r="X25" i="46"/>
  <c r="Y25" i="46"/>
  <c r="AH25" i="46"/>
  <c r="W25" i="46"/>
  <c r="Z25" i="46"/>
  <c r="V181" i="46"/>
  <c r="AA181" i="46"/>
  <c r="AH181" i="46"/>
  <c r="AE181" i="46"/>
  <c r="X181" i="46"/>
  <c r="AC181" i="46"/>
  <c r="AI181" i="46"/>
  <c r="AJ181" i="46"/>
  <c r="AF181" i="46"/>
  <c r="AG181" i="46"/>
  <c r="Y181" i="46"/>
  <c r="AD181" i="46"/>
  <c r="AB181" i="46"/>
  <c r="W181" i="46"/>
  <c r="Z181" i="46"/>
  <c r="Z206" i="29"/>
  <c r="AF206" i="29"/>
  <c r="AI206" i="29"/>
  <c r="AG206" i="29"/>
  <c r="AC206" i="29"/>
  <c r="AA206" i="29"/>
  <c r="X206" i="29"/>
  <c r="Y206" i="29"/>
  <c r="AE206" i="29"/>
  <c r="V206" i="29"/>
  <c r="AD206" i="29"/>
  <c r="AJ206" i="29"/>
  <c r="W206" i="29"/>
  <c r="AB206" i="29"/>
  <c r="AH206" i="29"/>
  <c r="AH112" i="46"/>
  <c r="AJ112" i="46"/>
  <c r="V112" i="46"/>
  <c r="AA112" i="46"/>
  <c r="AF112" i="46"/>
  <c r="AC112" i="46"/>
  <c r="AI112" i="46"/>
  <c r="AE112" i="46"/>
  <c r="AB112" i="46"/>
  <c r="AG112" i="46"/>
  <c r="X112" i="46"/>
  <c r="Y112" i="46"/>
  <c r="AD112" i="46"/>
  <c r="Z112" i="46"/>
  <c r="W112" i="46"/>
  <c r="AL31" i="46"/>
  <c r="AZ31" i="46"/>
  <c r="AW31" i="46"/>
  <c r="AO31" i="46"/>
  <c r="AX31" i="46"/>
  <c r="AR31" i="46"/>
  <c r="AN31" i="46"/>
  <c r="AV31" i="46"/>
  <c r="AM31" i="46"/>
  <c r="AT31" i="46"/>
  <c r="AP31" i="46"/>
  <c r="AU31" i="46"/>
  <c r="AY31" i="46"/>
  <c r="AQ31" i="46"/>
  <c r="AS31" i="46"/>
  <c r="AW170" i="46"/>
  <c r="AR170" i="46"/>
  <c r="AZ170" i="46"/>
  <c r="AP170" i="46"/>
  <c r="AL170" i="46"/>
  <c r="AU170" i="46"/>
  <c r="AN170" i="46"/>
  <c r="AX170" i="46"/>
  <c r="AV170" i="46"/>
  <c r="AY170" i="46"/>
  <c r="AQ170" i="46"/>
  <c r="AO170" i="46"/>
  <c r="AM170" i="46"/>
  <c r="AT170" i="46"/>
  <c r="AS170" i="46"/>
  <c r="X69" i="46"/>
  <c r="AJ69" i="46"/>
  <c r="AB69" i="46"/>
  <c r="AI69" i="46"/>
  <c r="V69" i="46"/>
  <c r="AH69" i="46"/>
  <c r="Y69" i="46"/>
  <c r="AF69" i="46"/>
  <c r="AE69" i="46"/>
  <c r="AA69" i="46"/>
  <c r="AC69" i="46"/>
  <c r="AG69" i="46"/>
  <c r="AD69" i="46"/>
  <c r="Z69" i="46"/>
  <c r="W69" i="46"/>
  <c r="AG55" i="45"/>
  <c r="AH55" i="45"/>
  <c r="AA55" i="45"/>
  <c r="AF55" i="45"/>
  <c r="X55" i="45"/>
  <c r="V55" i="45"/>
  <c r="Y55" i="45"/>
  <c r="AD55" i="45"/>
  <c r="AB55" i="45"/>
  <c r="AE55" i="45"/>
  <c r="AI55" i="45"/>
  <c r="AC55" i="45"/>
  <c r="AJ55" i="45"/>
  <c r="Z55" i="45"/>
  <c r="W55" i="45"/>
  <c r="AP72" i="46"/>
  <c r="AL72" i="46"/>
  <c r="AM72" i="46"/>
  <c r="AQ72" i="46"/>
  <c r="AX72" i="46"/>
  <c r="AN72" i="46"/>
  <c r="AW72" i="46"/>
  <c r="AZ72" i="46"/>
  <c r="AV72" i="46"/>
  <c r="AO72" i="46"/>
  <c r="AU72" i="46"/>
  <c r="AT72" i="46"/>
  <c r="AY72" i="46"/>
  <c r="AR72" i="46"/>
  <c r="AS72" i="46"/>
  <c r="AW149" i="45"/>
  <c r="AV149" i="45"/>
  <c r="AL149" i="45"/>
  <c r="AO149" i="45"/>
  <c r="AQ149" i="45"/>
  <c r="AR149" i="45"/>
  <c r="AY149" i="45"/>
  <c r="AU149" i="45"/>
  <c r="AN149" i="45"/>
  <c r="AP149" i="45"/>
  <c r="AX149" i="45"/>
  <c r="AM149" i="45"/>
  <c r="AT149" i="45"/>
  <c r="AZ149" i="45"/>
  <c r="AS149" i="45"/>
  <c r="D63" i="43"/>
  <c r="C63" i="43"/>
  <c r="D39" i="43"/>
  <c r="C39" i="43"/>
  <c r="D207" i="43"/>
  <c r="C207" i="43"/>
  <c r="B203" i="43"/>
  <c r="A203" i="43"/>
  <c r="E37" i="46"/>
  <c r="U37" i="46" s="1"/>
  <c r="E37" i="45"/>
  <c r="U37" i="45" s="1"/>
  <c r="E37" i="29"/>
  <c r="U37" i="29" s="1"/>
  <c r="AK175" i="45"/>
  <c r="I175" i="13"/>
  <c r="AK175" i="29"/>
  <c r="AK175" i="46"/>
  <c r="AK133" i="46"/>
  <c r="AK133" i="29"/>
  <c r="AK133" i="45"/>
  <c r="I133" i="13"/>
  <c r="A105" i="43"/>
  <c r="B105" i="43"/>
  <c r="AP143" i="46"/>
  <c r="AO143" i="46"/>
  <c r="AM143" i="46"/>
  <c r="AZ143" i="46"/>
  <c r="AU143" i="46"/>
  <c r="AL143" i="46"/>
  <c r="AV143" i="46"/>
  <c r="AQ143" i="46"/>
  <c r="AY143" i="46"/>
  <c r="AW143" i="46"/>
  <c r="AN143" i="46"/>
  <c r="AT143" i="46"/>
  <c r="AX143" i="46"/>
  <c r="AR143" i="46"/>
  <c r="AS143" i="46"/>
  <c r="AZ159" i="45"/>
  <c r="AR159" i="45"/>
  <c r="AY159" i="45"/>
  <c r="AM159" i="45"/>
  <c r="AN159" i="45"/>
  <c r="AV159" i="45"/>
  <c r="AU159" i="45"/>
  <c r="AO159" i="45"/>
  <c r="AL159" i="45"/>
  <c r="AP159" i="45"/>
  <c r="AT159" i="45"/>
  <c r="AW159" i="45"/>
  <c r="AQ159" i="45"/>
  <c r="AX159" i="45"/>
  <c r="AS159" i="45"/>
  <c r="AM157" i="46"/>
  <c r="AQ157" i="46"/>
  <c r="AO157" i="46"/>
  <c r="AT157" i="46"/>
  <c r="AL157" i="46"/>
  <c r="AU157" i="46"/>
  <c r="AN157" i="46"/>
  <c r="AP157" i="46"/>
  <c r="AX157" i="46"/>
  <c r="AZ157" i="46"/>
  <c r="AY157" i="46"/>
  <c r="AV157" i="46"/>
  <c r="AW157" i="46"/>
  <c r="AR157" i="46"/>
  <c r="AS157" i="46"/>
  <c r="AO165" i="45"/>
  <c r="AP165" i="45"/>
  <c r="AL165" i="45"/>
  <c r="AX165" i="45"/>
  <c r="AV89" i="46"/>
  <c r="AO89" i="46"/>
  <c r="AN89" i="46"/>
  <c r="AY89" i="46"/>
  <c r="AM89" i="46"/>
  <c r="AU89" i="46"/>
  <c r="AP89" i="46"/>
  <c r="AT89" i="46"/>
  <c r="AL89" i="46"/>
  <c r="AQ89" i="46"/>
  <c r="AW89" i="46"/>
  <c r="AR89" i="46"/>
  <c r="AX89" i="46"/>
  <c r="AZ89" i="46"/>
  <c r="AS89" i="46"/>
  <c r="AB49" i="45"/>
  <c r="AA49" i="45"/>
  <c r="AJ49" i="45"/>
  <c r="AH49" i="45"/>
  <c r="AE49" i="45"/>
  <c r="AI49" i="45"/>
  <c r="Y49" i="45"/>
  <c r="V49" i="45"/>
  <c r="AD49" i="45"/>
  <c r="X49" i="45"/>
  <c r="AG49" i="45"/>
  <c r="AF49" i="45"/>
  <c r="AC49" i="45"/>
  <c r="W49" i="45"/>
  <c r="Z49" i="45"/>
  <c r="E82" i="45"/>
  <c r="U82" i="45" s="1"/>
  <c r="E82" i="46"/>
  <c r="U82" i="46" s="1"/>
  <c r="I83" i="8"/>
  <c r="E82" i="29"/>
  <c r="U82" i="29" s="1"/>
  <c r="AR162" i="45"/>
  <c r="AL162" i="45"/>
  <c r="AX162" i="45"/>
  <c r="AZ162" i="45"/>
  <c r="AW162" i="45"/>
  <c r="AY162" i="45"/>
  <c r="AP162" i="45"/>
  <c r="AT162" i="45"/>
  <c r="AM162" i="45"/>
  <c r="AQ162" i="45"/>
  <c r="AN162" i="45"/>
  <c r="AU162" i="45"/>
  <c r="AO162" i="45"/>
  <c r="AV162" i="45"/>
  <c r="AS162" i="45"/>
  <c r="AW183" i="46"/>
  <c r="AP183" i="46"/>
  <c r="AM183" i="46"/>
  <c r="AY183" i="46"/>
  <c r="AN183" i="46"/>
  <c r="AZ183" i="46"/>
  <c r="AT183" i="46"/>
  <c r="AQ183" i="46"/>
  <c r="AR183" i="46"/>
  <c r="AL183" i="46"/>
  <c r="AX183" i="46"/>
  <c r="AV183" i="46"/>
  <c r="AU183" i="46"/>
  <c r="AO183" i="46"/>
  <c r="AS183" i="46"/>
  <c r="AW52" i="46"/>
  <c r="AL52" i="46"/>
  <c r="AQ52" i="46"/>
  <c r="AR52" i="46"/>
  <c r="AP52" i="46"/>
  <c r="AU52" i="46"/>
  <c r="AM52" i="46"/>
  <c r="AX52" i="46"/>
  <c r="AT52" i="46"/>
  <c r="AN52" i="46"/>
  <c r="AO52" i="46"/>
  <c r="AZ52" i="46"/>
  <c r="AV52" i="46"/>
  <c r="AY52" i="46"/>
  <c r="AS52" i="46"/>
  <c r="AG123" i="45"/>
  <c r="X123" i="45"/>
  <c r="AB123" i="45"/>
  <c r="AE123" i="45"/>
  <c r="AC123" i="45"/>
  <c r="AJ123" i="45"/>
  <c r="AH123" i="45"/>
  <c r="V123" i="45"/>
  <c r="AD123" i="45"/>
  <c r="Y123" i="45"/>
  <c r="AF123" i="45"/>
  <c r="AI123" i="45"/>
  <c r="AA123" i="45"/>
  <c r="W123" i="45"/>
  <c r="Z123" i="45"/>
  <c r="AG77" i="45"/>
  <c r="AB77" i="45"/>
  <c r="V77" i="45"/>
  <c r="AF77" i="45"/>
  <c r="AH77" i="45"/>
  <c r="AC77" i="45"/>
  <c r="X77" i="45"/>
  <c r="AA77" i="45"/>
  <c r="AJ77" i="45"/>
  <c r="Y77" i="45"/>
  <c r="AE77" i="45"/>
  <c r="AD77" i="45"/>
  <c r="AI77" i="45"/>
  <c r="W77" i="45"/>
  <c r="Z77" i="45"/>
  <c r="AB33" i="45"/>
  <c r="AJ33" i="45"/>
  <c r="X33" i="45"/>
  <c r="Y33" i="45"/>
  <c r="AF33" i="45"/>
  <c r="AH33" i="45"/>
  <c r="AI33" i="45"/>
  <c r="AC33" i="45"/>
  <c r="AA33" i="45"/>
  <c r="AE33" i="45"/>
  <c r="AG33" i="45"/>
  <c r="AD33" i="45"/>
  <c r="V33" i="45"/>
  <c r="Z33" i="45"/>
  <c r="W33" i="45"/>
  <c r="X81" i="45"/>
  <c r="AC81" i="45"/>
  <c r="AG81" i="45"/>
  <c r="AF81" i="45"/>
  <c r="AH81" i="45"/>
  <c r="V81" i="45"/>
  <c r="AD81" i="45"/>
  <c r="Y81" i="45"/>
  <c r="AA81" i="45"/>
  <c r="AE81" i="45"/>
  <c r="AJ81" i="45"/>
  <c r="AB81" i="45"/>
  <c r="AI81" i="45"/>
  <c r="W81" i="45"/>
  <c r="Z81" i="45"/>
  <c r="AH182" i="45"/>
  <c r="AJ182" i="45"/>
  <c r="AA182" i="45"/>
  <c r="V182" i="45"/>
  <c r="AE182" i="45"/>
  <c r="AC182" i="45"/>
  <c r="AG182" i="45"/>
  <c r="AD182" i="45"/>
  <c r="Y182" i="45"/>
  <c r="AB182" i="45"/>
  <c r="X182" i="45"/>
  <c r="AF182" i="45"/>
  <c r="AI182" i="45"/>
  <c r="W182" i="45"/>
  <c r="Z182" i="45"/>
  <c r="AH114" i="45"/>
  <c r="AJ114" i="45"/>
  <c r="AA114" i="45"/>
  <c r="AG114" i="45"/>
  <c r="V114" i="45"/>
  <c r="AE114" i="45"/>
  <c r="AF114" i="45"/>
  <c r="X114" i="45"/>
  <c r="AI114" i="45"/>
  <c r="Y114" i="45"/>
  <c r="AB114" i="45"/>
  <c r="AC114" i="45"/>
  <c r="AD114" i="45"/>
  <c r="Z114" i="45"/>
  <c r="W114" i="45"/>
  <c r="AG115" i="45"/>
  <c r="V115" i="45"/>
  <c r="AF115" i="45"/>
  <c r="AC115" i="45"/>
  <c r="AH115" i="45"/>
  <c r="Y115" i="45"/>
  <c r="AD115" i="45"/>
  <c r="X115" i="45"/>
  <c r="AI115" i="45"/>
  <c r="AJ115" i="45"/>
  <c r="AB115" i="45"/>
  <c r="AE115" i="45"/>
  <c r="AA115" i="45"/>
  <c r="Z115" i="45"/>
  <c r="W115" i="45"/>
  <c r="AJ59" i="46"/>
  <c r="AF59" i="46"/>
  <c r="X59" i="46"/>
  <c r="AB59" i="46"/>
  <c r="AG59" i="46"/>
  <c r="AE59" i="46"/>
  <c r="V59" i="46"/>
  <c r="AC59" i="46"/>
  <c r="AD59" i="46"/>
  <c r="Y59" i="46"/>
  <c r="AA59" i="46"/>
  <c r="AI59" i="46"/>
  <c r="AH59" i="46"/>
  <c r="Z59" i="46"/>
  <c r="W59" i="46"/>
  <c r="AA202" i="45"/>
  <c r="AC202" i="45"/>
  <c r="AG202" i="45"/>
  <c r="AH202" i="45"/>
  <c r="V202" i="45"/>
  <c r="AB202" i="45"/>
  <c r="AJ202" i="45"/>
  <c r="X202" i="45"/>
  <c r="AD202" i="45"/>
  <c r="AE202" i="45"/>
  <c r="AF202" i="45"/>
  <c r="Y202" i="45"/>
  <c r="AI202" i="45"/>
  <c r="Z202" i="45"/>
  <c r="W202" i="45"/>
  <c r="AX194" i="45"/>
  <c r="AL194" i="45"/>
  <c r="AR194" i="45"/>
  <c r="AY194" i="45"/>
  <c r="AW194" i="45"/>
  <c r="AT194" i="45"/>
  <c r="AM194" i="45"/>
  <c r="AQ194" i="45"/>
  <c r="AO194" i="45"/>
  <c r="AN194" i="45"/>
  <c r="AP194" i="45"/>
  <c r="AZ194" i="45"/>
  <c r="AV194" i="45"/>
  <c r="AU194" i="45"/>
  <c r="AS194" i="45"/>
  <c r="AR111" i="45"/>
  <c r="AW111" i="45"/>
  <c r="AN111" i="45"/>
  <c r="AU111" i="45"/>
  <c r="AQ111" i="45"/>
  <c r="AM111" i="45"/>
  <c r="AL111" i="45"/>
  <c r="AO111" i="45"/>
  <c r="AP111" i="45"/>
  <c r="AX111" i="45"/>
  <c r="AZ111" i="45"/>
  <c r="AY111" i="45"/>
  <c r="AV111" i="45"/>
  <c r="AT111" i="45"/>
  <c r="AS111" i="45"/>
  <c r="AV19" i="46"/>
  <c r="AQ19" i="46"/>
  <c r="AL19" i="46"/>
  <c r="AO19" i="46"/>
  <c r="AT19" i="46"/>
  <c r="AZ19" i="46"/>
  <c r="AU19" i="46"/>
  <c r="AY19" i="46"/>
  <c r="AR19" i="46"/>
  <c r="AN19" i="46"/>
  <c r="AW19" i="46"/>
  <c r="AP19" i="46"/>
  <c r="AX19" i="46"/>
  <c r="AM19" i="46"/>
  <c r="AS19" i="46"/>
  <c r="AD24" i="46"/>
  <c r="V24" i="46"/>
  <c r="AF24" i="46"/>
  <c r="AH24" i="46"/>
  <c r="AA24" i="46"/>
  <c r="AG24" i="46"/>
  <c r="X24" i="46"/>
  <c r="AI24" i="46"/>
  <c r="AJ24" i="46"/>
  <c r="AB24" i="46"/>
  <c r="Y24" i="46"/>
  <c r="AE24" i="46"/>
  <c r="AC24" i="46"/>
  <c r="W24" i="46"/>
  <c r="Z24" i="46"/>
  <c r="AT186" i="46"/>
  <c r="AW186" i="46"/>
  <c r="AY186" i="46"/>
  <c r="AL186" i="46"/>
  <c r="AQ186" i="46"/>
  <c r="AO186" i="46"/>
  <c r="AX186" i="46"/>
  <c r="AV186" i="46"/>
  <c r="AN186" i="46"/>
  <c r="AU186" i="46"/>
  <c r="AM186" i="46"/>
  <c r="AR186" i="46"/>
  <c r="AZ186" i="46"/>
  <c r="AP186" i="46"/>
  <c r="AS186" i="46"/>
  <c r="AX177" i="45"/>
  <c r="AO177" i="45"/>
  <c r="AY177" i="45"/>
  <c r="AV177" i="45"/>
  <c r="AR177" i="45"/>
  <c r="AW177" i="45"/>
  <c r="AU177" i="45"/>
  <c r="AQ177" i="45"/>
  <c r="AN177" i="45"/>
  <c r="AM177" i="45"/>
  <c r="AT177" i="45"/>
  <c r="AP177" i="45"/>
  <c r="AL177" i="45"/>
  <c r="AZ177" i="45"/>
  <c r="AS177" i="45"/>
  <c r="AU189" i="46"/>
  <c r="AY189" i="46"/>
  <c r="AW189" i="46"/>
  <c r="AL189" i="46"/>
  <c r="AT189" i="46"/>
  <c r="AO189" i="46"/>
  <c r="AX189" i="46"/>
  <c r="AP189" i="46"/>
  <c r="AR189" i="46"/>
  <c r="AN189" i="46"/>
  <c r="AV189" i="46"/>
  <c r="AZ189" i="46"/>
  <c r="AQ189" i="46"/>
  <c r="AM189" i="46"/>
  <c r="AS189" i="46"/>
  <c r="AO145" i="45"/>
  <c r="AR145" i="45"/>
  <c r="AP145" i="45"/>
  <c r="AL145" i="45"/>
  <c r="AM145" i="45"/>
  <c r="AZ145" i="45"/>
  <c r="AY145" i="45"/>
  <c r="AT145" i="45"/>
  <c r="AW145" i="45"/>
  <c r="AU145" i="45"/>
  <c r="AX145" i="45"/>
  <c r="AN145" i="45"/>
  <c r="AV145" i="45"/>
  <c r="AQ145" i="45"/>
  <c r="AS145" i="45"/>
  <c r="AR35" i="45"/>
  <c r="AL35" i="45"/>
  <c r="AM35" i="45"/>
  <c r="AV35" i="45"/>
  <c r="AZ35" i="45"/>
  <c r="AX35" i="45"/>
  <c r="AP35" i="45"/>
  <c r="AQ35" i="45"/>
  <c r="AT35" i="45"/>
  <c r="AW35" i="45"/>
  <c r="AO35" i="45"/>
  <c r="AN35" i="45"/>
  <c r="AU35" i="45"/>
  <c r="AY35" i="45"/>
  <c r="AS35" i="45"/>
  <c r="AX112" i="45"/>
  <c r="AT112" i="45"/>
  <c r="AO112" i="45"/>
  <c r="AY112" i="45"/>
  <c r="AL112" i="45"/>
  <c r="AV112" i="45"/>
  <c r="AQ112" i="45"/>
  <c r="AM112" i="45"/>
  <c r="AN112" i="45"/>
  <c r="AW112" i="45"/>
  <c r="AZ112" i="45"/>
  <c r="AU112" i="45"/>
  <c r="AP112" i="45"/>
  <c r="AR112" i="45"/>
  <c r="AS112" i="45"/>
  <c r="AO92" i="45"/>
  <c r="AQ92" i="45"/>
  <c r="AV92" i="45"/>
  <c r="AL92" i="45"/>
  <c r="AZ92" i="45"/>
  <c r="AX92" i="45"/>
  <c r="AT92" i="45"/>
  <c r="AW92" i="45"/>
  <c r="AR92" i="45"/>
  <c r="AM92" i="45"/>
  <c r="AU92" i="45"/>
  <c r="AN92" i="45"/>
  <c r="AY92" i="45"/>
  <c r="AP92" i="45"/>
  <c r="AS92" i="45"/>
  <c r="AT134" i="46"/>
  <c r="AU134" i="46"/>
  <c r="AX134" i="46"/>
  <c r="AN134" i="46"/>
  <c r="AV134" i="46"/>
  <c r="AW134" i="46"/>
  <c r="AO134" i="46"/>
  <c r="AQ134" i="46"/>
  <c r="AP134" i="46"/>
  <c r="AM134" i="46"/>
  <c r="AY134" i="46"/>
  <c r="AZ134" i="46"/>
  <c r="AL134" i="46"/>
  <c r="AR134" i="46"/>
  <c r="AS134" i="46"/>
  <c r="AB27" i="46"/>
  <c r="AC27" i="46"/>
  <c r="AH27" i="46"/>
  <c r="AG27" i="46"/>
  <c r="V27" i="46"/>
  <c r="AA27" i="46"/>
  <c r="AJ27" i="46"/>
  <c r="Y27" i="46"/>
  <c r="AF27" i="46"/>
  <c r="AD27" i="46"/>
  <c r="X27" i="46"/>
  <c r="AE27" i="46"/>
  <c r="AI27" i="46"/>
  <c r="Z27" i="46"/>
  <c r="W27" i="46"/>
  <c r="AO69" i="46"/>
  <c r="AN69" i="46"/>
  <c r="AT69" i="46"/>
  <c r="AY69" i="46"/>
  <c r="AV69" i="46"/>
  <c r="AL69" i="46"/>
  <c r="AP69" i="46"/>
  <c r="AM69" i="46"/>
  <c r="AZ69" i="46"/>
  <c r="AQ69" i="46"/>
  <c r="AW69" i="46"/>
  <c r="AR69" i="46"/>
  <c r="AX69" i="46"/>
  <c r="AU69" i="46"/>
  <c r="AS69" i="46"/>
  <c r="AK174" i="29"/>
  <c r="I174" i="13"/>
  <c r="AK174" i="46"/>
  <c r="AK174" i="45"/>
  <c r="D111" i="43"/>
  <c r="C111" i="43"/>
  <c r="B124" i="43"/>
  <c r="A124" i="43"/>
  <c r="B24" i="43"/>
  <c r="A24" i="43"/>
  <c r="E129" i="46"/>
  <c r="U129" i="46" s="1"/>
  <c r="E129" i="45"/>
  <c r="U129" i="45" s="1"/>
  <c r="AK199" i="45"/>
  <c r="AK199" i="29"/>
  <c r="AK199" i="46"/>
  <c r="I199" i="13"/>
  <c r="AK34" i="46"/>
  <c r="AK34" i="45"/>
  <c r="AK34" i="29"/>
  <c r="I34" i="13"/>
  <c r="D171" i="43"/>
  <c r="C171" i="43"/>
  <c r="D27" i="43"/>
  <c r="C27" i="43"/>
  <c r="AP49" i="45"/>
  <c r="AZ49" i="45"/>
  <c r="AT49" i="45"/>
  <c r="AW49" i="45"/>
  <c r="AO49" i="45"/>
  <c r="AV49" i="45"/>
  <c r="AR49" i="45"/>
  <c r="AX49" i="45"/>
  <c r="AM49" i="45"/>
  <c r="AN49" i="45"/>
  <c r="AL49" i="45"/>
  <c r="AQ49" i="45"/>
  <c r="AY49" i="45"/>
  <c r="AU49" i="45"/>
  <c r="AS49" i="45"/>
  <c r="AR100" i="45"/>
  <c r="AP100" i="45"/>
  <c r="AY100" i="45"/>
  <c r="AZ100" i="45"/>
  <c r="AQ100" i="45"/>
  <c r="AT100" i="45"/>
  <c r="AW100" i="45"/>
  <c r="AU100" i="45"/>
  <c r="AM100" i="45"/>
  <c r="AX100" i="45"/>
  <c r="AV100" i="45"/>
  <c r="AO100" i="45"/>
  <c r="AN100" i="45"/>
  <c r="AL100" i="45"/>
  <c r="AS100" i="45"/>
  <c r="AW132" i="46"/>
  <c r="AP132" i="46"/>
  <c r="AR132" i="46"/>
  <c r="AQ132" i="46"/>
  <c r="AN132" i="46"/>
  <c r="AT132" i="46"/>
  <c r="AL132" i="46"/>
  <c r="AM132" i="46"/>
  <c r="AZ132" i="46"/>
  <c r="AU132" i="46"/>
  <c r="AO132" i="46"/>
  <c r="AX132" i="46"/>
  <c r="AV132" i="46"/>
  <c r="AY132" i="46"/>
  <c r="AS132" i="46"/>
  <c r="AO103" i="46"/>
  <c r="AU103" i="46"/>
  <c r="AX103" i="46"/>
  <c r="AQ103" i="46"/>
  <c r="AL103" i="46"/>
  <c r="AZ103" i="46"/>
  <c r="AR103" i="46"/>
  <c r="AW103" i="46"/>
  <c r="AM103" i="46"/>
  <c r="AY103" i="46"/>
  <c r="AP103" i="46"/>
  <c r="AT103" i="46"/>
  <c r="AN103" i="46"/>
  <c r="AV103" i="46"/>
  <c r="AS103" i="46"/>
  <c r="AV16" i="45"/>
  <c r="AT16" i="45"/>
  <c r="AW16" i="45"/>
  <c r="AQ16" i="45"/>
  <c r="AZ16" i="45"/>
  <c r="AM16" i="45"/>
  <c r="AP16" i="45"/>
  <c r="AL16" i="45"/>
  <c r="AR16" i="45"/>
  <c r="AN16" i="45"/>
  <c r="AU16" i="45"/>
  <c r="AX16" i="45"/>
  <c r="AY16" i="45"/>
  <c r="AO16" i="45"/>
  <c r="AS16" i="45"/>
  <c r="AX81" i="45"/>
  <c r="AN81" i="45"/>
  <c r="AT81" i="45"/>
  <c r="AW81" i="45"/>
  <c r="AZ81" i="45"/>
  <c r="AY81" i="45"/>
  <c r="AP81" i="45"/>
  <c r="AU81" i="45"/>
  <c r="AV81" i="45"/>
  <c r="AQ81" i="45"/>
  <c r="AO81" i="45"/>
  <c r="AL81" i="45"/>
  <c r="AM81" i="45"/>
  <c r="AR81" i="45"/>
  <c r="AS81" i="45"/>
  <c r="AX24" i="45"/>
  <c r="AN24" i="45"/>
  <c r="AR24" i="45"/>
  <c r="AZ24" i="45"/>
  <c r="AQ24" i="45"/>
  <c r="AY24" i="45"/>
  <c r="AW24" i="45"/>
  <c r="AM24" i="45"/>
  <c r="AP24" i="45"/>
  <c r="AO24" i="45"/>
  <c r="AU24" i="45"/>
  <c r="AV24" i="45"/>
  <c r="AT24" i="45"/>
  <c r="AL24" i="45"/>
  <c r="AS24" i="45"/>
  <c r="AN18" i="45"/>
  <c r="AZ18" i="45"/>
  <c r="AX18" i="45"/>
  <c r="AR18" i="45"/>
  <c r="AP18" i="45"/>
  <c r="AW18" i="45"/>
  <c r="AU18" i="45"/>
  <c r="AV18" i="45"/>
  <c r="AT18" i="45"/>
  <c r="AO18" i="45"/>
  <c r="AL18" i="45"/>
  <c r="AY18" i="45"/>
  <c r="AQ18" i="45"/>
  <c r="AM18" i="45"/>
  <c r="AS18" i="45"/>
  <c r="AM124" i="46"/>
  <c r="AL124" i="46"/>
  <c r="AZ124" i="46"/>
  <c r="AT124" i="46"/>
  <c r="AY124" i="46"/>
  <c r="AO124" i="46"/>
  <c r="AU124" i="46"/>
  <c r="AV124" i="46"/>
  <c r="AQ124" i="46"/>
  <c r="AN124" i="46"/>
  <c r="AX124" i="46"/>
  <c r="AW124" i="46"/>
  <c r="AR124" i="46"/>
  <c r="AP124" i="46"/>
  <c r="AS124" i="46"/>
  <c r="AP63" i="46"/>
  <c r="AM63" i="46"/>
  <c r="AO63" i="46"/>
  <c r="AY63" i="46"/>
  <c r="AQ63" i="46"/>
  <c r="AZ63" i="46"/>
  <c r="AT63" i="46"/>
  <c r="AN63" i="46"/>
  <c r="AL63" i="46"/>
  <c r="AX63" i="46"/>
  <c r="AR63" i="46"/>
  <c r="AV63" i="46"/>
  <c r="AW63" i="46"/>
  <c r="AU63" i="46"/>
  <c r="AS63" i="46"/>
  <c r="AV15" i="46"/>
  <c r="AL15" i="46"/>
  <c r="AO15" i="46"/>
  <c r="AN15" i="46"/>
  <c r="AM15" i="46"/>
  <c r="AX15" i="46"/>
  <c r="AY15" i="46"/>
  <c r="AZ15" i="46"/>
  <c r="AQ15" i="46"/>
  <c r="AT15" i="46"/>
  <c r="AR15" i="46"/>
  <c r="AU15" i="46"/>
  <c r="AW15" i="46"/>
  <c r="AP15" i="46"/>
  <c r="AS15" i="46"/>
  <c r="AB31" i="45"/>
  <c r="V31" i="45"/>
  <c r="AA31" i="45"/>
  <c r="AI31" i="45"/>
  <c r="AF31" i="45"/>
  <c r="AG31" i="45"/>
  <c r="X31" i="45"/>
  <c r="AD31" i="45"/>
  <c r="AJ31" i="45"/>
  <c r="AH31" i="45"/>
  <c r="AE31" i="45"/>
  <c r="AC31" i="45"/>
  <c r="Y31" i="45"/>
  <c r="Z31" i="45"/>
  <c r="W31" i="45"/>
  <c r="AJ185" i="45"/>
  <c r="AA185" i="45"/>
  <c r="V185" i="45"/>
  <c r="X185" i="45"/>
  <c r="AE185" i="45"/>
  <c r="AC185" i="45"/>
  <c r="AG185" i="45"/>
  <c r="AH185" i="45"/>
  <c r="AB185" i="45"/>
  <c r="AD185" i="45"/>
  <c r="AI185" i="45"/>
  <c r="AF185" i="45"/>
  <c r="Y185" i="45"/>
  <c r="Z185" i="45"/>
  <c r="W185" i="45"/>
  <c r="AA53" i="45"/>
  <c r="X53" i="45"/>
  <c r="AB53" i="45"/>
  <c r="AF53" i="45"/>
  <c r="AJ53" i="45"/>
  <c r="AI53" i="45"/>
  <c r="Y53" i="45"/>
  <c r="AD53" i="45"/>
  <c r="AE53" i="45"/>
  <c r="V53" i="45"/>
  <c r="AG53" i="45"/>
  <c r="AH53" i="45"/>
  <c r="AC53" i="45"/>
  <c r="Z53" i="45"/>
  <c r="W53" i="45"/>
  <c r="AH38" i="46"/>
  <c r="AI38" i="46"/>
  <c r="Y38" i="46"/>
  <c r="AE38" i="46"/>
  <c r="AJ38" i="46"/>
  <c r="AF38" i="46"/>
  <c r="AC38" i="46"/>
  <c r="X38" i="46"/>
  <c r="AD38" i="46"/>
  <c r="AA38" i="46"/>
  <c r="AB38" i="46"/>
  <c r="AG38" i="46"/>
  <c r="V38" i="46"/>
  <c r="W38" i="46"/>
  <c r="Z38" i="46"/>
  <c r="AG131" i="46"/>
  <c r="X131" i="46"/>
  <c r="AF131" i="46"/>
  <c r="AH131" i="46"/>
  <c r="AA131" i="46"/>
  <c r="AJ131" i="46"/>
  <c r="AC131" i="46"/>
  <c r="AE131" i="46"/>
  <c r="AI131" i="46"/>
  <c r="V131" i="46"/>
  <c r="Y131" i="46"/>
  <c r="AB131" i="46"/>
  <c r="AD131" i="46"/>
  <c r="Z131" i="46"/>
  <c r="W131" i="46"/>
  <c r="AC138" i="46"/>
  <c r="AG138" i="46"/>
  <c r="AJ138" i="46"/>
  <c r="AH138" i="46"/>
  <c r="V138" i="46"/>
  <c r="AB138" i="46"/>
  <c r="Y138" i="46"/>
  <c r="AA138" i="46"/>
  <c r="X138" i="46"/>
  <c r="AD138" i="46"/>
  <c r="AI138" i="46"/>
  <c r="AF138" i="46"/>
  <c r="AE138" i="46"/>
  <c r="W138" i="46"/>
  <c r="Z138" i="46"/>
  <c r="AH147" i="45"/>
  <c r="AE147" i="45"/>
  <c r="AC147" i="45"/>
  <c r="AB147" i="45"/>
  <c r="AA147" i="45"/>
  <c r="AF147" i="45"/>
  <c r="V147" i="45"/>
  <c r="AG147" i="45"/>
  <c r="AI147" i="45"/>
  <c r="Y147" i="45"/>
  <c r="AJ147" i="45"/>
  <c r="AD147" i="45"/>
  <c r="X147" i="45"/>
  <c r="Z147" i="45"/>
  <c r="W147" i="45"/>
  <c r="AX55" i="45"/>
  <c r="AW55" i="45"/>
  <c r="AU55" i="45"/>
  <c r="AQ55" i="45"/>
  <c r="AL55" i="45"/>
  <c r="AZ55" i="45"/>
  <c r="AY55" i="45"/>
  <c r="AT55" i="45"/>
  <c r="AO55" i="45"/>
  <c r="AN55" i="45"/>
  <c r="AV55" i="45"/>
  <c r="AR55" i="45"/>
  <c r="AP55" i="45"/>
  <c r="AM55" i="45"/>
  <c r="AS55" i="45"/>
  <c r="AG119" i="46"/>
  <c r="AH119" i="46"/>
  <c r="X119" i="46"/>
  <c r="V119" i="46"/>
  <c r="AJ119" i="46"/>
  <c r="AC119" i="46"/>
  <c r="AB119" i="46"/>
  <c r="AD119" i="46"/>
  <c r="AA119" i="46"/>
  <c r="Y119" i="46"/>
  <c r="AE119" i="46"/>
  <c r="AF119" i="46"/>
  <c r="AI119" i="46"/>
  <c r="Z119" i="46"/>
  <c r="W119" i="46"/>
  <c r="D135" i="43"/>
  <c r="C135" i="43"/>
  <c r="B139" i="43"/>
  <c r="A139" i="43"/>
  <c r="B12" i="43"/>
  <c r="A12" i="43"/>
  <c r="E90" i="45"/>
  <c r="U90" i="45" s="1"/>
  <c r="E90" i="46"/>
  <c r="U90" i="46" s="1"/>
  <c r="I161" i="13"/>
  <c r="AK161" i="46"/>
  <c r="AK161" i="29"/>
  <c r="AK161" i="45"/>
  <c r="D195" i="43"/>
  <c r="C195" i="43"/>
  <c r="AK51" i="46"/>
  <c r="AK51" i="29"/>
  <c r="I51" i="13"/>
  <c r="AK51" i="45"/>
  <c r="AF121" i="46"/>
  <c r="V121" i="46"/>
  <c r="AH121" i="46"/>
  <c r="AI121" i="46"/>
  <c r="AJ121" i="46"/>
  <c r="AE121" i="46"/>
  <c r="Y121" i="46"/>
  <c r="AA121" i="46"/>
  <c r="AD121" i="46"/>
  <c r="AG121" i="46"/>
  <c r="AC121" i="46"/>
  <c r="X121" i="46"/>
  <c r="AB121" i="46"/>
  <c r="W121" i="46"/>
  <c r="Z121" i="46"/>
  <c r="AA203" i="45"/>
  <c r="AB203" i="45"/>
  <c r="AF203" i="45"/>
  <c r="AJ203" i="45"/>
  <c r="V203" i="45"/>
  <c r="X203" i="45"/>
  <c r="AE203" i="45"/>
  <c r="AG203" i="45"/>
  <c r="AI203" i="45"/>
  <c r="Y203" i="45"/>
  <c r="AD203" i="45"/>
  <c r="AH203" i="45"/>
  <c r="AC203" i="45"/>
  <c r="W203" i="45"/>
  <c r="Z203" i="45"/>
  <c r="X91" i="46"/>
  <c r="AG91" i="46"/>
  <c r="AB91" i="46"/>
  <c r="AH91" i="46"/>
  <c r="AJ91" i="46"/>
  <c r="AF91" i="46"/>
  <c r="V91" i="46"/>
  <c r="AC91" i="46"/>
  <c r="AD91" i="46"/>
  <c r="Y91" i="46"/>
  <c r="AE91" i="46"/>
  <c r="AI91" i="46"/>
  <c r="AA91" i="46"/>
  <c r="W91" i="46"/>
  <c r="Z91" i="46"/>
  <c r="AC102" i="45"/>
  <c r="AG102" i="45"/>
  <c r="AH102" i="45"/>
  <c r="AA102" i="45"/>
  <c r="AF102" i="45"/>
  <c r="AJ102" i="45"/>
  <c r="AI102" i="45"/>
  <c r="Y102" i="45"/>
  <c r="AD102" i="45"/>
  <c r="AE102" i="45"/>
  <c r="V102" i="45"/>
  <c r="AB102" i="45"/>
  <c r="X102" i="45"/>
  <c r="Z102" i="45"/>
  <c r="W102" i="45"/>
  <c r="AG157" i="46"/>
  <c r="AE157" i="46"/>
  <c r="AB157" i="46"/>
  <c r="AF157" i="46"/>
  <c r="V157" i="46"/>
  <c r="AA157" i="46"/>
  <c r="AD157" i="46"/>
  <c r="AH157" i="46"/>
  <c r="Y157" i="46"/>
  <c r="AI157" i="46"/>
  <c r="AJ157" i="46"/>
  <c r="AC157" i="46"/>
  <c r="X157" i="46"/>
  <c r="W157" i="46"/>
  <c r="Z157" i="46"/>
  <c r="AH187" i="45"/>
  <c r="AJ187" i="45"/>
  <c r="AG187" i="45"/>
  <c r="AC187" i="45"/>
  <c r="AF187" i="45"/>
  <c r="X187" i="45"/>
  <c r="AB187" i="45"/>
  <c r="AA187" i="45"/>
  <c r="V187" i="45"/>
  <c r="AE187" i="45"/>
  <c r="AI187" i="45"/>
  <c r="AD187" i="45"/>
  <c r="Y187" i="45"/>
  <c r="Z187" i="45"/>
  <c r="W187" i="45"/>
  <c r="X89" i="45"/>
  <c r="AC89" i="45"/>
  <c r="AJ89" i="45"/>
  <c r="AB89" i="45"/>
  <c r="AH89" i="45"/>
  <c r="AA89" i="45"/>
  <c r="V89" i="45"/>
  <c r="AF89" i="45"/>
  <c r="AE89" i="45"/>
  <c r="AG89" i="45"/>
  <c r="Y89" i="45"/>
  <c r="AD89" i="45"/>
  <c r="AI89" i="45"/>
  <c r="Z89" i="45"/>
  <c r="W89" i="45"/>
  <c r="AK125" i="46"/>
  <c r="AK125" i="29"/>
  <c r="AK125" i="45"/>
  <c r="I125" i="13"/>
  <c r="AW61" i="45"/>
  <c r="AM61" i="45"/>
  <c r="AV61" i="45"/>
  <c r="AX61" i="45"/>
  <c r="AZ61" i="45"/>
  <c r="AO61" i="45"/>
  <c r="AY61" i="45"/>
  <c r="AN61" i="45"/>
  <c r="AR61" i="45"/>
  <c r="AL61" i="45"/>
  <c r="AU61" i="45"/>
  <c r="AQ61" i="45"/>
  <c r="AT61" i="45"/>
  <c r="AP61" i="45"/>
  <c r="AS61" i="45"/>
  <c r="AC10" i="46"/>
  <c r="AF10" i="46"/>
  <c r="AB10" i="46"/>
  <c r="Y10" i="46"/>
  <c r="AG10" i="46"/>
  <c r="X10" i="46"/>
  <c r="V10" i="46"/>
  <c r="AI10" i="46"/>
  <c r="AJ10" i="46"/>
  <c r="AD10" i="46"/>
  <c r="AE10" i="46"/>
  <c r="AH10" i="46"/>
  <c r="AA10" i="46"/>
  <c r="W10" i="46"/>
  <c r="Z10" i="46"/>
  <c r="AN123" i="46"/>
  <c r="AV123" i="46"/>
  <c r="AM123" i="46"/>
  <c r="AO123" i="46"/>
  <c r="AP123" i="46"/>
  <c r="AY123" i="46"/>
  <c r="AZ123" i="46"/>
  <c r="AR123" i="46"/>
  <c r="AQ123" i="46"/>
  <c r="AU123" i="46"/>
  <c r="AL123" i="46"/>
  <c r="AX123" i="46"/>
  <c r="AT123" i="46"/>
  <c r="AW123" i="46"/>
  <c r="AS123" i="46"/>
  <c r="AR79" i="45"/>
  <c r="AW79" i="45"/>
  <c r="AM79" i="45"/>
  <c r="AQ79" i="45"/>
  <c r="AO79" i="45"/>
  <c r="AP79" i="45"/>
  <c r="AV79" i="45"/>
  <c r="AN79" i="45"/>
  <c r="AX79" i="45"/>
  <c r="AZ79" i="45"/>
  <c r="AL79" i="45"/>
  <c r="AY79" i="45"/>
  <c r="AT79" i="45"/>
  <c r="AU79" i="45"/>
  <c r="AS79" i="45"/>
  <c r="AO115" i="46"/>
  <c r="AR115" i="46"/>
  <c r="AW115" i="46"/>
  <c r="AP115" i="46"/>
  <c r="AV115" i="46"/>
  <c r="AY115" i="46"/>
  <c r="AZ115" i="46"/>
  <c r="AX115" i="46"/>
  <c r="AQ115" i="46"/>
  <c r="AT115" i="46"/>
  <c r="AL115" i="46"/>
  <c r="AN115" i="46"/>
  <c r="AM115" i="46"/>
  <c r="AU115" i="46"/>
  <c r="AS115" i="46"/>
  <c r="AQ59" i="46"/>
  <c r="AU59" i="46"/>
  <c r="AX59" i="46"/>
  <c r="AT59" i="46"/>
  <c r="AN59" i="46"/>
  <c r="AL59" i="46"/>
  <c r="AZ59" i="46"/>
  <c r="AP59" i="46"/>
  <c r="AV59" i="46"/>
  <c r="AW59" i="46"/>
  <c r="AR59" i="46"/>
  <c r="AO59" i="46"/>
  <c r="AM59" i="46"/>
  <c r="AY59" i="46"/>
  <c r="AS59" i="46"/>
  <c r="AU130" i="46"/>
  <c r="AY130" i="46"/>
  <c r="AQ130" i="46"/>
  <c r="AO130" i="46"/>
  <c r="AX130" i="46"/>
  <c r="AP130" i="46"/>
  <c r="AM130" i="46"/>
  <c r="AT130" i="46"/>
  <c r="AW130" i="46"/>
  <c r="AZ130" i="46"/>
  <c r="AL130" i="46"/>
  <c r="AN130" i="46"/>
  <c r="AV130" i="46"/>
  <c r="AR130" i="46"/>
  <c r="AS130" i="46"/>
  <c r="AI66" i="29"/>
  <c r="AJ66" i="29"/>
  <c r="AE66" i="29"/>
  <c r="AD66" i="29"/>
  <c r="AA66" i="29"/>
  <c r="V66" i="29"/>
  <c r="AC66" i="29"/>
  <c r="AF66" i="29"/>
  <c r="Z66" i="29"/>
  <c r="AB66" i="29"/>
  <c r="Y66" i="29"/>
  <c r="X66" i="29"/>
  <c r="AH66" i="29"/>
  <c r="AG66" i="29"/>
  <c r="W66" i="29"/>
  <c r="V98" i="29"/>
  <c r="AH98" i="29"/>
  <c r="AI98" i="29"/>
  <c r="Z98" i="29"/>
  <c r="AB98" i="29"/>
  <c r="Y98" i="29"/>
  <c r="AG98" i="29"/>
  <c r="W98" i="29"/>
  <c r="AC98" i="29"/>
  <c r="AD98" i="29"/>
  <c r="AE98" i="29"/>
  <c r="AJ98" i="29"/>
  <c r="AA98" i="29"/>
  <c r="X98" i="29"/>
  <c r="AF98" i="29"/>
  <c r="AA154" i="29"/>
  <c r="W154" i="29"/>
  <c r="AI154" i="29"/>
  <c r="AG154" i="29"/>
  <c r="AB154" i="29"/>
  <c r="AH154" i="29"/>
  <c r="Z154" i="29"/>
  <c r="AE154" i="29"/>
  <c r="V154" i="29"/>
  <c r="AD154" i="29"/>
  <c r="Y154" i="29"/>
  <c r="AF154" i="29"/>
  <c r="X154" i="29"/>
  <c r="AJ154" i="29"/>
  <c r="AC154" i="29"/>
  <c r="AE179" i="29"/>
  <c r="AG179" i="29"/>
  <c r="AI179" i="29"/>
  <c r="V179" i="29"/>
  <c r="Y179" i="29"/>
  <c r="AB179" i="29"/>
  <c r="X179" i="29"/>
  <c r="AC179" i="29"/>
  <c r="AH179" i="29"/>
  <c r="W179" i="29"/>
  <c r="AA179" i="29"/>
  <c r="AD179" i="29"/>
  <c r="AF179" i="29"/>
  <c r="AJ179" i="29"/>
  <c r="Z179" i="29"/>
  <c r="AX190" i="45"/>
  <c r="AM190" i="45"/>
  <c r="AV190" i="45"/>
  <c r="AL190" i="45"/>
  <c r="AW190" i="45"/>
  <c r="AY190" i="45"/>
  <c r="AT190" i="45"/>
  <c r="AZ190" i="45"/>
  <c r="AN190" i="45"/>
  <c r="AU190" i="45"/>
  <c r="AQ190" i="45"/>
  <c r="AP190" i="45"/>
  <c r="AO190" i="45"/>
  <c r="AR190" i="45"/>
  <c r="AS190" i="45"/>
  <c r="AP38" i="45"/>
  <c r="AR38" i="45"/>
  <c r="AW38" i="45"/>
  <c r="AY38" i="45"/>
  <c r="AQ38" i="45"/>
  <c r="AN38" i="45"/>
  <c r="AX38" i="45"/>
  <c r="AO38" i="45"/>
  <c r="AU38" i="45"/>
  <c r="AL38" i="45"/>
  <c r="AM38" i="45"/>
  <c r="AZ38" i="45"/>
  <c r="AV38" i="45"/>
  <c r="AT38" i="45"/>
  <c r="AS38" i="45"/>
  <c r="AA92" i="45"/>
  <c r="X92" i="45"/>
  <c r="AJ92" i="45"/>
  <c r="AG92" i="45"/>
  <c r="AF92" i="45"/>
  <c r="Y92" i="45"/>
  <c r="AE92" i="45"/>
  <c r="V92" i="45"/>
  <c r="AC92" i="45"/>
  <c r="AI92" i="45"/>
  <c r="AD92" i="45"/>
  <c r="AB92" i="45"/>
  <c r="AH92" i="45"/>
  <c r="Z92" i="45"/>
  <c r="W92" i="45"/>
  <c r="AE170" i="45"/>
  <c r="AB170" i="45"/>
  <c r="X170" i="45"/>
  <c r="AG170" i="45"/>
  <c r="AH170" i="45"/>
  <c r="V170" i="45"/>
  <c r="AA170" i="45"/>
  <c r="AC170" i="45"/>
  <c r="AJ170" i="45"/>
  <c r="AF170" i="45"/>
  <c r="AI170" i="45"/>
  <c r="AD170" i="45"/>
  <c r="Y170" i="45"/>
  <c r="W170" i="45"/>
  <c r="Z170" i="45"/>
  <c r="AK11" i="46"/>
  <c r="AK11" i="45"/>
  <c r="I11" i="13"/>
  <c r="AK11" i="29"/>
  <c r="A69" i="43"/>
  <c r="B69" i="43"/>
  <c r="B11" i="43"/>
  <c r="A11" i="43"/>
  <c r="E169" i="46"/>
  <c r="U169" i="46" s="1"/>
  <c r="E169" i="45"/>
  <c r="U169" i="45" s="1"/>
  <c r="E45" i="46"/>
  <c r="U45" i="46" s="1"/>
  <c r="E45" i="45"/>
  <c r="U45" i="45" s="1"/>
  <c r="I46" i="8"/>
  <c r="AK201" i="45"/>
  <c r="I201" i="13"/>
  <c r="AK201" i="29"/>
  <c r="AK201" i="46"/>
  <c r="C120" i="43"/>
  <c r="D120" i="43"/>
  <c r="D15" i="43"/>
  <c r="C15" i="43"/>
  <c r="AX121" i="45"/>
  <c r="AR121" i="45"/>
  <c r="AW121" i="45"/>
  <c r="AZ121" i="45"/>
  <c r="AL121" i="45"/>
  <c r="AQ121" i="45"/>
  <c r="AM121" i="45"/>
  <c r="AP121" i="45"/>
  <c r="AV121" i="45"/>
  <c r="AT121" i="45"/>
  <c r="AY121" i="45"/>
  <c r="AN121" i="45"/>
  <c r="AO121" i="45"/>
  <c r="AU121" i="45"/>
  <c r="AS121" i="45"/>
  <c r="AZ93" i="46"/>
  <c r="AN93" i="46"/>
  <c r="AQ93" i="46"/>
  <c r="AT93" i="46"/>
  <c r="AY93" i="46"/>
  <c r="AP93" i="46"/>
  <c r="AW93" i="46"/>
  <c r="AX93" i="46"/>
  <c r="AM93" i="46"/>
  <c r="AO93" i="46"/>
  <c r="AV93" i="46"/>
  <c r="AR93" i="46"/>
  <c r="AU93" i="46"/>
  <c r="AL93" i="46"/>
  <c r="AS93" i="46"/>
  <c r="AV102" i="45"/>
  <c r="AY102" i="45"/>
  <c r="AT102" i="45"/>
  <c r="AR102" i="45"/>
  <c r="AO102" i="45"/>
  <c r="AQ102" i="45"/>
  <c r="AZ102" i="45"/>
  <c r="AP102" i="45"/>
  <c r="AM102" i="45"/>
  <c r="AL102" i="45"/>
  <c r="AN102" i="45"/>
  <c r="AW102" i="45"/>
  <c r="AU102" i="45"/>
  <c r="AX102" i="45"/>
  <c r="AS102" i="45"/>
  <c r="D95" i="43"/>
  <c r="C95" i="43"/>
  <c r="AX178" i="46"/>
  <c r="AY178" i="46"/>
  <c r="AP178" i="46"/>
  <c r="AT178" i="46"/>
  <c r="AU178" i="46"/>
  <c r="AR178" i="46"/>
  <c r="AN178" i="46"/>
  <c r="AL178" i="46"/>
  <c r="AW178" i="46"/>
  <c r="AO178" i="46"/>
  <c r="AZ178" i="46"/>
  <c r="AV178" i="46"/>
  <c r="AM178" i="46"/>
  <c r="AQ178" i="46"/>
  <c r="AS178" i="46"/>
  <c r="V103" i="45"/>
  <c r="AE103" i="45"/>
  <c r="AH103" i="45"/>
  <c r="AJ103" i="45"/>
  <c r="X103" i="45"/>
  <c r="AF103" i="45"/>
  <c r="AG103" i="45"/>
  <c r="AB103" i="45"/>
  <c r="AA103" i="45"/>
  <c r="AD103" i="45"/>
  <c r="AC103" i="45"/>
  <c r="AI103" i="45"/>
  <c r="Y103" i="45"/>
  <c r="Z103" i="45"/>
  <c r="W103" i="45"/>
  <c r="AH139" i="46"/>
  <c r="AB139" i="46"/>
  <c r="AG139" i="46"/>
  <c r="AE139" i="46"/>
  <c r="V139" i="46"/>
  <c r="AA139" i="46"/>
  <c r="Y139" i="46"/>
  <c r="AD139" i="46"/>
  <c r="X139" i="46"/>
  <c r="AC139" i="46"/>
  <c r="AJ139" i="46"/>
  <c r="AI139" i="46"/>
  <c r="AF139" i="46"/>
  <c r="W139" i="46"/>
  <c r="Z139" i="46"/>
  <c r="AB18" i="46"/>
  <c r="AD18" i="46"/>
  <c r="AA18" i="46"/>
  <c r="X18" i="46"/>
  <c r="AG18" i="46"/>
  <c r="AI18" i="46"/>
  <c r="V18" i="46"/>
  <c r="AJ18" i="46"/>
  <c r="Y18" i="46"/>
  <c r="AE18" i="46"/>
  <c r="AF18" i="46"/>
  <c r="AH18" i="46"/>
  <c r="AC18" i="46"/>
  <c r="W18" i="46"/>
  <c r="Z18" i="46"/>
  <c r="AJ189" i="45"/>
  <c r="AG189" i="45"/>
  <c r="AF189" i="45"/>
  <c r="V189" i="45"/>
  <c r="AB189" i="45"/>
  <c r="X189" i="45"/>
  <c r="AH189" i="45"/>
  <c r="AC189" i="45"/>
  <c r="AA189" i="45"/>
  <c r="Y189" i="45"/>
  <c r="AE189" i="45"/>
  <c r="AI189" i="45"/>
  <c r="AD189" i="45"/>
  <c r="Z189" i="45"/>
  <c r="W189" i="45"/>
  <c r="X145" i="45"/>
  <c r="AC145" i="45"/>
  <c r="AB145" i="45"/>
  <c r="AG145" i="45"/>
  <c r="AF145" i="45"/>
  <c r="AE145" i="45"/>
  <c r="AA145" i="45"/>
  <c r="AJ145" i="45"/>
  <c r="AH145" i="45"/>
  <c r="AD145" i="45"/>
  <c r="Y145" i="45"/>
  <c r="V145" i="45"/>
  <c r="AI145" i="45"/>
  <c r="Z145" i="45"/>
  <c r="W145" i="45"/>
  <c r="W28" i="29"/>
  <c r="AG28" i="29"/>
  <c r="AJ28" i="29"/>
  <c r="X28" i="29"/>
  <c r="AH28" i="29"/>
  <c r="AI28" i="29"/>
  <c r="AC28" i="29"/>
  <c r="AA28" i="29"/>
  <c r="AD28" i="29"/>
  <c r="Z28" i="29"/>
  <c r="AE28" i="29"/>
  <c r="AB28" i="29"/>
  <c r="V28" i="29"/>
  <c r="Y28" i="29"/>
  <c r="AF28" i="29"/>
  <c r="AD106" i="29"/>
  <c r="AE106" i="29"/>
  <c r="V106" i="29"/>
  <c r="AC106" i="29"/>
  <c r="AJ106" i="29"/>
  <c r="AF106" i="29"/>
  <c r="AA106" i="29"/>
  <c r="AB106" i="29"/>
  <c r="AG106" i="29"/>
  <c r="AH106" i="29"/>
  <c r="W106" i="29"/>
  <c r="X106" i="29"/>
  <c r="AI106" i="29"/>
  <c r="Z106" i="29"/>
  <c r="Y106" i="29"/>
  <c r="AL160" i="45"/>
  <c r="AX160" i="45"/>
  <c r="AZ160" i="45"/>
  <c r="AY160" i="45"/>
  <c r="AT160" i="45"/>
  <c r="AO160" i="45"/>
  <c r="AV160" i="45"/>
  <c r="AN160" i="45"/>
  <c r="AW160" i="45"/>
  <c r="AQ160" i="45"/>
  <c r="AR160" i="45"/>
  <c r="AM160" i="45"/>
  <c r="AU160" i="45"/>
  <c r="AP160" i="45"/>
  <c r="AS160" i="45"/>
  <c r="AQ147" i="45"/>
  <c r="AX147" i="45"/>
  <c r="AZ147" i="45"/>
  <c r="AN147" i="45"/>
  <c r="AU147" i="45"/>
  <c r="AW147" i="45"/>
  <c r="AV147" i="45"/>
  <c r="AL147" i="45"/>
  <c r="AO147" i="45"/>
  <c r="AP147" i="45"/>
  <c r="AM147" i="45"/>
  <c r="AT147" i="45"/>
  <c r="AY147" i="45"/>
  <c r="AR147" i="45"/>
  <c r="AS147" i="45"/>
  <c r="AA117" i="45"/>
  <c r="AF117" i="45"/>
  <c r="AE117" i="45"/>
  <c r="AJ117" i="45"/>
  <c r="AH117" i="45"/>
  <c r="V117" i="45"/>
  <c r="AB117" i="45"/>
  <c r="AG117" i="45"/>
  <c r="AD117" i="45"/>
  <c r="AI117" i="45"/>
  <c r="Y117" i="45"/>
  <c r="X117" i="45"/>
  <c r="AC117" i="45"/>
  <c r="W117" i="45"/>
  <c r="Z117" i="45"/>
  <c r="AR119" i="46"/>
  <c r="AZ119" i="46"/>
  <c r="AY119" i="46"/>
  <c r="AU119" i="46"/>
  <c r="AT119" i="46"/>
  <c r="AO119" i="46"/>
  <c r="AQ119" i="46"/>
  <c r="AL119" i="46"/>
  <c r="AX119" i="46"/>
  <c r="AP119" i="46"/>
  <c r="AW119" i="46"/>
  <c r="AV119" i="46"/>
  <c r="AN119" i="46"/>
  <c r="AM119" i="46"/>
  <c r="AS119" i="46"/>
  <c r="AK65" i="45"/>
  <c r="AK65" i="29"/>
  <c r="AK65" i="46"/>
  <c r="I65" i="13"/>
  <c r="I41" i="13"/>
  <c r="AK41" i="46"/>
  <c r="AK41" i="29"/>
  <c r="AK41" i="45"/>
  <c r="I209" i="13"/>
  <c r="AK209" i="29"/>
  <c r="AK209" i="45"/>
  <c r="AK209" i="46"/>
  <c r="D203" i="43"/>
  <c r="C203" i="43"/>
  <c r="B35" i="43"/>
  <c r="A35" i="43"/>
  <c r="E175" i="46"/>
  <c r="U175" i="46" s="1"/>
  <c r="E175" i="45"/>
  <c r="U175" i="45" s="1"/>
  <c r="D131" i="43"/>
  <c r="C131" i="43"/>
  <c r="D105" i="43"/>
  <c r="C105" i="43"/>
  <c r="AO203" i="46"/>
  <c r="AZ203" i="46"/>
  <c r="AR203" i="46"/>
  <c r="AT203" i="46"/>
  <c r="AY203" i="46"/>
  <c r="AP203" i="46"/>
  <c r="AV203" i="46"/>
  <c r="AU203" i="46"/>
  <c r="AM203" i="46"/>
  <c r="AX203" i="46"/>
  <c r="AN203" i="46"/>
  <c r="AQ203" i="46"/>
  <c r="AW203" i="46"/>
  <c r="AL203" i="46"/>
  <c r="AS203" i="46"/>
  <c r="AL143" i="45"/>
  <c r="AM143" i="45"/>
  <c r="AV143" i="45"/>
  <c r="AZ143" i="45"/>
  <c r="AY143" i="45"/>
  <c r="AO143" i="45"/>
  <c r="AR143" i="45"/>
  <c r="AW143" i="45"/>
  <c r="AX143" i="45"/>
  <c r="AN143" i="45"/>
  <c r="AQ143" i="45"/>
  <c r="AU143" i="45"/>
  <c r="AP143" i="45"/>
  <c r="AT143" i="45"/>
  <c r="AS143" i="45"/>
  <c r="AZ159" i="46"/>
  <c r="AW159" i="46"/>
  <c r="AO159" i="46"/>
  <c r="AR159" i="46"/>
  <c r="AP159" i="46"/>
  <c r="AX159" i="46"/>
  <c r="AT159" i="46"/>
  <c r="AU159" i="46"/>
  <c r="AN159" i="46"/>
  <c r="AM159" i="46"/>
  <c r="AL159" i="46"/>
  <c r="AV159" i="46"/>
  <c r="AQ159" i="46"/>
  <c r="AY159" i="46"/>
  <c r="AS159" i="46"/>
  <c r="AL171" i="45"/>
  <c r="AN171" i="45"/>
  <c r="AU171" i="45"/>
  <c r="AT171" i="45"/>
  <c r="AX171" i="45"/>
  <c r="AZ171" i="45"/>
  <c r="AQ171" i="45"/>
  <c r="AO171" i="45"/>
  <c r="AR171" i="45"/>
  <c r="AM171" i="45"/>
  <c r="AV171" i="45"/>
  <c r="AY171" i="45"/>
  <c r="AW171" i="45"/>
  <c r="AP171" i="45"/>
  <c r="AS171" i="45"/>
  <c r="AV165" i="46"/>
  <c r="AX165" i="46"/>
  <c r="AO165" i="46"/>
  <c r="AN165" i="46"/>
  <c r="AW89" i="45"/>
  <c r="AP89" i="45"/>
  <c r="AZ89" i="45"/>
  <c r="AY89" i="45"/>
  <c r="AT89" i="45"/>
  <c r="AU89" i="45"/>
  <c r="AR89" i="45"/>
  <c r="AM89" i="45"/>
  <c r="AL89" i="45"/>
  <c r="AX89" i="45"/>
  <c r="AN89" i="45"/>
  <c r="AQ89" i="45"/>
  <c r="AO89" i="45"/>
  <c r="AV89" i="45"/>
  <c r="AS89" i="45"/>
  <c r="V49" i="46"/>
  <c r="AF49" i="46"/>
  <c r="AJ49" i="46"/>
  <c r="AB49" i="46"/>
  <c r="AG49" i="46"/>
  <c r="AC49" i="46"/>
  <c r="AH49" i="46"/>
  <c r="Y49" i="46"/>
  <c r="AA49" i="46"/>
  <c r="AD49" i="46"/>
  <c r="AI49" i="46"/>
  <c r="AE49" i="46"/>
  <c r="X49" i="46"/>
  <c r="Z49" i="46"/>
  <c r="W49" i="46"/>
  <c r="B80" i="43"/>
  <c r="A80" i="43"/>
  <c r="AM162" i="46"/>
  <c r="AP162" i="46"/>
  <c r="AZ162" i="46"/>
  <c r="AY162" i="46"/>
  <c r="AW162" i="46"/>
  <c r="AX162" i="46"/>
  <c r="AN162" i="46"/>
  <c r="AT162" i="46"/>
  <c r="AL162" i="46"/>
  <c r="AR162" i="46"/>
  <c r="AO162" i="46"/>
  <c r="AQ162" i="46"/>
  <c r="AV162" i="46"/>
  <c r="AU162" i="46"/>
  <c r="AS162" i="46"/>
  <c r="AU10" i="46"/>
  <c r="AO10" i="46"/>
  <c r="AP10" i="46"/>
  <c r="AY10" i="46"/>
  <c r="AR10" i="46"/>
  <c r="AZ10" i="46"/>
  <c r="AT10" i="46"/>
  <c r="AX10" i="46"/>
  <c r="AN10" i="46"/>
  <c r="AW10" i="46"/>
  <c r="AQ10" i="46"/>
  <c r="AM10" i="46"/>
  <c r="AL10" i="46"/>
  <c r="AV10" i="46"/>
  <c r="AS10" i="46"/>
  <c r="AA123" i="46"/>
  <c r="V123" i="46"/>
  <c r="AF123" i="46"/>
  <c r="AB123" i="46"/>
  <c r="Y123" i="46"/>
  <c r="AH123" i="46"/>
  <c r="AJ123" i="46"/>
  <c r="AD123" i="46"/>
  <c r="AC123" i="46"/>
  <c r="AE123" i="46"/>
  <c r="AG123" i="46"/>
  <c r="AI123" i="46"/>
  <c r="X123" i="46"/>
  <c r="W123" i="46"/>
  <c r="Z123" i="46"/>
  <c r="AE77" i="46"/>
  <c r="AH77" i="46"/>
  <c r="AA77" i="46"/>
  <c r="AI77" i="46"/>
  <c r="AF77" i="46"/>
  <c r="X77" i="46"/>
  <c r="AG77" i="46"/>
  <c r="AC77" i="46"/>
  <c r="Y77" i="46"/>
  <c r="AD77" i="46"/>
  <c r="AB77" i="46"/>
  <c r="AJ77" i="46"/>
  <c r="V77" i="46"/>
  <c r="Z77" i="46"/>
  <c r="W77" i="46"/>
  <c r="X33" i="46"/>
  <c r="AG33" i="46"/>
  <c r="AD33" i="46"/>
  <c r="AA33" i="46"/>
  <c r="AB33" i="46"/>
  <c r="Y33" i="46"/>
  <c r="AJ33" i="46"/>
  <c r="AI33" i="46"/>
  <c r="AF33" i="46"/>
  <c r="AH33" i="46"/>
  <c r="AC33" i="46"/>
  <c r="AE33" i="46"/>
  <c r="V33" i="46"/>
  <c r="Z33" i="46"/>
  <c r="W33" i="46"/>
  <c r="AH81" i="46"/>
  <c r="X81" i="46"/>
  <c r="AB81" i="46"/>
  <c r="AI81" i="46"/>
  <c r="Y81" i="46"/>
  <c r="AJ81" i="46"/>
  <c r="AA81" i="46"/>
  <c r="V81" i="46"/>
  <c r="AD81" i="46"/>
  <c r="AF81" i="46"/>
  <c r="AE81" i="46"/>
  <c r="AG81" i="46"/>
  <c r="AC81" i="46"/>
  <c r="Z81" i="46"/>
  <c r="W81" i="46"/>
  <c r="X182" i="46"/>
  <c r="AC182" i="46"/>
  <c r="AB182" i="46"/>
  <c r="AH182" i="46"/>
  <c r="AF182" i="46"/>
  <c r="AA182" i="46"/>
  <c r="AE182" i="46"/>
  <c r="V182" i="46"/>
  <c r="AD182" i="46"/>
  <c r="AG182" i="46"/>
  <c r="Y182" i="46"/>
  <c r="AI182" i="46"/>
  <c r="AJ182" i="46"/>
  <c r="Z182" i="46"/>
  <c r="W182" i="46"/>
  <c r="AA114" i="46"/>
  <c r="X114" i="46"/>
  <c r="AC114" i="46"/>
  <c r="AB114" i="46"/>
  <c r="AF114" i="46"/>
  <c r="AG114" i="46"/>
  <c r="AD114" i="46"/>
  <c r="Y114" i="46"/>
  <c r="AE114" i="46"/>
  <c r="AH114" i="46"/>
  <c r="AJ114" i="46"/>
  <c r="AI114" i="46"/>
  <c r="V114" i="46"/>
  <c r="W114" i="46"/>
  <c r="Z114" i="46"/>
  <c r="AC115" i="46"/>
  <c r="AE115" i="46"/>
  <c r="AG115" i="46"/>
  <c r="AH115" i="46"/>
  <c r="X115" i="46"/>
  <c r="AB115" i="46"/>
  <c r="AF115" i="46"/>
  <c r="AA115" i="46"/>
  <c r="V115" i="46"/>
  <c r="Y115" i="46"/>
  <c r="AJ115" i="46"/>
  <c r="AD115" i="46"/>
  <c r="AI115" i="46"/>
  <c r="Z115" i="46"/>
  <c r="W115" i="46"/>
  <c r="AC59" i="45"/>
  <c r="X59" i="45"/>
  <c r="AG59" i="45"/>
  <c r="AB59" i="45"/>
  <c r="AJ59" i="45"/>
  <c r="AF59" i="45"/>
  <c r="AE59" i="45"/>
  <c r="AH59" i="45"/>
  <c r="V59" i="45"/>
  <c r="AD59" i="45"/>
  <c r="Y59" i="45"/>
  <c r="AA59" i="45"/>
  <c r="AI59" i="45"/>
  <c r="W59" i="45"/>
  <c r="Z59" i="45"/>
  <c r="AG202" i="46"/>
  <c r="X202" i="46"/>
  <c r="AA202" i="46"/>
  <c r="AF202" i="46"/>
  <c r="AE202" i="46"/>
  <c r="AH202" i="46"/>
  <c r="AB202" i="46"/>
  <c r="AD202" i="46"/>
  <c r="Y202" i="46"/>
  <c r="AC202" i="46"/>
  <c r="AJ202" i="46"/>
  <c r="AI202" i="46"/>
  <c r="V202" i="46"/>
  <c r="Z202" i="46"/>
  <c r="W202" i="46"/>
  <c r="AN98" i="46"/>
  <c r="AO98" i="46"/>
  <c r="AM98" i="46"/>
  <c r="AW98" i="46"/>
  <c r="AV98" i="46"/>
  <c r="AP98" i="46"/>
  <c r="AL98" i="46"/>
  <c r="AU98" i="46"/>
  <c r="AR98" i="46"/>
  <c r="AX98" i="46"/>
  <c r="AY98" i="46"/>
  <c r="AQ98" i="46"/>
  <c r="AT98" i="46"/>
  <c r="AZ98" i="46"/>
  <c r="AS98" i="46"/>
  <c r="AZ194" i="46"/>
  <c r="AR194" i="46"/>
  <c r="AQ194" i="46"/>
  <c r="AW194" i="46"/>
  <c r="AM194" i="46"/>
  <c r="AU194" i="46"/>
  <c r="AL194" i="46"/>
  <c r="AX194" i="46"/>
  <c r="AT194" i="46"/>
  <c r="AN194" i="46"/>
  <c r="AY194" i="46"/>
  <c r="AO194" i="46"/>
  <c r="AP194" i="46"/>
  <c r="AV194" i="46"/>
  <c r="AS194" i="46"/>
  <c r="AZ111" i="46"/>
  <c r="AR111" i="46"/>
  <c r="AL111" i="46"/>
  <c r="AV111" i="46"/>
  <c r="AY111" i="46"/>
  <c r="AX111" i="46"/>
  <c r="AQ111" i="46"/>
  <c r="AO111" i="46"/>
  <c r="AT111" i="46"/>
  <c r="AW111" i="46"/>
  <c r="AN111" i="46"/>
  <c r="AM111" i="46"/>
  <c r="AU111" i="46"/>
  <c r="AP111" i="46"/>
  <c r="AS111" i="46"/>
  <c r="AW179" i="46"/>
  <c r="AO179" i="46"/>
  <c r="AP179" i="46"/>
  <c r="AV179" i="46"/>
  <c r="AT179" i="46"/>
  <c r="AZ179" i="46"/>
  <c r="AM179" i="46"/>
  <c r="AR179" i="46"/>
  <c r="AQ179" i="46"/>
  <c r="AL179" i="46"/>
  <c r="AU179" i="46"/>
  <c r="AX179" i="46"/>
  <c r="AY179" i="46"/>
  <c r="AN179" i="46"/>
  <c r="AS179" i="46"/>
  <c r="AV19" i="45"/>
  <c r="AU19" i="45"/>
  <c r="AW19" i="45"/>
  <c r="AT19" i="45"/>
  <c r="AZ19" i="45"/>
  <c r="AL19" i="45"/>
  <c r="AY19" i="45"/>
  <c r="AM19" i="45"/>
  <c r="AQ19" i="45"/>
  <c r="AX19" i="45"/>
  <c r="AP19" i="45"/>
  <c r="AO19" i="45"/>
  <c r="AN19" i="45"/>
  <c r="AR19" i="45"/>
  <c r="AS19" i="45"/>
  <c r="AO139" i="45"/>
  <c r="AX139" i="45"/>
  <c r="AQ139" i="45"/>
  <c r="AP139" i="45"/>
  <c r="AU139" i="45"/>
  <c r="AW139" i="45"/>
  <c r="AT139" i="45"/>
  <c r="AR139" i="45"/>
  <c r="AZ139" i="45"/>
  <c r="AL139" i="45"/>
  <c r="AN139" i="45"/>
  <c r="AY139" i="45"/>
  <c r="AV139" i="45"/>
  <c r="AM139" i="45"/>
  <c r="AS139" i="45"/>
  <c r="AW25" i="45"/>
  <c r="AM25" i="45"/>
  <c r="AY25" i="45"/>
  <c r="AV25" i="45"/>
  <c r="AQ25" i="45"/>
  <c r="AR25" i="45"/>
  <c r="AZ25" i="45"/>
  <c r="AX25" i="45"/>
  <c r="AL25" i="45"/>
  <c r="AU25" i="45"/>
  <c r="AP25" i="45"/>
  <c r="AT25" i="45"/>
  <c r="AN25" i="45"/>
  <c r="AO25" i="45"/>
  <c r="AS25" i="45"/>
  <c r="AT181" i="46"/>
  <c r="AW181" i="46"/>
  <c r="AO181" i="46"/>
  <c r="AN181" i="46"/>
  <c r="AU181" i="46"/>
  <c r="AM181" i="46"/>
  <c r="AV181" i="46"/>
  <c r="AP181" i="46"/>
  <c r="AR181" i="46"/>
  <c r="AY181" i="46"/>
  <c r="AQ181" i="46"/>
  <c r="AZ181" i="46"/>
  <c r="AL181" i="46"/>
  <c r="AX181" i="46"/>
  <c r="AS181" i="46"/>
  <c r="AF27" i="45"/>
  <c r="AH27" i="45"/>
  <c r="AA27" i="45"/>
  <c r="AD27" i="45"/>
  <c r="AJ27" i="45"/>
  <c r="V27" i="45"/>
  <c r="Y27" i="45"/>
  <c r="AC27" i="45"/>
  <c r="AB27" i="45"/>
  <c r="AI27" i="45"/>
  <c r="AG27" i="45"/>
  <c r="X27" i="45"/>
  <c r="AE27" i="45"/>
  <c r="Z27" i="45"/>
  <c r="W27" i="45"/>
  <c r="E174" i="46"/>
  <c r="U174" i="46" s="1"/>
  <c r="E174" i="45"/>
  <c r="U174" i="45" s="1"/>
  <c r="I175" i="8"/>
  <c r="I113" i="13"/>
  <c r="AK113" i="46"/>
  <c r="AK113" i="29"/>
  <c r="AK113" i="45"/>
  <c r="C124" i="43"/>
  <c r="D124" i="43"/>
  <c r="C24" i="43"/>
  <c r="D24" i="43"/>
  <c r="B127" i="43"/>
  <c r="A127" i="43"/>
  <c r="E199" i="46"/>
  <c r="U199" i="46" s="1"/>
  <c r="E199" i="45"/>
  <c r="U199" i="45" s="1"/>
  <c r="E34" i="45"/>
  <c r="U34" i="45" s="1"/>
  <c r="E34" i="46"/>
  <c r="U34" i="46" s="1"/>
  <c r="E173" i="46"/>
  <c r="U173" i="46" s="1"/>
  <c r="E173" i="45"/>
  <c r="U173" i="45" s="1"/>
  <c r="I174" i="8"/>
  <c r="AE113" i="29"/>
  <c r="AD113" i="29"/>
  <c r="Z113" i="29"/>
  <c r="AC113" i="29"/>
  <c r="I29" i="13"/>
  <c r="AK29" i="46"/>
  <c r="AK29" i="45"/>
  <c r="AK29" i="29"/>
  <c r="AR49" i="46"/>
  <c r="AT49" i="46"/>
  <c r="AM49" i="46"/>
  <c r="AW49" i="46"/>
  <c r="AQ49" i="46"/>
  <c r="AU49" i="46"/>
  <c r="AY49" i="46"/>
  <c r="AV49" i="46"/>
  <c r="AZ49" i="46"/>
  <c r="AN49" i="46"/>
  <c r="AL49" i="46"/>
  <c r="AP49" i="46"/>
  <c r="AO49" i="46"/>
  <c r="AX49" i="46"/>
  <c r="AS49" i="46"/>
  <c r="AW83" i="45"/>
  <c r="AT83" i="45"/>
  <c r="AY83" i="45"/>
  <c r="AM83" i="45"/>
  <c r="AP83" i="45"/>
  <c r="AQ83" i="45"/>
  <c r="AZ83" i="45"/>
  <c r="AO83" i="45"/>
  <c r="AX83" i="45"/>
  <c r="AN83" i="45"/>
  <c r="AL83" i="45"/>
  <c r="AV83" i="45"/>
  <c r="AU83" i="45"/>
  <c r="AR83" i="45"/>
  <c r="AS83" i="45"/>
  <c r="AR30" i="46"/>
  <c r="AV30" i="46"/>
  <c r="AU30" i="46"/>
  <c r="AT30" i="46"/>
  <c r="AN30" i="46"/>
  <c r="AW30" i="46"/>
  <c r="AQ30" i="46"/>
  <c r="AM30" i="46"/>
  <c r="AO30" i="46"/>
  <c r="AY30" i="46"/>
  <c r="AX30" i="46"/>
  <c r="AP30" i="46"/>
  <c r="AZ30" i="46"/>
  <c r="AL30" i="46"/>
  <c r="AS30" i="46"/>
  <c r="AU163" i="46"/>
  <c r="AQ163" i="46"/>
  <c r="AZ163" i="46"/>
  <c r="AY163" i="46"/>
  <c r="AP163" i="46"/>
  <c r="AL163" i="46"/>
  <c r="AW163" i="46"/>
  <c r="AV163" i="46"/>
  <c r="AO163" i="46"/>
  <c r="AM163" i="46"/>
  <c r="AT163" i="46"/>
  <c r="AX163" i="46"/>
  <c r="AN163" i="46"/>
  <c r="AR163" i="46"/>
  <c r="AS163" i="46"/>
  <c r="AD3" i="12"/>
  <c r="AW103" i="45"/>
  <c r="AQ103" i="45"/>
  <c r="AT103" i="45"/>
  <c r="AZ103" i="45"/>
  <c r="AM103" i="45"/>
  <c r="AL103" i="45"/>
  <c r="AN103" i="45"/>
  <c r="AO103" i="45"/>
  <c r="AX103" i="45"/>
  <c r="AV103" i="45"/>
  <c r="AY103" i="45"/>
  <c r="AU103" i="45"/>
  <c r="AP103" i="45"/>
  <c r="AR103" i="45"/>
  <c r="AS103" i="45"/>
  <c r="AL33" i="45"/>
  <c r="AM33" i="45"/>
  <c r="AQ33" i="45"/>
  <c r="AO33" i="45"/>
  <c r="AP33" i="45"/>
  <c r="AV33" i="45"/>
  <c r="AZ33" i="45"/>
  <c r="AX33" i="45"/>
  <c r="AU33" i="45"/>
  <c r="AT33" i="45"/>
  <c r="AN33" i="45"/>
  <c r="AY33" i="45"/>
  <c r="AR33" i="45"/>
  <c r="AW33" i="45"/>
  <c r="AS33" i="45"/>
  <c r="AM114" i="46"/>
  <c r="AV114" i="46"/>
  <c r="AY114" i="46"/>
  <c r="AP114" i="46"/>
  <c r="AU114" i="46"/>
  <c r="AL114" i="46"/>
  <c r="AQ114" i="46"/>
  <c r="AX114" i="46"/>
  <c r="AN114" i="46"/>
  <c r="AZ114" i="46"/>
  <c r="AR114" i="46"/>
  <c r="AO114" i="46"/>
  <c r="AT114" i="46"/>
  <c r="AW114" i="46"/>
  <c r="AS114" i="46"/>
  <c r="AL202" i="45"/>
  <c r="AM202" i="45"/>
  <c r="AU202" i="45"/>
  <c r="AO202" i="45"/>
  <c r="AX202" i="45"/>
  <c r="AN202" i="45"/>
  <c r="AV202" i="45"/>
  <c r="AT202" i="45"/>
  <c r="AQ202" i="45"/>
  <c r="AZ202" i="45"/>
  <c r="AY202" i="45"/>
  <c r="AP202" i="45"/>
  <c r="AW202" i="45"/>
  <c r="AR202" i="45"/>
  <c r="AS202" i="45"/>
  <c r="AP24" i="46"/>
  <c r="AZ24" i="46"/>
  <c r="AL24" i="46"/>
  <c r="AX24" i="46"/>
  <c r="AR24" i="46"/>
  <c r="AW24" i="46"/>
  <c r="AO24" i="46"/>
  <c r="AV24" i="46"/>
  <c r="AN24" i="46"/>
  <c r="AY24" i="46"/>
  <c r="AM24" i="46"/>
  <c r="AT24" i="46"/>
  <c r="AU24" i="46"/>
  <c r="AQ24" i="46"/>
  <c r="AS24" i="46"/>
  <c r="AQ12" i="46"/>
  <c r="AT12" i="46"/>
  <c r="AW12" i="46"/>
  <c r="AP12" i="46"/>
  <c r="AO12" i="46"/>
  <c r="AY12" i="46"/>
  <c r="AZ12" i="46"/>
  <c r="AX12" i="46"/>
  <c r="AM12" i="46"/>
  <c r="AN12" i="46"/>
  <c r="AV12" i="46"/>
  <c r="AL12" i="46"/>
  <c r="AR12" i="46"/>
  <c r="AU12" i="46"/>
  <c r="AS12" i="46"/>
  <c r="AV206" i="45"/>
  <c r="AO206" i="45"/>
  <c r="AZ206" i="45"/>
  <c r="AM206" i="45"/>
  <c r="AP206" i="45"/>
  <c r="AT206" i="45"/>
  <c r="AY206" i="45"/>
  <c r="AX206" i="45"/>
  <c r="AL206" i="45"/>
  <c r="AW206" i="45"/>
  <c r="AU206" i="45"/>
  <c r="AQ206" i="45"/>
  <c r="AR206" i="45"/>
  <c r="AN206" i="45"/>
  <c r="AS206" i="45"/>
  <c r="AQ84" i="45"/>
  <c r="AZ84" i="45"/>
  <c r="AY84" i="45"/>
  <c r="AM84" i="45"/>
  <c r="AU84" i="45"/>
  <c r="AP84" i="45"/>
  <c r="AL84" i="45"/>
  <c r="AW84" i="45"/>
  <c r="AV84" i="45"/>
  <c r="AT84" i="45"/>
  <c r="AN84" i="45"/>
  <c r="AX84" i="45"/>
  <c r="AR84" i="45"/>
  <c r="AO84" i="45"/>
  <c r="AS84" i="45"/>
  <c r="AM15" i="45"/>
  <c r="AZ15" i="45"/>
  <c r="AX15" i="45"/>
  <c r="AY15" i="45"/>
  <c r="AN15" i="45"/>
  <c r="AQ15" i="45"/>
  <c r="AW15" i="45"/>
  <c r="AP15" i="45"/>
  <c r="AV15" i="45"/>
  <c r="AU15" i="45"/>
  <c r="AT15" i="45"/>
  <c r="AL15" i="45"/>
  <c r="AR15" i="45"/>
  <c r="AO15" i="45"/>
  <c r="AS15" i="45"/>
  <c r="AF190" i="45"/>
  <c r="AG190" i="45"/>
  <c r="AJ190" i="45"/>
  <c r="AC190" i="45"/>
  <c r="X190" i="45"/>
  <c r="AH190" i="45"/>
  <c r="V190" i="45"/>
  <c r="AD190" i="45"/>
  <c r="Y190" i="45"/>
  <c r="AE190" i="45"/>
  <c r="AA190" i="45"/>
  <c r="AB190" i="45"/>
  <c r="AI190" i="45"/>
  <c r="W190" i="45"/>
  <c r="Z190" i="45"/>
  <c r="AB185" i="46"/>
  <c r="AF185" i="46"/>
  <c r="AC185" i="46"/>
  <c r="AG185" i="46"/>
  <c r="AE185" i="46"/>
  <c r="AI185" i="46"/>
  <c r="AA185" i="46"/>
  <c r="AH185" i="46"/>
  <c r="AJ185" i="46"/>
  <c r="V185" i="46"/>
  <c r="AD185" i="46"/>
  <c r="X185" i="46"/>
  <c r="Y185" i="46"/>
  <c r="Z185" i="46"/>
  <c r="W185" i="46"/>
  <c r="AF53" i="46"/>
  <c r="AJ53" i="46"/>
  <c r="AI53" i="46"/>
  <c r="AD53" i="46"/>
  <c r="AG53" i="46"/>
  <c r="AC53" i="46"/>
  <c r="X53" i="46"/>
  <c r="Y53" i="46"/>
  <c r="AE53" i="46"/>
  <c r="AA53" i="46"/>
  <c r="AH53" i="46"/>
  <c r="V53" i="46"/>
  <c r="AB53" i="46"/>
  <c r="W53" i="46"/>
  <c r="Z53" i="46"/>
  <c r="AF38" i="45"/>
  <c r="X38" i="45"/>
  <c r="AB38" i="45"/>
  <c r="AJ38" i="45"/>
  <c r="Y38" i="45"/>
  <c r="AG38" i="45"/>
  <c r="AH38" i="45"/>
  <c r="AC38" i="45"/>
  <c r="AE38" i="45"/>
  <c r="AD38" i="45"/>
  <c r="V38" i="45"/>
  <c r="AA38" i="45"/>
  <c r="AI38" i="45"/>
  <c r="W38" i="45"/>
  <c r="Z38" i="45"/>
  <c r="AF57" i="45"/>
  <c r="X57" i="45"/>
  <c r="V57" i="45"/>
  <c r="AD57" i="45"/>
  <c r="AI57" i="45"/>
  <c r="AH57" i="45"/>
  <c r="AG57" i="45"/>
  <c r="Y57" i="45"/>
  <c r="AE57" i="45"/>
  <c r="AJ57" i="45"/>
  <c r="AA57" i="45"/>
  <c r="AB57" i="45"/>
  <c r="AC57" i="45"/>
  <c r="W57" i="45"/>
  <c r="Z57" i="45"/>
  <c r="AJ105" i="45"/>
  <c r="AH105" i="45"/>
  <c r="V105" i="45"/>
  <c r="X105" i="45"/>
  <c r="AA105" i="45"/>
  <c r="AF105" i="45"/>
  <c r="AB105" i="45"/>
  <c r="AC105" i="45"/>
  <c r="AG105" i="45"/>
  <c r="AD105" i="45"/>
  <c r="AE105" i="45"/>
  <c r="AI105" i="45"/>
  <c r="Y105" i="45"/>
  <c r="W105" i="45"/>
  <c r="Z105" i="45"/>
  <c r="AG160" i="45"/>
  <c r="AH160" i="45"/>
  <c r="AA160" i="45"/>
  <c r="AF160" i="45"/>
  <c r="AE160" i="45"/>
  <c r="AC160" i="45"/>
  <c r="AJ160" i="45"/>
  <c r="V160" i="45"/>
  <c r="AB160" i="45"/>
  <c r="AD160" i="45"/>
  <c r="Y160" i="45"/>
  <c r="AI160" i="45"/>
  <c r="X160" i="45"/>
  <c r="Z160" i="45"/>
  <c r="W160" i="45"/>
  <c r="X147" i="46"/>
  <c r="AB147" i="46"/>
  <c r="AF147" i="46"/>
  <c r="AA147" i="46"/>
  <c r="AE147" i="46"/>
  <c r="AH147" i="46"/>
  <c r="V147" i="46"/>
  <c r="AG147" i="46"/>
  <c r="AC147" i="46"/>
  <c r="AJ147" i="46"/>
  <c r="AI147" i="46"/>
  <c r="AD147" i="46"/>
  <c r="Y147" i="46"/>
  <c r="Z147" i="46"/>
  <c r="W147" i="46"/>
  <c r="AK137" i="29"/>
  <c r="I137" i="13"/>
  <c r="AK137" i="45"/>
  <c r="AK137" i="46"/>
  <c r="D139" i="43"/>
  <c r="C139" i="43"/>
  <c r="AK14" i="46"/>
  <c r="AK14" i="29"/>
  <c r="I14" i="13"/>
  <c r="AK14" i="45"/>
  <c r="B88" i="43"/>
  <c r="A88" i="43"/>
  <c r="E161" i="46"/>
  <c r="U161" i="46" s="1"/>
  <c r="E161" i="45"/>
  <c r="U161" i="45" s="1"/>
  <c r="E161" i="29"/>
  <c r="U161" i="29" s="1"/>
  <c r="I197" i="13"/>
  <c r="AK197" i="46"/>
  <c r="AK197" i="45"/>
  <c r="AK197" i="29"/>
  <c r="D49" i="43"/>
  <c r="C49" i="43"/>
  <c r="AC176" i="45"/>
  <c r="AJ176" i="45"/>
  <c r="AG176" i="45"/>
  <c r="Y176" i="45"/>
  <c r="AB176" i="45"/>
  <c r="V176" i="45"/>
  <c r="AA176" i="45"/>
  <c r="AF176" i="45"/>
  <c r="AI176" i="45"/>
  <c r="AH176" i="45"/>
  <c r="AD176" i="45"/>
  <c r="AE176" i="45"/>
  <c r="X176" i="45"/>
  <c r="Z176" i="45"/>
  <c r="W176" i="45"/>
  <c r="AJ93" i="46"/>
  <c r="AC93" i="46"/>
  <c r="AF93" i="46"/>
  <c r="AB93" i="46"/>
  <c r="AE93" i="46"/>
  <c r="AD93" i="46"/>
  <c r="AI93" i="46"/>
  <c r="AH93" i="46"/>
  <c r="V93" i="46"/>
  <c r="AA93" i="46"/>
  <c r="Y93" i="46"/>
  <c r="X93" i="46"/>
  <c r="AG93" i="46"/>
  <c r="Z93" i="46"/>
  <c r="W93" i="46"/>
  <c r="X75" i="46"/>
  <c r="AF75" i="46"/>
  <c r="Y75" i="46"/>
  <c r="AC75" i="46"/>
  <c r="AJ75" i="46"/>
  <c r="AH75" i="46"/>
  <c r="V75" i="46"/>
  <c r="AE75" i="46"/>
  <c r="AG75" i="46"/>
  <c r="AB75" i="46"/>
  <c r="AI75" i="46"/>
  <c r="AA75" i="46"/>
  <c r="AD75" i="46"/>
  <c r="Z75" i="46"/>
  <c r="W75" i="46"/>
  <c r="AC143" i="45"/>
  <c r="AB143" i="45"/>
  <c r="AF143" i="45"/>
  <c r="AG143" i="45"/>
  <c r="AJ143" i="45"/>
  <c r="AE143" i="45"/>
  <c r="AA143" i="45"/>
  <c r="AH143" i="45"/>
  <c r="V143" i="45"/>
  <c r="AD143" i="45"/>
  <c r="Y143" i="45"/>
  <c r="AI143" i="45"/>
  <c r="X143" i="45"/>
  <c r="W143" i="45"/>
  <c r="Z143" i="45"/>
  <c r="X159" i="45"/>
  <c r="AB159" i="45"/>
  <c r="AJ159" i="45"/>
  <c r="AF159" i="45"/>
  <c r="AG159" i="45"/>
  <c r="AA159" i="45"/>
  <c r="Y159" i="45"/>
  <c r="V159" i="45"/>
  <c r="AE159" i="45"/>
  <c r="AC159" i="45"/>
  <c r="AH159" i="45"/>
  <c r="AD159" i="45"/>
  <c r="AI159" i="45"/>
  <c r="W159" i="45"/>
  <c r="Z159" i="45"/>
  <c r="AB171" i="45"/>
  <c r="V171" i="45"/>
  <c r="AF171" i="45"/>
  <c r="AA171" i="45"/>
  <c r="X171" i="45"/>
  <c r="AG171" i="45"/>
  <c r="AH171" i="45"/>
  <c r="AJ171" i="45"/>
  <c r="AC171" i="45"/>
  <c r="AE171" i="45"/>
  <c r="AI171" i="45"/>
  <c r="AD171" i="45"/>
  <c r="Y171" i="45"/>
  <c r="W171" i="45"/>
  <c r="Z171" i="45"/>
  <c r="AG165" i="45"/>
  <c r="AJ165" i="45"/>
  <c r="V165" i="45"/>
  <c r="AA165" i="45"/>
  <c r="AH165" i="45"/>
  <c r="AC165" i="45"/>
  <c r="AE165" i="45"/>
  <c r="Y165" i="45"/>
  <c r="AD165" i="45"/>
  <c r="AI165" i="45"/>
  <c r="AF165" i="45"/>
  <c r="X165" i="45"/>
  <c r="AB165" i="45"/>
  <c r="W165" i="45"/>
  <c r="Z165" i="45"/>
  <c r="E125" i="46"/>
  <c r="U125" i="46" s="1"/>
  <c r="E125" i="45"/>
  <c r="U125" i="45" s="1"/>
  <c r="AC178" i="45"/>
  <c r="AB178" i="45"/>
  <c r="AA178" i="45"/>
  <c r="V178" i="45"/>
  <c r="AG178" i="45"/>
  <c r="AE178" i="45"/>
  <c r="AJ178" i="45"/>
  <c r="AF178" i="45"/>
  <c r="AI178" i="45"/>
  <c r="AD178" i="45"/>
  <c r="AH178" i="45"/>
  <c r="X178" i="45"/>
  <c r="Y178" i="45"/>
  <c r="Z178" i="45"/>
  <c r="W178" i="45"/>
  <c r="X10" i="45"/>
  <c r="AB10" i="45"/>
  <c r="AF10" i="45"/>
  <c r="AJ10" i="45"/>
  <c r="AH10" i="45"/>
  <c r="AA10" i="45"/>
  <c r="AD10" i="45"/>
  <c r="Y10" i="45"/>
  <c r="AC10" i="45"/>
  <c r="AE10" i="45"/>
  <c r="V10" i="45"/>
  <c r="AI10" i="45"/>
  <c r="AG10" i="45"/>
  <c r="Z10" i="45"/>
  <c r="W10" i="45"/>
  <c r="AP155" i="45"/>
  <c r="AN155" i="45"/>
  <c r="AY155" i="45"/>
  <c r="AQ155" i="45"/>
  <c r="AV155" i="45"/>
  <c r="AT155" i="45"/>
  <c r="AW155" i="45"/>
  <c r="AZ155" i="45"/>
  <c r="AU155" i="45"/>
  <c r="AX155" i="45"/>
  <c r="AM155" i="45"/>
  <c r="AO155" i="45"/>
  <c r="AL155" i="45"/>
  <c r="AR155" i="45"/>
  <c r="AS155" i="45"/>
  <c r="AO22" i="45"/>
  <c r="AW22" i="45"/>
  <c r="AL22" i="45"/>
  <c r="AT22" i="45"/>
  <c r="AN22" i="45"/>
  <c r="AM22" i="45"/>
  <c r="AY22" i="45"/>
  <c r="AQ22" i="45"/>
  <c r="AR22" i="45"/>
  <c r="AV22" i="45"/>
  <c r="AZ22" i="45"/>
  <c r="AP22" i="45"/>
  <c r="AU22" i="45"/>
  <c r="AX22" i="45"/>
  <c r="AS22" i="45"/>
  <c r="AP182" i="45"/>
  <c r="AL182" i="45"/>
  <c r="AN182" i="45"/>
  <c r="AQ182" i="45"/>
  <c r="AY182" i="45"/>
  <c r="AU182" i="45"/>
  <c r="AV182" i="45"/>
  <c r="AO182" i="45"/>
  <c r="AZ182" i="45"/>
  <c r="AM182" i="45"/>
  <c r="AR182" i="45"/>
  <c r="AW182" i="45"/>
  <c r="AX182" i="45"/>
  <c r="AT182" i="45"/>
  <c r="AS182" i="45"/>
  <c r="AZ146" i="45"/>
  <c r="AN146" i="45"/>
  <c r="AQ146" i="45"/>
  <c r="AX146" i="45"/>
  <c r="AV146" i="45"/>
  <c r="AM146" i="45"/>
  <c r="AL146" i="45"/>
  <c r="AO146" i="45"/>
  <c r="AU146" i="45"/>
  <c r="AP146" i="45"/>
  <c r="AT146" i="45"/>
  <c r="AY146" i="45"/>
  <c r="AR146" i="45"/>
  <c r="AW146" i="45"/>
  <c r="AS146" i="45"/>
  <c r="X101" i="46"/>
  <c r="AC101" i="46"/>
  <c r="AJ101" i="46"/>
  <c r="AE101" i="46"/>
  <c r="AF101" i="46"/>
  <c r="AD101" i="46"/>
  <c r="AA101" i="46"/>
  <c r="AI101" i="46"/>
  <c r="V101" i="46"/>
  <c r="AB101" i="46"/>
  <c r="AH101" i="46"/>
  <c r="AG101" i="46"/>
  <c r="Y101" i="46"/>
  <c r="W101" i="46"/>
  <c r="Z101" i="46"/>
  <c r="AC50" i="46"/>
  <c r="AI50" i="46"/>
  <c r="AA50" i="46"/>
  <c r="AG50" i="46"/>
  <c r="AB50" i="46"/>
  <c r="V50" i="46"/>
  <c r="AE50" i="46"/>
  <c r="AH50" i="46"/>
  <c r="X50" i="46"/>
  <c r="AF50" i="46"/>
  <c r="AJ50" i="46"/>
  <c r="AD50" i="46"/>
  <c r="Y50" i="46"/>
  <c r="W50" i="46"/>
  <c r="Z50" i="46"/>
  <c r="AB66" i="46"/>
  <c r="V66" i="46"/>
  <c r="X66" i="46"/>
  <c r="AE66" i="46"/>
  <c r="AG66" i="46"/>
  <c r="AH66" i="46"/>
  <c r="AC66" i="46"/>
  <c r="AF66" i="46"/>
  <c r="AD66" i="46"/>
  <c r="Y66" i="46"/>
  <c r="AA66" i="46"/>
  <c r="AJ66" i="46"/>
  <c r="AI66" i="46"/>
  <c r="Z66" i="46"/>
  <c r="W66" i="46"/>
  <c r="AF98" i="46"/>
  <c r="AJ98" i="46"/>
  <c r="AG98" i="46"/>
  <c r="Y98" i="46"/>
  <c r="AC98" i="46"/>
  <c r="X98" i="46"/>
  <c r="AA98" i="46"/>
  <c r="AH98" i="46"/>
  <c r="V98" i="46"/>
  <c r="AB98" i="46"/>
  <c r="AE98" i="46"/>
  <c r="AD98" i="46"/>
  <c r="AI98" i="46"/>
  <c r="W98" i="46"/>
  <c r="Z98" i="46"/>
  <c r="AC194" i="45"/>
  <c r="AJ194" i="45"/>
  <c r="AH194" i="45"/>
  <c r="V194" i="45"/>
  <c r="X194" i="45"/>
  <c r="AG194" i="45"/>
  <c r="AB194" i="45"/>
  <c r="AD194" i="45"/>
  <c r="Y194" i="45"/>
  <c r="AF194" i="45"/>
  <c r="AE194" i="45"/>
  <c r="AI194" i="45"/>
  <c r="AA194" i="45"/>
  <c r="Z194" i="45"/>
  <c r="W194" i="45"/>
  <c r="AG127" i="45"/>
  <c r="X127" i="45"/>
  <c r="AA127" i="45"/>
  <c r="AF127" i="45"/>
  <c r="AH127" i="45"/>
  <c r="AC127" i="45"/>
  <c r="AJ127" i="45"/>
  <c r="V127" i="45"/>
  <c r="AD127" i="45"/>
  <c r="Y127" i="45"/>
  <c r="AI127" i="45"/>
  <c r="AE127" i="45"/>
  <c r="AB127" i="45"/>
  <c r="W127" i="45"/>
  <c r="Z127" i="45"/>
  <c r="AE99" i="45"/>
  <c r="AB99" i="45"/>
  <c r="AJ99" i="45"/>
  <c r="AA99" i="45"/>
  <c r="AH99" i="45"/>
  <c r="X99" i="45"/>
  <c r="AI99" i="45"/>
  <c r="V99" i="45"/>
  <c r="AG99" i="45"/>
  <c r="Y99" i="45"/>
  <c r="AC99" i="45"/>
  <c r="AD99" i="45"/>
  <c r="AF99" i="45"/>
  <c r="W99" i="45"/>
  <c r="Z99" i="45"/>
  <c r="AC111" i="46"/>
  <c r="AA111" i="46"/>
  <c r="AH111" i="46"/>
  <c r="AE111" i="46"/>
  <c r="AF111" i="46"/>
  <c r="AG111" i="46"/>
  <c r="AB111" i="46"/>
  <c r="V111" i="46"/>
  <c r="AI111" i="46"/>
  <c r="AJ111" i="46"/>
  <c r="AD111" i="46"/>
  <c r="Y111" i="46"/>
  <c r="X111" i="46"/>
  <c r="Z111" i="46"/>
  <c r="W111" i="46"/>
  <c r="AB154" i="45"/>
  <c r="AH154" i="45"/>
  <c r="AF154" i="45"/>
  <c r="AA154" i="45"/>
  <c r="AC154" i="45"/>
  <c r="AJ154" i="45"/>
  <c r="X154" i="45"/>
  <c r="AG154" i="45"/>
  <c r="Y154" i="45"/>
  <c r="AE154" i="45"/>
  <c r="AD154" i="45"/>
  <c r="AI154" i="45"/>
  <c r="V154" i="45"/>
  <c r="Z154" i="45"/>
  <c r="W154" i="45"/>
  <c r="X179" i="45"/>
  <c r="AE179" i="45"/>
  <c r="AG179" i="45"/>
  <c r="AC179" i="45"/>
  <c r="AA179" i="45"/>
  <c r="V179" i="45"/>
  <c r="AJ179" i="45"/>
  <c r="AF179" i="45"/>
  <c r="AB179" i="45"/>
  <c r="AH179" i="45"/>
  <c r="AI179" i="45"/>
  <c r="AD179" i="45"/>
  <c r="Y179" i="45"/>
  <c r="W179" i="45"/>
  <c r="Z179" i="45"/>
  <c r="Y19" i="46"/>
  <c r="AA19" i="46"/>
  <c r="AE19" i="46"/>
  <c r="AJ19" i="46"/>
  <c r="X19" i="46"/>
  <c r="AD19" i="46"/>
  <c r="V19" i="46"/>
  <c r="AF19" i="46"/>
  <c r="AB19" i="46"/>
  <c r="AG19" i="46"/>
  <c r="AI19" i="46"/>
  <c r="AC19" i="46"/>
  <c r="AH19" i="46"/>
  <c r="W19" i="46"/>
  <c r="Z19" i="46"/>
  <c r="AP21" i="46"/>
  <c r="AQ21" i="46"/>
  <c r="AN21" i="46"/>
  <c r="AY21" i="46"/>
  <c r="AZ21" i="46"/>
  <c r="AO21" i="46"/>
  <c r="AT21" i="46"/>
  <c r="AX21" i="46"/>
  <c r="AU21" i="46"/>
  <c r="AM21" i="46"/>
  <c r="AL21" i="46"/>
  <c r="AR21" i="46"/>
  <c r="AW21" i="46"/>
  <c r="AV21" i="46"/>
  <c r="AS21" i="46"/>
  <c r="AO193" i="45"/>
  <c r="AL193" i="45"/>
  <c r="AT193" i="45"/>
  <c r="AY193" i="45"/>
  <c r="AW193" i="45"/>
  <c r="AU193" i="45"/>
  <c r="AX193" i="45"/>
  <c r="AQ193" i="45"/>
  <c r="AP193" i="45"/>
  <c r="AN193" i="45"/>
  <c r="AM193" i="45"/>
  <c r="AV193" i="45"/>
  <c r="AZ193" i="45"/>
  <c r="AR193" i="45"/>
  <c r="AS193" i="45"/>
  <c r="AP38" i="46"/>
  <c r="AR38" i="46"/>
  <c r="AU38" i="46"/>
  <c r="AX38" i="46"/>
  <c r="AQ38" i="46"/>
  <c r="AV38" i="46"/>
  <c r="AT38" i="46"/>
  <c r="AW38" i="46"/>
  <c r="AO38" i="46"/>
  <c r="AM38" i="46"/>
  <c r="AZ38" i="46"/>
  <c r="AL38" i="46"/>
  <c r="AN38" i="46"/>
  <c r="AY38" i="46"/>
  <c r="AS38" i="46"/>
  <c r="AY57" i="46"/>
  <c r="AR57" i="46"/>
  <c r="AT57" i="46"/>
  <c r="AP57" i="46"/>
  <c r="AN57" i="46"/>
  <c r="AU57" i="46"/>
  <c r="AQ57" i="46"/>
  <c r="AX57" i="46"/>
  <c r="AO57" i="46"/>
  <c r="AL57" i="46"/>
  <c r="AV57" i="46"/>
  <c r="AW57" i="46"/>
  <c r="AM57" i="46"/>
  <c r="AZ57" i="46"/>
  <c r="AS57" i="46"/>
  <c r="AY131" i="46"/>
  <c r="AU131" i="46"/>
  <c r="AR131" i="46"/>
  <c r="AM131" i="46"/>
  <c r="AZ131" i="46"/>
  <c r="AV131" i="46"/>
  <c r="AW131" i="46"/>
  <c r="AN131" i="46"/>
  <c r="AP131" i="46"/>
  <c r="AO131" i="46"/>
  <c r="AT131" i="46"/>
  <c r="AL131" i="46"/>
  <c r="AQ131" i="46"/>
  <c r="AX131" i="46"/>
  <c r="AS131" i="46"/>
  <c r="AT105" i="45"/>
  <c r="AZ105" i="45"/>
  <c r="AO105" i="45"/>
  <c r="AM105" i="45"/>
  <c r="AR105" i="45"/>
  <c r="AP105" i="45"/>
  <c r="AN105" i="45"/>
  <c r="AY105" i="45"/>
  <c r="AX105" i="45"/>
  <c r="AV105" i="45"/>
  <c r="AQ105" i="45"/>
  <c r="AL105" i="45"/>
  <c r="AU105" i="45"/>
  <c r="AW105" i="45"/>
  <c r="AS105" i="45"/>
  <c r="AA92" i="46"/>
  <c r="AE92" i="46"/>
  <c r="AJ92" i="46"/>
  <c r="V92" i="46"/>
  <c r="AI92" i="46"/>
  <c r="Y92" i="46"/>
  <c r="AG92" i="46"/>
  <c r="AH92" i="46"/>
  <c r="AF92" i="46"/>
  <c r="AC92" i="46"/>
  <c r="X92" i="46"/>
  <c r="AD92" i="46"/>
  <c r="AB92" i="46"/>
  <c r="W92" i="46"/>
  <c r="Z92" i="46"/>
  <c r="X170" i="46"/>
  <c r="AA170" i="46"/>
  <c r="AE170" i="46"/>
  <c r="AJ170" i="46"/>
  <c r="AB170" i="46"/>
  <c r="V170" i="46"/>
  <c r="Y170" i="46"/>
  <c r="AH170" i="46"/>
  <c r="AD170" i="46"/>
  <c r="AG170" i="46"/>
  <c r="AC170" i="46"/>
  <c r="AF170" i="46"/>
  <c r="AI170" i="46"/>
  <c r="W170" i="46"/>
  <c r="Z170" i="46"/>
  <c r="D9" i="43"/>
  <c r="C9" i="43"/>
  <c r="I71" i="13"/>
  <c r="AK71" i="46"/>
  <c r="AK71" i="29"/>
  <c r="AK71" i="45"/>
  <c r="D11" i="43"/>
  <c r="C11" i="43"/>
  <c r="B167" i="43"/>
  <c r="A167" i="43"/>
  <c r="B43" i="43"/>
  <c r="A43" i="43"/>
  <c r="E201" i="46"/>
  <c r="U201" i="46" s="1"/>
  <c r="E201" i="45"/>
  <c r="U201" i="45" s="1"/>
  <c r="E122" i="46"/>
  <c r="U122" i="46" s="1"/>
  <c r="E122" i="45"/>
  <c r="U122" i="45" s="1"/>
  <c r="I123" i="8"/>
  <c r="AK17" i="29"/>
  <c r="AK17" i="45"/>
  <c r="I17" i="13"/>
  <c r="AK17" i="46"/>
  <c r="AW176" i="45"/>
  <c r="AZ176" i="45"/>
  <c r="AY176" i="45"/>
  <c r="AV176" i="45"/>
  <c r="AP176" i="45"/>
  <c r="AM176" i="45"/>
  <c r="AN176" i="45"/>
  <c r="AQ176" i="45"/>
  <c r="AO176" i="45"/>
  <c r="AU176" i="45"/>
  <c r="AX176" i="45"/>
  <c r="AL176" i="45"/>
  <c r="AT176" i="45"/>
  <c r="AR176" i="45"/>
  <c r="AS176" i="45"/>
  <c r="AX121" i="46"/>
  <c r="AL121" i="46"/>
  <c r="AT121" i="46"/>
  <c r="AU121" i="46"/>
  <c r="AZ121" i="46"/>
  <c r="AN121" i="46"/>
  <c r="AW121" i="46"/>
  <c r="AY121" i="46"/>
  <c r="AM121" i="46"/>
  <c r="AR121" i="46"/>
  <c r="AV121" i="46"/>
  <c r="AQ121" i="46"/>
  <c r="AP121" i="46"/>
  <c r="AO121" i="46"/>
  <c r="AS121" i="46"/>
  <c r="AL93" i="45"/>
  <c r="AW93" i="45"/>
  <c r="AX93" i="45"/>
  <c r="AT93" i="45"/>
  <c r="AM93" i="45"/>
  <c r="AZ93" i="45"/>
  <c r="AO93" i="45"/>
  <c r="AR93" i="45"/>
  <c r="AY93" i="45"/>
  <c r="AQ93" i="45"/>
  <c r="AU93" i="45"/>
  <c r="AP93" i="45"/>
  <c r="AN93" i="45"/>
  <c r="AV93" i="45"/>
  <c r="AS93" i="45"/>
  <c r="AX91" i="45"/>
  <c r="AL91" i="45"/>
  <c r="AP91" i="45"/>
  <c r="AZ91" i="45"/>
  <c r="AW91" i="45"/>
  <c r="AR91" i="45"/>
  <c r="AN91" i="45"/>
  <c r="AV91" i="45"/>
  <c r="AQ91" i="45"/>
  <c r="AU91" i="45"/>
  <c r="AY91" i="45"/>
  <c r="AM91" i="45"/>
  <c r="AO91" i="45"/>
  <c r="AT91" i="45"/>
  <c r="AS91" i="45"/>
  <c r="AM187" i="45"/>
  <c r="AW187" i="45"/>
  <c r="AL187" i="45"/>
  <c r="AU187" i="45"/>
  <c r="AZ187" i="45"/>
  <c r="AP187" i="45"/>
  <c r="AV187" i="45"/>
  <c r="AN187" i="45"/>
  <c r="AQ187" i="45"/>
  <c r="AO187" i="45"/>
  <c r="AT187" i="45"/>
  <c r="AY187" i="45"/>
  <c r="AX187" i="45"/>
  <c r="AR187" i="45"/>
  <c r="AS187" i="45"/>
  <c r="AK97" i="46"/>
  <c r="AK97" i="45"/>
  <c r="I97" i="13"/>
  <c r="AK97" i="29"/>
  <c r="AY178" i="45"/>
  <c r="AR178" i="45"/>
  <c r="AT178" i="45"/>
  <c r="AM178" i="45"/>
  <c r="AQ178" i="45"/>
  <c r="AZ178" i="45"/>
  <c r="AW178" i="45"/>
  <c r="AP178" i="45"/>
  <c r="AL178" i="45"/>
  <c r="AN178" i="45"/>
  <c r="AX178" i="45"/>
  <c r="AU178" i="45"/>
  <c r="AV178" i="45"/>
  <c r="AO178" i="45"/>
  <c r="AS178" i="45"/>
  <c r="AG83" i="46"/>
  <c r="AE83" i="46"/>
  <c r="AJ83" i="46"/>
  <c r="AI83" i="46"/>
  <c r="AA83" i="46"/>
  <c r="Y83" i="46"/>
  <c r="X83" i="46"/>
  <c r="AD83" i="46"/>
  <c r="AB83" i="46"/>
  <c r="V83" i="46"/>
  <c r="AC83" i="46"/>
  <c r="AH83" i="46"/>
  <c r="AF83" i="46"/>
  <c r="W83" i="46"/>
  <c r="Z83" i="46"/>
  <c r="AA162" i="45"/>
  <c r="AB162" i="45"/>
  <c r="AE162" i="45"/>
  <c r="AF162" i="45"/>
  <c r="AH162" i="45"/>
  <c r="V162" i="45"/>
  <c r="AG162" i="45"/>
  <c r="AC162" i="45"/>
  <c r="Y162" i="45"/>
  <c r="AI162" i="45"/>
  <c r="AD162" i="45"/>
  <c r="AJ162" i="45"/>
  <c r="X162" i="45"/>
  <c r="Z162" i="45"/>
  <c r="W162" i="45"/>
  <c r="V30" i="46"/>
  <c r="AB30" i="46"/>
  <c r="AE30" i="46"/>
  <c r="AJ30" i="46"/>
  <c r="X30" i="46"/>
  <c r="AF30" i="46"/>
  <c r="AA30" i="46"/>
  <c r="AI30" i="46"/>
  <c r="AH30" i="46"/>
  <c r="AC30" i="46"/>
  <c r="AD30" i="46"/>
  <c r="Y30" i="46"/>
  <c r="AG30" i="46"/>
  <c r="W30" i="46"/>
  <c r="Z30" i="46"/>
  <c r="AB163" i="45"/>
  <c r="AC163" i="45"/>
  <c r="AF163" i="45"/>
  <c r="AG163" i="45"/>
  <c r="AE163" i="45"/>
  <c r="AA163" i="45"/>
  <c r="AH163" i="45"/>
  <c r="Y163" i="45"/>
  <c r="X163" i="45"/>
  <c r="AI163" i="45"/>
  <c r="V163" i="45"/>
  <c r="AD163" i="45"/>
  <c r="AJ163" i="45"/>
  <c r="Z163" i="45"/>
  <c r="W163" i="45"/>
  <c r="AA100" i="45"/>
  <c r="X100" i="45"/>
  <c r="AG100" i="45"/>
  <c r="V100" i="45"/>
  <c r="AJ100" i="45"/>
  <c r="AB100" i="45"/>
  <c r="AC100" i="45"/>
  <c r="AE100" i="45"/>
  <c r="AI100" i="45"/>
  <c r="Y100" i="45"/>
  <c r="AH100" i="45"/>
  <c r="AF100" i="45"/>
  <c r="AD100" i="45"/>
  <c r="W100" i="45"/>
  <c r="Z100" i="45"/>
  <c r="AB183" i="46"/>
  <c r="V183" i="46"/>
  <c r="AA183" i="46"/>
  <c r="X183" i="46"/>
  <c r="AE183" i="46"/>
  <c r="AG183" i="46"/>
  <c r="AH183" i="46"/>
  <c r="AJ183" i="46"/>
  <c r="AF183" i="46"/>
  <c r="Y183" i="46"/>
  <c r="AI183" i="46"/>
  <c r="AD183" i="46"/>
  <c r="AC183" i="46"/>
  <c r="W183" i="46"/>
  <c r="Z183" i="46"/>
  <c r="X132" i="45"/>
  <c r="V132" i="45"/>
  <c r="AF132" i="45"/>
  <c r="AE132" i="45"/>
  <c r="AH132" i="45"/>
  <c r="AC132" i="45"/>
  <c r="AJ132" i="45"/>
  <c r="Y132" i="45"/>
  <c r="AI132" i="45"/>
  <c r="AB132" i="45"/>
  <c r="AD132" i="45"/>
  <c r="AG132" i="45"/>
  <c r="AA132" i="45"/>
  <c r="Z132" i="45"/>
  <c r="W132" i="45"/>
  <c r="AB103" i="29"/>
  <c r="Y103" i="29"/>
  <c r="AJ103" i="29"/>
  <c r="AE103" i="29"/>
  <c r="V103" i="29"/>
  <c r="AF103" i="29"/>
  <c r="AI103" i="29"/>
  <c r="AA103" i="29"/>
  <c r="AG103" i="29"/>
  <c r="X103" i="29"/>
  <c r="AC103" i="29"/>
  <c r="AD103" i="29"/>
  <c r="AH103" i="29"/>
  <c r="Z103" i="29"/>
  <c r="W103" i="29"/>
  <c r="AB52" i="45"/>
  <c r="AE52" i="45"/>
  <c r="V52" i="45"/>
  <c r="AG52" i="45"/>
  <c r="AD52" i="45"/>
  <c r="AI52" i="45"/>
  <c r="AA52" i="45"/>
  <c r="Y52" i="45"/>
  <c r="X52" i="45"/>
  <c r="AC52" i="45"/>
  <c r="AF52" i="45"/>
  <c r="AJ52" i="45"/>
  <c r="AH52" i="45"/>
  <c r="W52" i="45"/>
  <c r="Z52" i="45"/>
  <c r="AR101" i="46"/>
  <c r="AL101" i="46"/>
  <c r="AU101" i="46"/>
  <c r="AP101" i="46"/>
  <c r="AY101" i="46"/>
  <c r="AO101" i="46"/>
  <c r="AV101" i="46"/>
  <c r="AT101" i="46"/>
  <c r="AQ101" i="46"/>
  <c r="AX101" i="46"/>
  <c r="AW101" i="46"/>
  <c r="AM101" i="46"/>
  <c r="AN101" i="46"/>
  <c r="AZ101" i="46"/>
  <c r="AS101" i="46"/>
  <c r="AV66" i="45"/>
  <c r="AZ66" i="45"/>
  <c r="AW66" i="45"/>
  <c r="AY66" i="45"/>
  <c r="AN66" i="45"/>
  <c r="AX66" i="45"/>
  <c r="AT66" i="45"/>
  <c r="AM66" i="45"/>
  <c r="AR66" i="45"/>
  <c r="AO66" i="45"/>
  <c r="AL66" i="45"/>
  <c r="AU66" i="45"/>
  <c r="AQ66" i="45"/>
  <c r="AP66" i="45"/>
  <c r="AS66" i="45"/>
  <c r="AV127" i="46"/>
  <c r="AT127" i="46"/>
  <c r="AO127" i="46"/>
  <c r="AQ127" i="46"/>
  <c r="AP127" i="46"/>
  <c r="AN127" i="46"/>
  <c r="AM127" i="46"/>
  <c r="AR127" i="46"/>
  <c r="AW127" i="46"/>
  <c r="AL127" i="46"/>
  <c r="AU127" i="46"/>
  <c r="AZ127" i="46"/>
  <c r="AY127" i="46"/>
  <c r="AX127" i="46"/>
  <c r="AS127" i="46"/>
  <c r="AV99" i="46"/>
  <c r="AL99" i="46"/>
  <c r="AZ99" i="46"/>
  <c r="AQ99" i="46"/>
  <c r="AR99" i="46"/>
  <c r="AU99" i="46"/>
  <c r="AW99" i="46"/>
  <c r="AX99" i="46"/>
  <c r="AM99" i="46"/>
  <c r="AT99" i="46"/>
  <c r="AO99" i="46"/>
  <c r="AN99" i="46"/>
  <c r="AY99" i="46"/>
  <c r="AP99" i="46"/>
  <c r="AS99" i="46"/>
  <c r="AY154" i="45"/>
  <c r="AU154" i="45"/>
  <c r="AZ154" i="45"/>
  <c r="AX154" i="45"/>
  <c r="AW154" i="45"/>
  <c r="AQ154" i="45"/>
  <c r="AR154" i="45"/>
  <c r="AN154" i="45"/>
  <c r="AV154" i="45"/>
  <c r="AP154" i="45"/>
  <c r="AM154" i="45"/>
  <c r="AT154" i="45"/>
  <c r="AO154" i="45"/>
  <c r="AL154" i="45"/>
  <c r="AS154" i="45"/>
  <c r="AH186" i="45"/>
  <c r="AA186" i="45"/>
  <c r="AC186" i="45"/>
  <c r="X186" i="45"/>
  <c r="V186" i="45"/>
  <c r="AG186" i="45"/>
  <c r="AE186" i="45"/>
  <c r="AB186" i="45"/>
  <c r="AI186" i="45"/>
  <c r="AD186" i="45"/>
  <c r="AJ186" i="45"/>
  <c r="AF186" i="45"/>
  <c r="Y186" i="45"/>
  <c r="W186" i="45"/>
  <c r="Z186" i="45"/>
  <c r="AH139" i="45"/>
  <c r="V139" i="45"/>
  <c r="AF139" i="45"/>
  <c r="AA139" i="45"/>
  <c r="AB139" i="45"/>
  <c r="X139" i="45"/>
  <c r="AJ139" i="45"/>
  <c r="AE139" i="45"/>
  <c r="AG139" i="45"/>
  <c r="AD139" i="45"/>
  <c r="AI139" i="45"/>
  <c r="Y139" i="45"/>
  <c r="AC139" i="45"/>
  <c r="W139" i="45"/>
  <c r="Z139" i="45"/>
  <c r="AF18" i="45"/>
  <c r="AJ18" i="45"/>
  <c r="X18" i="45"/>
  <c r="AB18" i="45"/>
  <c r="AD18" i="45"/>
  <c r="AE18" i="45"/>
  <c r="V18" i="45"/>
  <c r="AA18" i="45"/>
  <c r="Y18" i="45"/>
  <c r="AC18" i="45"/>
  <c r="AI18" i="45"/>
  <c r="AH18" i="45"/>
  <c r="AG18" i="45"/>
  <c r="W18" i="45"/>
  <c r="Z18" i="45"/>
  <c r="AB189" i="46"/>
  <c r="AA189" i="46"/>
  <c r="AG189" i="46"/>
  <c r="AE189" i="46"/>
  <c r="AI189" i="46"/>
  <c r="AH189" i="46"/>
  <c r="AC189" i="46"/>
  <c r="V189" i="46"/>
  <c r="AF189" i="46"/>
  <c r="AD189" i="46"/>
  <c r="AJ189" i="46"/>
  <c r="X189" i="46"/>
  <c r="Y189" i="46"/>
  <c r="Z189" i="46"/>
  <c r="W189" i="46"/>
  <c r="AE145" i="46"/>
  <c r="AB145" i="46"/>
  <c r="AJ145" i="46"/>
  <c r="AF145" i="46"/>
  <c r="AC145" i="46"/>
  <c r="V145" i="46"/>
  <c r="AA145" i="46"/>
  <c r="AG145" i="46"/>
  <c r="Y145" i="46"/>
  <c r="AH145" i="46"/>
  <c r="X145" i="46"/>
  <c r="AI145" i="46"/>
  <c r="AD145" i="46"/>
  <c r="W145" i="46"/>
  <c r="Z145" i="46"/>
  <c r="AE104" i="45"/>
  <c r="AF104" i="45"/>
  <c r="V104" i="45"/>
  <c r="AC104" i="45"/>
  <c r="AA104" i="45"/>
  <c r="AB104" i="45"/>
  <c r="X104" i="45"/>
  <c r="AH104" i="45"/>
  <c r="AG104" i="45"/>
  <c r="AI104" i="45"/>
  <c r="AJ104" i="45"/>
  <c r="Y104" i="45"/>
  <c r="AD104" i="45"/>
  <c r="W104" i="45"/>
  <c r="Z104" i="45"/>
  <c r="X35" i="46"/>
  <c r="AC35" i="46"/>
  <c r="Y35" i="46"/>
  <c r="AJ35" i="46"/>
  <c r="AG35" i="46"/>
  <c r="AF35" i="46"/>
  <c r="AD35" i="46"/>
  <c r="AH35" i="46"/>
  <c r="AB35" i="46"/>
  <c r="AE35" i="46"/>
  <c r="AA35" i="46"/>
  <c r="AI35" i="46"/>
  <c r="V35" i="46"/>
  <c r="W35" i="46"/>
  <c r="Z35" i="46"/>
  <c r="AA124" i="45"/>
  <c r="AB124" i="45"/>
  <c r="AC124" i="45"/>
  <c r="AH124" i="45"/>
  <c r="AF124" i="45"/>
  <c r="AJ124" i="45"/>
  <c r="AG124" i="45"/>
  <c r="AI124" i="45"/>
  <c r="AD124" i="45"/>
  <c r="Y124" i="45"/>
  <c r="X124" i="45"/>
  <c r="V124" i="45"/>
  <c r="AE124" i="45"/>
  <c r="Z124" i="45"/>
  <c r="W124" i="45"/>
  <c r="AJ206" i="45"/>
  <c r="AH206" i="45"/>
  <c r="V206" i="45"/>
  <c r="AB206" i="45"/>
  <c r="AF206" i="45"/>
  <c r="AG206" i="45"/>
  <c r="AA206" i="45"/>
  <c r="AC206" i="45"/>
  <c r="X206" i="45"/>
  <c r="AE206" i="45"/>
  <c r="Y206" i="45"/>
  <c r="AD206" i="45"/>
  <c r="AI206" i="45"/>
  <c r="Z206" i="45"/>
  <c r="W206" i="45"/>
  <c r="AJ63" i="46"/>
  <c r="X63" i="46"/>
  <c r="AB63" i="46"/>
  <c r="AH63" i="46"/>
  <c r="AD63" i="46"/>
  <c r="AA63" i="46"/>
  <c r="V63" i="46"/>
  <c r="AG63" i="46"/>
  <c r="AE63" i="46"/>
  <c r="AF63" i="46"/>
  <c r="Y63" i="46"/>
  <c r="AI63" i="46"/>
  <c r="AC63" i="46"/>
  <c r="W63" i="46"/>
  <c r="Z63" i="46"/>
  <c r="AA28" i="45"/>
  <c r="AE28" i="45"/>
  <c r="AI28" i="45"/>
  <c r="AB28" i="45"/>
  <c r="AD28" i="45"/>
  <c r="AF28" i="45"/>
  <c r="Y28" i="45"/>
  <c r="V28" i="45"/>
  <c r="AC28" i="45"/>
  <c r="AJ28" i="45"/>
  <c r="AH28" i="45"/>
  <c r="AG28" i="45"/>
  <c r="X28" i="45"/>
  <c r="Z28" i="45"/>
  <c r="W28" i="45"/>
  <c r="AJ84" i="46"/>
  <c r="AC84" i="46"/>
  <c r="AE84" i="46"/>
  <c r="AB84" i="46"/>
  <c r="AA84" i="46"/>
  <c r="AI84" i="46"/>
  <c r="AF84" i="46"/>
  <c r="AH84" i="46"/>
  <c r="AD84" i="46"/>
  <c r="AG84" i="46"/>
  <c r="Y84" i="46"/>
  <c r="X84" i="46"/>
  <c r="V84" i="46"/>
  <c r="Z84" i="46"/>
  <c r="W84" i="46"/>
  <c r="AF15" i="45"/>
  <c r="AJ15" i="45"/>
  <c r="AG15" i="45"/>
  <c r="AB15" i="45"/>
  <c r="AE15" i="45"/>
  <c r="Y15" i="45"/>
  <c r="AH15" i="45"/>
  <c r="AD15" i="45"/>
  <c r="AC15" i="45"/>
  <c r="AI15" i="45"/>
  <c r="X15" i="45"/>
  <c r="AA15" i="45"/>
  <c r="V15" i="45"/>
  <c r="W15" i="45"/>
  <c r="Z15" i="45"/>
  <c r="AH106" i="46"/>
  <c r="AG106" i="46"/>
  <c r="AF106" i="46"/>
  <c r="AB106" i="46"/>
  <c r="AA106" i="46"/>
  <c r="AJ106" i="46"/>
  <c r="Y106" i="46"/>
  <c r="V106" i="46"/>
  <c r="AC106" i="46"/>
  <c r="AE106" i="46"/>
  <c r="X106" i="46"/>
  <c r="AI106" i="46"/>
  <c r="AD106" i="46"/>
  <c r="W106" i="46"/>
  <c r="Z106" i="46"/>
  <c r="AV31" i="45"/>
  <c r="AZ31" i="45"/>
  <c r="AY31" i="45"/>
  <c r="AR31" i="45"/>
  <c r="AM31" i="45"/>
  <c r="AW31" i="45"/>
  <c r="AX31" i="45"/>
  <c r="AP31" i="45"/>
  <c r="AN31" i="45"/>
  <c r="AO31" i="45"/>
  <c r="AQ31" i="45"/>
  <c r="AU31" i="45"/>
  <c r="AT31" i="45"/>
  <c r="AL31" i="45"/>
  <c r="AS31" i="45"/>
  <c r="AQ153" i="45"/>
  <c r="AW153" i="45"/>
  <c r="AR153" i="45"/>
  <c r="AU153" i="45"/>
  <c r="AZ153" i="45"/>
  <c r="AO153" i="45"/>
  <c r="AP153" i="45"/>
  <c r="AL153" i="45"/>
  <c r="AV153" i="45"/>
  <c r="AT153" i="45"/>
  <c r="AX153" i="45"/>
  <c r="AY153" i="45"/>
  <c r="AN153" i="45"/>
  <c r="AM153" i="45"/>
  <c r="AS153" i="45"/>
  <c r="AV109" i="46"/>
  <c r="AL109" i="46"/>
  <c r="AR109" i="46"/>
  <c r="AZ109" i="46"/>
  <c r="AM109" i="46"/>
  <c r="AW109" i="46"/>
  <c r="AN109" i="46"/>
  <c r="AP109" i="46"/>
  <c r="AX109" i="46"/>
  <c r="AQ109" i="46"/>
  <c r="AY109" i="46"/>
  <c r="AU109" i="46"/>
  <c r="AT109" i="46"/>
  <c r="AO109" i="46"/>
  <c r="AS109" i="46"/>
  <c r="AN138" i="45"/>
  <c r="AL138" i="45"/>
  <c r="AU138" i="45"/>
  <c r="AQ138" i="45"/>
  <c r="AW138" i="45"/>
  <c r="AM138" i="45"/>
  <c r="AX138" i="45"/>
  <c r="AP138" i="45"/>
  <c r="AY138" i="45"/>
  <c r="AV138" i="45"/>
  <c r="AO138" i="45"/>
  <c r="AR138" i="45"/>
  <c r="AT138" i="45"/>
  <c r="AZ138" i="45"/>
  <c r="AS138" i="45"/>
  <c r="AG134" i="46"/>
  <c r="AE134" i="46"/>
  <c r="V134" i="46"/>
  <c r="AC134" i="46"/>
  <c r="AD134" i="46"/>
  <c r="AA134" i="46"/>
  <c r="AJ134" i="46"/>
  <c r="AF134" i="46"/>
  <c r="AB134" i="46"/>
  <c r="X134" i="46"/>
  <c r="AH134" i="46"/>
  <c r="Y134" i="46"/>
  <c r="AI134" i="46"/>
  <c r="Z134" i="46"/>
  <c r="W134" i="46"/>
  <c r="AY170" i="45"/>
  <c r="AZ170" i="45"/>
  <c r="AW170" i="45"/>
  <c r="AV170" i="45"/>
  <c r="AN170" i="45"/>
  <c r="AL170" i="45"/>
  <c r="AT170" i="45"/>
  <c r="AQ170" i="45"/>
  <c r="AM170" i="45"/>
  <c r="AX170" i="45"/>
  <c r="AO170" i="45"/>
  <c r="AP170" i="45"/>
  <c r="AU170" i="45"/>
  <c r="AR170" i="45"/>
  <c r="AS170" i="45"/>
  <c r="X117" i="46"/>
  <c r="AA117" i="46"/>
  <c r="Y117" i="46"/>
  <c r="V117" i="46"/>
  <c r="AD117" i="46"/>
  <c r="AF117" i="46"/>
  <c r="AJ117" i="46"/>
  <c r="AE117" i="46"/>
  <c r="AB117" i="46"/>
  <c r="AI117" i="46"/>
  <c r="AC117" i="46"/>
  <c r="AG117" i="46"/>
  <c r="AH117" i="46"/>
  <c r="W117" i="46"/>
  <c r="Z117" i="46"/>
  <c r="AW149" i="46"/>
  <c r="AR149" i="46"/>
  <c r="AU149" i="46"/>
  <c r="AO149" i="46"/>
  <c r="AM149" i="46"/>
  <c r="AP149" i="46"/>
  <c r="AZ149" i="46"/>
  <c r="AQ149" i="46"/>
  <c r="AV149" i="46"/>
  <c r="AY149" i="46"/>
  <c r="AT149" i="46"/>
  <c r="AN149" i="46"/>
  <c r="AL149" i="46"/>
  <c r="AX149" i="46"/>
  <c r="AS149" i="46"/>
  <c r="E65" i="46"/>
  <c r="U65" i="46" s="1"/>
  <c r="E65" i="45"/>
  <c r="U65" i="45" s="1"/>
  <c r="E41" i="46"/>
  <c r="U41" i="46" s="1"/>
  <c r="E41" i="45"/>
  <c r="U41" i="45" s="1"/>
  <c r="E209" i="46"/>
  <c r="U209" i="46" s="1"/>
  <c r="E209" i="45"/>
  <c r="U209" i="45" s="1"/>
  <c r="AK205" i="46"/>
  <c r="AK205" i="45"/>
  <c r="AK205" i="29"/>
  <c r="I205" i="13"/>
  <c r="D35" i="43"/>
  <c r="C35" i="43"/>
  <c r="A173" i="43"/>
  <c r="B173" i="43"/>
  <c r="E133" i="45"/>
  <c r="U133" i="45" s="1"/>
  <c r="E133" i="46"/>
  <c r="U133" i="46" s="1"/>
  <c r="AK107" i="45"/>
  <c r="AK107" i="29"/>
  <c r="AK107" i="46"/>
  <c r="I107" i="13"/>
  <c r="AU203" i="45"/>
  <c r="AR203" i="45"/>
  <c r="AN203" i="45"/>
  <c r="AX203" i="45"/>
  <c r="AV203" i="45"/>
  <c r="AP203" i="45"/>
  <c r="AZ203" i="45"/>
  <c r="AT203" i="45"/>
  <c r="AL203" i="45"/>
  <c r="AM203" i="45"/>
  <c r="AQ203" i="45"/>
  <c r="AO203" i="45"/>
  <c r="AY203" i="45"/>
  <c r="AW203" i="45"/>
  <c r="AS203" i="45"/>
  <c r="AQ157" i="45"/>
  <c r="AR157" i="45"/>
  <c r="AN157" i="45"/>
  <c r="AY157" i="45"/>
  <c r="AX157" i="45"/>
  <c r="AZ157" i="45"/>
  <c r="AM157" i="45"/>
  <c r="AV157" i="45"/>
  <c r="AP157" i="45"/>
  <c r="AO157" i="45"/>
  <c r="AL157" i="45"/>
  <c r="AW157" i="45"/>
  <c r="AT157" i="45"/>
  <c r="AU157" i="45"/>
  <c r="AS157" i="45"/>
  <c r="AG61" i="45"/>
  <c r="X61" i="45"/>
  <c r="AA61" i="45"/>
  <c r="AB61" i="45"/>
  <c r="AF61" i="45"/>
  <c r="AJ61" i="45"/>
  <c r="AE61" i="45"/>
  <c r="AH61" i="45"/>
  <c r="V61" i="45"/>
  <c r="AD61" i="45"/>
  <c r="Y61" i="45"/>
  <c r="AI61" i="45"/>
  <c r="AC61" i="45"/>
  <c r="W61" i="45"/>
  <c r="Z61" i="45"/>
  <c r="AK82" i="46"/>
  <c r="AK82" i="45"/>
  <c r="AK82" i="29"/>
  <c r="I82" i="13"/>
  <c r="AT52" i="45"/>
  <c r="AV52" i="45"/>
  <c r="AY52" i="45"/>
  <c r="AP52" i="45"/>
  <c r="AX52" i="45"/>
  <c r="AQ52" i="45"/>
  <c r="AO52" i="45"/>
  <c r="AW52" i="45"/>
  <c r="AR52" i="45"/>
  <c r="AU52" i="45"/>
  <c r="AN52" i="45"/>
  <c r="AL52" i="45"/>
  <c r="AZ52" i="45"/>
  <c r="AM52" i="45"/>
  <c r="AS52" i="45"/>
  <c r="AC191" i="46"/>
  <c r="AG191" i="46"/>
  <c r="AB191" i="46"/>
  <c r="X191" i="46"/>
  <c r="AE191" i="46"/>
  <c r="AJ191" i="46"/>
  <c r="AF191" i="46"/>
  <c r="AA191" i="46"/>
  <c r="AD191" i="46"/>
  <c r="Y191" i="46"/>
  <c r="V191" i="46"/>
  <c r="AI191" i="46"/>
  <c r="AH191" i="46"/>
  <c r="Z191" i="46"/>
  <c r="W191" i="46"/>
  <c r="X155" i="45"/>
  <c r="AB155" i="45"/>
  <c r="AA155" i="45"/>
  <c r="AJ155" i="45"/>
  <c r="AG155" i="45"/>
  <c r="AF155" i="45"/>
  <c r="AC155" i="45"/>
  <c r="Y155" i="45"/>
  <c r="AH155" i="45"/>
  <c r="V155" i="45"/>
  <c r="AD155" i="45"/>
  <c r="AE155" i="45"/>
  <c r="AI155" i="45"/>
  <c r="Z155" i="45"/>
  <c r="W155" i="45"/>
  <c r="Y79" i="46"/>
  <c r="AC79" i="46"/>
  <c r="AE79" i="46"/>
  <c r="AG79" i="46"/>
  <c r="AJ79" i="46"/>
  <c r="X79" i="46"/>
  <c r="AI79" i="46"/>
  <c r="V79" i="46"/>
  <c r="AH79" i="46"/>
  <c r="AA79" i="46"/>
  <c r="AD79" i="46"/>
  <c r="AB79" i="46"/>
  <c r="AF79" i="46"/>
  <c r="Z79" i="46"/>
  <c r="W79" i="46"/>
  <c r="AH85" i="45"/>
  <c r="AF85" i="45"/>
  <c r="AC85" i="45"/>
  <c r="AA85" i="45"/>
  <c r="AB85" i="45"/>
  <c r="AG85" i="45"/>
  <c r="AJ85" i="45"/>
  <c r="X85" i="45"/>
  <c r="Y85" i="45"/>
  <c r="V85" i="45"/>
  <c r="AD85" i="45"/>
  <c r="AI85" i="45"/>
  <c r="AE85" i="45"/>
  <c r="Z85" i="45"/>
  <c r="W85" i="45"/>
  <c r="Y22" i="46"/>
  <c r="AB22" i="46"/>
  <c r="AI22" i="46"/>
  <c r="AG22" i="46"/>
  <c r="AJ22" i="46"/>
  <c r="V22" i="46"/>
  <c r="AF22" i="46"/>
  <c r="X22" i="46"/>
  <c r="AA22" i="46"/>
  <c r="AH22" i="46"/>
  <c r="AC22" i="46"/>
  <c r="AD22" i="46"/>
  <c r="AE22" i="46"/>
  <c r="W22" i="46"/>
  <c r="Z22" i="46"/>
  <c r="AF146" i="45"/>
  <c r="V146" i="45"/>
  <c r="AJ146" i="45"/>
  <c r="AH146" i="45"/>
  <c r="AB146" i="45"/>
  <c r="X146" i="45"/>
  <c r="AG146" i="45"/>
  <c r="AC146" i="45"/>
  <c r="AE146" i="45"/>
  <c r="AD146" i="45"/>
  <c r="Y146" i="45"/>
  <c r="AA146" i="45"/>
  <c r="AI146" i="45"/>
  <c r="Z146" i="45"/>
  <c r="W146" i="45"/>
  <c r="AB195" i="46"/>
  <c r="AF195" i="46"/>
  <c r="AE195" i="46"/>
  <c r="AA195" i="46"/>
  <c r="AJ195" i="46"/>
  <c r="Y195" i="46"/>
  <c r="AC195" i="46"/>
  <c r="X195" i="46"/>
  <c r="AH195" i="46"/>
  <c r="AG195" i="46"/>
  <c r="AD195" i="46"/>
  <c r="V195" i="46"/>
  <c r="AI195" i="46"/>
  <c r="W195" i="46"/>
  <c r="Z195" i="46"/>
  <c r="AN186" i="45"/>
  <c r="AV186" i="45"/>
  <c r="AU186" i="45"/>
  <c r="AT186" i="45"/>
  <c r="AX186" i="45"/>
  <c r="AM186" i="45"/>
  <c r="AP186" i="45"/>
  <c r="AQ186" i="45"/>
  <c r="AW186" i="45"/>
  <c r="AR186" i="45"/>
  <c r="AO186" i="45"/>
  <c r="AZ186" i="45"/>
  <c r="AL186" i="45"/>
  <c r="AY186" i="45"/>
  <c r="AS186" i="45"/>
  <c r="AQ25" i="46"/>
  <c r="AZ25" i="46"/>
  <c r="AN25" i="46"/>
  <c r="AY25" i="46"/>
  <c r="AX25" i="46"/>
  <c r="AO25" i="46"/>
  <c r="AL25" i="46"/>
  <c r="AP25" i="46"/>
  <c r="AM25" i="46"/>
  <c r="AR25" i="46"/>
  <c r="AW25" i="46"/>
  <c r="AU25" i="46"/>
  <c r="AV25" i="46"/>
  <c r="AT25" i="46"/>
  <c r="AS25" i="46"/>
  <c r="AO145" i="46"/>
  <c r="AX145" i="46"/>
  <c r="AR145" i="46"/>
  <c r="AZ145" i="46"/>
  <c r="AN104" i="45"/>
  <c r="AU104" i="45"/>
  <c r="AZ104" i="45"/>
  <c r="AY104" i="45"/>
  <c r="AQ104" i="45"/>
  <c r="AM104" i="45"/>
  <c r="AO104" i="45"/>
  <c r="AL104" i="45"/>
  <c r="AX104" i="45"/>
  <c r="AR104" i="45"/>
  <c r="AW104" i="45"/>
  <c r="AV104" i="45"/>
  <c r="AP104" i="45"/>
  <c r="AT104" i="45"/>
  <c r="AS104" i="45"/>
  <c r="AU35" i="46"/>
  <c r="AX35" i="46"/>
  <c r="AY35" i="46"/>
  <c r="AL35" i="46"/>
  <c r="AQ35" i="46"/>
  <c r="AV35" i="46"/>
  <c r="AO35" i="46"/>
  <c r="AN35" i="46"/>
  <c r="AM35" i="46"/>
  <c r="AP35" i="46"/>
  <c r="AW35" i="46"/>
  <c r="AZ35" i="46"/>
  <c r="AR35" i="46"/>
  <c r="AT35" i="46"/>
  <c r="AS35" i="46"/>
  <c r="AU28" i="46"/>
  <c r="AT28" i="46"/>
  <c r="AV28" i="46"/>
  <c r="AN28" i="46"/>
  <c r="AL28" i="46"/>
  <c r="AR28" i="46"/>
  <c r="AZ28" i="46"/>
  <c r="AP28" i="46"/>
  <c r="AW28" i="46"/>
  <c r="AM28" i="46"/>
  <c r="AO28" i="46"/>
  <c r="AY28" i="46"/>
  <c r="AQ28" i="46"/>
  <c r="AX28" i="46"/>
  <c r="AS28" i="46"/>
  <c r="AO106" i="46"/>
  <c r="AX106" i="46"/>
  <c r="AN106" i="46"/>
  <c r="AQ106" i="46"/>
  <c r="AP106" i="46"/>
  <c r="AU106" i="46"/>
  <c r="AY106" i="46"/>
  <c r="AW106" i="46"/>
  <c r="AR106" i="46"/>
  <c r="AM106" i="46"/>
  <c r="AT106" i="46"/>
  <c r="AV106" i="46"/>
  <c r="AL106" i="46"/>
  <c r="AZ106" i="46"/>
  <c r="AS106" i="46"/>
  <c r="AQ112" i="46"/>
  <c r="AM112" i="46"/>
  <c r="AL112" i="46"/>
  <c r="AN112" i="46"/>
  <c r="AU112" i="46"/>
  <c r="AP112" i="46"/>
  <c r="AO112" i="46"/>
  <c r="AY112" i="46"/>
  <c r="AZ112" i="46"/>
  <c r="AW112" i="46"/>
  <c r="AX112" i="46"/>
  <c r="AT112" i="46"/>
  <c r="AR112" i="46"/>
  <c r="AV112" i="46"/>
  <c r="AS112" i="46"/>
  <c r="AX92" i="46"/>
  <c r="AT92" i="46"/>
  <c r="AU92" i="46"/>
  <c r="AM92" i="46"/>
  <c r="AW92" i="46"/>
  <c r="AL92" i="46"/>
  <c r="AQ92" i="46"/>
  <c r="AP92" i="46"/>
  <c r="AV92" i="46"/>
  <c r="AY92" i="46"/>
  <c r="AN92" i="46"/>
  <c r="AO92" i="46"/>
  <c r="AZ92" i="46"/>
  <c r="AR92" i="46"/>
  <c r="AS92" i="46"/>
  <c r="AV69" i="45"/>
  <c r="AM69" i="45"/>
  <c r="AU69" i="45"/>
  <c r="AO69" i="45"/>
  <c r="AP69" i="45"/>
  <c r="AW69" i="45"/>
  <c r="AQ69" i="45"/>
  <c r="AR69" i="45"/>
  <c r="AX69" i="45"/>
  <c r="AL69" i="45"/>
  <c r="AZ69" i="45"/>
  <c r="AN69" i="45"/>
  <c r="AY69" i="45"/>
  <c r="AT69" i="45"/>
  <c r="AS69" i="45"/>
  <c r="AX117" i="45"/>
  <c r="AR117" i="45"/>
  <c r="AN117" i="45"/>
  <c r="AQ117" i="45"/>
  <c r="AV117" i="45"/>
  <c r="AM117" i="45"/>
  <c r="AL117" i="45"/>
  <c r="AY117" i="45"/>
  <c r="AU117" i="45"/>
  <c r="AZ117" i="45"/>
  <c r="AW117" i="45"/>
  <c r="AT117" i="45"/>
  <c r="AP117" i="45"/>
  <c r="AO117" i="45"/>
  <c r="AS117" i="45"/>
  <c r="B172" i="43"/>
  <c r="A172" i="43"/>
  <c r="E113" i="46"/>
  <c r="U113" i="46" s="1"/>
  <c r="E113" i="45"/>
  <c r="U113" i="45" s="1"/>
  <c r="AK126" i="29"/>
  <c r="I126" i="13"/>
  <c r="AK126" i="45"/>
  <c r="AK126" i="46"/>
  <c r="AK26" i="29"/>
  <c r="AK26" i="45"/>
  <c r="AK26" i="46"/>
  <c r="I26" i="13"/>
  <c r="D127" i="43"/>
  <c r="C127" i="43"/>
  <c r="B197" i="43"/>
  <c r="A197" i="43"/>
  <c r="B32" i="43"/>
  <c r="A32" i="43"/>
  <c r="B171" i="43"/>
  <c r="A171" i="43"/>
  <c r="W83" i="29"/>
  <c r="AB83" i="29"/>
  <c r="AG65" i="29"/>
  <c r="AE65" i="29"/>
  <c r="W65" i="29"/>
  <c r="AH113" i="29"/>
  <c r="AG113" i="29"/>
  <c r="AI113" i="29"/>
  <c r="E29" i="46"/>
  <c r="U29" i="46" s="1"/>
  <c r="E29" i="45"/>
  <c r="U29" i="45" s="1"/>
  <c r="AV73" i="45"/>
  <c r="AM73" i="45"/>
  <c r="AQ73" i="45"/>
  <c r="AX73" i="45"/>
  <c r="AO73" i="45"/>
  <c r="AP73" i="45"/>
  <c r="AN73" i="45"/>
  <c r="AY73" i="45"/>
  <c r="AT73" i="45"/>
  <c r="AR73" i="45"/>
  <c r="AW73" i="45"/>
  <c r="AU73" i="45"/>
  <c r="AL73" i="45"/>
  <c r="AZ73" i="45"/>
  <c r="AS73" i="45"/>
  <c r="AD4" i="12"/>
  <c r="AV16" i="46"/>
  <c r="AR16" i="46"/>
  <c r="AZ16" i="46"/>
  <c r="AP16" i="46"/>
  <c r="AQ16" i="46"/>
  <c r="AL16" i="46"/>
  <c r="AO16" i="46"/>
  <c r="AY16" i="46"/>
  <c r="AX16" i="46"/>
  <c r="AT16" i="46"/>
  <c r="AM16" i="46"/>
  <c r="AW16" i="46"/>
  <c r="AU16" i="46"/>
  <c r="AN16" i="46"/>
  <c r="AS16" i="46"/>
  <c r="AT77" i="46"/>
  <c r="AX77" i="46"/>
  <c r="AW77" i="46"/>
  <c r="AY77" i="46"/>
  <c r="AO77" i="46"/>
  <c r="AU77" i="46"/>
  <c r="AZ77" i="46"/>
  <c r="AL77" i="46"/>
  <c r="AV77" i="46"/>
  <c r="AN77" i="46"/>
  <c r="AM77" i="46"/>
  <c r="AR77" i="46"/>
  <c r="AQ77" i="46"/>
  <c r="AP77" i="46"/>
  <c r="AS77" i="46"/>
  <c r="AM33" i="46"/>
  <c r="AV33" i="46"/>
  <c r="AL33" i="46"/>
  <c r="AQ33" i="46"/>
  <c r="AT33" i="46"/>
  <c r="AN33" i="46"/>
  <c r="AX33" i="46"/>
  <c r="AP33" i="46"/>
  <c r="AZ33" i="46"/>
  <c r="AO33" i="46"/>
  <c r="AU33" i="46"/>
  <c r="AR33" i="46"/>
  <c r="AW33" i="46"/>
  <c r="AY33" i="46"/>
  <c r="AS33" i="46"/>
  <c r="AT85" i="45"/>
  <c r="AO85" i="45"/>
  <c r="AN85" i="45"/>
  <c r="AM85" i="45"/>
  <c r="AL85" i="45"/>
  <c r="AQ85" i="45"/>
  <c r="AY85" i="45"/>
  <c r="AP85" i="45"/>
  <c r="AX85" i="45"/>
  <c r="AR85" i="45"/>
  <c r="AU85" i="45"/>
  <c r="AW85" i="45"/>
  <c r="AZ85" i="45"/>
  <c r="AV85" i="45"/>
  <c r="AS85" i="45"/>
  <c r="AO81" i="46"/>
  <c r="AX81" i="46"/>
  <c r="AP81" i="46"/>
  <c r="AT81" i="46"/>
  <c r="AY81" i="46"/>
  <c r="AR81" i="46"/>
  <c r="AM81" i="46"/>
  <c r="AZ81" i="46"/>
  <c r="AQ81" i="46"/>
  <c r="AL81" i="46"/>
  <c r="AU81" i="46"/>
  <c r="AV81" i="46"/>
  <c r="AN81" i="46"/>
  <c r="AW81" i="46"/>
  <c r="AS81" i="46"/>
  <c r="AO195" i="45"/>
  <c r="AU195" i="45"/>
  <c r="AN195" i="45"/>
  <c r="AR195" i="45"/>
  <c r="AQ195" i="45"/>
  <c r="AT195" i="45"/>
  <c r="AP195" i="45"/>
  <c r="AV195" i="45"/>
  <c r="AY195" i="45"/>
  <c r="AX195" i="45"/>
  <c r="AM195" i="45"/>
  <c r="AZ195" i="45"/>
  <c r="AL195" i="45"/>
  <c r="AW195" i="45"/>
  <c r="AS195" i="45"/>
  <c r="AC130" i="46"/>
  <c r="X130" i="46"/>
  <c r="AH130" i="46"/>
  <c r="AB130" i="46"/>
  <c r="AF130" i="46"/>
  <c r="AA130" i="46"/>
  <c r="AE130" i="46"/>
  <c r="AJ130" i="46"/>
  <c r="AI130" i="46"/>
  <c r="V130" i="46"/>
  <c r="AG130" i="46"/>
  <c r="AD130" i="46"/>
  <c r="Y130" i="46"/>
  <c r="W130" i="46"/>
  <c r="Z130" i="46"/>
  <c r="AZ12" i="45"/>
  <c r="AO12" i="45"/>
  <c r="AN12" i="45"/>
  <c r="AT12" i="45"/>
  <c r="AM12" i="45"/>
  <c r="AR12" i="45"/>
  <c r="AP12" i="45"/>
  <c r="AQ12" i="45"/>
  <c r="AX12" i="45"/>
  <c r="AU12" i="45"/>
  <c r="AY12" i="45"/>
  <c r="AV12" i="45"/>
  <c r="AL12" i="45"/>
  <c r="AW12" i="45"/>
  <c r="AS12" i="45"/>
  <c r="AQ84" i="46"/>
  <c r="AM84" i="46"/>
  <c r="AX84" i="46"/>
  <c r="AL84" i="46"/>
  <c r="AU84" i="46"/>
  <c r="AP84" i="46"/>
  <c r="AW84" i="46"/>
  <c r="AO84" i="46"/>
  <c r="AY84" i="46"/>
  <c r="AN84" i="46"/>
  <c r="AZ84" i="46"/>
  <c r="AV84" i="46"/>
  <c r="AR84" i="46"/>
  <c r="AT84" i="46"/>
  <c r="AS84" i="46"/>
  <c r="AG190" i="46"/>
  <c r="AJ190" i="46"/>
  <c r="AB190" i="46"/>
  <c r="AA190" i="46"/>
  <c r="AH190" i="46"/>
  <c r="AF190" i="46"/>
  <c r="AD190" i="46"/>
  <c r="AC190" i="46"/>
  <c r="AE190" i="46"/>
  <c r="AI190" i="46"/>
  <c r="X190" i="46"/>
  <c r="V190" i="46"/>
  <c r="Y190" i="46"/>
  <c r="W190" i="46"/>
  <c r="Z190" i="46"/>
  <c r="AB21" i="45"/>
  <c r="AJ21" i="45"/>
  <c r="Y21" i="45"/>
  <c r="AI21" i="45"/>
  <c r="V21" i="45"/>
  <c r="X21" i="45"/>
  <c r="AH21" i="45"/>
  <c r="AA21" i="45"/>
  <c r="AD21" i="45"/>
  <c r="AE21" i="45"/>
  <c r="AC21" i="45"/>
  <c r="AG21" i="45"/>
  <c r="AF21" i="45"/>
  <c r="Z21" i="45"/>
  <c r="W21" i="45"/>
  <c r="AJ153" i="45"/>
  <c r="AA153" i="45"/>
  <c r="V153" i="45"/>
  <c r="AH153" i="45"/>
  <c r="AC153" i="45"/>
  <c r="AE153" i="45"/>
  <c r="AI153" i="45"/>
  <c r="AF153" i="45"/>
  <c r="X153" i="45"/>
  <c r="AD153" i="45"/>
  <c r="AB153" i="45"/>
  <c r="AG153" i="45"/>
  <c r="Y153" i="45"/>
  <c r="Z153" i="45"/>
  <c r="W153" i="45"/>
  <c r="AJ193" i="45"/>
  <c r="AC193" i="45"/>
  <c r="AG193" i="45"/>
  <c r="AE193" i="45"/>
  <c r="V193" i="45"/>
  <c r="AA193" i="45"/>
  <c r="AB193" i="45"/>
  <c r="X193" i="45"/>
  <c r="AH193" i="45"/>
  <c r="Y193" i="45"/>
  <c r="AF193" i="45"/>
  <c r="AD193" i="45"/>
  <c r="AI193" i="45"/>
  <c r="W193" i="45"/>
  <c r="Z193" i="45"/>
  <c r="X109" i="45"/>
  <c r="AB109" i="45"/>
  <c r="V109" i="45"/>
  <c r="AH109" i="45"/>
  <c r="AA109" i="45"/>
  <c r="AF109" i="45"/>
  <c r="AG109" i="45"/>
  <c r="AJ109" i="45"/>
  <c r="AE109" i="45"/>
  <c r="AC109" i="45"/>
  <c r="Y109" i="45"/>
  <c r="AI109" i="45"/>
  <c r="AD109" i="45"/>
  <c r="W109" i="45"/>
  <c r="Z109" i="45"/>
  <c r="AC57" i="46"/>
  <c r="X57" i="46"/>
  <c r="AJ57" i="46"/>
  <c r="AD57" i="46"/>
  <c r="AA57" i="46"/>
  <c r="AG57" i="46"/>
  <c r="Y57" i="46"/>
  <c r="AF57" i="46"/>
  <c r="AI57" i="46"/>
  <c r="V57" i="46"/>
  <c r="AH57" i="46"/>
  <c r="AB57" i="46"/>
  <c r="AE57" i="46"/>
  <c r="W57" i="46"/>
  <c r="Z57" i="46"/>
  <c r="AE105" i="46"/>
  <c r="X105" i="46"/>
  <c r="AF105" i="46"/>
  <c r="AC105" i="46"/>
  <c r="AB105" i="46"/>
  <c r="AA105" i="46"/>
  <c r="AG105" i="46"/>
  <c r="V105" i="46"/>
  <c r="AI105" i="46"/>
  <c r="AJ105" i="46"/>
  <c r="Y105" i="46"/>
  <c r="AD105" i="46"/>
  <c r="AH105" i="46"/>
  <c r="Z105" i="46"/>
  <c r="W105" i="46"/>
  <c r="AG160" i="46"/>
  <c r="AE160" i="46"/>
  <c r="Y160" i="46"/>
  <c r="AC160" i="46"/>
  <c r="V160" i="46"/>
  <c r="AD160" i="46"/>
  <c r="AH160" i="46"/>
  <c r="AB160" i="46"/>
  <c r="X160" i="46"/>
  <c r="AJ160" i="46"/>
  <c r="AF160" i="46"/>
  <c r="AI160" i="46"/>
  <c r="AA160" i="46"/>
  <c r="Z160" i="46"/>
  <c r="W160" i="46"/>
  <c r="AL27" i="45"/>
  <c r="AY27" i="45"/>
  <c r="AM27" i="45"/>
  <c r="AN27" i="45"/>
  <c r="AU27" i="45"/>
  <c r="AX27" i="45"/>
  <c r="AR27" i="45"/>
  <c r="AZ27" i="45"/>
  <c r="AV27" i="45"/>
  <c r="AW27" i="45"/>
  <c r="AO27" i="45"/>
  <c r="AT27" i="45"/>
  <c r="AP27" i="45"/>
  <c r="AQ27" i="45"/>
  <c r="AS27" i="45"/>
  <c r="V119" i="29"/>
  <c r="AH119" i="29"/>
  <c r="AG119" i="29"/>
  <c r="AJ119" i="29"/>
  <c r="AI119" i="29"/>
  <c r="Y119" i="29"/>
  <c r="AD119" i="29"/>
  <c r="Z119" i="29"/>
  <c r="AA119" i="29"/>
  <c r="AF119" i="29"/>
  <c r="AB119" i="29"/>
  <c r="W119" i="29"/>
  <c r="AE119" i="29"/>
  <c r="X119" i="29"/>
  <c r="AC119" i="29"/>
  <c r="E137" i="45"/>
  <c r="U137" i="45" s="1"/>
  <c r="E137" i="46"/>
  <c r="U137" i="46" s="1"/>
  <c r="E137" i="29"/>
  <c r="U137" i="29" s="1"/>
  <c r="AK141" i="46"/>
  <c r="AK141" i="45"/>
  <c r="I141" i="13"/>
  <c r="AK141" i="29"/>
  <c r="C12" i="43"/>
  <c r="D12" i="43"/>
  <c r="C88" i="43"/>
  <c r="D88" i="43"/>
  <c r="E90" i="29"/>
  <c r="U90" i="29" s="1"/>
  <c r="B159" i="43"/>
  <c r="A159" i="43"/>
  <c r="E197" i="46"/>
  <c r="U197" i="46" s="1"/>
  <c r="E197" i="45"/>
  <c r="U197" i="45" s="1"/>
  <c r="E51" i="45"/>
  <c r="U51" i="45" s="1"/>
  <c r="E51" i="46"/>
  <c r="U51" i="46" s="1"/>
  <c r="AF176" i="46"/>
  <c r="AC176" i="46"/>
  <c r="AB176" i="46"/>
  <c r="V176" i="46"/>
  <c r="AH176" i="46"/>
  <c r="AG176" i="46"/>
  <c r="AE176" i="46"/>
  <c r="AA176" i="46"/>
  <c r="AJ176" i="46"/>
  <c r="X176" i="46"/>
  <c r="AI176" i="46"/>
  <c r="AD176" i="46"/>
  <c r="Y176" i="46"/>
  <c r="W176" i="46"/>
  <c r="Z176" i="46"/>
  <c r="AF93" i="45"/>
  <c r="V93" i="45"/>
  <c r="AJ93" i="45"/>
  <c r="AH93" i="45"/>
  <c r="AB93" i="45"/>
  <c r="X93" i="45"/>
  <c r="AG93" i="45"/>
  <c r="AD93" i="45"/>
  <c r="Y93" i="45"/>
  <c r="AI93" i="45"/>
  <c r="AC93" i="45"/>
  <c r="AE93" i="45"/>
  <c r="AA93" i="45"/>
  <c r="Z93" i="45"/>
  <c r="W93" i="45"/>
  <c r="V75" i="45"/>
  <c r="AE75" i="45"/>
  <c r="AJ75" i="45"/>
  <c r="AH75" i="45"/>
  <c r="AC75" i="45"/>
  <c r="X75" i="45"/>
  <c r="AA75" i="45"/>
  <c r="AG75" i="45"/>
  <c r="AF75" i="45"/>
  <c r="AB75" i="45"/>
  <c r="AI75" i="45"/>
  <c r="Y75" i="45"/>
  <c r="AD75" i="45"/>
  <c r="W75" i="45"/>
  <c r="Z75" i="45"/>
  <c r="AG143" i="46"/>
  <c r="AJ143" i="46"/>
  <c r="AH143" i="46"/>
  <c r="AA143" i="46"/>
  <c r="AB143" i="46"/>
  <c r="AE143" i="46"/>
  <c r="AC143" i="46"/>
  <c r="AD143" i="46"/>
  <c r="AI143" i="46"/>
  <c r="Y143" i="46"/>
  <c r="V143" i="46"/>
  <c r="X143" i="46"/>
  <c r="AF143" i="46"/>
  <c r="Z143" i="46"/>
  <c r="W143" i="46"/>
  <c r="AF159" i="46"/>
  <c r="AE159" i="46"/>
  <c r="AB159" i="46"/>
  <c r="AC159" i="46"/>
  <c r="AA159" i="46"/>
  <c r="V159" i="46"/>
  <c r="AD159" i="46"/>
  <c r="AI159" i="46"/>
  <c r="AH159" i="46"/>
  <c r="AJ159" i="46"/>
  <c r="AG159" i="46"/>
  <c r="X159" i="46"/>
  <c r="Y159" i="46"/>
  <c r="W159" i="46"/>
  <c r="Z159" i="46"/>
  <c r="AH171" i="46"/>
  <c r="X171" i="46"/>
  <c r="AI171" i="46"/>
  <c r="AE171" i="46"/>
  <c r="Y171" i="46"/>
  <c r="V171" i="46"/>
  <c r="AD171" i="46"/>
  <c r="AG171" i="46"/>
  <c r="AF171" i="46"/>
  <c r="AJ171" i="46"/>
  <c r="AC171" i="46"/>
  <c r="AA171" i="46"/>
  <c r="AB171" i="46"/>
  <c r="Z171" i="46"/>
  <c r="W171" i="46"/>
  <c r="AG165" i="46"/>
  <c r="V165" i="46"/>
  <c r="AJ165" i="46"/>
  <c r="AF165" i="46"/>
  <c r="AB165" i="46"/>
  <c r="AD165" i="46"/>
  <c r="AE165" i="46"/>
  <c r="AI165" i="46"/>
  <c r="Y165" i="46"/>
  <c r="X165" i="46"/>
  <c r="AC165" i="46"/>
  <c r="AH165" i="46"/>
  <c r="AA165" i="46"/>
  <c r="Z165" i="46"/>
  <c r="W165" i="46"/>
  <c r="B123" i="43"/>
  <c r="A123" i="43"/>
  <c r="AA178" i="46"/>
  <c r="AH178" i="46"/>
  <c r="AF178" i="46"/>
  <c r="X178" i="46"/>
  <c r="AB178" i="46"/>
  <c r="AG178" i="46"/>
  <c r="AE178" i="46"/>
  <c r="V178" i="46"/>
  <c r="AC178" i="46"/>
  <c r="AJ178" i="46"/>
  <c r="AI178" i="46"/>
  <c r="Y178" i="46"/>
  <c r="AD178" i="46"/>
  <c r="W178" i="46"/>
  <c r="Z178" i="46"/>
  <c r="N10" i="13"/>
  <c r="AU191" i="46"/>
  <c r="AP191" i="46"/>
  <c r="AX191" i="46"/>
  <c r="AT191" i="46"/>
  <c r="AQ191" i="46"/>
  <c r="AR191" i="46"/>
  <c r="AY191" i="46"/>
  <c r="AN191" i="46"/>
  <c r="AO191" i="46"/>
  <c r="AL191" i="46"/>
  <c r="AM191" i="46"/>
  <c r="AZ191" i="46"/>
  <c r="AW191" i="46"/>
  <c r="AV191" i="46"/>
  <c r="AS191" i="46"/>
  <c r="AO123" i="45"/>
  <c r="AT123" i="45"/>
  <c r="AZ123" i="45"/>
  <c r="AV123" i="45"/>
  <c r="AU123" i="45"/>
  <c r="AW123" i="45"/>
  <c r="AR123" i="45"/>
  <c r="AX123" i="45"/>
  <c r="AM123" i="45"/>
  <c r="AL123" i="45"/>
  <c r="AN123" i="45"/>
  <c r="AQ123" i="45"/>
  <c r="AP123" i="45"/>
  <c r="AY123" i="45"/>
  <c r="AS123" i="45"/>
  <c r="AZ155" i="46"/>
  <c r="AV155" i="46"/>
  <c r="AY155" i="46"/>
  <c r="AR155" i="46"/>
  <c r="AO155" i="46"/>
  <c r="AQ155" i="46"/>
  <c r="AP155" i="46"/>
  <c r="AU155" i="46"/>
  <c r="AM155" i="46"/>
  <c r="AW155" i="46"/>
  <c r="AN155" i="46"/>
  <c r="AL155" i="46"/>
  <c r="AX155" i="46"/>
  <c r="AT155" i="46"/>
  <c r="AS155" i="46"/>
  <c r="AO79" i="46"/>
  <c r="AL79" i="46"/>
  <c r="AM79" i="46"/>
  <c r="AN79" i="46"/>
  <c r="AU79" i="46"/>
  <c r="AV79" i="46"/>
  <c r="AP79" i="46"/>
  <c r="AR79" i="46"/>
  <c r="AW79" i="46"/>
  <c r="AZ79" i="46"/>
  <c r="AQ79" i="46"/>
  <c r="AT79" i="46"/>
  <c r="AX79" i="46"/>
  <c r="AY79" i="46"/>
  <c r="AS79" i="46"/>
  <c r="AM22" i="46"/>
  <c r="AR22" i="46"/>
  <c r="AL22" i="46"/>
  <c r="AY22" i="46"/>
  <c r="AO22" i="46"/>
  <c r="AN22" i="46"/>
  <c r="AT22" i="46"/>
  <c r="AQ22" i="46"/>
  <c r="AW22" i="46"/>
  <c r="AX22" i="46"/>
  <c r="AZ22" i="46"/>
  <c r="AU22" i="46"/>
  <c r="AP22" i="46"/>
  <c r="AV22" i="46"/>
  <c r="AS22" i="46"/>
  <c r="AV182" i="46"/>
  <c r="AT182" i="46"/>
  <c r="AM182" i="46"/>
  <c r="AZ182" i="46"/>
  <c r="AX182" i="46"/>
  <c r="AQ182" i="46"/>
  <c r="AY182" i="46"/>
  <c r="AU182" i="46"/>
  <c r="AW182" i="46"/>
  <c r="AR182" i="46"/>
  <c r="AL182" i="46"/>
  <c r="AP182" i="46"/>
  <c r="AN182" i="46"/>
  <c r="AO182" i="46"/>
  <c r="AS182" i="46"/>
  <c r="AP146" i="46"/>
  <c r="AM146" i="46"/>
  <c r="AW146" i="46"/>
  <c r="AX146" i="46"/>
  <c r="AU146" i="46"/>
  <c r="AN146" i="46"/>
  <c r="AZ146" i="46"/>
  <c r="AO146" i="46"/>
  <c r="AY146" i="46"/>
  <c r="AQ146" i="46"/>
  <c r="AL146" i="46"/>
  <c r="AT146" i="46"/>
  <c r="AV146" i="46"/>
  <c r="AR146" i="46"/>
  <c r="AS146" i="46"/>
  <c r="AC101" i="45"/>
  <c r="AG101" i="45"/>
  <c r="AH101" i="45"/>
  <c r="AJ101" i="45"/>
  <c r="X101" i="45"/>
  <c r="AD101" i="45"/>
  <c r="V101" i="45"/>
  <c r="Y101" i="45"/>
  <c r="AE101" i="45"/>
  <c r="AI101" i="45"/>
  <c r="AF101" i="45"/>
  <c r="AA101" i="45"/>
  <c r="AB101" i="45"/>
  <c r="Z101" i="45"/>
  <c r="W101" i="45"/>
  <c r="AG50" i="45"/>
  <c r="AA50" i="45"/>
  <c r="Y50" i="45"/>
  <c r="AI50" i="45"/>
  <c r="AE50" i="45"/>
  <c r="AB50" i="45"/>
  <c r="X50" i="45"/>
  <c r="AJ50" i="45"/>
  <c r="V50" i="45"/>
  <c r="AD50" i="45"/>
  <c r="AF50" i="45"/>
  <c r="AC50" i="45"/>
  <c r="AH50" i="45"/>
  <c r="Z50" i="45"/>
  <c r="W50" i="45"/>
  <c r="AF66" i="45"/>
  <c r="AA66" i="45"/>
  <c r="AB66" i="45"/>
  <c r="AE66" i="45"/>
  <c r="AI66" i="45"/>
  <c r="AJ66" i="45"/>
  <c r="AC66" i="45"/>
  <c r="AD66" i="45"/>
  <c r="X66" i="45"/>
  <c r="Y66" i="45"/>
  <c r="V66" i="45"/>
  <c r="AG66" i="45"/>
  <c r="AH66" i="45"/>
  <c r="W66" i="45"/>
  <c r="Z66" i="45"/>
  <c r="X98" i="45"/>
  <c r="V98" i="45"/>
  <c r="AJ98" i="45"/>
  <c r="AH98" i="45"/>
  <c r="AA98" i="45"/>
  <c r="AG98" i="45"/>
  <c r="AE98" i="45"/>
  <c r="AI98" i="45"/>
  <c r="AD98" i="45"/>
  <c r="AB98" i="45"/>
  <c r="AC98" i="45"/>
  <c r="Y98" i="45"/>
  <c r="AF98" i="45"/>
  <c r="Z98" i="45"/>
  <c r="W98" i="45"/>
  <c r="AE194" i="46"/>
  <c r="AB194" i="46"/>
  <c r="V194" i="46"/>
  <c r="AH194" i="46"/>
  <c r="AI194" i="46"/>
  <c r="AJ194" i="46"/>
  <c r="Y194" i="46"/>
  <c r="AA194" i="46"/>
  <c r="AD194" i="46"/>
  <c r="AG194" i="46"/>
  <c r="X194" i="46"/>
  <c r="AC194" i="46"/>
  <c r="AF194" i="46"/>
  <c r="Z194" i="46"/>
  <c r="W194" i="46"/>
  <c r="AB127" i="46"/>
  <c r="AF127" i="46"/>
  <c r="AJ127" i="46"/>
  <c r="X127" i="46"/>
  <c r="AC127" i="46"/>
  <c r="AH127" i="46"/>
  <c r="Y127" i="46"/>
  <c r="AI127" i="46"/>
  <c r="AG127" i="46"/>
  <c r="AA127" i="46"/>
  <c r="AD127" i="46"/>
  <c r="V127" i="46"/>
  <c r="AE127" i="46"/>
  <c r="W127" i="46"/>
  <c r="Z127" i="46"/>
  <c r="AF99" i="46"/>
  <c r="X99" i="46"/>
  <c r="AB99" i="46"/>
  <c r="AC99" i="46"/>
  <c r="AG99" i="46"/>
  <c r="AE99" i="46"/>
  <c r="V99" i="46"/>
  <c r="AH99" i="46"/>
  <c r="AI99" i="46"/>
  <c r="Y99" i="46"/>
  <c r="AA99" i="46"/>
  <c r="AD99" i="46"/>
  <c r="AJ99" i="46"/>
  <c r="Z99" i="46"/>
  <c r="W99" i="46"/>
  <c r="V111" i="45"/>
  <c r="AE111" i="45"/>
  <c r="AB111" i="45"/>
  <c r="AH111" i="45"/>
  <c r="AJ111" i="45"/>
  <c r="AG111" i="45"/>
  <c r="AC111" i="45"/>
  <c r="AF111" i="45"/>
  <c r="X111" i="45"/>
  <c r="AA111" i="45"/>
  <c r="AD111" i="45"/>
  <c r="AI111" i="45"/>
  <c r="Y111" i="45"/>
  <c r="W111" i="45"/>
  <c r="Z111" i="45"/>
  <c r="AH154" i="46"/>
  <c r="AB154" i="46"/>
  <c r="X154" i="46"/>
  <c r="AF154" i="46"/>
  <c r="AI154" i="46"/>
  <c r="AC154" i="46"/>
  <c r="AE154" i="46"/>
  <c r="AA154" i="46"/>
  <c r="AJ154" i="46"/>
  <c r="V154" i="46"/>
  <c r="Y154" i="46"/>
  <c r="AD154" i="46"/>
  <c r="AG154" i="46"/>
  <c r="Z154" i="46"/>
  <c r="W154" i="46"/>
  <c r="AC179" i="46"/>
  <c r="AH179" i="46"/>
  <c r="AA179" i="46"/>
  <c r="AF179" i="46"/>
  <c r="AJ179" i="46"/>
  <c r="AE179" i="46"/>
  <c r="X179" i="46"/>
  <c r="AI179" i="46"/>
  <c r="AD179" i="46"/>
  <c r="V179" i="46"/>
  <c r="Y179" i="46"/>
  <c r="AG179" i="46"/>
  <c r="AB179" i="46"/>
  <c r="Z179" i="46"/>
  <c r="W179" i="46"/>
  <c r="AE19" i="45"/>
  <c r="AF19" i="45"/>
  <c r="AB19" i="45"/>
  <c r="AG19" i="45"/>
  <c r="AI19" i="45"/>
  <c r="AA19" i="45"/>
  <c r="AJ19" i="45"/>
  <c r="Y19" i="45"/>
  <c r="X19" i="45"/>
  <c r="AD19" i="45"/>
  <c r="V19" i="45"/>
  <c r="AH19" i="45"/>
  <c r="AC19" i="45"/>
  <c r="W19" i="45"/>
  <c r="Z19" i="45"/>
  <c r="AP185" i="46"/>
  <c r="AZ185" i="46"/>
  <c r="AM185" i="46"/>
  <c r="AR185" i="46"/>
  <c r="AO185" i="46"/>
  <c r="AU185" i="46"/>
  <c r="AW185" i="46"/>
  <c r="AY185" i="46"/>
  <c r="AQ185" i="46"/>
  <c r="AT185" i="46"/>
  <c r="AV185" i="46"/>
  <c r="AX185" i="46"/>
  <c r="AN185" i="46"/>
  <c r="AL185" i="46"/>
  <c r="AS185" i="46"/>
  <c r="AL53" i="45"/>
  <c r="AU53" i="45"/>
  <c r="AY53" i="45"/>
  <c r="AQ53" i="45"/>
  <c r="AN53" i="45"/>
  <c r="AX53" i="45"/>
  <c r="AO53" i="45"/>
  <c r="AT53" i="45"/>
  <c r="AR53" i="45"/>
  <c r="AP53" i="45"/>
  <c r="AV53" i="45"/>
  <c r="AW53" i="45"/>
  <c r="AM53" i="45"/>
  <c r="AZ53" i="45"/>
  <c r="AS53" i="45"/>
  <c r="AQ105" i="46"/>
  <c r="AL105" i="46"/>
  <c r="AZ105" i="46"/>
  <c r="AN105" i="46"/>
  <c r="AM105" i="46"/>
  <c r="AW105" i="46"/>
  <c r="AV105" i="46"/>
  <c r="AR105" i="46"/>
  <c r="AT105" i="46"/>
  <c r="AO105" i="46"/>
  <c r="AU105" i="46"/>
  <c r="AY105" i="46"/>
  <c r="AX105" i="46"/>
  <c r="AP105" i="46"/>
  <c r="AS105" i="46"/>
  <c r="AG72" i="45"/>
  <c r="AJ72" i="45"/>
  <c r="AC72" i="45"/>
  <c r="AE72" i="45"/>
  <c r="AH72" i="45"/>
  <c r="AD72" i="45"/>
  <c r="AI72" i="45"/>
  <c r="Y72" i="45"/>
  <c r="AB72" i="45"/>
  <c r="X72" i="45"/>
  <c r="V72" i="45"/>
  <c r="AF72" i="45"/>
  <c r="AA72" i="45"/>
  <c r="Z72" i="45"/>
  <c r="W72" i="45"/>
  <c r="X149" i="45"/>
  <c r="AC149" i="45"/>
  <c r="AF149" i="45"/>
  <c r="AG149" i="45"/>
  <c r="AE149" i="45"/>
  <c r="AA149" i="45"/>
  <c r="AH149" i="45"/>
  <c r="AJ149" i="45"/>
  <c r="Y149" i="45"/>
  <c r="AI149" i="45"/>
  <c r="AB149" i="45"/>
  <c r="V149" i="45"/>
  <c r="AD149" i="45"/>
  <c r="Z149" i="45"/>
  <c r="W149" i="45"/>
  <c r="E11" i="45"/>
  <c r="U11" i="45" s="1"/>
  <c r="E11" i="46"/>
  <c r="U11" i="46" s="1"/>
  <c r="E11" i="29"/>
  <c r="U11" i="29" s="1"/>
  <c r="D69" i="43"/>
  <c r="C69" i="43"/>
  <c r="AK13" i="46"/>
  <c r="AK13" i="45"/>
  <c r="AK13" i="29"/>
  <c r="I13" i="13"/>
  <c r="D167" i="43"/>
  <c r="C167" i="43"/>
  <c r="AK45" i="45"/>
  <c r="AK45" i="46"/>
  <c r="I45" i="13"/>
  <c r="AK45" i="29"/>
  <c r="E45" i="29"/>
  <c r="U45" i="29" s="1"/>
  <c r="AG45" i="29" s="1"/>
  <c r="B199" i="43"/>
  <c r="A199" i="43"/>
  <c r="B120" i="43"/>
  <c r="A120" i="43"/>
  <c r="E17" i="45"/>
  <c r="U17" i="45" s="1"/>
  <c r="E17" i="46"/>
  <c r="U17" i="46" s="1"/>
  <c r="AO176" i="46"/>
  <c r="AM176" i="46"/>
  <c r="AT176" i="46"/>
  <c r="AY176" i="46"/>
  <c r="AW176" i="46"/>
  <c r="AU176" i="46"/>
  <c r="AL176" i="46"/>
  <c r="AR176" i="46"/>
  <c r="AQ176" i="46"/>
  <c r="AZ176" i="46"/>
  <c r="AN176" i="46"/>
  <c r="AP176" i="46"/>
  <c r="AV176" i="46"/>
  <c r="AX176" i="46"/>
  <c r="AS176" i="46"/>
  <c r="AV75" i="46"/>
  <c r="AL75" i="46"/>
  <c r="AW75" i="46"/>
  <c r="AZ75" i="46"/>
  <c r="AX75" i="46"/>
  <c r="AQ75" i="46"/>
  <c r="AY75" i="46"/>
  <c r="AU75" i="46"/>
  <c r="AM75" i="46"/>
  <c r="AN75" i="46"/>
  <c r="AO75" i="46"/>
  <c r="AP75" i="46"/>
  <c r="AR75" i="46"/>
  <c r="AT75" i="46"/>
  <c r="AS75" i="46"/>
  <c r="AP102" i="46"/>
  <c r="AM102" i="46"/>
  <c r="AQ102" i="46"/>
  <c r="AW102" i="46"/>
  <c r="AU102" i="46"/>
  <c r="AV102" i="46"/>
  <c r="AZ102" i="46"/>
  <c r="AT102" i="46"/>
  <c r="AY102" i="46"/>
  <c r="AL102" i="46"/>
  <c r="AX102" i="46"/>
  <c r="AO102" i="46"/>
  <c r="AR102" i="46"/>
  <c r="AN102" i="46"/>
  <c r="AS102" i="46"/>
  <c r="AF73" i="45"/>
  <c r="X73" i="45"/>
  <c r="AA73" i="45"/>
  <c r="Y73" i="45"/>
  <c r="V73" i="45"/>
  <c r="AD73" i="45"/>
  <c r="AE73" i="45"/>
  <c r="AI73" i="45"/>
  <c r="AG73" i="45"/>
  <c r="AH73" i="45"/>
  <c r="AC73" i="45"/>
  <c r="AJ73" i="45"/>
  <c r="AB73" i="45"/>
  <c r="Z73" i="45"/>
  <c r="W73" i="45"/>
  <c r="E97" i="45"/>
  <c r="U97" i="45" s="1"/>
  <c r="E97" i="46"/>
  <c r="U97" i="46" s="1"/>
  <c r="I98" i="8"/>
  <c r="E97" i="29"/>
  <c r="U97" i="29" s="1"/>
  <c r="AB83" i="45"/>
  <c r="AH83" i="45"/>
  <c r="AJ83" i="45"/>
  <c r="AC83" i="45"/>
  <c r="AG83" i="45"/>
  <c r="X83" i="45"/>
  <c r="V83" i="45"/>
  <c r="AA83" i="45"/>
  <c r="AE83" i="45"/>
  <c r="AD83" i="45"/>
  <c r="AF83" i="45"/>
  <c r="Y83" i="45"/>
  <c r="AI83" i="45"/>
  <c r="Z83" i="45"/>
  <c r="W83" i="45"/>
  <c r="AG162" i="46"/>
  <c r="AF162" i="46"/>
  <c r="AB162" i="46"/>
  <c r="AJ162" i="46"/>
  <c r="AA162" i="46"/>
  <c r="AE162" i="46"/>
  <c r="AC162" i="46"/>
  <c r="Y162" i="46"/>
  <c r="V162" i="46"/>
  <c r="AI162" i="46"/>
  <c r="X162" i="46"/>
  <c r="AH162" i="46"/>
  <c r="AD162" i="46"/>
  <c r="Z162" i="46"/>
  <c r="W162" i="46"/>
  <c r="AG30" i="45"/>
  <c r="AJ30" i="45"/>
  <c r="AB30" i="45"/>
  <c r="Y30" i="45"/>
  <c r="AH30" i="45"/>
  <c r="AE30" i="45"/>
  <c r="AA30" i="45"/>
  <c r="AI30" i="45"/>
  <c r="X30" i="45"/>
  <c r="V30" i="45"/>
  <c r="AD30" i="45"/>
  <c r="AC30" i="45"/>
  <c r="AF30" i="45"/>
  <c r="W30" i="45"/>
  <c r="Z30" i="45"/>
  <c r="AE163" i="46"/>
  <c r="AB163" i="46"/>
  <c r="AF163" i="46"/>
  <c r="AH163" i="46"/>
  <c r="AJ163" i="46"/>
  <c r="AC163" i="46"/>
  <c r="X163" i="46"/>
  <c r="AA163" i="46"/>
  <c r="AI163" i="46"/>
  <c r="Y163" i="46"/>
  <c r="AD163" i="46"/>
  <c r="AG163" i="46"/>
  <c r="V163" i="46"/>
  <c r="Z163" i="46"/>
  <c r="W163" i="46"/>
  <c r="AB100" i="46"/>
  <c r="AG100" i="46"/>
  <c r="AH100" i="46"/>
  <c r="X100" i="46"/>
  <c r="AE100" i="46"/>
  <c r="AI100" i="46"/>
  <c r="AC100" i="46"/>
  <c r="AD100" i="46"/>
  <c r="AJ100" i="46"/>
  <c r="AA100" i="46"/>
  <c r="V100" i="46"/>
  <c r="AF100" i="46"/>
  <c r="Y100" i="46"/>
  <c r="Z100" i="46"/>
  <c r="W100" i="46"/>
  <c r="AJ183" i="45"/>
  <c r="AC183" i="45"/>
  <c r="AH183" i="45"/>
  <c r="AA183" i="45"/>
  <c r="AE183" i="45"/>
  <c r="AF183" i="45"/>
  <c r="AG183" i="45"/>
  <c r="AB183" i="45"/>
  <c r="AI183" i="45"/>
  <c r="AD183" i="45"/>
  <c r="V183" i="45"/>
  <c r="X183" i="45"/>
  <c r="Y183" i="45"/>
  <c r="Z183" i="45"/>
  <c r="W183" i="45"/>
  <c r="V132" i="46"/>
  <c r="AG132" i="46"/>
  <c r="AF132" i="46"/>
  <c r="AJ132" i="46"/>
  <c r="AA132" i="46"/>
  <c r="AH132" i="46"/>
  <c r="X132" i="46"/>
  <c r="AI132" i="46"/>
  <c r="Y132" i="46"/>
  <c r="AC132" i="46"/>
  <c r="AD132" i="46"/>
  <c r="AE132" i="46"/>
  <c r="AB132" i="46"/>
  <c r="Z132" i="46"/>
  <c r="W132" i="46"/>
  <c r="AJ16" i="45"/>
  <c r="AG16" i="45"/>
  <c r="Y16" i="45"/>
  <c r="X16" i="45"/>
  <c r="AH16" i="45"/>
  <c r="AB16" i="45"/>
  <c r="AA16" i="45"/>
  <c r="AD16" i="45"/>
  <c r="AC16" i="45"/>
  <c r="AF16" i="45"/>
  <c r="AI16" i="45"/>
  <c r="AE16" i="45"/>
  <c r="V16" i="45"/>
  <c r="W16" i="45"/>
  <c r="Z16" i="45"/>
  <c r="AG52" i="46"/>
  <c r="AC52" i="46"/>
  <c r="X52" i="46"/>
  <c r="AB52" i="46"/>
  <c r="Y52" i="46"/>
  <c r="AD52" i="46"/>
  <c r="AH52" i="46"/>
  <c r="V52" i="46"/>
  <c r="AF52" i="46"/>
  <c r="AJ52" i="46"/>
  <c r="AE52" i="46"/>
  <c r="AI52" i="46"/>
  <c r="AA52" i="46"/>
  <c r="W52" i="46"/>
  <c r="Z52" i="46"/>
  <c r="AW101" i="45"/>
  <c r="AP101" i="45"/>
  <c r="AR101" i="45"/>
  <c r="AM101" i="45"/>
  <c r="AT101" i="45"/>
  <c r="AX101" i="45"/>
  <c r="AY101" i="45"/>
  <c r="AQ101" i="45"/>
  <c r="AO101" i="45"/>
  <c r="AU101" i="45"/>
  <c r="AN101" i="45"/>
  <c r="AL101" i="45"/>
  <c r="AV101" i="45"/>
  <c r="AZ101" i="45"/>
  <c r="AS101" i="45"/>
  <c r="AO50" i="45"/>
  <c r="AN50" i="45"/>
  <c r="AT50" i="45"/>
  <c r="AM50" i="45"/>
  <c r="AR50" i="45"/>
  <c r="AU50" i="45"/>
  <c r="AP50" i="45"/>
  <c r="AW50" i="45"/>
  <c r="AQ50" i="45"/>
  <c r="AL50" i="45"/>
  <c r="AZ50" i="45"/>
  <c r="AX50" i="45"/>
  <c r="AV50" i="45"/>
  <c r="AY50" i="45"/>
  <c r="AS50" i="45"/>
  <c r="AU66" i="46"/>
  <c r="AL66" i="46"/>
  <c r="AM66" i="46"/>
  <c r="AW66" i="46"/>
  <c r="AX66" i="46"/>
  <c r="AP66" i="46"/>
  <c r="AT66" i="46"/>
  <c r="AN66" i="46"/>
  <c r="AV66" i="46"/>
  <c r="AY66" i="46"/>
  <c r="AZ66" i="46"/>
  <c r="AR66" i="46"/>
  <c r="AO66" i="46"/>
  <c r="AQ66" i="46"/>
  <c r="AS66" i="46"/>
  <c r="AW127" i="45"/>
  <c r="AT127" i="45"/>
  <c r="AQ127" i="45"/>
  <c r="AL127" i="45"/>
  <c r="AR127" i="45"/>
  <c r="AP127" i="45"/>
  <c r="AY127" i="45"/>
  <c r="AX127" i="45"/>
  <c r="AV127" i="45"/>
  <c r="AU127" i="45"/>
  <c r="AO127" i="45"/>
  <c r="AZ127" i="45"/>
  <c r="AN127" i="45"/>
  <c r="AM127" i="45"/>
  <c r="AS127" i="45"/>
  <c r="AN99" i="45"/>
  <c r="AX99" i="45"/>
  <c r="AP99" i="45"/>
  <c r="AO99" i="45"/>
  <c r="AQ99" i="45"/>
  <c r="AZ99" i="45"/>
  <c r="AT99" i="45"/>
  <c r="AL99" i="45"/>
  <c r="AM99" i="45"/>
  <c r="AV99" i="45"/>
  <c r="AW99" i="45"/>
  <c r="AR99" i="45"/>
  <c r="AY99" i="45"/>
  <c r="AU99" i="45"/>
  <c r="AS99" i="45"/>
  <c r="AU154" i="46"/>
  <c r="AZ154" i="46"/>
  <c r="AM154" i="46"/>
  <c r="AV154" i="46"/>
  <c r="AN154" i="46"/>
  <c r="AW154" i="46"/>
  <c r="AP154" i="46"/>
  <c r="AX154" i="46"/>
  <c r="AR154" i="46"/>
  <c r="AO154" i="46"/>
  <c r="AY154" i="46"/>
  <c r="AQ154" i="46"/>
  <c r="AL154" i="46"/>
  <c r="AT154" i="46"/>
  <c r="AS154" i="46"/>
  <c r="AG186" i="46"/>
  <c r="X186" i="46"/>
  <c r="AF186" i="46"/>
  <c r="AH186" i="46"/>
  <c r="V186" i="46"/>
  <c r="AE186" i="46"/>
  <c r="AI186" i="46"/>
  <c r="AD186" i="46"/>
  <c r="Y186" i="46"/>
  <c r="AC186" i="46"/>
  <c r="AB186" i="46"/>
  <c r="AA186" i="46"/>
  <c r="AJ186" i="46"/>
  <c r="Z186" i="46"/>
  <c r="W186" i="46"/>
  <c r="AJ12" i="45"/>
  <c r="AG12" i="45"/>
  <c r="Y12" i="45"/>
  <c r="V12" i="45"/>
  <c r="AD12" i="45"/>
  <c r="AE12" i="45"/>
  <c r="X12" i="45"/>
  <c r="AB12" i="45"/>
  <c r="AI12" i="45"/>
  <c r="AA12" i="45"/>
  <c r="AF12" i="45"/>
  <c r="AH12" i="45"/>
  <c r="AC12" i="45"/>
  <c r="W12" i="45"/>
  <c r="Z12" i="45"/>
  <c r="AE177" i="45"/>
  <c r="V177" i="45"/>
  <c r="X177" i="45"/>
  <c r="AF177" i="45"/>
  <c r="AA177" i="45"/>
  <c r="AH177" i="45"/>
  <c r="AD177" i="45"/>
  <c r="Y177" i="45"/>
  <c r="AJ177" i="45"/>
  <c r="AI177" i="45"/>
  <c r="AB177" i="45"/>
  <c r="AC177" i="45"/>
  <c r="AG177" i="45"/>
  <c r="W177" i="45"/>
  <c r="Z177" i="45"/>
  <c r="AF25" i="45"/>
  <c r="X25" i="45"/>
  <c r="AB25" i="45"/>
  <c r="AG25" i="45"/>
  <c r="AJ25" i="45"/>
  <c r="AE25" i="45"/>
  <c r="AH25" i="45"/>
  <c r="V25" i="45"/>
  <c r="AD25" i="45"/>
  <c r="Y25" i="45"/>
  <c r="AA25" i="45"/>
  <c r="AC25" i="45"/>
  <c r="AI25" i="45"/>
  <c r="Z25" i="45"/>
  <c r="W25" i="45"/>
  <c r="V181" i="45"/>
  <c r="AA181" i="45"/>
  <c r="AE181" i="45"/>
  <c r="AH181" i="45"/>
  <c r="AC181" i="45"/>
  <c r="AG181" i="45"/>
  <c r="X181" i="45"/>
  <c r="AB181" i="45"/>
  <c r="AF181" i="45"/>
  <c r="AD181" i="45"/>
  <c r="AI181" i="45"/>
  <c r="Y181" i="45"/>
  <c r="AJ181" i="45"/>
  <c r="W181" i="45"/>
  <c r="Z181" i="45"/>
  <c r="X104" i="46"/>
  <c r="AE104" i="46"/>
  <c r="V104" i="46"/>
  <c r="AA104" i="46"/>
  <c r="AI104" i="46"/>
  <c r="AF104" i="46"/>
  <c r="AH104" i="46"/>
  <c r="AJ104" i="46"/>
  <c r="Y104" i="46"/>
  <c r="AB104" i="46"/>
  <c r="AC104" i="46"/>
  <c r="AG104" i="46"/>
  <c r="AD104" i="46"/>
  <c r="Z104" i="46"/>
  <c r="W104" i="46"/>
  <c r="AC35" i="45"/>
  <c r="AA35" i="45"/>
  <c r="V35" i="45"/>
  <c r="AH35" i="45"/>
  <c r="AJ35" i="45"/>
  <c r="AI35" i="45"/>
  <c r="AF35" i="45"/>
  <c r="AB35" i="45"/>
  <c r="AD35" i="45"/>
  <c r="X35" i="45"/>
  <c r="Y35" i="45"/>
  <c r="AG35" i="45"/>
  <c r="AE35" i="45"/>
  <c r="Z35" i="45"/>
  <c r="W35" i="45"/>
  <c r="AG124" i="46"/>
  <c r="V124" i="46"/>
  <c r="X124" i="46"/>
  <c r="AA124" i="46"/>
  <c r="AI124" i="46"/>
  <c r="Y124" i="46"/>
  <c r="AH124" i="46"/>
  <c r="AD124" i="46"/>
  <c r="AC124" i="46"/>
  <c r="AE124" i="46"/>
  <c r="AB124" i="46"/>
  <c r="AF124" i="46"/>
  <c r="AJ124" i="46"/>
  <c r="W124" i="46"/>
  <c r="Z124" i="46"/>
  <c r="AC206" i="46"/>
  <c r="AE206" i="46"/>
  <c r="AH206" i="46"/>
  <c r="AI206" i="46"/>
  <c r="Y206" i="46"/>
  <c r="AD206" i="46"/>
  <c r="V206" i="46"/>
  <c r="AG206" i="46"/>
  <c r="AA206" i="46"/>
  <c r="X206" i="46"/>
  <c r="AB206" i="46"/>
  <c r="AF206" i="46"/>
  <c r="AJ206" i="46"/>
  <c r="Z206" i="46"/>
  <c r="W206" i="46"/>
  <c r="AG63" i="45"/>
  <c r="AB63" i="45"/>
  <c r="AF63" i="45"/>
  <c r="V63" i="45"/>
  <c r="AC63" i="45"/>
  <c r="X63" i="45"/>
  <c r="AA63" i="45"/>
  <c r="AJ63" i="45"/>
  <c r="AD63" i="45"/>
  <c r="AH63" i="45"/>
  <c r="Y63" i="45"/>
  <c r="AE63" i="45"/>
  <c r="AI63" i="45"/>
  <c r="W63" i="45"/>
  <c r="Z63" i="45"/>
  <c r="AB28" i="46"/>
  <c r="Y28" i="46"/>
  <c r="AD28" i="46"/>
  <c r="AI28" i="46"/>
  <c r="AA28" i="46"/>
  <c r="AJ28" i="46"/>
  <c r="AE28" i="46"/>
  <c r="V28" i="46"/>
  <c r="AG28" i="46"/>
  <c r="X28" i="46"/>
  <c r="AF28" i="46"/>
  <c r="AC28" i="46"/>
  <c r="AH28" i="46"/>
  <c r="Z28" i="46"/>
  <c r="W28" i="46"/>
  <c r="AH84" i="45"/>
  <c r="X84" i="45"/>
  <c r="AB84" i="45"/>
  <c r="AA84" i="45"/>
  <c r="AG84" i="45"/>
  <c r="AC84" i="45"/>
  <c r="AJ84" i="45"/>
  <c r="Y84" i="45"/>
  <c r="AE84" i="45"/>
  <c r="AD84" i="45"/>
  <c r="AF84" i="45"/>
  <c r="AI84" i="45"/>
  <c r="V84" i="45"/>
  <c r="Z84" i="45"/>
  <c r="W84" i="45"/>
  <c r="AA15" i="46"/>
  <c r="AI15" i="46"/>
  <c r="AB15" i="46"/>
  <c r="AC15" i="46"/>
  <c r="Y15" i="46"/>
  <c r="AH15" i="46"/>
  <c r="AJ15" i="46"/>
  <c r="AF15" i="46"/>
  <c r="V15" i="46"/>
  <c r="X15" i="46"/>
  <c r="AE15" i="46"/>
  <c r="AG15" i="46"/>
  <c r="AD15" i="46"/>
  <c r="W15" i="46"/>
  <c r="Z15" i="46"/>
  <c r="AE106" i="45"/>
  <c r="AG106" i="45"/>
  <c r="AC106" i="45"/>
  <c r="Y106" i="45"/>
  <c r="V106" i="45"/>
  <c r="AF106" i="45"/>
  <c r="AA106" i="45"/>
  <c r="AB106" i="45"/>
  <c r="AJ106" i="45"/>
  <c r="AH106" i="45"/>
  <c r="AI106" i="45"/>
  <c r="X106" i="45"/>
  <c r="AD106" i="45"/>
  <c r="W106" i="45"/>
  <c r="Z106" i="45"/>
  <c r="AJ112" i="45"/>
  <c r="X112" i="45"/>
  <c r="AA112" i="45"/>
  <c r="AF112" i="45"/>
  <c r="AB112" i="45"/>
  <c r="V112" i="45"/>
  <c r="AE112" i="45"/>
  <c r="AG112" i="45"/>
  <c r="AH112" i="45"/>
  <c r="AD112" i="45"/>
  <c r="AI112" i="45"/>
  <c r="Y112" i="45"/>
  <c r="AC112" i="45"/>
  <c r="W112" i="45"/>
  <c r="Z112" i="45"/>
  <c r="AU153" i="46"/>
  <c r="AM153" i="46"/>
  <c r="AL153" i="46"/>
  <c r="AW153" i="46"/>
  <c r="AY153" i="46"/>
  <c r="AO153" i="46"/>
  <c r="AV153" i="46"/>
  <c r="AT153" i="46"/>
  <c r="AN153" i="46"/>
  <c r="AX153" i="46"/>
  <c r="AP153" i="46"/>
  <c r="AZ153" i="46"/>
  <c r="AR153" i="46"/>
  <c r="AQ153" i="46"/>
  <c r="AS153" i="46"/>
  <c r="AW109" i="45"/>
  <c r="AQ109" i="45"/>
  <c r="AL109" i="45"/>
  <c r="AN109" i="45"/>
  <c r="AP109" i="45"/>
  <c r="AM109" i="45"/>
  <c r="AU109" i="45"/>
  <c r="AR109" i="45"/>
  <c r="AY109" i="45"/>
  <c r="AO109" i="45"/>
  <c r="AT109" i="45"/>
  <c r="AV109" i="45"/>
  <c r="AX109" i="45"/>
  <c r="AZ109" i="45"/>
  <c r="AS109" i="45"/>
  <c r="AX138" i="46"/>
  <c r="AV138" i="46"/>
  <c r="AY138" i="46"/>
  <c r="AL138" i="46"/>
  <c r="AZ138" i="46"/>
  <c r="AN138" i="46"/>
  <c r="AT138" i="46"/>
  <c r="AP138" i="46"/>
  <c r="AQ138" i="46"/>
  <c r="AM138" i="46"/>
  <c r="AO138" i="46"/>
  <c r="AR138" i="46"/>
  <c r="AW138" i="46"/>
  <c r="AU138" i="46"/>
  <c r="AS138" i="46"/>
  <c r="AL160" i="46"/>
  <c r="AM160" i="46"/>
  <c r="AW160" i="46"/>
  <c r="AO160" i="46"/>
  <c r="AR160" i="46"/>
  <c r="AV160" i="46"/>
  <c r="AX160" i="46"/>
  <c r="AT160" i="46"/>
  <c r="AU160" i="46"/>
  <c r="AQ160" i="46"/>
  <c r="AY160" i="46"/>
  <c r="AZ160" i="46"/>
  <c r="AN160" i="46"/>
  <c r="AP160" i="46"/>
  <c r="AS160" i="46"/>
  <c r="X134" i="45"/>
  <c r="AC134" i="45"/>
  <c r="AF134" i="45"/>
  <c r="AH134" i="45"/>
  <c r="V134" i="45"/>
  <c r="AA134" i="45"/>
  <c r="AD134" i="45"/>
  <c r="AJ134" i="45"/>
  <c r="AB134" i="45"/>
  <c r="AE134" i="45"/>
  <c r="Y134" i="45"/>
  <c r="AG134" i="45"/>
  <c r="AI134" i="45"/>
  <c r="W134" i="45"/>
  <c r="Z134" i="45"/>
  <c r="AZ147" i="46"/>
  <c r="AU147" i="46"/>
  <c r="AY147" i="46"/>
  <c r="AR147" i="46"/>
  <c r="AP147" i="46"/>
  <c r="AW147" i="46"/>
  <c r="AM147" i="46"/>
  <c r="AL147" i="46"/>
  <c r="AV147" i="46"/>
  <c r="AX147" i="46"/>
  <c r="AO147" i="46"/>
  <c r="AQ147" i="46"/>
  <c r="AT147" i="46"/>
  <c r="AN147" i="46"/>
  <c r="AS147" i="46"/>
  <c r="AF69" i="45"/>
  <c r="AG69" i="45"/>
  <c r="X69" i="45"/>
  <c r="V69" i="45"/>
  <c r="AH69" i="45"/>
  <c r="AB69" i="45"/>
  <c r="AD69" i="45"/>
  <c r="AC69" i="45"/>
  <c r="AE69" i="45"/>
  <c r="AJ69" i="45"/>
  <c r="AA69" i="45"/>
  <c r="AI69" i="45"/>
  <c r="Y69" i="45"/>
  <c r="W69" i="45"/>
  <c r="Z69" i="45"/>
  <c r="Y55" i="46"/>
  <c r="AG55" i="46"/>
  <c r="AA55" i="46"/>
  <c r="AH55" i="46"/>
  <c r="AF55" i="46"/>
  <c r="X55" i="46"/>
  <c r="AE55" i="46"/>
  <c r="AI55" i="46"/>
  <c r="V55" i="46"/>
  <c r="AB55" i="46"/>
  <c r="AD55" i="46"/>
  <c r="AJ55" i="46"/>
  <c r="AC55" i="46"/>
  <c r="Z55" i="46"/>
  <c r="W55" i="46"/>
  <c r="AL119" i="45"/>
  <c r="AP119" i="45"/>
  <c r="AR119" i="45"/>
  <c r="AT119" i="45"/>
  <c r="AU119" i="45"/>
  <c r="AO119" i="45"/>
  <c r="AX119" i="45"/>
  <c r="AN119" i="45"/>
  <c r="AY119" i="45"/>
  <c r="AZ119" i="45"/>
  <c r="AW119" i="45"/>
  <c r="AQ119" i="45"/>
  <c r="AM119" i="45"/>
  <c r="AV119" i="45"/>
  <c r="AS119" i="45"/>
  <c r="AW72" i="45"/>
  <c r="AZ72" i="45"/>
  <c r="AP72" i="45"/>
  <c r="AY72" i="45"/>
  <c r="AO72" i="45"/>
  <c r="AL72" i="45"/>
  <c r="AQ72" i="45"/>
  <c r="AR72" i="45"/>
  <c r="AM72" i="45"/>
  <c r="AV72" i="45"/>
  <c r="AU72" i="45"/>
  <c r="AX72" i="45"/>
  <c r="AT72" i="45"/>
  <c r="AN72" i="45"/>
  <c r="AS72" i="45"/>
  <c r="B63" i="43"/>
  <c r="A63" i="43"/>
  <c r="B39" i="43"/>
  <c r="A39" i="43"/>
  <c r="B207" i="43"/>
  <c r="A207" i="43"/>
  <c r="E205" i="46"/>
  <c r="U205" i="46" s="1"/>
  <c r="E205" i="45"/>
  <c r="U205" i="45" s="1"/>
  <c r="AK37" i="45"/>
  <c r="AK37" i="29"/>
  <c r="AK37" i="46"/>
  <c r="I37" i="13"/>
  <c r="D173" i="43"/>
  <c r="C173" i="43"/>
  <c r="E175" i="29"/>
  <c r="U175" i="29" s="1"/>
  <c r="B131" i="43"/>
  <c r="A131" i="43"/>
  <c r="E107" i="45"/>
  <c r="U107" i="45" s="1"/>
  <c r="E107" i="46"/>
  <c r="U107" i="46" s="1"/>
  <c r="AP171" i="46"/>
  <c r="AV171" i="46"/>
  <c r="AO171" i="46"/>
  <c r="AL171" i="46"/>
  <c r="AM171" i="46"/>
  <c r="AY171" i="46"/>
  <c r="AX171" i="46"/>
  <c r="AZ171" i="46"/>
  <c r="AT171" i="46"/>
  <c r="AU171" i="46"/>
  <c r="AW171" i="46"/>
  <c r="AN171" i="46"/>
  <c r="AQ171" i="46"/>
  <c r="AR171" i="46"/>
  <c r="AS171" i="46"/>
  <c r="AE61" i="46"/>
  <c r="AJ61" i="46"/>
  <c r="X61" i="46"/>
  <c r="AC61" i="46"/>
  <c r="V61" i="46"/>
  <c r="AI61" i="46"/>
  <c r="Y61" i="46"/>
  <c r="AH61" i="46"/>
  <c r="AG61" i="46"/>
  <c r="AF61" i="46"/>
  <c r="AB61" i="46"/>
  <c r="AA61" i="46"/>
  <c r="AD61" i="46"/>
  <c r="Z61" i="46"/>
  <c r="W61" i="46"/>
  <c r="C80" i="43"/>
  <c r="D80" i="43"/>
  <c r="AW183" i="45"/>
  <c r="AU183" i="45"/>
  <c r="AP183" i="45"/>
  <c r="AN183" i="45"/>
  <c r="AR183" i="45"/>
  <c r="AO183" i="45"/>
  <c r="AV183" i="45"/>
  <c r="AX183" i="45"/>
  <c r="AM183" i="45"/>
  <c r="AZ183" i="45"/>
  <c r="AT183" i="45"/>
  <c r="AQ183" i="45"/>
  <c r="AL183" i="45"/>
  <c r="AY183" i="45"/>
  <c r="AS183" i="45"/>
  <c r="AN10" i="45"/>
  <c r="AM10" i="45"/>
  <c r="AP10" i="45"/>
  <c r="AL10" i="45"/>
  <c r="AU10" i="45"/>
  <c r="AX10" i="45"/>
  <c r="AW10" i="45"/>
  <c r="AV10" i="45"/>
  <c r="AY10" i="45"/>
  <c r="AR10" i="45"/>
  <c r="AO10" i="45"/>
  <c r="AZ10" i="45"/>
  <c r="AT10" i="45"/>
  <c r="AQ10" i="45"/>
  <c r="AS10" i="45"/>
  <c r="V191" i="45"/>
  <c r="AC191" i="45"/>
  <c r="X191" i="45"/>
  <c r="AH191" i="45"/>
  <c r="AG191" i="45"/>
  <c r="AB191" i="45"/>
  <c r="AJ191" i="45"/>
  <c r="AE191" i="45"/>
  <c r="AA191" i="45"/>
  <c r="AF191" i="45"/>
  <c r="AI191" i="45"/>
  <c r="AD191" i="45"/>
  <c r="Y191" i="45"/>
  <c r="Z191" i="45"/>
  <c r="W191" i="45"/>
  <c r="AG155" i="46"/>
  <c r="X155" i="46"/>
  <c r="AC155" i="46"/>
  <c r="AF155" i="46"/>
  <c r="AH155" i="46"/>
  <c r="AA155" i="46"/>
  <c r="AJ155" i="46"/>
  <c r="V155" i="46"/>
  <c r="AB155" i="46"/>
  <c r="AI155" i="46"/>
  <c r="AE155" i="46"/>
  <c r="Y155" i="46"/>
  <c r="AD155" i="46"/>
  <c r="W155" i="46"/>
  <c r="Z155" i="46"/>
  <c r="AH79" i="45"/>
  <c r="V79" i="45"/>
  <c r="AB79" i="45"/>
  <c r="AA79" i="45"/>
  <c r="AJ79" i="45"/>
  <c r="AC79" i="45"/>
  <c r="AF79" i="45"/>
  <c r="AG79" i="45"/>
  <c r="AE79" i="45"/>
  <c r="X79" i="45"/>
  <c r="AI79" i="45"/>
  <c r="Y79" i="45"/>
  <c r="AD79" i="45"/>
  <c r="Z79" i="45"/>
  <c r="W79" i="45"/>
  <c r="X85" i="46"/>
  <c r="AH85" i="46"/>
  <c r="AG85" i="46"/>
  <c r="AC85" i="46"/>
  <c r="V85" i="46"/>
  <c r="AF85" i="46"/>
  <c r="AI85" i="46"/>
  <c r="AA85" i="46"/>
  <c r="AJ85" i="46"/>
  <c r="AD85" i="46"/>
  <c r="Y85" i="46"/>
  <c r="AB85" i="46"/>
  <c r="AE85" i="46"/>
  <c r="W85" i="46"/>
  <c r="Z85" i="46"/>
  <c r="Y22" i="45"/>
  <c r="AH22" i="45"/>
  <c r="AI22" i="45"/>
  <c r="AC22" i="45"/>
  <c r="AJ22" i="45"/>
  <c r="AF22" i="45"/>
  <c r="AB22" i="45"/>
  <c r="AG22" i="45"/>
  <c r="V22" i="45"/>
  <c r="AE22" i="45"/>
  <c r="X22" i="45"/>
  <c r="AD22" i="45"/>
  <c r="AA22" i="45"/>
  <c r="Z22" i="45"/>
  <c r="W22" i="45"/>
  <c r="AB146" i="46"/>
  <c r="X146" i="46"/>
  <c r="AA146" i="46"/>
  <c r="AF146" i="46"/>
  <c r="V146" i="46"/>
  <c r="AE146" i="46"/>
  <c r="AH146" i="46"/>
  <c r="AC146" i="46"/>
  <c r="AI146" i="46"/>
  <c r="AJ146" i="46"/>
  <c r="AD146" i="46"/>
  <c r="AG146" i="46"/>
  <c r="Y146" i="46"/>
  <c r="Z146" i="46"/>
  <c r="W146" i="46"/>
  <c r="AH195" i="45"/>
  <c r="AC195" i="45"/>
  <c r="AG195" i="45"/>
  <c r="V195" i="45"/>
  <c r="AE195" i="45"/>
  <c r="AJ195" i="45"/>
  <c r="AB195" i="45"/>
  <c r="AA195" i="45"/>
  <c r="AF195" i="45"/>
  <c r="AI195" i="45"/>
  <c r="X195" i="45"/>
  <c r="AD195" i="45"/>
  <c r="Y195" i="45"/>
  <c r="Z195" i="45"/>
  <c r="W195" i="45"/>
  <c r="AX98" i="45"/>
  <c r="AO98" i="45"/>
  <c r="AZ98" i="45"/>
  <c r="AR98" i="45"/>
  <c r="AQ98" i="45"/>
  <c r="AT98" i="45"/>
  <c r="AP98" i="45"/>
  <c r="AU98" i="45"/>
  <c r="AL98" i="45"/>
  <c r="AN98" i="45"/>
  <c r="AV98" i="45"/>
  <c r="AY98" i="45"/>
  <c r="AW98" i="45"/>
  <c r="AM98" i="45"/>
  <c r="AS98" i="45"/>
  <c r="AW179" i="45"/>
  <c r="AX179" i="45"/>
  <c r="AZ179" i="45"/>
  <c r="AT179" i="45"/>
  <c r="AR179" i="45"/>
  <c r="AU179" i="45"/>
  <c r="AV179" i="45"/>
  <c r="AY179" i="45"/>
  <c r="AQ179" i="45"/>
  <c r="AP179" i="45"/>
  <c r="AN179" i="45"/>
  <c r="AM179" i="45"/>
  <c r="AO179" i="45"/>
  <c r="AL179" i="45"/>
  <c r="AS179" i="45"/>
  <c r="AJ24" i="45"/>
  <c r="AH24" i="45"/>
  <c r="AF24" i="45"/>
  <c r="AE24" i="45"/>
  <c r="Y24" i="45"/>
  <c r="AD24" i="45"/>
  <c r="X24" i="45"/>
  <c r="AB24" i="45"/>
  <c r="V24" i="45"/>
  <c r="AA24" i="45"/>
  <c r="AI24" i="45"/>
  <c r="AG24" i="45"/>
  <c r="AC24" i="45"/>
  <c r="Z24" i="45"/>
  <c r="W24" i="45"/>
  <c r="AP139" i="46"/>
  <c r="AO139" i="46"/>
  <c r="AY139" i="46"/>
  <c r="AM139" i="46"/>
  <c r="AN139" i="46"/>
  <c r="AZ139" i="46"/>
  <c r="AU139" i="46"/>
  <c r="AT139" i="46"/>
  <c r="AL139" i="46"/>
  <c r="AV139" i="46"/>
  <c r="AX139" i="46"/>
  <c r="AR139" i="46"/>
  <c r="AW139" i="46"/>
  <c r="AQ139" i="46"/>
  <c r="AS139" i="46"/>
  <c r="AV177" i="46"/>
  <c r="AL177" i="46"/>
  <c r="AY177" i="46"/>
  <c r="AR177" i="46"/>
  <c r="AX177" i="46"/>
  <c r="AQ177" i="46"/>
  <c r="AN177" i="46"/>
  <c r="AT177" i="46"/>
  <c r="AP177" i="46"/>
  <c r="AZ177" i="46"/>
  <c r="AO177" i="46"/>
  <c r="AM177" i="46"/>
  <c r="AU177" i="46"/>
  <c r="AW177" i="46"/>
  <c r="AS177" i="46"/>
  <c r="AW189" i="45"/>
  <c r="AR189" i="45"/>
  <c r="AT189" i="45"/>
  <c r="AZ189" i="45"/>
  <c r="AV189" i="45"/>
  <c r="AP189" i="45"/>
  <c r="AO189" i="45"/>
  <c r="AL189" i="45"/>
  <c r="AM189" i="45"/>
  <c r="AX189" i="45"/>
  <c r="AN189" i="45"/>
  <c r="AY189" i="45"/>
  <c r="AU189" i="45"/>
  <c r="AQ189" i="45"/>
  <c r="AS189" i="45"/>
  <c r="AV181" i="45"/>
  <c r="AQ181" i="45"/>
  <c r="AP181" i="45"/>
  <c r="AZ181" i="45"/>
  <c r="AY181" i="45"/>
  <c r="AX181" i="45"/>
  <c r="AU181" i="45"/>
  <c r="AT181" i="45"/>
  <c r="AR181" i="45"/>
  <c r="AW181" i="45"/>
  <c r="AO181" i="45"/>
  <c r="AN181" i="45"/>
  <c r="AM181" i="45"/>
  <c r="AL181" i="45"/>
  <c r="AS181" i="45"/>
  <c r="AW104" i="46"/>
  <c r="AZ104" i="46"/>
  <c r="AP104" i="46"/>
  <c r="AM104" i="46"/>
  <c r="AU104" i="46"/>
  <c r="AO104" i="46"/>
  <c r="AQ104" i="46"/>
  <c r="AX104" i="46"/>
  <c r="AN104" i="46"/>
  <c r="AY104" i="46"/>
  <c r="AL104" i="46"/>
  <c r="AR104" i="46"/>
  <c r="AV104" i="46"/>
  <c r="AT104" i="46"/>
  <c r="AS104" i="46"/>
  <c r="AX28" i="45"/>
  <c r="AO28" i="45"/>
  <c r="AQ28" i="45"/>
  <c r="AV28" i="45"/>
  <c r="AZ28" i="45"/>
  <c r="AN28" i="45"/>
  <c r="AM28" i="45"/>
  <c r="AW28" i="45"/>
  <c r="AU28" i="45"/>
  <c r="AL28" i="45"/>
  <c r="AT28" i="45"/>
  <c r="AP28" i="45"/>
  <c r="AY28" i="45"/>
  <c r="AR28" i="45"/>
  <c r="AS28" i="45"/>
  <c r="AP106" i="45"/>
  <c r="AZ106" i="45"/>
  <c r="AN106" i="45"/>
  <c r="AW106" i="45"/>
  <c r="AU106" i="45"/>
  <c r="AX106" i="45"/>
  <c r="AV106" i="45"/>
  <c r="AR106" i="45"/>
  <c r="AL106" i="45"/>
  <c r="AY106" i="45"/>
  <c r="AM106" i="45"/>
  <c r="AT106" i="45"/>
  <c r="AO106" i="45"/>
  <c r="AQ106" i="45"/>
  <c r="AS106" i="45"/>
  <c r="AQ134" i="45"/>
  <c r="AZ134" i="45"/>
  <c r="AM134" i="45"/>
  <c r="AW134" i="45"/>
  <c r="AT134" i="45"/>
  <c r="AR134" i="45"/>
  <c r="AX134" i="45"/>
  <c r="AV134" i="45"/>
  <c r="AY134" i="45"/>
  <c r="AO134" i="45"/>
  <c r="AP134" i="45"/>
  <c r="AN134" i="45"/>
  <c r="AL134" i="45"/>
  <c r="AU134" i="45"/>
  <c r="AS134" i="45"/>
  <c r="AT117" i="46"/>
  <c r="AO117" i="46"/>
  <c r="AM117" i="46"/>
  <c r="AV117" i="46"/>
  <c r="AU117" i="46"/>
  <c r="AQ117" i="46"/>
  <c r="AR117" i="46"/>
  <c r="AN117" i="46"/>
  <c r="AX117" i="46"/>
  <c r="AY117" i="46"/>
  <c r="AP117" i="46"/>
  <c r="AL117" i="46"/>
  <c r="AZ117" i="46"/>
  <c r="AW117" i="46"/>
  <c r="AS117" i="46"/>
  <c r="D172" i="43"/>
  <c r="C172" i="43"/>
  <c r="Z174" i="29"/>
  <c r="AG174" i="29"/>
  <c r="AJ174" i="29"/>
  <c r="B111" i="43"/>
  <c r="A111" i="43"/>
  <c r="E126" i="46"/>
  <c r="U126" i="46" s="1"/>
  <c r="E126" i="45"/>
  <c r="U126" i="45" s="1"/>
  <c r="E126" i="29"/>
  <c r="U126" i="29" s="1"/>
  <c r="E26" i="45"/>
  <c r="U26" i="45" s="1"/>
  <c r="E26" i="46"/>
  <c r="U26" i="46" s="1"/>
  <c r="AK129" i="46"/>
  <c r="AK129" i="45"/>
  <c r="AK129" i="29"/>
  <c r="I129" i="13"/>
  <c r="D197" i="43"/>
  <c r="C197" i="43"/>
  <c r="C32" i="43"/>
  <c r="D32" i="43"/>
  <c r="AK173" i="45"/>
  <c r="I173" i="13"/>
  <c r="AK173" i="46"/>
  <c r="AK173" i="29"/>
  <c r="V121" i="29"/>
  <c r="AH121" i="29"/>
  <c r="Z121" i="29"/>
  <c r="AE121" i="29"/>
  <c r="AA121" i="29"/>
  <c r="AI121" i="29"/>
  <c r="AG121" i="29"/>
  <c r="AC121" i="29"/>
  <c r="Y121" i="29"/>
  <c r="AF121" i="29"/>
  <c r="F174" i="13"/>
  <c r="F67" i="13"/>
  <c r="F160" i="13"/>
  <c r="V159" i="29"/>
  <c r="Y193" i="29"/>
  <c r="F171" i="13"/>
  <c r="AG193" i="29"/>
  <c r="AB193" i="29"/>
  <c r="AA33" i="29"/>
  <c r="AD33" i="29"/>
  <c r="AE33" i="29"/>
  <c r="AA159" i="29"/>
  <c r="Z159" i="29"/>
  <c r="AI159" i="29"/>
  <c r="AI193" i="29"/>
  <c r="V193" i="29"/>
  <c r="W193" i="29"/>
  <c r="AC193" i="29"/>
  <c r="X193" i="29"/>
  <c r="AE193" i="29"/>
  <c r="Z193" i="29"/>
  <c r="AA193" i="29"/>
  <c r="AF193" i="29"/>
  <c r="AD193" i="29"/>
  <c r="AH193" i="29"/>
  <c r="X45" i="29"/>
  <c r="AD45" i="29"/>
  <c r="AQ93" i="29"/>
  <c r="Y159" i="29"/>
  <c r="AF159" i="29"/>
  <c r="AE159" i="29"/>
  <c r="V33" i="29"/>
  <c r="Y33" i="29"/>
  <c r="AC33" i="29"/>
  <c r="AJ33" i="29"/>
  <c r="AC159" i="29"/>
  <c r="AJ159" i="29"/>
  <c r="W159" i="29"/>
  <c r="X159" i="29"/>
  <c r="AF33" i="29"/>
  <c r="AG33" i="29"/>
  <c r="AB33" i="29"/>
  <c r="X33" i="29"/>
  <c r="AD159" i="29"/>
  <c r="AB159" i="29"/>
  <c r="AG159" i="29"/>
  <c r="AI33" i="29"/>
  <c r="Z33" i="29"/>
  <c r="AH33" i="29"/>
  <c r="X205" i="29"/>
  <c r="AA205" i="29"/>
  <c r="AI205" i="29"/>
  <c r="W205" i="29"/>
  <c r="AG205" i="29"/>
  <c r="AH205" i="29"/>
  <c r="AJ205" i="29"/>
  <c r="AB205" i="29"/>
  <c r="AE205" i="29"/>
  <c r="Y205" i="29"/>
  <c r="Z205" i="29"/>
  <c r="V205" i="29"/>
  <c r="AC205" i="29"/>
  <c r="AD205" i="29"/>
  <c r="AF205" i="29"/>
  <c r="AF38" i="29"/>
  <c r="AA38" i="29"/>
  <c r="AB38" i="29"/>
  <c r="Z38" i="29"/>
  <c r="AC38" i="29"/>
  <c r="AH38" i="29"/>
  <c r="AI38" i="29"/>
  <c r="AJ38" i="29"/>
  <c r="X38" i="29"/>
  <c r="V38" i="29"/>
  <c r="AD38" i="29"/>
  <c r="AG38" i="29"/>
  <c r="AE38" i="29"/>
  <c r="Y38" i="29"/>
  <c r="W38" i="29"/>
  <c r="W181" i="29"/>
  <c r="AH181" i="29"/>
  <c r="AF181" i="29"/>
  <c r="V181" i="29"/>
  <c r="AE181" i="29"/>
  <c r="Y181" i="29"/>
  <c r="AC181" i="29"/>
  <c r="X181" i="29"/>
  <c r="AA181" i="29"/>
  <c r="AD181" i="29"/>
  <c r="Z181" i="29"/>
  <c r="AB181" i="29"/>
  <c r="AJ181" i="29"/>
  <c r="AG181" i="29"/>
  <c r="AI181" i="29"/>
  <c r="AE22" i="29"/>
  <c r="X22" i="29"/>
  <c r="AB22" i="29"/>
  <c r="Z22" i="29"/>
  <c r="AG22" i="29"/>
  <c r="Y22" i="29"/>
  <c r="AD22" i="29"/>
  <c r="AH22" i="29"/>
  <c r="AC22" i="29"/>
  <c r="AF22" i="29"/>
  <c r="V22" i="29"/>
  <c r="AI22" i="29"/>
  <c r="AJ22" i="29"/>
  <c r="AA22" i="29"/>
  <c r="W22" i="29"/>
  <c r="Z177" i="29"/>
  <c r="AB177" i="29"/>
  <c r="AI177" i="29"/>
  <c r="AH177" i="29"/>
  <c r="W177" i="29"/>
  <c r="AC177" i="29"/>
  <c r="Y177" i="29"/>
  <c r="AE177" i="29"/>
  <c r="AA177" i="29"/>
  <c r="AG177" i="29"/>
  <c r="V177" i="29"/>
  <c r="AJ177" i="29"/>
  <c r="AF177" i="29"/>
  <c r="X177" i="29"/>
  <c r="AD177" i="29"/>
  <c r="AF85" i="29"/>
  <c r="W85" i="29"/>
  <c r="AH85" i="29"/>
  <c r="AB85" i="29"/>
  <c r="AD85" i="29"/>
  <c r="AG85" i="29"/>
  <c r="AA85" i="29"/>
  <c r="X85" i="29"/>
  <c r="Y85" i="29"/>
  <c r="AI85" i="29"/>
  <c r="AC85" i="29"/>
  <c r="AE85" i="29"/>
  <c r="V85" i="29"/>
  <c r="Z85" i="29"/>
  <c r="AJ85" i="29"/>
  <c r="L35" i="3"/>
  <c r="M34" i="3"/>
  <c r="A34" i="3" s="1"/>
  <c r="AN171" i="29"/>
  <c r="X29" i="29"/>
  <c r="AG29" i="29"/>
  <c r="AH29" i="29"/>
  <c r="AJ29" i="29"/>
  <c r="AE29" i="29"/>
  <c r="AF29" i="29"/>
  <c r="AD29" i="29"/>
  <c r="AC29" i="29"/>
  <c r="AA29" i="29"/>
  <c r="AI29" i="29"/>
  <c r="W29" i="29"/>
  <c r="AB29" i="29"/>
  <c r="Z29" i="29"/>
  <c r="Y29" i="29"/>
  <c r="V29" i="29"/>
  <c r="F195" i="13"/>
  <c r="F103" i="13"/>
  <c r="AJ155" i="29"/>
  <c r="AH155" i="29"/>
  <c r="AF155" i="29"/>
  <c r="V155" i="29"/>
  <c r="AB155" i="29"/>
  <c r="AC155" i="29"/>
  <c r="X155" i="29"/>
  <c r="W155" i="29"/>
  <c r="Y155" i="29"/>
  <c r="AG155" i="29"/>
  <c r="AI155" i="29"/>
  <c r="AA155" i="29"/>
  <c r="AD155" i="29"/>
  <c r="Z155" i="29"/>
  <c r="AE155" i="29"/>
  <c r="AA123" i="29"/>
  <c r="AJ123" i="29"/>
  <c r="Y123" i="29"/>
  <c r="AF123" i="29"/>
  <c r="Z123" i="29"/>
  <c r="AH123" i="29"/>
  <c r="V123" i="29"/>
  <c r="AG123" i="29"/>
  <c r="AB123" i="29"/>
  <c r="X123" i="29"/>
  <c r="AD123" i="29"/>
  <c r="AE123" i="29"/>
  <c r="AI123" i="29"/>
  <c r="AC123" i="29"/>
  <c r="W123" i="29"/>
  <c r="AB141" i="29"/>
  <c r="AC141" i="29"/>
  <c r="AA141" i="29"/>
  <c r="AI141" i="29"/>
  <c r="AJ89" i="29"/>
  <c r="AF89" i="29"/>
  <c r="AE89" i="29"/>
  <c r="AB89" i="29"/>
  <c r="AG89" i="29"/>
  <c r="X89" i="29"/>
  <c r="AH89" i="29"/>
  <c r="Y89" i="29"/>
  <c r="W89" i="29"/>
  <c r="V89" i="29"/>
  <c r="AA89" i="29"/>
  <c r="Z89" i="29"/>
  <c r="AI89" i="29"/>
  <c r="AD89" i="29"/>
  <c r="AC89" i="29"/>
  <c r="AA91" i="29"/>
  <c r="AH91" i="29"/>
  <c r="AG91" i="29"/>
  <c r="Y91" i="29"/>
  <c r="Z91" i="29"/>
  <c r="AE91" i="29"/>
  <c r="AC91" i="29"/>
  <c r="AI91" i="29"/>
  <c r="W91" i="29"/>
  <c r="AJ91" i="29"/>
  <c r="AD91" i="29"/>
  <c r="V91" i="29"/>
  <c r="X91" i="29"/>
  <c r="AB91" i="29"/>
  <c r="AF91" i="29"/>
  <c r="AF165" i="29"/>
  <c r="AA165" i="29"/>
  <c r="W165" i="29"/>
  <c r="AB165" i="29"/>
  <c r="AH165" i="29"/>
  <c r="AC165" i="29"/>
  <c r="X165" i="29"/>
  <c r="V165" i="29"/>
  <c r="AJ165" i="29"/>
  <c r="AE165" i="29"/>
  <c r="Y165" i="29"/>
  <c r="AD165" i="29"/>
  <c r="AG165" i="29"/>
  <c r="AI165" i="29"/>
  <c r="Z165" i="29"/>
  <c r="AA107" i="29"/>
  <c r="Z107" i="29"/>
  <c r="AH107" i="29"/>
  <c r="V107" i="29"/>
  <c r="AG107" i="29"/>
  <c r="AB107" i="29"/>
  <c r="X107" i="29"/>
  <c r="AJ107" i="29"/>
  <c r="Y107" i="29"/>
  <c r="AF107" i="29"/>
  <c r="AC107" i="29"/>
  <c r="AE107" i="29"/>
  <c r="AI107" i="29"/>
  <c r="AD107" i="29"/>
  <c r="W107" i="29"/>
  <c r="AG187" i="29"/>
  <c r="AH187" i="29"/>
  <c r="AJ187" i="29"/>
  <c r="AA187" i="29"/>
  <c r="AC187" i="29"/>
  <c r="AB187" i="29"/>
  <c r="V187" i="29"/>
  <c r="X187" i="29"/>
  <c r="AE187" i="29"/>
  <c r="Y187" i="29"/>
  <c r="Z187" i="29"/>
  <c r="AD187" i="29"/>
  <c r="AI187" i="29"/>
  <c r="W187" i="29"/>
  <c r="AF187" i="29"/>
  <c r="AE143" i="29"/>
  <c r="AG143" i="29"/>
  <c r="AA143" i="29"/>
  <c r="AF143" i="29"/>
  <c r="AH143" i="29"/>
  <c r="X143" i="29"/>
  <c r="V143" i="29"/>
  <c r="Y143" i="29"/>
  <c r="W143" i="29"/>
  <c r="AB143" i="29"/>
  <c r="AI143" i="29"/>
  <c r="AC143" i="29"/>
  <c r="AJ143" i="29"/>
  <c r="Z143" i="29"/>
  <c r="AD143" i="29"/>
  <c r="AE79" i="29"/>
  <c r="Y79" i="29"/>
  <c r="AD79" i="29"/>
  <c r="Z79" i="29"/>
  <c r="V79" i="29"/>
  <c r="AH79" i="29"/>
  <c r="W79" i="29"/>
  <c r="AJ79" i="29"/>
  <c r="X79" i="29"/>
  <c r="AI79" i="29"/>
  <c r="AC79" i="29"/>
  <c r="AB79" i="29"/>
  <c r="AA79" i="29"/>
  <c r="AG79" i="29"/>
  <c r="AF79" i="29"/>
  <c r="AG105" i="29"/>
  <c r="AB105" i="29"/>
  <c r="X105" i="29"/>
  <c r="AA105" i="29"/>
  <c r="AD105" i="29"/>
  <c r="AJ105" i="29"/>
  <c r="AH105" i="29"/>
  <c r="Y105" i="29"/>
  <c r="W105" i="29"/>
  <c r="V105" i="29"/>
  <c r="Z105" i="29"/>
  <c r="AF105" i="29"/>
  <c r="AI105" i="29"/>
  <c r="AE105" i="29"/>
  <c r="AC105" i="29"/>
  <c r="AE139" i="29"/>
  <c r="AF139" i="29"/>
  <c r="AH139" i="29"/>
  <c r="AB139" i="29"/>
  <c r="AC139" i="29"/>
  <c r="X139" i="29"/>
  <c r="AJ139" i="29"/>
  <c r="Y139" i="29"/>
  <c r="AG139" i="29"/>
  <c r="AI139" i="29"/>
  <c r="AA139" i="29"/>
  <c r="W139" i="29"/>
  <c r="AD139" i="29"/>
  <c r="V139" i="29"/>
  <c r="Z139" i="29"/>
  <c r="AE93" i="29"/>
  <c r="AA93" i="29"/>
  <c r="AB93" i="29"/>
  <c r="X93" i="29"/>
  <c r="AD93" i="29"/>
  <c r="Z93" i="29"/>
  <c r="AF93" i="29"/>
  <c r="AI93" i="29"/>
  <c r="Y93" i="29"/>
  <c r="AH93" i="29"/>
  <c r="AG93" i="29"/>
  <c r="W93" i="29"/>
  <c r="V93" i="29"/>
  <c r="AJ93" i="29"/>
  <c r="AC93" i="29"/>
  <c r="AE77" i="29"/>
  <c r="X77" i="29"/>
  <c r="AA77" i="29"/>
  <c r="AG77" i="29"/>
  <c r="AB77" i="29"/>
  <c r="AF77" i="29"/>
  <c r="AI77" i="29"/>
  <c r="Y77" i="29"/>
  <c r="AH77" i="29"/>
  <c r="W77" i="29"/>
  <c r="V77" i="29"/>
  <c r="AJ77" i="29"/>
  <c r="Z77" i="29"/>
  <c r="AD77" i="29"/>
  <c r="AC77" i="29"/>
  <c r="AH171" i="29"/>
  <c r="AF171" i="29"/>
  <c r="V171" i="29"/>
  <c r="AB171" i="29"/>
  <c r="W171" i="29"/>
  <c r="AC171" i="29"/>
  <c r="X171" i="29"/>
  <c r="AE171" i="29"/>
  <c r="AJ171" i="29"/>
  <c r="Y171" i="29"/>
  <c r="AG171" i="29"/>
  <c r="AA171" i="29"/>
  <c r="AI171" i="29"/>
  <c r="AD171" i="29"/>
  <c r="Z171" i="29"/>
  <c r="AJ203" i="29"/>
  <c r="AE203" i="29"/>
  <c r="AB203" i="29"/>
  <c r="AA203" i="29"/>
  <c r="X203" i="29"/>
  <c r="AC203" i="29"/>
  <c r="Y203" i="29"/>
  <c r="W203" i="29"/>
  <c r="AF203" i="29"/>
  <c r="V203" i="29"/>
  <c r="AI203" i="29"/>
  <c r="AG203" i="29"/>
  <c r="AH203" i="29"/>
  <c r="AD203" i="29"/>
  <c r="Z203" i="29"/>
  <c r="AA75" i="29"/>
  <c r="AD75" i="29"/>
  <c r="Y75" i="29"/>
  <c r="Z75" i="29"/>
  <c r="AH75" i="29"/>
  <c r="AG75" i="29"/>
  <c r="X75" i="29"/>
  <c r="AB75" i="29"/>
  <c r="AF75" i="29"/>
  <c r="AC75" i="29"/>
  <c r="AJ75" i="29"/>
  <c r="AE75" i="29"/>
  <c r="AI75" i="29"/>
  <c r="V75" i="29"/>
  <c r="W75" i="29"/>
  <c r="AG191" i="29"/>
  <c r="X191" i="29"/>
  <c r="AC191" i="29"/>
  <c r="AE191" i="29"/>
  <c r="AF191" i="29"/>
  <c r="AB191" i="29"/>
  <c r="AH191" i="29"/>
  <c r="Y191" i="29"/>
  <c r="AI191" i="29"/>
  <c r="AJ191" i="29"/>
  <c r="AD191" i="29"/>
  <c r="W191" i="29"/>
  <c r="V191" i="29"/>
  <c r="Z191" i="29"/>
  <c r="AA191" i="29"/>
  <c r="AZ171" i="29"/>
  <c r="D24" i="3"/>
  <c r="Y141" i="29" l="1"/>
  <c r="AJ141" i="29"/>
  <c r="X141" i="29"/>
  <c r="W141" i="29"/>
  <c r="AM145" i="46"/>
  <c r="AW145" i="46"/>
  <c r="AU145" i="46"/>
  <c r="AZ165" i="46"/>
  <c r="AT165" i="46"/>
  <c r="AM165" i="46"/>
  <c r="AU165" i="45"/>
  <c r="AM165" i="45"/>
  <c r="AT165" i="45"/>
  <c r="AW165" i="45"/>
  <c r="AC89" i="46"/>
  <c r="V89" i="46"/>
  <c r="AF89" i="46"/>
  <c r="AN114" i="45"/>
  <c r="AQ114" i="45"/>
  <c r="AV114" i="45"/>
  <c r="AW114" i="45"/>
  <c r="AD141" i="29"/>
  <c r="Z141" i="29"/>
  <c r="AG141" i="29"/>
  <c r="AS145" i="46"/>
  <c r="AP145" i="46"/>
  <c r="AV145" i="46"/>
  <c r="AY145" i="46"/>
  <c r="AS165" i="46"/>
  <c r="AY165" i="46"/>
  <c r="AQ165" i="46"/>
  <c r="AR165" i="46"/>
  <c r="AN165" i="45"/>
  <c r="AR165" i="45"/>
  <c r="AV165" i="45"/>
  <c r="Z89" i="46"/>
  <c r="AI89" i="46"/>
  <c r="AH89" i="46"/>
  <c r="AE89" i="46"/>
  <c r="AU114" i="45"/>
  <c r="AO114" i="45"/>
  <c r="AX114" i="45"/>
  <c r="AF141" i="29"/>
  <c r="AH141" i="29"/>
  <c r="AE141" i="29"/>
  <c r="AL145" i="46"/>
  <c r="AQ145" i="46"/>
  <c r="AT145" i="46"/>
  <c r="AU165" i="46"/>
  <c r="AP165" i="46"/>
  <c r="AL165" i="46"/>
  <c r="AS165" i="45"/>
  <c r="AQ165" i="45"/>
  <c r="AZ165" i="45"/>
  <c r="W89" i="46"/>
  <c r="Y89" i="46"/>
  <c r="AJ89" i="46"/>
  <c r="AS114" i="45"/>
  <c r="AL114" i="45"/>
  <c r="AM114" i="45"/>
  <c r="W45" i="29"/>
  <c r="AI45" i="29"/>
  <c r="Y45" i="29"/>
  <c r="AG34" i="29"/>
  <c r="AI34" i="29"/>
  <c r="AB34" i="29"/>
  <c r="W34" i="29"/>
  <c r="AH34" i="29"/>
  <c r="Z45" i="29"/>
  <c r="AA26" i="29"/>
  <c r="AE26" i="29"/>
  <c r="Z26" i="29"/>
  <c r="AH26" i="29"/>
  <c r="AJ26" i="29"/>
  <c r="AI26" i="29"/>
  <c r="AD26" i="29"/>
  <c r="AF26" i="29"/>
  <c r="AG26" i="29"/>
  <c r="Y26" i="29"/>
  <c r="W26" i="29"/>
  <c r="X26" i="29"/>
  <c r="V26" i="29"/>
  <c r="AC45" i="29"/>
  <c r="AF45" i="29"/>
  <c r="AA45" i="29"/>
  <c r="V45" i="29"/>
  <c r="AH45" i="29"/>
  <c r="AJ45" i="29"/>
  <c r="AY173" i="45"/>
  <c r="AX173" i="45"/>
  <c r="AM173" i="45"/>
  <c r="AZ173" i="45"/>
  <c r="AU173" i="45"/>
  <c r="AT173" i="45"/>
  <c r="AN173" i="45"/>
  <c r="AO173" i="45"/>
  <c r="AP173" i="45"/>
  <c r="AL173" i="45"/>
  <c r="AV173" i="45"/>
  <c r="AW173" i="45"/>
  <c r="AQ173" i="45"/>
  <c r="AR173" i="45"/>
  <c r="AS173" i="45"/>
  <c r="AM129" i="46"/>
  <c r="AP129" i="46"/>
  <c r="AQ129" i="46"/>
  <c r="AO129" i="46"/>
  <c r="AZ129" i="46"/>
  <c r="AY129" i="46"/>
  <c r="AV129" i="46"/>
  <c r="AT129" i="46"/>
  <c r="AN129" i="46"/>
  <c r="AU129" i="46"/>
  <c r="AL129" i="46"/>
  <c r="AX129" i="46"/>
  <c r="AR129" i="46"/>
  <c r="AW129" i="46"/>
  <c r="AS129" i="46"/>
  <c r="AE175" i="29"/>
  <c r="AF175" i="29"/>
  <c r="AI175" i="29"/>
  <c r="AJ175" i="29"/>
  <c r="AG175" i="29"/>
  <c r="AB175" i="29"/>
  <c r="AC175" i="29"/>
  <c r="X175" i="29"/>
  <c r="Z175" i="29"/>
  <c r="V175" i="29"/>
  <c r="AA175" i="29"/>
  <c r="Y175" i="29"/>
  <c r="AD175" i="29"/>
  <c r="AH175" i="29"/>
  <c r="W175" i="29"/>
  <c r="AH26" i="46"/>
  <c r="AJ26" i="46"/>
  <c r="AF26" i="46"/>
  <c r="AB26" i="46"/>
  <c r="V26" i="46"/>
  <c r="Y26" i="46"/>
  <c r="AI26" i="46"/>
  <c r="AG26" i="46"/>
  <c r="X26" i="46"/>
  <c r="AC26" i="46"/>
  <c r="AA26" i="46"/>
  <c r="AE26" i="46"/>
  <c r="AD26" i="46"/>
  <c r="W26" i="46"/>
  <c r="Z26" i="46"/>
  <c r="AC107" i="45"/>
  <c r="AF107" i="45"/>
  <c r="V107" i="45"/>
  <c r="AB107" i="45"/>
  <c r="AJ107" i="45"/>
  <c r="X107" i="45"/>
  <c r="AG107" i="45"/>
  <c r="AE107" i="45"/>
  <c r="AI107" i="45"/>
  <c r="AH107" i="45"/>
  <c r="AA107" i="45"/>
  <c r="Y107" i="45"/>
  <c r="AD107" i="45"/>
  <c r="Z107" i="45"/>
  <c r="W107" i="45"/>
  <c r="AE45" i="29"/>
  <c r="AB45" i="29"/>
  <c r="AW173" i="46"/>
  <c r="AN173" i="46"/>
  <c r="AL173" i="46"/>
  <c r="AT173" i="46"/>
  <c r="AO173" i="46"/>
  <c r="AV173" i="46"/>
  <c r="AY173" i="46"/>
  <c r="AQ173" i="46"/>
  <c r="AR173" i="46"/>
  <c r="AU173" i="46"/>
  <c r="AZ173" i="46"/>
  <c r="AM173" i="46"/>
  <c r="AP173" i="46"/>
  <c r="AX173" i="46"/>
  <c r="AS173" i="46"/>
  <c r="AG26" i="45"/>
  <c r="AC26" i="45"/>
  <c r="AE26" i="45"/>
  <c r="Y26" i="45"/>
  <c r="AA26" i="45"/>
  <c r="V26" i="45"/>
  <c r="AJ26" i="45"/>
  <c r="AI26" i="45"/>
  <c r="AD26" i="45"/>
  <c r="AB26" i="45"/>
  <c r="X26" i="45"/>
  <c r="AF26" i="45"/>
  <c r="AH26" i="45"/>
  <c r="W26" i="45"/>
  <c r="Z26" i="45"/>
  <c r="AV37" i="45"/>
  <c r="AR37" i="45"/>
  <c r="AQ37" i="45"/>
  <c r="AL37" i="45"/>
  <c r="AT37" i="45"/>
  <c r="AU37" i="45"/>
  <c r="AZ37" i="45"/>
  <c r="AW37" i="45"/>
  <c r="AO37" i="45"/>
  <c r="AY37" i="45"/>
  <c r="AP37" i="45"/>
  <c r="AM37" i="45"/>
  <c r="AX37" i="45"/>
  <c r="AN37" i="45"/>
  <c r="AS37" i="45"/>
  <c r="AF97" i="45"/>
  <c r="AJ97" i="45"/>
  <c r="V97" i="45"/>
  <c r="AB97" i="45"/>
  <c r="AA97" i="45"/>
  <c r="AG97" i="45"/>
  <c r="AH97" i="45"/>
  <c r="AE97" i="45"/>
  <c r="Y97" i="45"/>
  <c r="AD97" i="45"/>
  <c r="X97" i="45"/>
  <c r="AC97" i="45"/>
  <c r="AI97" i="45"/>
  <c r="Z97" i="45"/>
  <c r="W97" i="45"/>
  <c r="AT13" i="45"/>
  <c r="AU13" i="45"/>
  <c r="AN13" i="45"/>
  <c r="AZ13" i="45"/>
  <c r="AP13" i="45"/>
  <c r="AQ13" i="45"/>
  <c r="AL13" i="45"/>
  <c r="AV13" i="45"/>
  <c r="AM13" i="45"/>
  <c r="AY13" i="45"/>
  <c r="AO13" i="45"/>
  <c r="AR13" i="45"/>
  <c r="AW13" i="45"/>
  <c r="AX13" i="45"/>
  <c r="AS13" i="45"/>
  <c r="AD11" i="29"/>
  <c r="Z11" i="29"/>
  <c r="AJ11" i="29"/>
  <c r="AF11" i="29"/>
  <c r="V11" i="29"/>
  <c r="Y11" i="29"/>
  <c r="X11" i="29"/>
  <c r="AI11" i="29"/>
  <c r="AB11" i="29"/>
  <c r="W11" i="29"/>
  <c r="AH11" i="29"/>
  <c r="AG11" i="29"/>
  <c r="AA11" i="29"/>
  <c r="AE11" i="29"/>
  <c r="AC11" i="29"/>
  <c r="AE51" i="45"/>
  <c r="AB51" i="45"/>
  <c r="AG51" i="45"/>
  <c r="AJ51" i="45"/>
  <c r="AA51" i="45"/>
  <c r="V51" i="45"/>
  <c r="AH51" i="45"/>
  <c r="Y51" i="45"/>
  <c r="AC51" i="45"/>
  <c r="AF51" i="45"/>
  <c r="X51" i="45"/>
  <c r="AI51" i="45"/>
  <c r="AD51" i="45"/>
  <c r="Z51" i="45"/>
  <c r="W51" i="45"/>
  <c r="AO141" i="45"/>
  <c r="AL141" i="45"/>
  <c r="AV141" i="45"/>
  <c r="AT141" i="45"/>
  <c r="AW141" i="45"/>
  <c r="AM141" i="45"/>
  <c r="AZ141" i="45"/>
  <c r="AP141" i="45"/>
  <c r="AR141" i="45"/>
  <c r="AU141" i="45"/>
  <c r="AY141" i="45"/>
  <c r="AQ141" i="45"/>
  <c r="AN141" i="45"/>
  <c r="AX141" i="45"/>
  <c r="AS141" i="45"/>
  <c r="AC137" i="45"/>
  <c r="AA137" i="45"/>
  <c r="AG137" i="45"/>
  <c r="AF137" i="45"/>
  <c r="AH137" i="45"/>
  <c r="AB137" i="45"/>
  <c r="AE137" i="45"/>
  <c r="Y137" i="45"/>
  <c r="X137" i="45"/>
  <c r="V137" i="45"/>
  <c r="AJ137" i="45"/>
  <c r="AD137" i="45"/>
  <c r="AI137" i="45"/>
  <c r="Z137" i="45"/>
  <c r="W137" i="45"/>
  <c r="AO126" i="46"/>
  <c r="AQ126" i="46"/>
  <c r="AY126" i="46"/>
  <c r="AM126" i="46"/>
  <c r="AR126" i="46"/>
  <c r="AN126" i="46"/>
  <c r="AV126" i="46"/>
  <c r="AZ126" i="46"/>
  <c r="AL126" i="46"/>
  <c r="AW126" i="46"/>
  <c r="AT126" i="46"/>
  <c r="AP126" i="46"/>
  <c r="AU126" i="46"/>
  <c r="AX126" i="46"/>
  <c r="AS126" i="46"/>
  <c r="AC113" i="45"/>
  <c r="X113" i="45"/>
  <c r="AA113" i="45"/>
  <c r="AH113" i="45"/>
  <c r="AJ113" i="45"/>
  <c r="AG113" i="45"/>
  <c r="Y113" i="45"/>
  <c r="AE113" i="45"/>
  <c r="AI113" i="45"/>
  <c r="AD113" i="45"/>
  <c r="AB113" i="45"/>
  <c r="V113" i="45"/>
  <c r="AF113" i="45"/>
  <c r="Z113" i="45"/>
  <c r="W113" i="45"/>
  <c r="AP82" i="46"/>
  <c r="AV82" i="46"/>
  <c r="AL82" i="46"/>
  <c r="AT82" i="46"/>
  <c r="AM82" i="46"/>
  <c r="AZ82" i="46"/>
  <c r="AU82" i="46"/>
  <c r="AO82" i="46"/>
  <c r="AN82" i="46"/>
  <c r="AW82" i="46"/>
  <c r="AR82" i="46"/>
  <c r="AQ82" i="46"/>
  <c r="AX82" i="46"/>
  <c r="AY82" i="46"/>
  <c r="AS82" i="46"/>
  <c r="X209" i="45"/>
  <c r="AH209" i="45"/>
  <c r="AA209" i="45"/>
  <c r="AF209" i="45"/>
  <c r="AJ209" i="45"/>
  <c r="AG209" i="45"/>
  <c r="AB209" i="45"/>
  <c r="AC209" i="45"/>
  <c r="V209" i="45"/>
  <c r="AE209" i="45"/>
  <c r="Y209" i="45"/>
  <c r="AD209" i="45"/>
  <c r="AI209" i="45"/>
  <c r="Z209" i="45"/>
  <c r="W209" i="45"/>
  <c r="AJ65" i="45"/>
  <c r="AB65" i="45"/>
  <c r="AA65" i="45"/>
  <c r="AE65" i="45"/>
  <c r="AG65" i="45"/>
  <c r="AH65" i="45"/>
  <c r="AD65" i="45"/>
  <c r="AI65" i="45"/>
  <c r="Y65" i="45"/>
  <c r="AF65" i="45"/>
  <c r="AC65" i="45"/>
  <c r="X65" i="45"/>
  <c r="V65" i="45"/>
  <c r="Z65" i="45"/>
  <c r="W65" i="45"/>
  <c r="AZ97" i="46"/>
  <c r="AM97" i="46"/>
  <c r="AT97" i="46"/>
  <c r="AY97" i="46"/>
  <c r="AR97" i="46"/>
  <c r="AL97" i="46"/>
  <c r="AP97" i="46"/>
  <c r="AU97" i="46"/>
  <c r="AN97" i="46"/>
  <c r="AX97" i="46"/>
  <c r="AO97" i="46"/>
  <c r="AV97" i="46"/>
  <c r="AW97" i="46"/>
  <c r="AQ97" i="46"/>
  <c r="AS97" i="46"/>
  <c r="AX17" i="46"/>
  <c r="AV17" i="46"/>
  <c r="AM17" i="46"/>
  <c r="AO17" i="46"/>
  <c r="AQ17" i="46"/>
  <c r="AN17" i="46"/>
  <c r="AZ17" i="46"/>
  <c r="AR17" i="46"/>
  <c r="AW17" i="46"/>
  <c r="AY17" i="46"/>
  <c r="AL17" i="46"/>
  <c r="AP17" i="46"/>
  <c r="AU17" i="46"/>
  <c r="AT17" i="46"/>
  <c r="AS17" i="46"/>
  <c r="AB201" i="46"/>
  <c r="AF201" i="46"/>
  <c r="X201" i="46"/>
  <c r="AJ201" i="46"/>
  <c r="AH201" i="46"/>
  <c r="V201" i="46"/>
  <c r="AD201" i="46"/>
  <c r="AG201" i="46"/>
  <c r="AC201" i="46"/>
  <c r="Y201" i="46"/>
  <c r="AI201" i="46"/>
  <c r="AE201" i="46"/>
  <c r="AA201" i="46"/>
  <c r="Z201" i="46"/>
  <c r="W201" i="46"/>
  <c r="AA125" i="45"/>
  <c r="X125" i="45"/>
  <c r="AE125" i="45"/>
  <c r="AB125" i="45"/>
  <c r="AH125" i="45"/>
  <c r="AF125" i="45"/>
  <c r="AG125" i="45"/>
  <c r="AC125" i="45"/>
  <c r="AI125" i="45"/>
  <c r="AD125" i="45"/>
  <c r="AJ125" i="45"/>
  <c r="Y125" i="45"/>
  <c r="V125" i="45"/>
  <c r="W125" i="45"/>
  <c r="Z125" i="45"/>
  <c r="AO137" i="46"/>
  <c r="AV137" i="46"/>
  <c r="AN137" i="46"/>
  <c r="AM137" i="46"/>
  <c r="AW137" i="46"/>
  <c r="AQ137" i="46"/>
  <c r="AU137" i="46"/>
  <c r="AX137" i="46"/>
  <c r="AR137" i="46"/>
  <c r="AL137" i="46"/>
  <c r="AY137" i="46"/>
  <c r="AP137" i="46"/>
  <c r="AT137" i="46"/>
  <c r="AZ137" i="46"/>
  <c r="AS137" i="46"/>
  <c r="AH34" i="45"/>
  <c r="AG34" i="45"/>
  <c r="AC34" i="45"/>
  <c r="Y34" i="45"/>
  <c r="AA34" i="45"/>
  <c r="AD34" i="45"/>
  <c r="AI34" i="45"/>
  <c r="AB34" i="45"/>
  <c r="V34" i="45"/>
  <c r="AF34" i="45"/>
  <c r="AJ34" i="45"/>
  <c r="X34" i="45"/>
  <c r="AE34" i="45"/>
  <c r="W34" i="45"/>
  <c r="Z34" i="45"/>
  <c r="AF175" i="46"/>
  <c r="AG175" i="46"/>
  <c r="AA175" i="46"/>
  <c r="AB175" i="46"/>
  <c r="V175" i="46"/>
  <c r="X175" i="46"/>
  <c r="AC175" i="46"/>
  <c r="Y175" i="46"/>
  <c r="AI175" i="46"/>
  <c r="AH175" i="46"/>
  <c r="AD175" i="46"/>
  <c r="AE175" i="46"/>
  <c r="AJ175" i="46"/>
  <c r="Z175" i="46"/>
  <c r="W175" i="46"/>
  <c r="AT65" i="45"/>
  <c r="AO65" i="45"/>
  <c r="AX65" i="45"/>
  <c r="AU65" i="45"/>
  <c r="AQ65" i="45"/>
  <c r="AV65" i="45"/>
  <c r="AR65" i="45"/>
  <c r="AM65" i="45"/>
  <c r="AL65" i="45"/>
  <c r="AZ65" i="45"/>
  <c r="AP65" i="45"/>
  <c r="AY65" i="45"/>
  <c r="AN65" i="45"/>
  <c r="AW65" i="45"/>
  <c r="AS65" i="45"/>
  <c r="AP201" i="46"/>
  <c r="AY201" i="46"/>
  <c r="AN201" i="46"/>
  <c r="AW201" i="46"/>
  <c r="AV201" i="46"/>
  <c r="AM201" i="46"/>
  <c r="AO201" i="46"/>
  <c r="AL201" i="46"/>
  <c r="AQ201" i="46"/>
  <c r="AU201" i="46"/>
  <c r="AR201" i="46"/>
  <c r="AT201" i="46"/>
  <c r="AX201" i="46"/>
  <c r="AZ201" i="46"/>
  <c r="AS201" i="46"/>
  <c r="X169" i="46"/>
  <c r="AC169" i="46"/>
  <c r="AJ169" i="46"/>
  <c r="AH169" i="46"/>
  <c r="AG169" i="46"/>
  <c r="Y169" i="46"/>
  <c r="AB169" i="46"/>
  <c r="AA169" i="46"/>
  <c r="AI169" i="46"/>
  <c r="AD169" i="46"/>
  <c r="AE169" i="46"/>
  <c r="V169" i="46"/>
  <c r="AF169" i="46"/>
  <c r="W169" i="46"/>
  <c r="Z169" i="46"/>
  <c r="AY11" i="46"/>
  <c r="AM11" i="46"/>
  <c r="AN11" i="46"/>
  <c r="AU11" i="46"/>
  <c r="AX11" i="46"/>
  <c r="AP11" i="46"/>
  <c r="AV11" i="46"/>
  <c r="AO11" i="46"/>
  <c r="AW11" i="46"/>
  <c r="AL11" i="46"/>
  <c r="AT11" i="46"/>
  <c r="AZ11" i="46"/>
  <c r="AR11" i="46"/>
  <c r="AQ11" i="46"/>
  <c r="AS11" i="46"/>
  <c r="AT34" i="46"/>
  <c r="AZ34" i="46"/>
  <c r="AX34" i="46"/>
  <c r="AO34" i="46"/>
  <c r="AN34" i="46"/>
  <c r="AW34" i="46"/>
  <c r="AV34" i="46"/>
  <c r="AM34" i="46"/>
  <c r="AL34" i="46"/>
  <c r="AY34" i="46"/>
  <c r="AQ34" i="46"/>
  <c r="AU34" i="46"/>
  <c r="AR34" i="46"/>
  <c r="AP34" i="46"/>
  <c r="AS34" i="46"/>
  <c r="AN199" i="45"/>
  <c r="AZ199" i="45"/>
  <c r="AX199" i="45"/>
  <c r="AP199" i="45"/>
  <c r="AM199" i="45"/>
  <c r="AO199" i="45"/>
  <c r="AU199" i="45"/>
  <c r="AL199" i="45"/>
  <c r="AY199" i="45"/>
  <c r="AW199" i="45"/>
  <c r="AR199" i="45"/>
  <c r="AQ199" i="45"/>
  <c r="AV199" i="45"/>
  <c r="AT199" i="45"/>
  <c r="AS199" i="45"/>
  <c r="AU133" i="45"/>
  <c r="AZ133" i="45"/>
  <c r="AX133" i="45"/>
  <c r="AO133" i="45"/>
  <c r="AQ133" i="45"/>
  <c r="AM133" i="45"/>
  <c r="AV133" i="45"/>
  <c r="AP133" i="45"/>
  <c r="AL133" i="45"/>
  <c r="AN133" i="45"/>
  <c r="AY133" i="45"/>
  <c r="AR133" i="45"/>
  <c r="AT133" i="45"/>
  <c r="AW133" i="45"/>
  <c r="AS133" i="45"/>
  <c r="AE37" i="45"/>
  <c r="AD37" i="45"/>
  <c r="AI37" i="45"/>
  <c r="AF37" i="45"/>
  <c r="AB37" i="45"/>
  <c r="AA37" i="45"/>
  <c r="AH37" i="45"/>
  <c r="AJ37" i="45"/>
  <c r="X37" i="45"/>
  <c r="V37" i="45"/>
  <c r="Y37" i="45"/>
  <c r="AG37" i="45"/>
  <c r="AC37" i="45"/>
  <c r="Z37" i="45"/>
  <c r="W37" i="45"/>
  <c r="AW122" i="45"/>
  <c r="AN122" i="45"/>
  <c r="AQ122" i="45"/>
  <c r="AP122" i="45"/>
  <c r="AO122" i="45"/>
  <c r="AX122" i="45"/>
  <c r="AL122" i="45"/>
  <c r="AZ122" i="45"/>
  <c r="AV122" i="45"/>
  <c r="AU122" i="45"/>
  <c r="AT122" i="45"/>
  <c r="AY122" i="45"/>
  <c r="AM122" i="45"/>
  <c r="AR122" i="45"/>
  <c r="AS122" i="45"/>
  <c r="AX169" i="46"/>
  <c r="AM169" i="46"/>
  <c r="AQ169" i="46"/>
  <c r="AW169" i="46"/>
  <c r="AU169" i="46"/>
  <c r="AL169" i="46"/>
  <c r="AP169" i="46"/>
  <c r="AT169" i="46"/>
  <c r="AZ169" i="46"/>
  <c r="AV169" i="46"/>
  <c r="AO169" i="46"/>
  <c r="AN169" i="46"/>
  <c r="AY169" i="46"/>
  <c r="AR169" i="46"/>
  <c r="AS169" i="46"/>
  <c r="AF13" i="45"/>
  <c r="X13" i="45"/>
  <c r="Y13" i="45"/>
  <c r="V13" i="45"/>
  <c r="AD13" i="45"/>
  <c r="AG13" i="45"/>
  <c r="AB13" i="45"/>
  <c r="AC13" i="45"/>
  <c r="AE13" i="45"/>
  <c r="AI13" i="45"/>
  <c r="AH13" i="45"/>
  <c r="AA13" i="45"/>
  <c r="AJ13" i="45"/>
  <c r="W13" i="45"/>
  <c r="Z13" i="45"/>
  <c r="AJ14" i="45"/>
  <c r="X14" i="45"/>
  <c r="AF14" i="45"/>
  <c r="AB14" i="45"/>
  <c r="AH14" i="45"/>
  <c r="AE14" i="45"/>
  <c r="AD14" i="45"/>
  <c r="AI14" i="45"/>
  <c r="Y14" i="45"/>
  <c r="AA14" i="45"/>
  <c r="V14" i="45"/>
  <c r="AG14" i="45"/>
  <c r="AC14" i="45"/>
  <c r="W14" i="45"/>
  <c r="Z14" i="45"/>
  <c r="AN129" i="45"/>
  <c r="AT129" i="45"/>
  <c r="AU129" i="45"/>
  <c r="AY129" i="45"/>
  <c r="AZ129" i="45"/>
  <c r="AP129" i="45"/>
  <c r="AM129" i="45"/>
  <c r="AQ129" i="45"/>
  <c r="AX129" i="45"/>
  <c r="AO129" i="45"/>
  <c r="AW129" i="45"/>
  <c r="AV129" i="45"/>
  <c r="AL129" i="45"/>
  <c r="AR129" i="45"/>
  <c r="AS129" i="45"/>
  <c r="AE126" i="29"/>
  <c r="V126" i="29"/>
  <c r="Y126" i="29"/>
  <c r="AC126" i="29"/>
  <c r="AD126" i="29"/>
  <c r="AF126" i="29"/>
  <c r="X126" i="29"/>
  <c r="AH126" i="29"/>
  <c r="Z126" i="29"/>
  <c r="AA126" i="29"/>
  <c r="W126" i="29"/>
  <c r="AB126" i="29"/>
  <c r="AG126" i="29"/>
  <c r="AJ126" i="29"/>
  <c r="AI126" i="29"/>
  <c r="AA205" i="45"/>
  <c r="AG205" i="45"/>
  <c r="X205" i="45"/>
  <c r="AF205" i="45"/>
  <c r="AC205" i="45"/>
  <c r="AE205" i="45"/>
  <c r="AH205" i="45"/>
  <c r="Y205" i="45"/>
  <c r="AI205" i="45"/>
  <c r="AJ205" i="45"/>
  <c r="AB205" i="45"/>
  <c r="AD205" i="45"/>
  <c r="V205" i="45"/>
  <c r="Z205" i="45"/>
  <c r="W205" i="45"/>
  <c r="AC97" i="29"/>
  <c r="Y97" i="29"/>
  <c r="V97" i="29"/>
  <c r="Z97" i="29"/>
  <c r="X97" i="29"/>
  <c r="AJ97" i="29"/>
  <c r="AG97" i="29"/>
  <c r="W97" i="29"/>
  <c r="AF97" i="29"/>
  <c r="AB97" i="29"/>
  <c r="AA97" i="29"/>
  <c r="AE97" i="29"/>
  <c r="AD97" i="29"/>
  <c r="AI97" i="29"/>
  <c r="AH97" i="29"/>
  <c r="X17" i="46"/>
  <c r="AH17" i="46"/>
  <c r="Y17" i="46"/>
  <c r="AF17" i="46"/>
  <c r="V17" i="46"/>
  <c r="AI17" i="46"/>
  <c r="AC17" i="46"/>
  <c r="AA17" i="46"/>
  <c r="AJ17" i="46"/>
  <c r="AG17" i="46"/>
  <c r="AD17" i="46"/>
  <c r="AB17" i="46"/>
  <c r="AE17" i="46"/>
  <c r="W17" i="46"/>
  <c r="Z17" i="46"/>
  <c r="AZ13" i="46"/>
  <c r="AM13" i="46"/>
  <c r="AR13" i="46"/>
  <c r="AP13" i="46"/>
  <c r="AU13" i="46"/>
  <c r="AO13" i="46"/>
  <c r="AY13" i="46"/>
  <c r="AQ13" i="46"/>
  <c r="AL13" i="46"/>
  <c r="AT13" i="46"/>
  <c r="AX13" i="46"/>
  <c r="AV13" i="46"/>
  <c r="AW13" i="46"/>
  <c r="AN13" i="46"/>
  <c r="AS13" i="46"/>
  <c r="AG11" i="46"/>
  <c r="AA11" i="46"/>
  <c r="AJ11" i="46"/>
  <c r="Y11" i="46"/>
  <c r="X11" i="46"/>
  <c r="AD11" i="46"/>
  <c r="AF11" i="46"/>
  <c r="V11" i="46"/>
  <c r="AE11" i="46"/>
  <c r="AC11" i="46"/>
  <c r="AI11" i="46"/>
  <c r="AB11" i="46"/>
  <c r="AH11" i="46"/>
  <c r="W11" i="46"/>
  <c r="Z11" i="46"/>
  <c r="AF197" i="45"/>
  <c r="AA197" i="45"/>
  <c r="AG197" i="45"/>
  <c r="AC197" i="45"/>
  <c r="AB197" i="45"/>
  <c r="X197" i="45"/>
  <c r="AJ197" i="45"/>
  <c r="AE197" i="45"/>
  <c r="AH197" i="45"/>
  <c r="Y197" i="45"/>
  <c r="AI197" i="45"/>
  <c r="AD197" i="45"/>
  <c r="V197" i="45"/>
  <c r="Z197" i="45"/>
  <c r="W197" i="45"/>
  <c r="AJ90" i="29"/>
  <c r="AA90" i="29"/>
  <c r="W90" i="29"/>
  <c r="AB90" i="29"/>
  <c r="AG90" i="29"/>
  <c r="Z90" i="29"/>
  <c r="AI90" i="29"/>
  <c r="AF90" i="29"/>
  <c r="Y90" i="29"/>
  <c r="V90" i="29"/>
  <c r="AE90" i="29"/>
  <c r="AC90" i="29"/>
  <c r="AD90" i="29"/>
  <c r="X90" i="29"/>
  <c r="AH90" i="29"/>
  <c r="AW141" i="46"/>
  <c r="AP141" i="46"/>
  <c r="AL141" i="46"/>
  <c r="AO141" i="46"/>
  <c r="AX141" i="46"/>
  <c r="AM141" i="46"/>
  <c r="AQ141" i="46"/>
  <c r="AN141" i="46"/>
  <c r="AV141" i="46"/>
  <c r="AZ141" i="46"/>
  <c r="AT141" i="46"/>
  <c r="AU141" i="46"/>
  <c r="AY141" i="46"/>
  <c r="AR141" i="46"/>
  <c r="AS141" i="46"/>
  <c r="AV26" i="46"/>
  <c r="AQ26" i="46"/>
  <c r="AW26" i="46"/>
  <c r="AN26" i="46"/>
  <c r="AP26" i="46"/>
  <c r="AT26" i="46"/>
  <c r="AO26" i="46"/>
  <c r="AX26" i="46"/>
  <c r="AR26" i="46"/>
  <c r="AY26" i="46"/>
  <c r="AL26" i="46"/>
  <c r="AU26" i="46"/>
  <c r="AM26" i="46"/>
  <c r="AZ26" i="46"/>
  <c r="AS26" i="46"/>
  <c r="AV126" i="45"/>
  <c r="AU126" i="45"/>
  <c r="AX126" i="45"/>
  <c r="AM126" i="45"/>
  <c r="AZ126" i="45"/>
  <c r="AT126" i="45"/>
  <c r="AO126" i="45"/>
  <c r="AN126" i="45"/>
  <c r="AL126" i="45"/>
  <c r="AP126" i="45"/>
  <c r="AY126" i="45"/>
  <c r="AR126" i="45"/>
  <c r="AW126" i="45"/>
  <c r="AQ126" i="45"/>
  <c r="AS126" i="45"/>
  <c r="AA113" i="46"/>
  <c r="AB113" i="46"/>
  <c r="AF113" i="46"/>
  <c r="AG113" i="46"/>
  <c r="AH113" i="46"/>
  <c r="AJ113" i="46"/>
  <c r="AC113" i="46"/>
  <c r="X113" i="46"/>
  <c r="AD113" i="46"/>
  <c r="AI113" i="46"/>
  <c r="V113" i="46"/>
  <c r="Y113" i="46"/>
  <c r="AE113" i="46"/>
  <c r="Z113" i="46"/>
  <c r="W113" i="46"/>
  <c r="AV107" i="45"/>
  <c r="AM107" i="45"/>
  <c r="AU107" i="45"/>
  <c r="AX107" i="45"/>
  <c r="AW107" i="45"/>
  <c r="AQ107" i="45"/>
  <c r="AZ107" i="45"/>
  <c r="AR107" i="45"/>
  <c r="AN107" i="45"/>
  <c r="AO107" i="45"/>
  <c r="AL107" i="45"/>
  <c r="AY107" i="45"/>
  <c r="AP107" i="45"/>
  <c r="AT107" i="45"/>
  <c r="AS107" i="45"/>
  <c r="AA209" i="46"/>
  <c r="AJ209" i="46"/>
  <c r="AB209" i="46"/>
  <c r="AE209" i="46"/>
  <c r="V209" i="46"/>
  <c r="AG209" i="46"/>
  <c r="Y209" i="46"/>
  <c r="AC209" i="46"/>
  <c r="AF209" i="46"/>
  <c r="AH209" i="46"/>
  <c r="AI209" i="46"/>
  <c r="AD209" i="46"/>
  <c r="X209" i="46"/>
  <c r="Z209" i="46"/>
  <c r="W209" i="46"/>
  <c r="AG65" i="46"/>
  <c r="AJ65" i="46"/>
  <c r="AH65" i="46"/>
  <c r="Y65" i="46"/>
  <c r="AC65" i="46"/>
  <c r="AI65" i="46"/>
  <c r="AD65" i="46"/>
  <c r="V65" i="46"/>
  <c r="AE65" i="46"/>
  <c r="AA65" i="46"/>
  <c r="AF65" i="46"/>
  <c r="X65" i="46"/>
  <c r="AB65" i="46"/>
  <c r="W65" i="46"/>
  <c r="Z65" i="46"/>
  <c r="X122" i="45"/>
  <c r="AC122" i="45"/>
  <c r="AB122" i="45"/>
  <c r="AG122" i="45"/>
  <c r="AH122" i="45"/>
  <c r="AF122" i="45"/>
  <c r="AE122" i="45"/>
  <c r="AA122" i="45"/>
  <c r="Y122" i="45"/>
  <c r="AI122" i="45"/>
  <c r="AJ122" i="45"/>
  <c r="V122" i="45"/>
  <c r="AD122" i="45"/>
  <c r="Z122" i="45"/>
  <c r="W122" i="45"/>
  <c r="AX71" i="46"/>
  <c r="AL71" i="46"/>
  <c r="AV71" i="46"/>
  <c r="AY71" i="46"/>
  <c r="AP71" i="46"/>
  <c r="AQ71" i="46"/>
  <c r="AN71" i="46"/>
  <c r="AW71" i="46"/>
  <c r="AU71" i="46"/>
  <c r="AR71" i="46"/>
  <c r="AZ71" i="46"/>
  <c r="AM71" i="46"/>
  <c r="AO71" i="46"/>
  <c r="AT71" i="46"/>
  <c r="AS71" i="46"/>
  <c r="V125" i="46"/>
  <c r="X125" i="46"/>
  <c r="AH125" i="46"/>
  <c r="AB125" i="46"/>
  <c r="AJ125" i="46"/>
  <c r="AF125" i="46"/>
  <c r="AA125" i="46"/>
  <c r="AE125" i="46"/>
  <c r="Y125" i="46"/>
  <c r="AG125" i="46"/>
  <c r="AD125" i="46"/>
  <c r="AC125" i="46"/>
  <c r="AI125" i="46"/>
  <c r="W125" i="46"/>
  <c r="Z125" i="46"/>
  <c r="W161" i="29"/>
  <c r="AC161" i="29"/>
  <c r="AI161" i="29"/>
  <c r="AJ161" i="29"/>
  <c r="AB161" i="29"/>
  <c r="AH161" i="29"/>
  <c r="Y161" i="29"/>
  <c r="AF161" i="29"/>
  <c r="AG161" i="29"/>
  <c r="Z161" i="29"/>
  <c r="AD161" i="29"/>
  <c r="V161" i="29"/>
  <c r="X161" i="29"/>
  <c r="AA161" i="29"/>
  <c r="AE161" i="29"/>
  <c r="AU14" i="46"/>
  <c r="AW14" i="46"/>
  <c r="AM14" i="46"/>
  <c r="AQ14" i="46"/>
  <c r="AZ14" i="46"/>
  <c r="AN14" i="46"/>
  <c r="AP14" i="46"/>
  <c r="AO14" i="46"/>
  <c r="AV14" i="46"/>
  <c r="AT14" i="46"/>
  <c r="AX14" i="46"/>
  <c r="AY14" i="46"/>
  <c r="AR14" i="46"/>
  <c r="AL14" i="46"/>
  <c r="AS14" i="46"/>
  <c r="AW137" i="45"/>
  <c r="AX137" i="45"/>
  <c r="AV137" i="45"/>
  <c r="AP137" i="45"/>
  <c r="AO137" i="45"/>
  <c r="AR137" i="45"/>
  <c r="AY137" i="45"/>
  <c r="AM137" i="45"/>
  <c r="AQ137" i="45"/>
  <c r="AU137" i="45"/>
  <c r="AN137" i="45"/>
  <c r="AL137" i="45"/>
  <c r="AZ137" i="45"/>
  <c r="AT137" i="45"/>
  <c r="AS137" i="45"/>
  <c r="AN29" i="45"/>
  <c r="AL29" i="45"/>
  <c r="AO29" i="45"/>
  <c r="AW29" i="45"/>
  <c r="AY29" i="45"/>
  <c r="AP29" i="45"/>
  <c r="AR29" i="45"/>
  <c r="AQ29" i="45"/>
  <c r="AX29" i="45"/>
  <c r="AU29" i="45"/>
  <c r="AT29" i="45"/>
  <c r="AM29" i="45"/>
  <c r="AZ29" i="45"/>
  <c r="AV29" i="45"/>
  <c r="AS29" i="45"/>
  <c r="AH173" i="45"/>
  <c r="AC173" i="45"/>
  <c r="AA173" i="45"/>
  <c r="V173" i="45"/>
  <c r="AF173" i="45"/>
  <c r="AG173" i="45"/>
  <c r="AB173" i="45"/>
  <c r="AJ173" i="45"/>
  <c r="X173" i="45"/>
  <c r="AD173" i="45"/>
  <c r="AI173" i="45"/>
  <c r="AE173" i="45"/>
  <c r="Y173" i="45"/>
  <c r="W173" i="45"/>
  <c r="Z173" i="45"/>
  <c r="AG199" i="45"/>
  <c r="AH199" i="45"/>
  <c r="AA199" i="45"/>
  <c r="AC199" i="45"/>
  <c r="AE199" i="45"/>
  <c r="AF199" i="45"/>
  <c r="AB199" i="45"/>
  <c r="X199" i="45"/>
  <c r="V199" i="45"/>
  <c r="Y199" i="45"/>
  <c r="AI199" i="45"/>
  <c r="AJ199" i="45"/>
  <c r="AD199" i="45"/>
  <c r="Z199" i="45"/>
  <c r="W199" i="45"/>
  <c r="AW113" i="45"/>
  <c r="AT113" i="45"/>
  <c r="AN113" i="45"/>
  <c r="AL113" i="45"/>
  <c r="AY113" i="45"/>
  <c r="AU113" i="45"/>
  <c r="AV113" i="45"/>
  <c r="AQ113" i="45"/>
  <c r="AM113" i="45"/>
  <c r="AR113" i="45"/>
  <c r="AZ113" i="45"/>
  <c r="AO113" i="45"/>
  <c r="AX113" i="45"/>
  <c r="AP113" i="45"/>
  <c r="AS113" i="45"/>
  <c r="AN209" i="46"/>
  <c r="AL209" i="46"/>
  <c r="AO209" i="46"/>
  <c r="AU209" i="46"/>
  <c r="AP209" i="46"/>
  <c r="AR209" i="46"/>
  <c r="AM209" i="46"/>
  <c r="AQ209" i="46"/>
  <c r="AT209" i="46"/>
  <c r="AV209" i="46"/>
  <c r="AY209" i="46"/>
  <c r="AW209" i="46"/>
  <c r="AZ209" i="46"/>
  <c r="AX209" i="46"/>
  <c r="AS209" i="46"/>
  <c r="AN41" i="45"/>
  <c r="AT41" i="45"/>
  <c r="AX41" i="45"/>
  <c r="AW41" i="45"/>
  <c r="AL41" i="45"/>
  <c r="AO41" i="45"/>
  <c r="AM41" i="45"/>
  <c r="AV41" i="45"/>
  <c r="AQ41" i="45"/>
  <c r="AP41" i="45"/>
  <c r="AZ41" i="45"/>
  <c r="AU41" i="45"/>
  <c r="AR41" i="45"/>
  <c r="AY41" i="45"/>
  <c r="AS41" i="45"/>
  <c r="AG45" i="45"/>
  <c r="X45" i="45"/>
  <c r="AA45" i="45"/>
  <c r="AB45" i="45"/>
  <c r="AF45" i="45"/>
  <c r="AJ45" i="45"/>
  <c r="AH45" i="45"/>
  <c r="V45" i="45"/>
  <c r="AD45" i="45"/>
  <c r="AE45" i="45"/>
  <c r="Y45" i="45"/>
  <c r="AC45" i="45"/>
  <c r="AI45" i="45"/>
  <c r="Z45" i="45"/>
  <c r="W45" i="45"/>
  <c r="AR125" i="46"/>
  <c r="AV125" i="46"/>
  <c r="AN125" i="46"/>
  <c r="AO125" i="46"/>
  <c r="AL125" i="46"/>
  <c r="AM125" i="46"/>
  <c r="AT125" i="46"/>
  <c r="AX125" i="46"/>
  <c r="AQ125" i="46"/>
  <c r="AW125" i="46"/>
  <c r="AY125" i="46"/>
  <c r="AZ125" i="46"/>
  <c r="AU125" i="46"/>
  <c r="AP125" i="46"/>
  <c r="AS125" i="46"/>
  <c r="AX161" i="45"/>
  <c r="AQ161" i="45"/>
  <c r="AZ161" i="45"/>
  <c r="AV161" i="45"/>
  <c r="AU161" i="45"/>
  <c r="AP161" i="45"/>
  <c r="AR161" i="45"/>
  <c r="AT161" i="45"/>
  <c r="AL161" i="45"/>
  <c r="AY161" i="45"/>
  <c r="AN161" i="45"/>
  <c r="AM161" i="45"/>
  <c r="AO161" i="45"/>
  <c r="AW161" i="45"/>
  <c r="AS161" i="45"/>
  <c r="AB90" i="46"/>
  <c r="AC90" i="46"/>
  <c r="AE90" i="46"/>
  <c r="X90" i="46"/>
  <c r="AH90" i="46"/>
  <c r="AG90" i="46"/>
  <c r="AA90" i="46"/>
  <c r="AJ90" i="46"/>
  <c r="V90" i="46"/>
  <c r="AF90" i="46"/>
  <c r="AI90" i="46"/>
  <c r="AD90" i="46"/>
  <c r="Y90" i="46"/>
  <c r="Z90" i="46"/>
  <c r="W90" i="46"/>
  <c r="AH129" i="45"/>
  <c r="X129" i="45"/>
  <c r="AA129" i="45"/>
  <c r="AF129" i="45"/>
  <c r="V129" i="45"/>
  <c r="AG129" i="45"/>
  <c r="AC129" i="45"/>
  <c r="AJ129" i="45"/>
  <c r="AE129" i="45"/>
  <c r="AD129" i="45"/>
  <c r="AB129" i="45"/>
  <c r="AI129" i="45"/>
  <c r="Y129" i="45"/>
  <c r="Z129" i="45"/>
  <c r="W129" i="45"/>
  <c r="AX174" i="45"/>
  <c r="AM174" i="45"/>
  <c r="AO174" i="45"/>
  <c r="AQ174" i="45"/>
  <c r="AP174" i="45"/>
  <c r="AR174" i="45"/>
  <c r="AU174" i="45"/>
  <c r="AL174" i="45"/>
  <c r="AW174" i="45"/>
  <c r="AV174" i="45"/>
  <c r="AZ174" i="45"/>
  <c r="AY174" i="45"/>
  <c r="AT174" i="45"/>
  <c r="AN174" i="45"/>
  <c r="AS174" i="45"/>
  <c r="AE82" i="46"/>
  <c r="AG82" i="46"/>
  <c r="AJ82" i="46"/>
  <c r="Y82" i="46"/>
  <c r="AC82" i="46"/>
  <c r="AB82" i="46"/>
  <c r="AA82" i="46"/>
  <c r="AF82" i="46"/>
  <c r="AH82" i="46"/>
  <c r="AD82" i="46"/>
  <c r="V82" i="46"/>
  <c r="X82" i="46"/>
  <c r="AI82" i="46"/>
  <c r="W82" i="46"/>
  <c r="Z82" i="46"/>
  <c r="AF37" i="46"/>
  <c r="AJ37" i="46"/>
  <c r="AE37" i="46"/>
  <c r="AI37" i="46"/>
  <c r="AB37" i="46"/>
  <c r="AC37" i="46"/>
  <c r="AA37" i="46"/>
  <c r="Y37" i="46"/>
  <c r="X37" i="46"/>
  <c r="AD37" i="46"/>
  <c r="AH37" i="46"/>
  <c r="V37" i="46"/>
  <c r="AG37" i="46"/>
  <c r="Z37" i="46"/>
  <c r="W37" i="46"/>
  <c r="AU122" i="46"/>
  <c r="AR122" i="46"/>
  <c r="AP122" i="46"/>
  <c r="AO122" i="46"/>
  <c r="AW122" i="46"/>
  <c r="AX122" i="46"/>
  <c r="AZ122" i="46"/>
  <c r="AY122" i="46"/>
  <c r="AQ122" i="46"/>
  <c r="AN122" i="46"/>
  <c r="AM122" i="46"/>
  <c r="AL122" i="46"/>
  <c r="AV122" i="46"/>
  <c r="AT122" i="46"/>
  <c r="AS122" i="46"/>
  <c r="AA71" i="46"/>
  <c r="X71" i="46"/>
  <c r="AE71" i="46"/>
  <c r="AH71" i="46"/>
  <c r="AG71" i="46"/>
  <c r="AJ71" i="46"/>
  <c r="V71" i="46"/>
  <c r="AF71" i="46"/>
  <c r="AB71" i="46"/>
  <c r="Y71" i="46"/>
  <c r="AD71" i="46"/>
  <c r="AC71" i="46"/>
  <c r="AI71" i="46"/>
  <c r="W71" i="46"/>
  <c r="Z71" i="46"/>
  <c r="AW90" i="46"/>
  <c r="AL90" i="46"/>
  <c r="AV90" i="46"/>
  <c r="AN90" i="46"/>
  <c r="AO90" i="46"/>
  <c r="AQ90" i="46"/>
  <c r="AM90" i="46"/>
  <c r="AT90" i="46"/>
  <c r="AZ90" i="46"/>
  <c r="AX90" i="46"/>
  <c r="AR90" i="46"/>
  <c r="AP90" i="46"/>
  <c r="AY90" i="46"/>
  <c r="AU90" i="46"/>
  <c r="AS90" i="46"/>
  <c r="AF14" i="46"/>
  <c r="AB14" i="46"/>
  <c r="AA14" i="46"/>
  <c r="AG14" i="46"/>
  <c r="V14" i="46"/>
  <c r="AD14" i="46"/>
  <c r="AI14" i="46"/>
  <c r="AJ14" i="46"/>
  <c r="Y14" i="46"/>
  <c r="AE14" i="46"/>
  <c r="X14" i="46"/>
  <c r="AH14" i="46"/>
  <c r="AC14" i="46"/>
  <c r="W14" i="46"/>
  <c r="Z14" i="46"/>
  <c r="AP37" i="46"/>
  <c r="AZ37" i="46"/>
  <c r="AV37" i="46"/>
  <c r="AU37" i="46"/>
  <c r="AN37" i="46"/>
  <c r="AX37" i="46"/>
  <c r="AM37" i="46"/>
  <c r="AW37" i="46"/>
  <c r="AL37" i="46"/>
  <c r="AO37" i="46"/>
  <c r="AQ37" i="46"/>
  <c r="AR37" i="46"/>
  <c r="AY37" i="46"/>
  <c r="AT37" i="46"/>
  <c r="AS37" i="46"/>
  <c r="AJ17" i="45"/>
  <c r="AB17" i="45"/>
  <c r="AG17" i="45"/>
  <c r="Y17" i="45"/>
  <c r="AH17" i="45"/>
  <c r="AD17" i="45"/>
  <c r="V17" i="45"/>
  <c r="X17" i="45"/>
  <c r="AF17" i="45"/>
  <c r="AC17" i="45"/>
  <c r="AI17" i="45"/>
  <c r="AA17" i="45"/>
  <c r="AE17" i="45"/>
  <c r="W17" i="45"/>
  <c r="Z17" i="45"/>
  <c r="AO45" i="46"/>
  <c r="AT45" i="46"/>
  <c r="AX45" i="46"/>
  <c r="AR45" i="46"/>
  <c r="AL45" i="46"/>
  <c r="AQ45" i="46"/>
  <c r="AZ45" i="46"/>
  <c r="AN45" i="46"/>
  <c r="AP45" i="46"/>
  <c r="AV45" i="46"/>
  <c r="AY45" i="46"/>
  <c r="AM45" i="46"/>
  <c r="AU45" i="46"/>
  <c r="AW45" i="46"/>
  <c r="AS45" i="46"/>
  <c r="V197" i="46"/>
  <c r="AH197" i="46"/>
  <c r="AG197" i="46"/>
  <c r="AJ197" i="46"/>
  <c r="Y197" i="46"/>
  <c r="AD197" i="46"/>
  <c r="AA197" i="46"/>
  <c r="AE197" i="46"/>
  <c r="AI197" i="46"/>
  <c r="AB197" i="46"/>
  <c r="X197" i="46"/>
  <c r="AF197" i="46"/>
  <c r="AC197" i="46"/>
  <c r="Z197" i="46"/>
  <c r="W197" i="46"/>
  <c r="W137" i="29"/>
  <c r="AA137" i="29"/>
  <c r="X137" i="29"/>
  <c r="Y137" i="29"/>
  <c r="AC137" i="29"/>
  <c r="AB137" i="29"/>
  <c r="V137" i="29"/>
  <c r="AJ137" i="29"/>
  <c r="AE137" i="29"/>
  <c r="AH137" i="29"/>
  <c r="Z137" i="29"/>
  <c r="AI137" i="29"/>
  <c r="AF137" i="29"/>
  <c r="AG137" i="29"/>
  <c r="AD137" i="29"/>
  <c r="AF29" i="45"/>
  <c r="AA29" i="45"/>
  <c r="V29" i="45"/>
  <c r="AG29" i="45"/>
  <c r="X29" i="45"/>
  <c r="AJ29" i="45"/>
  <c r="AB29" i="45"/>
  <c r="AH29" i="45"/>
  <c r="AI29" i="45"/>
  <c r="AC29" i="45"/>
  <c r="Y29" i="45"/>
  <c r="AE29" i="45"/>
  <c r="AD29" i="45"/>
  <c r="W29" i="45"/>
  <c r="Z29" i="45"/>
  <c r="AZ26" i="45"/>
  <c r="AW26" i="45"/>
  <c r="AN26" i="45"/>
  <c r="AT26" i="45"/>
  <c r="AV26" i="45"/>
  <c r="AQ26" i="45"/>
  <c r="AR26" i="45"/>
  <c r="AM26" i="45"/>
  <c r="AO26" i="45"/>
  <c r="AL26" i="45"/>
  <c r="AY26" i="45"/>
  <c r="AP26" i="45"/>
  <c r="AX26" i="45"/>
  <c r="AU26" i="45"/>
  <c r="AS26" i="45"/>
  <c r="AG133" i="46"/>
  <c r="AB133" i="46"/>
  <c r="AC133" i="46"/>
  <c r="AJ133" i="46"/>
  <c r="Y133" i="46"/>
  <c r="AH133" i="46"/>
  <c r="AE133" i="46"/>
  <c r="AF133" i="46"/>
  <c r="AI133" i="46"/>
  <c r="V133" i="46"/>
  <c r="AA133" i="46"/>
  <c r="X133" i="46"/>
  <c r="AD133" i="46"/>
  <c r="Z133" i="46"/>
  <c r="W133" i="46"/>
  <c r="AO205" i="45"/>
  <c r="AR205" i="45"/>
  <c r="AU205" i="45"/>
  <c r="AL205" i="45"/>
  <c r="AW205" i="45"/>
  <c r="AQ205" i="45"/>
  <c r="AX205" i="45"/>
  <c r="AP205" i="45"/>
  <c r="AN205" i="45"/>
  <c r="AV205" i="45"/>
  <c r="AY205" i="45"/>
  <c r="AZ205" i="45"/>
  <c r="AT205" i="45"/>
  <c r="AM205" i="45"/>
  <c r="AS205" i="45"/>
  <c r="AG41" i="45"/>
  <c r="AF41" i="45"/>
  <c r="Y41" i="45"/>
  <c r="AI41" i="45"/>
  <c r="AH41" i="45"/>
  <c r="AE41" i="45"/>
  <c r="AA41" i="45"/>
  <c r="AC41" i="45"/>
  <c r="AB41" i="45"/>
  <c r="AJ41" i="45"/>
  <c r="AD41" i="45"/>
  <c r="X41" i="45"/>
  <c r="V41" i="45"/>
  <c r="W41" i="45"/>
  <c r="Z41" i="45"/>
  <c r="AP17" i="45"/>
  <c r="AM17" i="45"/>
  <c r="AT17" i="45"/>
  <c r="AY17" i="45"/>
  <c r="AL17" i="45"/>
  <c r="AN17" i="45"/>
  <c r="AR17" i="45"/>
  <c r="AW17" i="45"/>
  <c r="AQ17" i="45"/>
  <c r="AX17" i="45"/>
  <c r="AV17" i="45"/>
  <c r="AU17" i="45"/>
  <c r="AZ17" i="45"/>
  <c r="AO17" i="45"/>
  <c r="AS17" i="45"/>
  <c r="AF122" i="46"/>
  <c r="AG122" i="46"/>
  <c r="AE122" i="46"/>
  <c r="AB122" i="46"/>
  <c r="AJ122" i="46"/>
  <c r="X122" i="46"/>
  <c r="AH122" i="46"/>
  <c r="Y122" i="46"/>
  <c r="AC122" i="46"/>
  <c r="AA122" i="46"/>
  <c r="AD122" i="46"/>
  <c r="AI122" i="46"/>
  <c r="V122" i="46"/>
  <c r="W122" i="46"/>
  <c r="Z122" i="46"/>
  <c r="AY197" i="45"/>
  <c r="AV197" i="45"/>
  <c r="AQ197" i="45"/>
  <c r="AL197" i="45"/>
  <c r="AO197" i="45"/>
  <c r="AR197" i="45"/>
  <c r="AM197" i="45"/>
  <c r="AU197" i="45"/>
  <c r="AW197" i="45"/>
  <c r="AZ197" i="45"/>
  <c r="AT197" i="45"/>
  <c r="AN197" i="45"/>
  <c r="AP197" i="45"/>
  <c r="AX197" i="45"/>
  <c r="AS197" i="45"/>
  <c r="AH161" i="45"/>
  <c r="AE161" i="45"/>
  <c r="AC161" i="45"/>
  <c r="V161" i="45"/>
  <c r="AG161" i="45"/>
  <c r="AA161" i="45"/>
  <c r="AB161" i="45"/>
  <c r="AJ161" i="45"/>
  <c r="Y161" i="45"/>
  <c r="AI161" i="45"/>
  <c r="AD161" i="45"/>
  <c r="X161" i="45"/>
  <c r="AF161" i="45"/>
  <c r="Z161" i="45"/>
  <c r="W161" i="45"/>
  <c r="AZ14" i="45"/>
  <c r="AU14" i="45"/>
  <c r="AP14" i="45"/>
  <c r="AL14" i="45"/>
  <c r="AN14" i="45"/>
  <c r="AV14" i="45"/>
  <c r="AM14" i="45"/>
  <c r="AT14" i="45"/>
  <c r="AX14" i="45"/>
  <c r="AR14" i="45"/>
  <c r="AW14" i="45"/>
  <c r="AO14" i="45"/>
  <c r="AY14" i="45"/>
  <c r="AQ14" i="45"/>
  <c r="AS14" i="45"/>
  <c r="AW29" i="46"/>
  <c r="AN29" i="46"/>
  <c r="AT29" i="46"/>
  <c r="AY29" i="46"/>
  <c r="AL29" i="46"/>
  <c r="AM29" i="46"/>
  <c r="AR29" i="46"/>
  <c r="AV29" i="46"/>
  <c r="AO29" i="46"/>
  <c r="AZ29" i="46"/>
  <c r="AP29" i="46"/>
  <c r="AX29" i="46"/>
  <c r="AU29" i="46"/>
  <c r="AQ29" i="46"/>
  <c r="AS29" i="46"/>
  <c r="AB173" i="46"/>
  <c r="AJ173" i="46"/>
  <c r="AA173" i="46"/>
  <c r="X173" i="46"/>
  <c r="AG173" i="46"/>
  <c r="AF173" i="46"/>
  <c r="Y173" i="46"/>
  <c r="AC173" i="46"/>
  <c r="AE173" i="46"/>
  <c r="AD173" i="46"/>
  <c r="AI173" i="46"/>
  <c r="V173" i="46"/>
  <c r="AH173" i="46"/>
  <c r="W173" i="46"/>
  <c r="Z173" i="46"/>
  <c r="AH199" i="46"/>
  <c r="AE199" i="46"/>
  <c r="AG199" i="46"/>
  <c r="AA199" i="46"/>
  <c r="AI199" i="46"/>
  <c r="AD199" i="46"/>
  <c r="Y199" i="46"/>
  <c r="AJ199" i="46"/>
  <c r="AC199" i="46"/>
  <c r="AF199" i="46"/>
  <c r="V199" i="46"/>
  <c r="X199" i="46"/>
  <c r="AB199" i="46"/>
  <c r="W199" i="46"/>
  <c r="Z199" i="46"/>
  <c r="AC174" i="45"/>
  <c r="AG174" i="45"/>
  <c r="AH174" i="45"/>
  <c r="AB174" i="45"/>
  <c r="V174" i="45"/>
  <c r="AA174" i="45"/>
  <c r="X174" i="45"/>
  <c r="AF174" i="45"/>
  <c r="AI174" i="45"/>
  <c r="Y174" i="45"/>
  <c r="AD174" i="45"/>
  <c r="AJ174" i="45"/>
  <c r="AE174" i="45"/>
  <c r="W174" i="45"/>
  <c r="Z174" i="45"/>
  <c r="AN209" i="45"/>
  <c r="AV209" i="45"/>
  <c r="AP209" i="45"/>
  <c r="AL209" i="45"/>
  <c r="AQ209" i="45"/>
  <c r="AM209" i="45"/>
  <c r="AW209" i="45"/>
  <c r="AX209" i="45"/>
  <c r="AU209" i="45"/>
  <c r="AY209" i="45"/>
  <c r="AO209" i="45"/>
  <c r="AZ209" i="45"/>
  <c r="AR209" i="45"/>
  <c r="AT209" i="45"/>
  <c r="AS209" i="45"/>
  <c r="AY65" i="46"/>
  <c r="AR65" i="46"/>
  <c r="AL65" i="46"/>
  <c r="AQ65" i="46"/>
  <c r="AX65" i="46"/>
  <c r="AW65" i="46"/>
  <c r="AN65" i="46"/>
  <c r="AT65" i="46"/>
  <c r="AV65" i="46"/>
  <c r="AU65" i="46"/>
  <c r="AO65" i="46"/>
  <c r="AP65" i="46"/>
  <c r="AM65" i="46"/>
  <c r="AZ65" i="46"/>
  <c r="AS65" i="46"/>
  <c r="V45" i="46"/>
  <c r="AB45" i="46"/>
  <c r="X45" i="46"/>
  <c r="AG45" i="46"/>
  <c r="Y45" i="46"/>
  <c r="AC45" i="46"/>
  <c r="AA45" i="46"/>
  <c r="AD45" i="46"/>
  <c r="AE45" i="46"/>
  <c r="AI45" i="46"/>
  <c r="AH45" i="46"/>
  <c r="AJ45" i="46"/>
  <c r="AF45" i="46"/>
  <c r="Z45" i="46"/>
  <c r="W45" i="46"/>
  <c r="AL51" i="46"/>
  <c r="AQ51" i="46"/>
  <c r="AT51" i="46"/>
  <c r="AW51" i="46"/>
  <c r="AX51" i="46"/>
  <c r="AZ51" i="46"/>
  <c r="AY51" i="46"/>
  <c r="AM51" i="46"/>
  <c r="AV51" i="46"/>
  <c r="AO51" i="46"/>
  <c r="AU51" i="46"/>
  <c r="AN51" i="46"/>
  <c r="AP51" i="46"/>
  <c r="AR51" i="46"/>
  <c r="AS51" i="46"/>
  <c r="V90" i="45"/>
  <c r="AA90" i="45"/>
  <c r="AH90" i="45"/>
  <c r="AE90" i="45"/>
  <c r="X90" i="45"/>
  <c r="AG90" i="45"/>
  <c r="AC90" i="45"/>
  <c r="AI90" i="45"/>
  <c r="Y90" i="45"/>
  <c r="AD90" i="45"/>
  <c r="AJ90" i="45"/>
  <c r="AF90" i="45"/>
  <c r="AB90" i="45"/>
  <c r="Z90" i="45"/>
  <c r="W90" i="45"/>
  <c r="AU199" i="46"/>
  <c r="AZ199" i="46"/>
  <c r="AL199" i="46"/>
  <c r="AM199" i="46"/>
  <c r="AV199" i="46"/>
  <c r="AT199" i="46"/>
  <c r="AQ199" i="46"/>
  <c r="AW199" i="46"/>
  <c r="AP199" i="46"/>
  <c r="AR199" i="46"/>
  <c r="AX199" i="46"/>
  <c r="AO199" i="46"/>
  <c r="AN199" i="46"/>
  <c r="AY199" i="46"/>
  <c r="AS199" i="46"/>
  <c r="V129" i="46"/>
  <c r="X129" i="46"/>
  <c r="AH129" i="46"/>
  <c r="AB129" i="46"/>
  <c r="AC129" i="46"/>
  <c r="AA129" i="46"/>
  <c r="AF129" i="46"/>
  <c r="AJ129" i="46"/>
  <c r="AD129" i="46"/>
  <c r="AI129" i="46"/>
  <c r="AG129" i="46"/>
  <c r="AE129" i="46"/>
  <c r="Y129" i="46"/>
  <c r="Z129" i="46"/>
  <c r="W129" i="46"/>
  <c r="AU174" i="46"/>
  <c r="AM174" i="46"/>
  <c r="AN174" i="46"/>
  <c r="AO174" i="46"/>
  <c r="AQ174" i="46"/>
  <c r="AZ174" i="46"/>
  <c r="AR174" i="46"/>
  <c r="AV174" i="46"/>
  <c r="AX174" i="46"/>
  <c r="AW174" i="46"/>
  <c r="AL174" i="46"/>
  <c r="AT174" i="46"/>
  <c r="AY174" i="46"/>
  <c r="AP174" i="46"/>
  <c r="AS174" i="46"/>
  <c r="AH82" i="45"/>
  <c r="AC82" i="45"/>
  <c r="AF82" i="45"/>
  <c r="AA82" i="45"/>
  <c r="AG82" i="45"/>
  <c r="AJ82" i="45"/>
  <c r="X82" i="45"/>
  <c r="V82" i="45"/>
  <c r="AE82" i="45"/>
  <c r="AB82" i="45"/>
  <c r="AD82" i="45"/>
  <c r="AI82" i="45"/>
  <c r="Y82" i="45"/>
  <c r="Z82" i="45"/>
  <c r="W82" i="45"/>
  <c r="AV133" i="46"/>
  <c r="AZ133" i="46"/>
  <c r="AM133" i="46"/>
  <c r="AX133" i="46"/>
  <c r="AU133" i="46"/>
  <c r="AO133" i="46"/>
  <c r="AQ133" i="46"/>
  <c r="AR133" i="46"/>
  <c r="AN133" i="46"/>
  <c r="AP133" i="46"/>
  <c r="AY133" i="46"/>
  <c r="AT133" i="46"/>
  <c r="AW133" i="46"/>
  <c r="AL133" i="46"/>
  <c r="AS133" i="46"/>
  <c r="AX175" i="45"/>
  <c r="AP175" i="45"/>
  <c r="AU175" i="45"/>
  <c r="AV175" i="45"/>
  <c r="AW175" i="45"/>
  <c r="AT175" i="45"/>
  <c r="AZ175" i="45"/>
  <c r="AN175" i="45"/>
  <c r="AO175" i="45"/>
  <c r="AL175" i="45"/>
  <c r="AM175" i="45"/>
  <c r="AY175" i="45"/>
  <c r="AR175" i="45"/>
  <c r="AQ175" i="45"/>
  <c r="AS175" i="45"/>
  <c r="AM169" i="45"/>
  <c r="AY169" i="45"/>
  <c r="AP169" i="45"/>
  <c r="AV169" i="45"/>
  <c r="AU169" i="45"/>
  <c r="AN169" i="45"/>
  <c r="AT169" i="45"/>
  <c r="AX169" i="45"/>
  <c r="AW169" i="45"/>
  <c r="AL169" i="45"/>
  <c r="AR169" i="45"/>
  <c r="AZ169" i="45"/>
  <c r="AQ169" i="45"/>
  <c r="AO169" i="45"/>
  <c r="AS169" i="45"/>
  <c r="AG71" i="45"/>
  <c r="AC71" i="45"/>
  <c r="AE71" i="45"/>
  <c r="AJ71" i="45"/>
  <c r="AB71" i="45"/>
  <c r="AA71" i="45"/>
  <c r="V71" i="45"/>
  <c r="AI71" i="45"/>
  <c r="Y71" i="45"/>
  <c r="AH71" i="45"/>
  <c r="AD71" i="45"/>
  <c r="X71" i="45"/>
  <c r="AF71" i="45"/>
  <c r="W71" i="45"/>
  <c r="Z71" i="45"/>
  <c r="N11" i="13"/>
  <c r="D6" i="13" s="1"/>
  <c r="V141" i="45"/>
  <c r="AA141" i="45"/>
  <c r="AG141" i="45"/>
  <c r="AB141" i="45"/>
  <c r="AC141" i="45"/>
  <c r="AH141" i="45"/>
  <c r="Y141" i="45"/>
  <c r="AD141" i="45"/>
  <c r="AJ141" i="45"/>
  <c r="AI141" i="45"/>
  <c r="X141" i="45"/>
  <c r="AF141" i="45"/>
  <c r="AE141" i="45"/>
  <c r="W141" i="45"/>
  <c r="Z141" i="45"/>
  <c r="AE126" i="45"/>
  <c r="AH126" i="45"/>
  <c r="AB126" i="45"/>
  <c r="AC126" i="45"/>
  <c r="V126" i="45"/>
  <c r="AA126" i="45"/>
  <c r="AG126" i="45"/>
  <c r="AJ126" i="45"/>
  <c r="Y126" i="45"/>
  <c r="AI126" i="45"/>
  <c r="X126" i="45"/>
  <c r="AF126" i="45"/>
  <c r="AD126" i="45"/>
  <c r="W126" i="45"/>
  <c r="Z126" i="45"/>
  <c r="AB107" i="46"/>
  <c r="AC107" i="46"/>
  <c r="AE107" i="46"/>
  <c r="X107" i="46"/>
  <c r="AJ107" i="46"/>
  <c r="AF107" i="46"/>
  <c r="AH107" i="46"/>
  <c r="AG107" i="46"/>
  <c r="V107" i="46"/>
  <c r="AD107" i="46"/>
  <c r="AA107" i="46"/>
  <c r="Y107" i="46"/>
  <c r="AI107" i="46"/>
  <c r="Z107" i="46"/>
  <c r="W107" i="46"/>
  <c r="AA205" i="46"/>
  <c r="AE205" i="46"/>
  <c r="AC205" i="46"/>
  <c r="V205" i="46"/>
  <c r="AJ205" i="46"/>
  <c r="AF205" i="46"/>
  <c r="AD205" i="46"/>
  <c r="Y205" i="46"/>
  <c r="AG205" i="46"/>
  <c r="AH205" i="46"/>
  <c r="AB205" i="46"/>
  <c r="AI205" i="46"/>
  <c r="X205" i="46"/>
  <c r="Z205" i="46"/>
  <c r="W205" i="46"/>
  <c r="AG11" i="45"/>
  <c r="AF11" i="45"/>
  <c r="AA11" i="45"/>
  <c r="AI11" i="45"/>
  <c r="Y11" i="45"/>
  <c r="AJ11" i="45"/>
  <c r="AD11" i="45"/>
  <c r="AE11" i="45"/>
  <c r="X11" i="45"/>
  <c r="AC11" i="45"/>
  <c r="V11" i="45"/>
  <c r="AB11" i="45"/>
  <c r="AH11" i="45"/>
  <c r="Z11" i="45"/>
  <c r="W11" i="45"/>
  <c r="X126" i="46"/>
  <c r="V126" i="46"/>
  <c r="AB126" i="46"/>
  <c r="AC126" i="46"/>
  <c r="AJ126" i="46"/>
  <c r="AG126" i="46"/>
  <c r="AE126" i="46"/>
  <c r="Y126" i="46"/>
  <c r="AA126" i="46"/>
  <c r="AF126" i="46"/>
  <c r="AD126" i="46"/>
  <c r="AH126" i="46"/>
  <c r="AI126" i="46"/>
  <c r="W126" i="46"/>
  <c r="Z126" i="46"/>
  <c r="AF97" i="46"/>
  <c r="AJ97" i="46"/>
  <c r="AE97" i="46"/>
  <c r="V97" i="46"/>
  <c r="AC97" i="46"/>
  <c r="X97" i="46"/>
  <c r="AH97" i="46"/>
  <c r="AB97" i="46"/>
  <c r="AD97" i="46"/>
  <c r="Y97" i="46"/>
  <c r="AG97" i="46"/>
  <c r="AI97" i="46"/>
  <c r="AA97" i="46"/>
  <c r="Z97" i="46"/>
  <c r="W97" i="46"/>
  <c r="AV45" i="45"/>
  <c r="AQ45" i="45"/>
  <c r="AL45" i="45"/>
  <c r="AX45" i="45"/>
  <c r="AY45" i="45"/>
  <c r="AO45" i="45"/>
  <c r="AW45" i="45"/>
  <c r="AT45" i="45"/>
  <c r="AP45" i="45"/>
  <c r="AU45" i="45"/>
  <c r="AZ45" i="45"/>
  <c r="AR45" i="45"/>
  <c r="AN45" i="45"/>
  <c r="AM45" i="45"/>
  <c r="AS45" i="45"/>
  <c r="Y51" i="46"/>
  <c r="AJ51" i="46"/>
  <c r="AG51" i="46"/>
  <c r="AF51" i="46"/>
  <c r="AC51" i="46"/>
  <c r="AB51" i="46"/>
  <c r="X51" i="46"/>
  <c r="AA51" i="46"/>
  <c r="AI51" i="46"/>
  <c r="AD51" i="46"/>
  <c r="AE51" i="46"/>
  <c r="V51" i="46"/>
  <c r="AH51" i="46"/>
  <c r="W51" i="46"/>
  <c r="Z51" i="46"/>
  <c r="AJ137" i="46"/>
  <c r="AG137" i="46"/>
  <c r="AF137" i="46"/>
  <c r="X137" i="46"/>
  <c r="AC137" i="46"/>
  <c r="Y137" i="46"/>
  <c r="AA137" i="46"/>
  <c r="V137" i="46"/>
  <c r="AB137" i="46"/>
  <c r="AD137" i="46"/>
  <c r="AI137" i="46"/>
  <c r="AE137" i="46"/>
  <c r="AH137" i="46"/>
  <c r="W137" i="46"/>
  <c r="Z137" i="46"/>
  <c r="AH29" i="46"/>
  <c r="AI29" i="46"/>
  <c r="AF29" i="46"/>
  <c r="AB29" i="46"/>
  <c r="AA29" i="46"/>
  <c r="X29" i="46"/>
  <c r="AE29" i="46"/>
  <c r="Y29" i="46"/>
  <c r="V29" i="46"/>
  <c r="AJ29" i="46"/>
  <c r="AC29" i="46"/>
  <c r="AD29" i="46"/>
  <c r="AG29" i="46"/>
  <c r="W29" i="46"/>
  <c r="Z29" i="46"/>
  <c r="AN82" i="45"/>
  <c r="AM82" i="45"/>
  <c r="AR82" i="45"/>
  <c r="AT82" i="45"/>
  <c r="AX82" i="45"/>
  <c r="AP82" i="45"/>
  <c r="AZ82" i="45"/>
  <c r="AV82" i="45"/>
  <c r="AL82" i="45"/>
  <c r="AO82" i="45"/>
  <c r="AY82" i="45"/>
  <c r="AW82" i="45"/>
  <c r="AU82" i="45"/>
  <c r="AQ82" i="45"/>
  <c r="AS82" i="45"/>
  <c r="AM107" i="46"/>
  <c r="AX107" i="46"/>
  <c r="AO107" i="46"/>
  <c r="AP107" i="46"/>
  <c r="AT107" i="46"/>
  <c r="AN107" i="46"/>
  <c r="AL107" i="46"/>
  <c r="AV107" i="46"/>
  <c r="AU107" i="46"/>
  <c r="AZ107" i="46"/>
  <c r="AY107" i="46"/>
  <c r="AW107" i="46"/>
  <c r="AR107" i="46"/>
  <c r="AQ107" i="46"/>
  <c r="AS107" i="46"/>
  <c r="AF133" i="45"/>
  <c r="V133" i="45"/>
  <c r="AC133" i="45"/>
  <c r="AG133" i="45"/>
  <c r="AA133" i="45"/>
  <c r="AE133" i="45"/>
  <c r="AJ133" i="45"/>
  <c r="X133" i="45"/>
  <c r="AH133" i="45"/>
  <c r="AB133" i="45"/>
  <c r="Y133" i="45"/>
  <c r="AD133" i="45"/>
  <c r="AI133" i="45"/>
  <c r="Z133" i="45"/>
  <c r="W133" i="45"/>
  <c r="AL205" i="46"/>
  <c r="AZ205" i="46"/>
  <c r="AW205" i="46"/>
  <c r="AQ205" i="46"/>
  <c r="AU205" i="46"/>
  <c r="AY205" i="46"/>
  <c r="AM205" i="46"/>
  <c r="AX205" i="46"/>
  <c r="AV205" i="46"/>
  <c r="AT205" i="46"/>
  <c r="AN205" i="46"/>
  <c r="AO205" i="46"/>
  <c r="AP205" i="46"/>
  <c r="AR205" i="46"/>
  <c r="AS205" i="46"/>
  <c r="V41" i="46"/>
  <c r="X41" i="46"/>
  <c r="AF41" i="46"/>
  <c r="AJ41" i="46"/>
  <c r="AC41" i="46"/>
  <c r="AI41" i="46"/>
  <c r="AD41" i="46"/>
  <c r="AH41" i="46"/>
  <c r="AE41" i="46"/>
  <c r="AA41" i="46"/>
  <c r="AG41" i="46"/>
  <c r="Y41" i="46"/>
  <c r="AB41" i="46"/>
  <c r="Z41" i="46"/>
  <c r="W41" i="46"/>
  <c r="AP97" i="45"/>
  <c r="AT97" i="45"/>
  <c r="AU97" i="45"/>
  <c r="AN97" i="45"/>
  <c r="AO97" i="45"/>
  <c r="AR97" i="45"/>
  <c r="AZ97" i="45"/>
  <c r="AX97" i="45"/>
  <c r="AL97" i="45"/>
  <c r="AV97" i="45"/>
  <c r="AM97" i="45"/>
  <c r="AW97" i="45"/>
  <c r="AQ97" i="45"/>
  <c r="AY97" i="45"/>
  <c r="AS97" i="45"/>
  <c r="V201" i="45"/>
  <c r="AA201" i="45"/>
  <c r="AF201" i="45"/>
  <c r="AJ201" i="45"/>
  <c r="AC201" i="45"/>
  <c r="AG201" i="45"/>
  <c r="AH201" i="45"/>
  <c r="AE201" i="45"/>
  <c r="AI201" i="45"/>
  <c r="Y201" i="45"/>
  <c r="AD201" i="45"/>
  <c r="X201" i="45"/>
  <c r="AB201" i="45"/>
  <c r="W201" i="45"/>
  <c r="Z201" i="45"/>
  <c r="AO71" i="45"/>
  <c r="AX71" i="45"/>
  <c r="AU71" i="45"/>
  <c r="AN71" i="45"/>
  <c r="AQ71" i="45"/>
  <c r="AR71" i="45"/>
  <c r="AV71" i="45"/>
  <c r="AY71" i="45"/>
  <c r="AL71" i="45"/>
  <c r="AM71" i="45"/>
  <c r="AT71" i="45"/>
  <c r="AP71" i="45"/>
  <c r="AZ71" i="45"/>
  <c r="AW71" i="45"/>
  <c r="AS71" i="45"/>
  <c r="AO197" i="46"/>
  <c r="AM197" i="46"/>
  <c r="AU197" i="46"/>
  <c r="AV197" i="46"/>
  <c r="AT197" i="46"/>
  <c r="AY197" i="46"/>
  <c r="AX197" i="46"/>
  <c r="AR197" i="46"/>
  <c r="AP197" i="46"/>
  <c r="AN197" i="46"/>
  <c r="AQ197" i="46"/>
  <c r="AL197" i="46"/>
  <c r="AW197" i="46"/>
  <c r="AZ197" i="46"/>
  <c r="AS197" i="46"/>
  <c r="AC161" i="46"/>
  <c r="AG161" i="46"/>
  <c r="AH161" i="46"/>
  <c r="AB161" i="46"/>
  <c r="X161" i="46"/>
  <c r="AJ161" i="46"/>
  <c r="Y161" i="46"/>
  <c r="AD161" i="46"/>
  <c r="V161" i="46"/>
  <c r="AE161" i="46"/>
  <c r="AI161" i="46"/>
  <c r="AF161" i="46"/>
  <c r="AA161" i="46"/>
  <c r="Z161" i="46"/>
  <c r="W161" i="46"/>
  <c r="AD2" i="12"/>
  <c r="E6" i="13" s="1"/>
  <c r="A26" i="13" s="1"/>
  <c r="AD34" i="46"/>
  <c r="AE34" i="46"/>
  <c r="AA34" i="46"/>
  <c r="V34" i="46"/>
  <c r="AC34" i="46"/>
  <c r="AG34" i="46"/>
  <c r="AH34" i="46"/>
  <c r="AJ34" i="46"/>
  <c r="AF34" i="46"/>
  <c r="AB34" i="46"/>
  <c r="X34" i="46"/>
  <c r="Y34" i="46"/>
  <c r="AI34" i="46"/>
  <c r="Z34" i="46"/>
  <c r="W34" i="46"/>
  <c r="AW113" i="46"/>
  <c r="AP113" i="46"/>
  <c r="AN113" i="46"/>
  <c r="AY113" i="46"/>
  <c r="AX113" i="46"/>
  <c r="AL113" i="46"/>
  <c r="AM113" i="46"/>
  <c r="AV113" i="46"/>
  <c r="AO113" i="46"/>
  <c r="AR113" i="46"/>
  <c r="AZ113" i="46"/>
  <c r="AQ113" i="46"/>
  <c r="AT113" i="46"/>
  <c r="AU113" i="46"/>
  <c r="AS113" i="46"/>
  <c r="AJ174" i="46"/>
  <c r="AA174" i="46"/>
  <c r="AE174" i="46"/>
  <c r="AH174" i="46"/>
  <c r="X174" i="46"/>
  <c r="AI174" i="46"/>
  <c r="AF174" i="46"/>
  <c r="AB174" i="46"/>
  <c r="AG174" i="46"/>
  <c r="Y174" i="46"/>
  <c r="AC174" i="46"/>
  <c r="AD174" i="46"/>
  <c r="V174" i="46"/>
  <c r="Z174" i="46"/>
  <c r="W174" i="46"/>
  <c r="X175" i="45"/>
  <c r="AA175" i="45"/>
  <c r="AC175" i="45"/>
  <c r="AF175" i="45"/>
  <c r="AE175" i="45"/>
  <c r="AH175" i="45"/>
  <c r="AD175" i="45"/>
  <c r="AI175" i="45"/>
  <c r="AJ175" i="45"/>
  <c r="AB175" i="45"/>
  <c r="Y175" i="45"/>
  <c r="AG175" i="45"/>
  <c r="V175" i="45"/>
  <c r="Z175" i="45"/>
  <c r="W175" i="45"/>
  <c r="AZ41" i="46"/>
  <c r="AT41" i="46"/>
  <c r="AL41" i="46"/>
  <c r="AW41" i="46"/>
  <c r="AU41" i="46"/>
  <c r="AR41" i="46"/>
  <c r="AY41" i="46"/>
  <c r="AN41" i="46"/>
  <c r="AO41" i="46"/>
  <c r="AM41" i="46"/>
  <c r="AP41" i="46"/>
  <c r="AV41" i="46"/>
  <c r="AQ41" i="46"/>
  <c r="AX41" i="46"/>
  <c r="AS41" i="46"/>
  <c r="AX201" i="45"/>
  <c r="AO201" i="45"/>
  <c r="AZ201" i="45"/>
  <c r="AW201" i="45"/>
  <c r="AQ201" i="45"/>
  <c r="AY201" i="45"/>
  <c r="AL201" i="45"/>
  <c r="AV201" i="45"/>
  <c r="AM201" i="45"/>
  <c r="AP201" i="45"/>
  <c r="AT201" i="45"/>
  <c r="AR201" i="45"/>
  <c r="AU201" i="45"/>
  <c r="AN201" i="45"/>
  <c r="AS201" i="45"/>
  <c r="AB169" i="45"/>
  <c r="AC169" i="45"/>
  <c r="AG169" i="45"/>
  <c r="AJ169" i="45"/>
  <c r="AE169" i="45"/>
  <c r="X169" i="45"/>
  <c r="AA169" i="45"/>
  <c r="AH169" i="45"/>
  <c r="AF169" i="45"/>
  <c r="AI169" i="45"/>
  <c r="Y169" i="45"/>
  <c r="V169" i="45"/>
  <c r="AD169" i="45"/>
  <c r="Z169" i="45"/>
  <c r="W169" i="45"/>
  <c r="AV11" i="45"/>
  <c r="AZ11" i="45"/>
  <c r="AN11" i="45"/>
  <c r="AP11" i="45"/>
  <c r="AX11" i="45"/>
  <c r="AQ11" i="45"/>
  <c r="AR11" i="45"/>
  <c r="AU11" i="45"/>
  <c r="AY11" i="45"/>
  <c r="AL11" i="45"/>
  <c r="AM11" i="45"/>
  <c r="AO11" i="45"/>
  <c r="AT11" i="45"/>
  <c r="AW11" i="45"/>
  <c r="AS11" i="45"/>
  <c r="AY125" i="45"/>
  <c r="AP125" i="45"/>
  <c r="AR125" i="45"/>
  <c r="AX125" i="45"/>
  <c r="AN125" i="45"/>
  <c r="AO125" i="45"/>
  <c r="AW125" i="45"/>
  <c r="AQ125" i="45"/>
  <c r="AU125" i="45"/>
  <c r="AT125" i="45"/>
  <c r="AZ125" i="45"/>
  <c r="AV125" i="45"/>
  <c r="AL125" i="45"/>
  <c r="AM125" i="45"/>
  <c r="AS125" i="45"/>
  <c r="AL51" i="45"/>
  <c r="AQ51" i="45"/>
  <c r="AY51" i="45"/>
  <c r="AM51" i="45"/>
  <c r="AO51" i="45"/>
  <c r="AW51" i="45"/>
  <c r="AN51" i="45"/>
  <c r="AZ51" i="45"/>
  <c r="AU51" i="45"/>
  <c r="AT51" i="45"/>
  <c r="AR51" i="45"/>
  <c r="AV51" i="45"/>
  <c r="AX51" i="45"/>
  <c r="AP51" i="45"/>
  <c r="AS51" i="45"/>
  <c r="AR161" i="46"/>
  <c r="AV161" i="46"/>
  <c r="AM161" i="46"/>
  <c r="AX161" i="46"/>
  <c r="AO161" i="46"/>
  <c r="AT161" i="46"/>
  <c r="AU161" i="46"/>
  <c r="AL161" i="46"/>
  <c r="AP161" i="46"/>
  <c r="AQ161" i="46"/>
  <c r="AY161" i="46"/>
  <c r="AW161" i="46"/>
  <c r="AZ161" i="46"/>
  <c r="AN161" i="46"/>
  <c r="AS161" i="46"/>
  <c r="AV34" i="45"/>
  <c r="AY34" i="45"/>
  <c r="AO34" i="45"/>
  <c r="AN34" i="45"/>
  <c r="AU34" i="45"/>
  <c r="AZ34" i="45"/>
  <c r="AR34" i="45"/>
  <c r="AL34" i="45"/>
  <c r="AP34" i="45"/>
  <c r="AM34" i="45"/>
  <c r="AW34" i="45"/>
  <c r="AQ34" i="45"/>
  <c r="AX34" i="45"/>
  <c r="AT34" i="45"/>
  <c r="AS34" i="45"/>
  <c r="V82" i="29"/>
  <c r="AE82" i="29"/>
  <c r="AJ82" i="29"/>
  <c r="AD82" i="29"/>
  <c r="AB82" i="29"/>
  <c r="X82" i="29"/>
  <c r="AF82" i="29"/>
  <c r="AA82" i="29"/>
  <c r="AI82" i="29"/>
  <c r="AH82" i="29"/>
  <c r="Y82" i="29"/>
  <c r="Z82" i="29"/>
  <c r="AG82" i="29"/>
  <c r="AC82" i="29"/>
  <c r="W82" i="29"/>
  <c r="AQ175" i="46"/>
  <c r="AN175" i="46"/>
  <c r="AT175" i="46"/>
  <c r="AM175" i="46"/>
  <c r="AZ175" i="46"/>
  <c r="AU175" i="46"/>
  <c r="AY175" i="46"/>
  <c r="AL175" i="46"/>
  <c r="AR175" i="46"/>
  <c r="AO175" i="46"/>
  <c r="AP175" i="46"/>
  <c r="AX175" i="46"/>
  <c r="AV175" i="46"/>
  <c r="AW175" i="46"/>
  <c r="AS175" i="46"/>
  <c r="AA37" i="29"/>
  <c r="AJ37" i="29"/>
  <c r="Z37" i="29"/>
  <c r="W37" i="29"/>
  <c r="Y37" i="29"/>
  <c r="AB37" i="29"/>
  <c r="AG37" i="29"/>
  <c r="AE37" i="29"/>
  <c r="V37" i="29"/>
  <c r="AI37" i="29"/>
  <c r="AH37" i="29"/>
  <c r="AD37" i="29"/>
  <c r="AC37" i="29"/>
  <c r="X37" i="29"/>
  <c r="AF37" i="29"/>
  <c r="AG13" i="46"/>
  <c r="V13" i="46"/>
  <c r="AB13" i="46"/>
  <c r="AH13" i="46"/>
  <c r="Y13" i="46"/>
  <c r="AF13" i="46"/>
  <c r="AE13" i="46"/>
  <c r="X13" i="46"/>
  <c r="AJ13" i="46"/>
  <c r="AI13" i="46"/>
  <c r="AD13" i="46"/>
  <c r="AC13" i="46"/>
  <c r="AA13" i="46"/>
  <c r="W13" i="46"/>
  <c r="Z13" i="46"/>
  <c r="AM90" i="45"/>
  <c r="AW90" i="45"/>
  <c r="AL90" i="45"/>
  <c r="AV90" i="45"/>
  <c r="AQ90" i="45"/>
  <c r="AT90" i="45"/>
  <c r="AX90" i="45"/>
  <c r="AR90" i="45"/>
  <c r="AY90" i="45"/>
  <c r="AO90" i="45"/>
  <c r="AN90" i="45"/>
  <c r="AP90" i="45"/>
  <c r="AU90" i="45"/>
  <c r="AZ90" i="45"/>
  <c r="AS90" i="45"/>
  <c r="AI14" i="29"/>
  <c r="Z14" i="29"/>
  <c r="W14" i="29"/>
  <c r="AH14" i="29"/>
  <c r="AC14" i="29"/>
  <c r="V14" i="29"/>
  <c r="AD14" i="29"/>
  <c r="AF14" i="29"/>
  <c r="AE14" i="29"/>
  <c r="AA14" i="29"/>
  <c r="AG14" i="29"/>
  <c r="Y14" i="29"/>
  <c r="X14" i="29"/>
  <c r="AJ14" i="29"/>
  <c r="AB14" i="29"/>
  <c r="AC141" i="46"/>
  <c r="AG141" i="46"/>
  <c r="AB141" i="46"/>
  <c r="X141" i="46"/>
  <c r="AJ141" i="46"/>
  <c r="AE141" i="46"/>
  <c r="AA141" i="46"/>
  <c r="AD141" i="46"/>
  <c r="Y141" i="46"/>
  <c r="AH141" i="46"/>
  <c r="V141" i="46"/>
  <c r="AF141" i="46"/>
  <c r="AI141" i="46"/>
  <c r="Z141" i="46"/>
  <c r="W141" i="46"/>
  <c r="AX93" i="29"/>
  <c r="F208" i="13"/>
  <c r="F180" i="13"/>
  <c r="AU93" i="29"/>
  <c r="F10" i="13"/>
  <c r="AL93" i="29"/>
  <c r="AW93" i="29"/>
  <c r="AM93" i="29"/>
  <c r="AO93" i="29"/>
  <c r="AZ93" i="29"/>
  <c r="AN93" i="29"/>
  <c r="F90" i="13"/>
  <c r="F29" i="13"/>
  <c r="AT93" i="29"/>
  <c r="AP93" i="29"/>
  <c r="AR93" i="29"/>
  <c r="AY93" i="29"/>
  <c r="F115" i="13"/>
  <c r="F192" i="13"/>
  <c r="F179" i="13"/>
  <c r="AS93" i="29"/>
  <c r="AV93" i="29"/>
  <c r="AS171" i="29"/>
  <c r="F13" i="13"/>
  <c r="AY171" i="29"/>
  <c r="F75" i="13"/>
  <c r="F193" i="13"/>
  <c r="F25" i="13"/>
  <c r="F93" i="13"/>
  <c r="F110" i="13"/>
  <c r="AF41" i="29"/>
  <c r="AJ41" i="29"/>
  <c r="AA41" i="29"/>
  <c r="AB41" i="29"/>
  <c r="AD41" i="29"/>
  <c r="AE41" i="29"/>
  <c r="Z41" i="29"/>
  <c r="X41" i="29"/>
  <c r="AH41" i="29"/>
  <c r="W41" i="29"/>
  <c r="AI41" i="29"/>
  <c r="AG41" i="29"/>
  <c r="Y41" i="29"/>
  <c r="V41" i="29"/>
  <c r="AC41" i="29"/>
  <c r="AC125" i="29"/>
  <c r="W125" i="29"/>
  <c r="V125" i="29"/>
  <c r="Y125" i="29"/>
  <c r="AJ125" i="29"/>
  <c r="AG125" i="29"/>
  <c r="AD125" i="29"/>
  <c r="AH125" i="29"/>
  <c r="AE125" i="29"/>
  <c r="AB125" i="29"/>
  <c r="AF125" i="29"/>
  <c r="AA125" i="29"/>
  <c r="X125" i="29"/>
  <c r="Z125" i="29"/>
  <c r="AI125" i="29"/>
  <c r="AW171" i="29"/>
  <c r="AU171" i="29"/>
  <c r="AR171" i="29"/>
  <c r="AO171" i="29"/>
  <c r="AP171" i="29"/>
  <c r="AQ171" i="29"/>
  <c r="AX171" i="29"/>
  <c r="AM171" i="29"/>
  <c r="AT171" i="29"/>
  <c r="AL171" i="29"/>
  <c r="AV171" i="29"/>
  <c r="L36" i="3"/>
  <c r="M35" i="3"/>
  <c r="A35" i="3" s="1"/>
  <c r="X21" i="29"/>
  <c r="AB21" i="29"/>
  <c r="AJ21" i="29"/>
  <c r="Z21" i="29"/>
  <c r="AE21" i="29"/>
  <c r="AD21" i="29"/>
  <c r="AF21" i="29"/>
  <c r="AA21" i="29"/>
  <c r="W21" i="29"/>
  <c r="Y21" i="29"/>
  <c r="AG21" i="29"/>
  <c r="AH21" i="29"/>
  <c r="AC21" i="29"/>
  <c r="V21" i="29"/>
  <c r="AI21" i="29"/>
  <c r="F178" i="13"/>
  <c r="F142" i="13"/>
  <c r="F107" i="13"/>
  <c r="F186" i="13"/>
  <c r="F139" i="13"/>
  <c r="F121" i="13"/>
  <c r="F132" i="13"/>
  <c r="F190" i="13"/>
  <c r="F127" i="13"/>
  <c r="F148" i="13"/>
  <c r="F181" i="13"/>
  <c r="F119" i="13"/>
  <c r="F189" i="13"/>
  <c r="F162" i="13"/>
  <c r="F158" i="13"/>
  <c r="F156" i="13"/>
  <c r="F58" i="13"/>
  <c r="F22" i="13"/>
  <c r="F28" i="13"/>
  <c r="F97" i="13"/>
  <c r="F36" i="13"/>
  <c r="F68" i="13"/>
  <c r="F74" i="13"/>
  <c r="F37" i="13"/>
  <c r="F88" i="13"/>
  <c r="F43" i="13"/>
  <c r="AQ39" i="29"/>
  <c r="AV39" i="29"/>
  <c r="AX39" i="29"/>
  <c r="AY39" i="29"/>
  <c r="AR39" i="29"/>
  <c r="AN39" i="29"/>
  <c r="AM39" i="29"/>
  <c r="AL39" i="29"/>
  <c r="AU39" i="29"/>
  <c r="AZ39" i="29"/>
  <c r="AP39" i="29"/>
  <c r="AO39" i="29"/>
  <c r="AS39" i="29"/>
  <c r="AW39" i="29"/>
  <c r="AT39" i="29"/>
  <c r="W102" i="29"/>
  <c r="AC102" i="29"/>
  <c r="V102" i="29"/>
  <c r="AD102" i="29"/>
  <c r="AJ102" i="29"/>
  <c r="X102" i="29"/>
  <c r="AH102" i="29"/>
  <c r="AA102" i="29"/>
  <c r="AG102" i="29"/>
  <c r="AE102" i="29"/>
  <c r="AB102" i="29"/>
  <c r="Z102" i="29"/>
  <c r="AF102" i="29"/>
  <c r="Y102" i="29"/>
  <c r="AI102" i="29"/>
  <c r="AH17" i="29"/>
  <c r="AG17" i="29"/>
  <c r="Z17" i="29"/>
  <c r="AD17" i="29"/>
  <c r="AJ17" i="29"/>
  <c r="Y17" i="29"/>
  <c r="AA17" i="29"/>
  <c r="AF17" i="29"/>
  <c r="V17" i="29"/>
  <c r="AI17" i="29"/>
  <c r="W17" i="29"/>
  <c r="AE17" i="29"/>
  <c r="AB17" i="29"/>
  <c r="X17" i="29"/>
  <c r="AC17" i="29"/>
  <c r="D25" i="3"/>
  <c r="AH8" i="45" l="1"/>
  <c r="AH7" i="45" s="1"/>
  <c r="C42" i="32" s="1"/>
  <c r="Y8" i="46"/>
  <c r="Y7" i="46" s="1"/>
  <c r="C26" i="25" s="1"/>
  <c r="W8" i="46"/>
  <c r="W7" i="46" s="1"/>
  <c r="C24" i="25" s="1"/>
  <c r="T24" i="25" s="1"/>
  <c r="AF8" i="46"/>
  <c r="AF7" i="46" s="1"/>
  <c r="C33" i="25" s="1"/>
  <c r="Q33" i="25" s="1"/>
  <c r="AV8" i="46"/>
  <c r="AV7" i="46" s="1"/>
  <c r="AW8" i="46"/>
  <c r="AW7" i="46" s="1"/>
  <c r="AZ8" i="46"/>
  <c r="AZ7" i="46" s="1"/>
  <c r="D37" i="25" s="1"/>
  <c r="S56" i="25" s="1"/>
  <c r="AI8" i="46"/>
  <c r="AI7" i="46" s="1"/>
  <c r="C36" i="25" s="1"/>
  <c r="R36" i="25" s="1"/>
  <c r="AS8" i="45"/>
  <c r="AS7" i="45" s="1"/>
  <c r="D37" i="32" s="1"/>
  <c r="X8" i="45"/>
  <c r="X7" i="45" s="1"/>
  <c r="C32" i="32" s="1"/>
  <c r="AL8" i="45"/>
  <c r="AL7" i="45" s="1"/>
  <c r="D30" i="32" s="1"/>
  <c r="AE8" i="45"/>
  <c r="AE7" i="45" s="1"/>
  <c r="C39" i="32" s="1"/>
  <c r="AB8" i="45"/>
  <c r="AB7" i="45" s="1"/>
  <c r="C36" i="32" s="1"/>
  <c r="AI8" i="45"/>
  <c r="AI7" i="45" s="1"/>
  <c r="C43" i="32" s="1"/>
  <c r="AX8" i="46"/>
  <c r="AX7" i="46" s="1"/>
  <c r="D35" i="25" s="1"/>
  <c r="Q54" i="25" s="1"/>
  <c r="AY8" i="46"/>
  <c r="AY7" i="46" s="1"/>
  <c r="D36" i="25" s="1"/>
  <c r="R55" i="25" s="1"/>
  <c r="AD8" i="45"/>
  <c r="AD7" i="45" s="1"/>
  <c r="C38" i="32" s="1"/>
  <c r="Z8" i="46"/>
  <c r="Z7" i="46" s="1"/>
  <c r="C27" i="25" s="1"/>
  <c r="W27" i="25" s="1"/>
  <c r="AU8" i="46"/>
  <c r="AU7" i="46" s="1"/>
  <c r="D32" i="25" s="1"/>
  <c r="W51" i="25" s="1"/>
  <c r="AM8" i="45"/>
  <c r="AM7" i="45" s="1"/>
  <c r="D31" i="32" s="1"/>
  <c r="AR8" i="45"/>
  <c r="AR7" i="45" s="1"/>
  <c r="D36" i="32" s="1"/>
  <c r="AN8" i="45"/>
  <c r="AN7" i="45" s="1"/>
  <c r="D32" i="32" s="1"/>
  <c r="AG8" i="45"/>
  <c r="AG7" i="45" s="1"/>
  <c r="C41" i="32" s="1"/>
  <c r="AB8" i="46"/>
  <c r="AB7" i="46" s="1"/>
  <c r="C29" i="25" s="1"/>
  <c r="W29" i="25" s="1"/>
  <c r="AW8" i="45"/>
  <c r="AW7" i="45" s="1"/>
  <c r="D41" i="32" s="1"/>
  <c r="AZ8" i="45"/>
  <c r="AZ7" i="45" s="1"/>
  <c r="D44" i="32" s="1"/>
  <c r="AA8" i="45"/>
  <c r="AA7" i="45" s="1"/>
  <c r="C35" i="32" s="1"/>
  <c r="AJ8" i="46"/>
  <c r="AJ7" i="46" s="1"/>
  <c r="C37" i="25" s="1"/>
  <c r="Q37" i="25" s="1"/>
  <c r="AC8" i="46"/>
  <c r="AC7" i="46" s="1"/>
  <c r="C30" i="25" s="1"/>
  <c r="V30" i="25" s="1"/>
  <c r="X8" i="46"/>
  <c r="X7" i="46" s="1"/>
  <c r="C25" i="25" s="1"/>
  <c r="S25" i="25" s="1"/>
  <c r="AH8" i="46"/>
  <c r="AH7" i="46" s="1"/>
  <c r="C35" i="25" s="1"/>
  <c r="W35" i="25" s="1"/>
  <c r="AT8" i="45"/>
  <c r="AT7" i="45" s="1"/>
  <c r="D38" i="32" s="1"/>
  <c r="AY8" i="45"/>
  <c r="AY7" i="45" s="1"/>
  <c r="D43" i="32" s="1"/>
  <c r="AX8" i="45"/>
  <c r="AX7" i="45" s="1"/>
  <c r="D42" i="32" s="1"/>
  <c r="AV8" i="45"/>
  <c r="AV7" i="45" s="1"/>
  <c r="D40" i="32" s="1"/>
  <c r="AT8" i="46"/>
  <c r="AT7" i="46" s="1"/>
  <c r="D31" i="25" s="1"/>
  <c r="V50" i="25" s="1"/>
  <c r="AG8" i="46"/>
  <c r="AG7" i="46" s="1"/>
  <c r="C34" i="25" s="1"/>
  <c r="V34" i="25" s="1"/>
  <c r="AA8" i="46"/>
  <c r="AA7" i="46" s="1"/>
  <c r="C28" i="25" s="1"/>
  <c r="U28" i="25" s="1"/>
  <c r="AU8" i="45"/>
  <c r="AU7" i="45" s="1"/>
  <c r="D39" i="32" s="1"/>
  <c r="V8" i="45"/>
  <c r="V7" i="45" s="1"/>
  <c r="C30" i="32" s="1"/>
  <c r="AQ8" i="46"/>
  <c r="AQ7" i="46" s="1"/>
  <c r="D28" i="25" s="1"/>
  <c r="R47" i="25" s="1"/>
  <c r="AN8" i="46"/>
  <c r="AN7" i="46" s="1"/>
  <c r="D25" i="25" s="1"/>
  <c r="T44" i="25" s="1"/>
  <c r="Y8" i="45"/>
  <c r="Y7" i="45" s="1"/>
  <c r="C33" i="32" s="1"/>
  <c r="V8" i="46"/>
  <c r="V7" i="46" s="1"/>
  <c r="C23" i="25" s="1"/>
  <c r="S23" i="25" s="1"/>
  <c r="AR8" i="46"/>
  <c r="AR7" i="46" s="1"/>
  <c r="D29" i="25" s="1"/>
  <c r="Q48" i="25" s="1"/>
  <c r="AQ8" i="45"/>
  <c r="AQ7" i="45" s="1"/>
  <c r="D35" i="32" s="1"/>
  <c r="AP8" i="46"/>
  <c r="AP7" i="46" s="1"/>
  <c r="D27" i="25" s="1"/>
  <c r="Q46" i="25" s="1"/>
  <c r="AD8" i="46"/>
  <c r="AD7" i="46" s="1"/>
  <c r="AO8" i="45"/>
  <c r="AO7" i="45" s="1"/>
  <c r="D33" i="32" s="1"/>
  <c r="AP8" i="45"/>
  <c r="AP7" i="45" s="1"/>
  <c r="D34" i="32" s="1"/>
  <c r="AO8" i="46"/>
  <c r="AO7" i="46" s="1"/>
  <c r="D26" i="25" s="1"/>
  <c r="T45" i="25" s="1"/>
  <c r="Z8" i="45"/>
  <c r="Z7" i="45" s="1"/>
  <c r="C34" i="32" s="1"/>
  <c r="AC8" i="45"/>
  <c r="AC7" i="45" s="1"/>
  <c r="C37" i="32" s="1"/>
  <c r="AJ8" i="45"/>
  <c r="AJ7" i="45" s="1"/>
  <c r="C44" i="32" s="1"/>
  <c r="AF8" i="45"/>
  <c r="AF7" i="45" s="1"/>
  <c r="C40" i="32" s="1"/>
  <c r="W8" i="45"/>
  <c r="W7" i="45" s="1"/>
  <c r="C31" i="32" s="1"/>
  <c r="AM8" i="46"/>
  <c r="AM7" i="46" s="1"/>
  <c r="D24" i="25" s="1"/>
  <c r="R43" i="25" s="1"/>
  <c r="AS8" i="46"/>
  <c r="AS7" i="46" s="1"/>
  <c r="D30" i="25" s="1"/>
  <c r="Q49" i="25" s="1"/>
  <c r="AE8" i="46"/>
  <c r="AE7" i="46" s="1"/>
  <c r="C32" i="25" s="1"/>
  <c r="AL8" i="46"/>
  <c r="AL7" i="46" s="1"/>
  <c r="D23" i="25" s="1"/>
  <c r="R42" i="25" s="1"/>
  <c r="U30" i="25"/>
  <c r="Q25" i="25"/>
  <c r="U25" i="25"/>
  <c r="R34" i="25"/>
  <c r="W28" i="25"/>
  <c r="D34" i="25"/>
  <c r="D33" i="25"/>
  <c r="R27" i="25"/>
  <c r="F6" i="13"/>
  <c r="U26" i="25"/>
  <c r="R26" i="25"/>
  <c r="V26" i="25"/>
  <c r="Q26" i="25"/>
  <c r="T26" i="25"/>
  <c r="W26" i="25"/>
  <c r="S26" i="25"/>
  <c r="F165" i="13"/>
  <c r="F65" i="13"/>
  <c r="F54" i="13"/>
  <c r="F12" i="13"/>
  <c r="F84" i="13"/>
  <c r="F161" i="13"/>
  <c r="F59" i="13"/>
  <c r="F83" i="13"/>
  <c r="F140" i="13"/>
  <c r="F61" i="13"/>
  <c r="F35" i="13"/>
  <c r="F91" i="13"/>
  <c r="F108" i="13"/>
  <c r="F112" i="13"/>
  <c r="F176" i="13"/>
  <c r="F82" i="13"/>
  <c r="F124" i="13"/>
  <c r="F86" i="13"/>
  <c r="F80" i="13"/>
  <c r="F102" i="13"/>
  <c r="F163" i="13"/>
  <c r="F64" i="13"/>
  <c r="F81" i="13"/>
  <c r="F77" i="13"/>
  <c r="F55" i="13"/>
  <c r="F169" i="13"/>
  <c r="F197" i="13"/>
  <c r="F39" i="13"/>
  <c r="F149" i="13"/>
  <c r="F101" i="13"/>
  <c r="F69" i="13"/>
  <c r="F199" i="13"/>
  <c r="E22" i="32"/>
  <c r="F20" i="13"/>
  <c r="F98" i="13"/>
  <c r="F209" i="13"/>
  <c r="AG8" i="29"/>
  <c r="AG7" i="29" s="1"/>
  <c r="F104" i="13"/>
  <c r="AP77" i="29"/>
  <c r="AO77" i="29"/>
  <c r="AW77" i="29"/>
  <c r="AT77" i="29"/>
  <c r="AM77" i="29"/>
  <c r="AS77" i="29"/>
  <c r="AR77" i="29"/>
  <c r="AQ77" i="29"/>
  <c r="AU77" i="29"/>
  <c r="AL77" i="29"/>
  <c r="AN77" i="29"/>
  <c r="AV77" i="29"/>
  <c r="AZ77" i="29"/>
  <c r="AX77" i="29"/>
  <c r="AY77" i="29"/>
  <c r="AI8" i="29"/>
  <c r="AI7" i="29" s="1"/>
  <c r="AJ8" i="29"/>
  <c r="AJ7" i="29" s="1"/>
  <c r="AF8" i="29"/>
  <c r="AF7" i="29" s="1"/>
  <c r="AR17" i="29"/>
  <c r="Z8" i="29"/>
  <c r="Z7" i="29" s="1"/>
  <c r="L37" i="3"/>
  <c r="M36" i="3"/>
  <c r="A36" i="3" s="1"/>
  <c r="W8" i="29"/>
  <c r="W7" i="29" s="1"/>
  <c r="AA8" i="29"/>
  <c r="AA7" i="29" s="1"/>
  <c r="F62" i="13"/>
  <c r="F133" i="13"/>
  <c r="F157" i="13"/>
  <c r="F52" i="13"/>
  <c r="F95" i="13"/>
  <c r="AB8" i="29"/>
  <c r="AB7" i="29" s="1"/>
  <c r="V8" i="29"/>
  <c r="V7" i="29" s="1"/>
  <c r="AH8" i="29"/>
  <c r="AH7" i="29" s="1"/>
  <c r="X8" i="29"/>
  <c r="X7" i="29" s="1"/>
  <c r="Y8" i="29"/>
  <c r="Y7" i="29" s="1"/>
  <c r="AE8" i="29"/>
  <c r="AE7" i="29" s="1"/>
  <c r="AC8" i="29"/>
  <c r="AC7" i="29" s="1"/>
  <c r="AD8" i="29"/>
  <c r="AD7" i="29" s="1"/>
  <c r="F89" i="13"/>
  <c r="F151" i="13"/>
  <c r="AO195" i="29"/>
  <c r="AL195" i="29"/>
  <c r="AT195" i="29"/>
  <c r="AW195" i="29"/>
  <c r="AN195" i="29"/>
  <c r="AQ195" i="29"/>
  <c r="AY195" i="29"/>
  <c r="AV195" i="29"/>
  <c r="AR195" i="29"/>
  <c r="AX195" i="29"/>
  <c r="AP195" i="29"/>
  <c r="AZ195" i="29"/>
  <c r="AU195" i="29"/>
  <c r="AS195" i="29"/>
  <c r="AM195" i="29"/>
  <c r="F168" i="13"/>
  <c r="F170" i="13"/>
  <c r="F159" i="13"/>
  <c r="F106" i="13"/>
  <c r="F143" i="13"/>
  <c r="AO174" i="29"/>
  <c r="AU174" i="29"/>
  <c r="AP174" i="29"/>
  <c r="AX174" i="29"/>
  <c r="AT174" i="29"/>
  <c r="AV174" i="29"/>
  <c r="AW174" i="29"/>
  <c r="AM174" i="29"/>
  <c r="AQ174" i="29"/>
  <c r="AY174" i="29"/>
  <c r="AS174" i="29"/>
  <c r="AN174" i="29"/>
  <c r="AR174" i="29"/>
  <c r="AZ174" i="29"/>
  <c r="AL174" i="29"/>
  <c r="AP208" i="29"/>
  <c r="AS208" i="29"/>
  <c r="AU208" i="29"/>
  <c r="AM208" i="29"/>
  <c r="AW208" i="29"/>
  <c r="AZ208" i="29"/>
  <c r="AR208" i="29"/>
  <c r="AT208" i="29"/>
  <c r="AO208" i="29"/>
  <c r="AN208" i="29"/>
  <c r="AL208" i="29"/>
  <c r="AY208" i="29"/>
  <c r="AQ208" i="29"/>
  <c r="AV208" i="29"/>
  <c r="AX208" i="29"/>
  <c r="AR160" i="29"/>
  <c r="AW160" i="29"/>
  <c r="AU160" i="29"/>
  <c r="AY160" i="29"/>
  <c r="AZ160" i="29"/>
  <c r="AP160" i="29"/>
  <c r="AQ160" i="29"/>
  <c r="AO160" i="29"/>
  <c r="AL160" i="29"/>
  <c r="AT160" i="29"/>
  <c r="AS160" i="29"/>
  <c r="AM160" i="29"/>
  <c r="AV160" i="29"/>
  <c r="AN160" i="29"/>
  <c r="AX160" i="29"/>
  <c r="AU112" i="29"/>
  <c r="AV112" i="29"/>
  <c r="AZ112" i="29"/>
  <c r="AY112" i="29"/>
  <c r="AO112" i="29"/>
  <c r="AR112" i="29"/>
  <c r="AP112" i="29"/>
  <c r="AM112" i="29"/>
  <c r="AN112" i="29"/>
  <c r="AX112" i="29"/>
  <c r="AT112" i="29"/>
  <c r="AQ112" i="29"/>
  <c r="AS112" i="29"/>
  <c r="AL112" i="29"/>
  <c r="AW112" i="29"/>
  <c r="AL180" i="29"/>
  <c r="AR180" i="29"/>
  <c r="AW180" i="29"/>
  <c r="AY180" i="29"/>
  <c r="AN180" i="29"/>
  <c r="AT180" i="29"/>
  <c r="AX180" i="29"/>
  <c r="AM180" i="29"/>
  <c r="AZ180" i="29"/>
  <c r="AV180" i="29"/>
  <c r="AQ180" i="29"/>
  <c r="AO180" i="29"/>
  <c r="AP180" i="29"/>
  <c r="AU180" i="29"/>
  <c r="AS180" i="29"/>
  <c r="F202" i="13"/>
  <c r="AY197" i="29"/>
  <c r="AZ197" i="29"/>
  <c r="AR197" i="29"/>
  <c r="AP197" i="29"/>
  <c r="AM197" i="29"/>
  <c r="AN197" i="29"/>
  <c r="AX197" i="29"/>
  <c r="AU197" i="29"/>
  <c r="AL197" i="29"/>
  <c r="AV197" i="29"/>
  <c r="AO197" i="29"/>
  <c r="AW197" i="29"/>
  <c r="AQ197" i="29"/>
  <c r="AS197" i="29"/>
  <c r="AT197" i="29"/>
  <c r="F141" i="13"/>
  <c r="AM173" i="29"/>
  <c r="AO173" i="29"/>
  <c r="AZ173" i="29"/>
  <c r="AS173" i="29"/>
  <c r="AW173" i="29"/>
  <c r="AY173" i="29"/>
  <c r="AP173" i="29"/>
  <c r="AT173" i="29"/>
  <c r="AU173" i="29"/>
  <c r="AR173" i="29"/>
  <c r="AN173" i="29"/>
  <c r="AV173" i="29"/>
  <c r="AQ173" i="29"/>
  <c r="AL173" i="29"/>
  <c r="AX173" i="29"/>
  <c r="AO179" i="29"/>
  <c r="AL179" i="29"/>
  <c r="AX179" i="29"/>
  <c r="AT179" i="29"/>
  <c r="AW179" i="29"/>
  <c r="AR179" i="29"/>
  <c r="AV179" i="29"/>
  <c r="AP179" i="29"/>
  <c r="AQ179" i="29"/>
  <c r="AM179" i="29"/>
  <c r="AS179" i="29"/>
  <c r="AY179" i="29"/>
  <c r="AZ179" i="29"/>
  <c r="AU179" i="29"/>
  <c r="AN179" i="29"/>
  <c r="AV163" i="29"/>
  <c r="AW163" i="29"/>
  <c r="AX163" i="29"/>
  <c r="AT163" i="29"/>
  <c r="AQ163" i="29"/>
  <c r="AU163" i="29"/>
  <c r="AS163" i="29"/>
  <c r="AR163" i="29"/>
  <c r="AY163" i="29"/>
  <c r="AN163" i="29"/>
  <c r="AO163" i="29"/>
  <c r="AM163" i="29"/>
  <c r="AZ163" i="29"/>
  <c r="AL163" i="29"/>
  <c r="AP163" i="29"/>
  <c r="F177" i="13"/>
  <c r="AL110" i="29"/>
  <c r="AN110" i="29"/>
  <c r="AO110" i="29"/>
  <c r="AZ110" i="29"/>
  <c r="AV110" i="29"/>
  <c r="AM110" i="29"/>
  <c r="AP110" i="29"/>
  <c r="AW110" i="29"/>
  <c r="AR110" i="29"/>
  <c r="AS110" i="29"/>
  <c r="AY110" i="29"/>
  <c r="AU110" i="29"/>
  <c r="AX110" i="29"/>
  <c r="AQ110" i="29"/>
  <c r="AT110" i="29"/>
  <c r="AW153" i="29"/>
  <c r="AV153" i="29"/>
  <c r="AP153" i="29"/>
  <c r="AU153" i="29"/>
  <c r="AX153" i="29"/>
  <c r="AL153" i="29"/>
  <c r="AZ153" i="29"/>
  <c r="AY153" i="29"/>
  <c r="AM153" i="29"/>
  <c r="AS153" i="29"/>
  <c r="AR153" i="29"/>
  <c r="AO153" i="29"/>
  <c r="AQ153" i="29"/>
  <c r="AN153" i="29"/>
  <c r="AT153" i="29"/>
  <c r="F150" i="13"/>
  <c r="F205" i="13"/>
  <c r="F175" i="13"/>
  <c r="F40" i="13"/>
  <c r="F63" i="13"/>
  <c r="F34" i="13"/>
  <c r="AV82" i="29"/>
  <c r="AL82" i="29"/>
  <c r="AM82" i="29"/>
  <c r="AO82" i="29"/>
  <c r="AW82" i="29"/>
  <c r="AQ82" i="29"/>
  <c r="AT82" i="29"/>
  <c r="AU82" i="29"/>
  <c r="AR82" i="29"/>
  <c r="AZ82" i="29"/>
  <c r="AN82" i="29"/>
  <c r="AS82" i="29"/>
  <c r="AX82" i="29"/>
  <c r="AP82" i="29"/>
  <c r="AY82" i="29"/>
  <c r="F76" i="13"/>
  <c r="AZ103" i="29"/>
  <c r="AV103" i="29"/>
  <c r="AS103" i="29"/>
  <c r="AP103" i="29"/>
  <c r="AN103" i="29"/>
  <c r="AO103" i="29"/>
  <c r="AW103" i="29"/>
  <c r="AT103" i="29"/>
  <c r="AL103" i="29"/>
  <c r="AQ103" i="29"/>
  <c r="AX103" i="29"/>
  <c r="AY103" i="29"/>
  <c r="AR103" i="29"/>
  <c r="AU103" i="29"/>
  <c r="AM103" i="29"/>
  <c r="AW64" i="29"/>
  <c r="AL64" i="29"/>
  <c r="AV64" i="29"/>
  <c r="AX64" i="29"/>
  <c r="AM64" i="29"/>
  <c r="AZ64" i="29"/>
  <c r="AQ64" i="29"/>
  <c r="AP64" i="29"/>
  <c r="AU64" i="29"/>
  <c r="AN64" i="29"/>
  <c r="AR64" i="29"/>
  <c r="AY64" i="29"/>
  <c r="AO64" i="29"/>
  <c r="AS64" i="29"/>
  <c r="AT64" i="29"/>
  <c r="AP84" i="29"/>
  <c r="AR84" i="29"/>
  <c r="AY84" i="29"/>
  <c r="AL84" i="29"/>
  <c r="AU84" i="29"/>
  <c r="AN84" i="29"/>
  <c r="AW84" i="29"/>
  <c r="AQ84" i="29"/>
  <c r="AT84" i="29"/>
  <c r="AS84" i="29"/>
  <c r="AV84" i="29"/>
  <c r="AO84" i="29"/>
  <c r="AM84" i="29"/>
  <c r="AZ84" i="29"/>
  <c r="AX84" i="29"/>
  <c r="AM80" i="29"/>
  <c r="AU80" i="29"/>
  <c r="AN80" i="29"/>
  <c r="AX80" i="29"/>
  <c r="AQ80" i="29"/>
  <c r="AW80" i="29"/>
  <c r="AS80" i="29"/>
  <c r="AT80" i="29"/>
  <c r="AO80" i="29"/>
  <c r="AY80" i="29"/>
  <c r="AV80" i="29"/>
  <c r="AP80" i="29"/>
  <c r="AL80" i="29"/>
  <c r="AZ80" i="29"/>
  <c r="AR80" i="29"/>
  <c r="F50" i="13"/>
  <c r="F11" i="13"/>
  <c r="AO33" i="29"/>
  <c r="AM33" i="29"/>
  <c r="AW33" i="29"/>
  <c r="AR33" i="29"/>
  <c r="AL33" i="29"/>
  <c r="AS33" i="29"/>
  <c r="AX33" i="29"/>
  <c r="AQ33" i="29"/>
  <c r="AY33" i="29"/>
  <c r="AU33" i="29"/>
  <c r="AP33" i="29"/>
  <c r="AZ33" i="29"/>
  <c r="AN33" i="29"/>
  <c r="AV33" i="29"/>
  <c r="AT33" i="29"/>
  <c r="F66" i="13"/>
  <c r="AT67" i="29"/>
  <c r="AR67" i="29"/>
  <c r="AX67" i="29"/>
  <c r="AM67" i="29"/>
  <c r="AN67" i="29"/>
  <c r="AV67" i="29"/>
  <c r="AO67" i="29"/>
  <c r="AL67" i="29"/>
  <c r="AS67" i="29"/>
  <c r="AZ67" i="29"/>
  <c r="AW67" i="29"/>
  <c r="AP67" i="29"/>
  <c r="AU67" i="29"/>
  <c r="AQ67" i="29"/>
  <c r="AY67" i="29"/>
  <c r="F96" i="13"/>
  <c r="AY81" i="29"/>
  <c r="AQ81" i="29"/>
  <c r="AP81" i="29"/>
  <c r="AX81" i="29"/>
  <c r="AZ81" i="29"/>
  <c r="AU81" i="29"/>
  <c r="AT81" i="29"/>
  <c r="AN81" i="29"/>
  <c r="AM81" i="29"/>
  <c r="AS81" i="29"/>
  <c r="AO81" i="29"/>
  <c r="AV81" i="29"/>
  <c r="AL81" i="29"/>
  <c r="AR81" i="29"/>
  <c r="AW81" i="29"/>
  <c r="AV10" i="29"/>
  <c r="AY10" i="29"/>
  <c r="AS10" i="29"/>
  <c r="AW10" i="29"/>
  <c r="AR10" i="29"/>
  <c r="AM10" i="29"/>
  <c r="AL10" i="29"/>
  <c r="AX10" i="29"/>
  <c r="AN10" i="29"/>
  <c r="AQ10" i="29"/>
  <c r="AO10" i="29"/>
  <c r="AZ10" i="29"/>
  <c r="AP10" i="29"/>
  <c r="AT10" i="29"/>
  <c r="AU10" i="29"/>
  <c r="AU102" i="29"/>
  <c r="AQ102" i="29"/>
  <c r="AL102" i="29"/>
  <c r="AP102" i="29"/>
  <c r="AW102" i="29"/>
  <c r="AM102" i="29"/>
  <c r="AX102" i="29"/>
  <c r="AO102" i="29"/>
  <c r="AV102" i="29"/>
  <c r="AS102" i="29"/>
  <c r="AY102" i="29"/>
  <c r="AR102" i="29"/>
  <c r="AN102" i="29"/>
  <c r="AZ102" i="29"/>
  <c r="AT102" i="29"/>
  <c r="D26" i="3"/>
  <c r="R24" i="25" l="1"/>
  <c r="S30" i="25"/>
  <c r="W34" i="25"/>
  <c r="U34" i="25"/>
  <c r="T30" i="25"/>
  <c r="U48" i="25"/>
  <c r="T34" i="25"/>
  <c r="Q30" i="25"/>
  <c r="Q34" i="25"/>
  <c r="R30" i="25"/>
  <c r="Q47" i="25"/>
  <c r="T48" i="25"/>
  <c r="W47" i="25"/>
  <c r="V48" i="25"/>
  <c r="W48" i="25"/>
  <c r="S47" i="25"/>
  <c r="R48" i="25"/>
  <c r="S48" i="25"/>
  <c r="U47" i="25"/>
  <c r="V47" i="25"/>
  <c r="U56" i="25"/>
  <c r="V51" i="25"/>
  <c r="Q43" i="25"/>
  <c r="R54" i="25"/>
  <c r="T56" i="25"/>
  <c r="T55" i="25"/>
  <c r="S33" i="25"/>
  <c r="Q51" i="25"/>
  <c r="W54" i="25"/>
  <c r="T29" i="25"/>
  <c r="S24" i="25"/>
  <c r="Q35" i="25"/>
  <c r="V46" i="25"/>
  <c r="R56" i="25"/>
  <c r="U51" i="25"/>
  <c r="S51" i="25"/>
  <c r="V54" i="25"/>
  <c r="W46" i="25"/>
  <c r="W24" i="25"/>
  <c r="V24" i="25"/>
  <c r="U43" i="25"/>
  <c r="S44" i="25"/>
  <c r="S35" i="25"/>
  <c r="Q56" i="25"/>
  <c r="W56" i="25"/>
  <c r="T51" i="25"/>
  <c r="R51" i="25"/>
  <c r="S54" i="25"/>
  <c r="U54" i="25"/>
  <c r="Q24" i="25"/>
  <c r="U24" i="25"/>
  <c r="W45" i="25"/>
  <c r="V35" i="25"/>
  <c r="V56" i="25"/>
  <c r="T54" i="25"/>
  <c r="C31" i="25"/>
  <c r="W31" i="25" s="1"/>
  <c r="Q45" i="25"/>
  <c r="V28" i="25"/>
  <c r="R35" i="25"/>
  <c r="T46" i="25"/>
  <c r="U46" i="25"/>
  <c r="T23" i="25"/>
  <c r="R33" i="25"/>
  <c r="U45" i="25"/>
  <c r="U50" i="25"/>
  <c r="T35" i="25"/>
  <c r="S55" i="25"/>
  <c r="R37" i="25"/>
  <c r="T36" i="25"/>
  <c r="S37" i="25"/>
  <c r="R46" i="25"/>
  <c r="U23" i="25"/>
  <c r="S45" i="25"/>
  <c r="W50" i="25"/>
  <c r="W42" i="25"/>
  <c r="W55" i="25"/>
  <c r="V37" i="25"/>
  <c r="W37" i="25"/>
  <c r="S46" i="25"/>
  <c r="V23" i="25"/>
  <c r="W23" i="25"/>
  <c r="R29" i="25"/>
  <c r="S29" i="25"/>
  <c r="V33" i="25"/>
  <c r="W33" i="25"/>
  <c r="Q36" i="25"/>
  <c r="U36" i="25"/>
  <c r="Q42" i="25"/>
  <c r="S42" i="25"/>
  <c r="R45" i="25"/>
  <c r="T50" i="25"/>
  <c r="R50" i="25"/>
  <c r="U35" i="25"/>
  <c r="U42" i="25"/>
  <c r="U55" i="25"/>
  <c r="V55" i="25"/>
  <c r="T37" i="25"/>
  <c r="Q23" i="25"/>
  <c r="U29" i="25"/>
  <c r="Q29" i="25"/>
  <c r="T33" i="25"/>
  <c r="W36" i="25"/>
  <c r="V36" i="25"/>
  <c r="T42" i="25"/>
  <c r="S50" i="25"/>
  <c r="Q50" i="25"/>
  <c r="Q55" i="25"/>
  <c r="U37" i="25"/>
  <c r="R23" i="25"/>
  <c r="V29" i="25"/>
  <c r="U33" i="25"/>
  <c r="S36" i="25"/>
  <c r="V42" i="25"/>
  <c r="S43" i="25"/>
  <c r="V45" i="25"/>
  <c r="R49" i="25"/>
  <c r="V43" i="25"/>
  <c r="U44" i="25"/>
  <c r="V27" i="25"/>
  <c r="S27" i="25"/>
  <c r="V49" i="25"/>
  <c r="T49" i="25"/>
  <c r="W43" i="25"/>
  <c r="R44" i="25"/>
  <c r="W44" i="25"/>
  <c r="T47" i="25"/>
  <c r="T28" i="25"/>
  <c r="S34" i="25"/>
  <c r="T25" i="25"/>
  <c r="W30" i="25"/>
  <c r="Q27" i="25"/>
  <c r="T27" i="25"/>
  <c r="W49" i="25"/>
  <c r="U49" i="25"/>
  <c r="Q44" i="25"/>
  <c r="S28" i="25"/>
  <c r="R28" i="25"/>
  <c r="V25" i="25"/>
  <c r="W25" i="25"/>
  <c r="U27" i="25"/>
  <c r="S49" i="25"/>
  <c r="T43" i="25"/>
  <c r="V44" i="25"/>
  <c r="Q28" i="25"/>
  <c r="R25" i="25"/>
  <c r="T53" i="25"/>
  <c r="Q53" i="25"/>
  <c r="U53" i="25"/>
  <c r="S53" i="25"/>
  <c r="W53" i="25"/>
  <c r="V53" i="25"/>
  <c r="R53" i="25"/>
  <c r="U32" i="25"/>
  <c r="R32" i="25"/>
  <c r="V32" i="25"/>
  <c r="T32" i="25"/>
  <c r="Q32" i="25"/>
  <c r="S32" i="25"/>
  <c r="W32" i="25"/>
  <c r="S52" i="25"/>
  <c r="W52" i="25"/>
  <c r="T52" i="25"/>
  <c r="Q52" i="25"/>
  <c r="R52" i="25"/>
  <c r="V52" i="25"/>
  <c r="U52" i="25"/>
  <c r="C21" i="41"/>
  <c r="C24" i="32"/>
  <c r="C47" i="41" s="1"/>
  <c r="C15" i="41"/>
  <c r="C18" i="32"/>
  <c r="C41" i="41" s="1"/>
  <c r="C20" i="41"/>
  <c r="C23" i="32"/>
  <c r="C46" i="41" s="1"/>
  <c r="C9" i="41"/>
  <c r="C12" i="32"/>
  <c r="C35" i="41" s="1"/>
  <c r="C22" i="41"/>
  <c r="C25" i="32"/>
  <c r="C48" i="41" s="1"/>
  <c r="C17" i="41"/>
  <c r="C20" i="32"/>
  <c r="C43" i="41" s="1"/>
  <c r="C16" i="41"/>
  <c r="C19" i="32"/>
  <c r="C42" i="41" s="1"/>
  <c r="C11" i="41"/>
  <c r="C14" i="32"/>
  <c r="C37" i="41" s="1"/>
  <c r="C14" i="41"/>
  <c r="C17" i="32"/>
  <c r="C40" i="41" s="1"/>
  <c r="C8" i="41"/>
  <c r="C11" i="32"/>
  <c r="C34" i="41" s="1"/>
  <c r="C10" i="41"/>
  <c r="C13" i="32"/>
  <c r="C36" i="41" s="1"/>
  <c r="C13" i="41"/>
  <c r="C16" i="32"/>
  <c r="C39" i="41" s="1"/>
  <c r="C12" i="41"/>
  <c r="C15" i="32"/>
  <c r="C38" i="41" s="1"/>
  <c r="C18" i="41"/>
  <c r="C21" i="32"/>
  <c r="C44" i="41" s="1"/>
  <c r="C19" i="41"/>
  <c r="C22" i="32"/>
  <c r="C45" i="41" s="1"/>
  <c r="F70" i="13"/>
  <c r="F100" i="13"/>
  <c r="E15" i="32"/>
  <c r="E38" i="41" s="1"/>
  <c r="F38" i="13"/>
  <c r="F94" i="13"/>
  <c r="F53" i="13"/>
  <c r="F92" i="13"/>
  <c r="F194" i="13"/>
  <c r="F137" i="13"/>
  <c r="F51" i="13"/>
  <c r="F164" i="13"/>
  <c r="F26" i="13"/>
  <c r="F125" i="13"/>
  <c r="F129" i="13"/>
  <c r="F30" i="13"/>
  <c r="F153" i="13"/>
  <c r="F154" i="13"/>
  <c r="F23" i="13"/>
  <c r="F126" i="13"/>
  <c r="F182" i="13"/>
  <c r="F19" i="13"/>
  <c r="F136" i="13"/>
  <c r="F120" i="13"/>
  <c r="F47" i="13"/>
  <c r="F44" i="13"/>
  <c r="F201" i="13"/>
  <c r="F123" i="13"/>
  <c r="F147" i="13"/>
  <c r="F172" i="13"/>
  <c r="F72" i="13"/>
  <c r="F113" i="13"/>
  <c r="F111" i="13"/>
  <c r="F31" i="13"/>
  <c r="F21" i="13"/>
  <c r="F155" i="13"/>
  <c r="F116" i="13"/>
  <c r="F105" i="13"/>
  <c r="E21" i="32"/>
  <c r="E44" i="41" s="1"/>
  <c r="E25" i="32"/>
  <c r="E48" i="41" s="1"/>
  <c r="E32" i="32"/>
  <c r="E10" i="41" s="1"/>
  <c r="E30" i="32"/>
  <c r="E8" i="41" s="1"/>
  <c r="E40" i="32"/>
  <c r="E18" i="41" s="1"/>
  <c r="F196" i="13"/>
  <c r="E39" i="32"/>
  <c r="E17" i="41" s="1"/>
  <c r="E12" i="32"/>
  <c r="E35" i="41" s="1"/>
  <c r="E35" i="32"/>
  <c r="E13" i="41" s="1"/>
  <c r="E38" i="32"/>
  <c r="E16" i="41" s="1"/>
  <c r="E41" i="32"/>
  <c r="E19" i="41" s="1"/>
  <c r="F131" i="13"/>
  <c r="F200" i="13"/>
  <c r="F130" i="13"/>
  <c r="F145" i="13"/>
  <c r="F46" i="13"/>
  <c r="F207" i="13"/>
  <c r="F188" i="13"/>
  <c r="F48" i="13"/>
  <c r="F73" i="13"/>
  <c r="F144" i="13"/>
  <c r="F135" i="13"/>
  <c r="F14" i="13"/>
  <c r="F152" i="13"/>
  <c r="E45" i="41"/>
  <c r="E44" i="32"/>
  <c r="E24" i="32"/>
  <c r="E34" i="32"/>
  <c r="E18" i="32"/>
  <c r="E41" i="41" s="1"/>
  <c r="E33" i="32"/>
  <c r="E11" i="41" s="1"/>
  <c r="E36" i="32"/>
  <c r="E14" i="41" s="1"/>
  <c r="E19" i="32"/>
  <c r="E42" i="41" s="1"/>
  <c r="E43" i="32"/>
  <c r="E21" i="41" s="1"/>
  <c r="E34" i="41"/>
  <c r="E31" i="32"/>
  <c r="E9" i="41" s="1"/>
  <c r="E23" i="32"/>
  <c r="E46" i="41" s="1"/>
  <c r="E37" i="32"/>
  <c r="E15" i="41" s="1"/>
  <c r="E42" i="32"/>
  <c r="E20" i="41" s="1"/>
  <c r="E14" i="32"/>
  <c r="E37" i="41" s="1"/>
  <c r="E13" i="32"/>
  <c r="E17" i="32"/>
  <c r="E16" i="32"/>
  <c r="E20" i="32"/>
  <c r="E43" i="41" s="1"/>
  <c r="AN17" i="29"/>
  <c r="AX17" i="29"/>
  <c r="AT17" i="29"/>
  <c r="AV17" i="29"/>
  <c r="AQ17" i="29"/>
  <c r="AY17" i="29"/>
  <c r="AW17" i="29"/>
  <c r="AL17" i="29"/>
  <c r="AM17" i="29"/>
  <c r="AS17" i="29"/>
  <c r="AU17" i="29"/>
  <c r="AP17" i="29"/>
  <c r="F24" i="13"/>
  <c r="AO17" i="29"/>
  <c r="AZ17" i="29"/>
  <c r="F204" i="13"/>
  <c r="L38" i="3"/>
  <c r="M37" i="3"/>
  <c r="A37" i="3" s="1"/>
  <c r="F41" i="13"/>
  <c r="F56" i="13"/>
  <c r="F32" i="13"/>
  <c r="F184" i="13"/>
  <c r="F15" i="13"/>
  <c r="F185" i="13"/>
  <c r="AO79" i="29"/>
  <c r="AN79" i="29"/>
  <c r="AV79" i="29"/>
  <c r="AX79" i="29"/>
  <c r="AL79" i="29"/>
  <c r="AZ79" i="29"/>
  <c r="AU79" i="29"/>
  <c r="AT79" i="29"/>
  <c r="AR79" i="29"/>
  <c r="AQ79" i="29"/>
  <c r="AY79" i="29"/>
  <c r="AM79" i="29"/>
  <c r="AP79" i="29"/>
  <c r="AS79" i="29"/>
  <c r="AW79" i="29"/>
  <c r="F109" i="13"/>
  <c r="F191" i="13"/>
  <c r="AO142" i="29"/>
  <c r="AL142" i="29"/>
  <c r="AM142" i="29"/>
  <c r="AV142" i="29"/>
  <c r="AP142" i="29"/>
  <c r="AQ142" i="29"/>
  <c r="AZ142" i="29"/>
  <c r="AX142" i="29"/>
  <c r="AY142" i="29"/>
  <c r="AN142" i="29"/>
  <c r="AW142" i="29"/>
  <c r="AS142" i="29"/>
  <c r="AU142" i="29"/>
  <c r="AT142" i="29"/>
  <c r="AR142" i="29"/>
  <c r="AN178" i="29"/>
  <c r="AY178" i="29"/>
  <c r="AP178" i="29"/>
  <c r="AT178" i="29"/>
  <c r="AW178" i="29"/>
  <c r="AZ178" i="29"/>
  <c r="AV178" i="29"/>
  <c r="AX178" i="29"/>
  <c r="AU178" i="29"/>
  <c r="AQ178" i="29"/>
  <c r="AO178" i="29"/>
  <c r="AM178" i="29"/>
  <c r="AR178" i="29"/>
  <c r="AS178" i="29"/>
  <c r="AL178" i="29"/>
  <c r="AZ139" i="29"/>
  <c r="AQ139" i="29"/>
  <c r="AU139" i="29"/>
  <c r="AP139" i="29"/>
  <c r="AV139" i="29"/>
  <c r="AN139" i="29"/>
  <c r="AX139" i="29"/>
  <c r="AW139" i="29"/>
  <c r="AY139" i="29"/>
  <c r="AO139" i="29"/>
  <c r="AS139" i="29"/>
  <c r="AT139" i="29"/>
  <c r="AM139" i="29"/>
  <c r="AR139" i="29"/>
  <c r="AL139" i="29"/>
  <c r="F198" i="13"/>
  <c r="AX156" i="29"/>
  <c r="AS156" i="29"/>
  <c r="AO156" i="29"/>
  <c r="AV156" i="29"/>
  <c r="AR156" i="29"/>
  <c r="AZ156" i="29"/>
  <c r="AY156" i="29"/>
  <c r="AL156" i="29"/>
  <c r="AP156" i="29"/>
  <c r="AU156" i="29"/>
  <c r="AM156" i="29"/>
  <c r="AN156" i="29"/>
  <c r="AQ156" i="29"/>
  <c r="AT156" i="29"/>
  <c r="AW156" i="29"/>
  <c r="F146" i="13"/>
  <c r="AO192" i="29"/>
  <c r="AS192" i="29"/>
  <c r="AV192" i="29"/>
  <c r="AT192" i="29"/>
  <c r="AZ192" i="29"/>
  <c r="AL192" i="29"/>
  <c r="AP192" i="29"/>
  <c r="AW192" i="29"/>
  <c r="AN192" i="29"/>
  <c r="AU192" i="29"/>
  <c r="AY192" i="29"/>
  <c r="AR192" i="29"/>
  <c r="AQ192" i="29"/>
  <c r="AM192" i="29"/>
  <c r="AX192" i="29"/>
  <c r="AN148" i="29"/>
  <c r="AZ148" i="29"/>
  <c r="AP148" i="29"/>
  <c r="AY148" i="29"/>
  <c r="AR148" i="29"/>
  <c r="AL148" i="29"/>
  <c r="AX148" i="29"/>
  <c r="AO148" i="29"/>
  <c r="AS148" i="29"/>
  <c r="AW148" i="29"/>
  <c r="AT148" i="29"/>
  <c r="AU148" i="29"/>
  <c r="AV148" i="29"/>
  <c r="AM148" i="29"/>
  <c r="AQ148" i="29"/>
  <c r="AZ203" i="29"/>
  <c r="AX203" i="29"/>
  <c r="AL203" i="29"/>
  <c r="AT203" i="29"/>
  <c r="AN203" i="29"/>
  <c r="AS203" i="29"/>
  <c r="AW203" i="29"/>
  <c r="AP203" i="29"/>
  <c r="AO203" i="29"/>
  <c r="AQ203" i="29"/>
  <c r="AU203" i="29"/>
  <c r="AM203" i="29"/>
  <c r="AR203" i="29"/>
  <c r="AV203" i="29"/>
  <c r="AY203" i="29"/>
  <c r="AM162" i="29"/>
  <c r="AX162" i="29"/>
  <c r="AT162" i="29"/>
  <c r="AL162" i="29"/>
  <c r="AR162" i="29"/>
  <c r="AY162" i="29"/>
  <c r="AS162" i="29"/>
  <c r="AZ162" i="29"/>
  <c r="AU162" i="29"/>
  <c r="AN162" i="29"/>
  <c r="AP162" i="29"/>
  <c r="AQ162" i="29"/>
  <c r="AV162" i="29"/>
  <c r="AW162" i="29"/>
  <c r="AO162" i="29"/>
  <c r="AX158" i="29"/>
  <c r="AZ158" i="29"/>
  <c r="AN158" i="29"/>
  <c r="AT158" i="29"/>
  <c r="AY158" i="29"/>
  <c r="AO158" i="29"/>
  <c r="AP158" i="29"/>
  <c r="AU158" i="29"/>
  <c r="AV158" i="29"/>
  <c r="AL158" i="29"/>
  <c r="AW158" i="29"/>
  <c r="AR158" i="29"/>
  <c r="AM158" i="29"/>
  <c r="AQ158" i="29"/>
  <c r="AS158" i="29"/>
  <c r="AN105" i="29"/>
  <c r="AM105" i="29"/>
  <c r="AL105" i="29"/>
  <c r="AS105" i="29"/>
  <c r="AX105" i="29"/>
  <c r="AY105" i="29"/>
  <c r="AQ105" i="29"/>
  <c r="AZ105" i="29"/>
  <c r="AR105" i="29"/>
  <c r="AV105" i="29"/>
  <c r="AT105" i="29"/>
  <c r="AP105" i="29"/>
  <c r="AO105" i="29"/>
  <c r="AW105" i="29"/>
  <c r="AU105" i="29"/>
  <c r="AP107" i="29"/>
  <c r="AQ107" i="29"/>
  <c r="AU107" i="29"/>
  <c r="AM107" i="29"/>
  <c r="AN107" i="29"/>
  <c r="AS107" i="29"/>
  <c r="AY107" i="29"/>
  <c r="AZ107" i="29"/>
  <c r="AR107" i="29"/>
  <c r="AT107" i="29"/>
  <c r="AX107" i="29"/>
  <c r="AO107" i="29"/>
  <c r="AV107" i="29"/>
  <c r="AL107" i="29"/>
  <c r="AW107" i="29"/>
  <c r="AQ194" i="29"/>
  <c r="AN194" i="29"/>
  <c r="AO194" i="29"/>
  <c r="AS194" i="29"/>
  <c r="AZ194" i="29"/>
  <c r="AR194" i="29"/>
  <c r="AL194" i="29"/>
  <c r="AT194" i="29"/>
  <c r="AP194" i="29"/>
  <c r="AM194" i="29"/>
  <c r="AW194" i="29"/>
  <c r="AX194" i="29"/>
  <c r="AY194" i="29"/>
  <c r="AV194" i="29"/>
  <c r="AU194" i="29"/>
  <c r="AR119" i="29"/>
  <c r="AS119" i="29"/>
  <c r="AT119" i="29"/>
  <c r="AM119" i="29"/>
  <c r="AV119" i="29"/>
  <c r="AP119" i="29"/>
  <c r="AX119" i="29"/>
  <c r="AL119" i="29"/>
  <c r="AO119" i="29"/>
  <c r="AQ119" i="29"/>
  <c r="AY119" i="29"/>
  <c r="AN119" i="29"/>
  <c r="AZ119" i="29"/>
  <c r="AU119" i="29"/>
  <c r="AW119" i="29"/>
  <c r="F122" i="13"/>
  <c r="AY129" i="29"/>
  <c r="AS129" i="29"/>
  <c r="AV129" i="29"/>
  <c r="AU129" i="29"/>
  <c r="AO129" i="29"/>
  <c r="AP129" i="29"/>
  <c r="AR129" i="29"/>
  <c r="AN129" i="29"/>
  <c r="AL129" i="29"/>
  <c r="AX129" i="29"/>
  <c r="AM129" i="29"/>
  <c r="AT129" i="29"/>
  <c r="AW129" i="29"/>
  <c r="AZ129" i="29"/>
  <c r="AQ129" i="29"/>
  <c r="AT165" i="29"/>
  <c r="AW165" i="29"/>
  <c r="AN165" i="29"/>
  <c r="AR165" i="29"/>
  <c r="AY165" i="29"/>
  <c r="AQ165" i="29"/>
  <c r="AZ165" i="29"/>
  <c r="AP165" i="29"/>
  <c r="AX165" i="29"/>
  <c r="AO165" i="29"/>
  <c r="AS165" i="29"/>
  <c r="AL165" i="29"/>
  <c r="AM165" i="29"/>
  <c r="AU165" i="29"/>
  <c r="AV165" i="29"/>
  <c r="AQ121" i="29"/>
  <c r="AN121" i="29"/>
  <c r="AM121" i="29"/>
  <c r="AV121" i="29"/>
  <c r="AP121" i="29"/>
  <c r="AT121" i="29"/>
  <c r="AZ121" i="29"/>
  <c r="AW121" i="29"/>
  <c r="AU121" i="29"/>
  <c r="AR121" i="29"/>
  <c r="AS121" i="29"/>
  <c r="AL121" i="29"/>
  <c r="AY121" i="29"/>
  <c r="AO121" i="29"/>
  <c r="AX121" i="29"/>
  <c r="F167" i="13"/>
  <c r="AR115" i="29"/>
  <c r="AW115" i="29"/>
  <c r="AT115" i="29"/>
  <c r="AL115" i="29"/>
  <c r="AV115" i="29"/>
  <c r="AY115" i="29"/>
  <c r="AX115" i="29"/>
  <c r="AN115" i="29"/>
  <c r="AU115" i="29"/>
  <c r="AM115" i="29"/>
  <c r="AO115" i="29"/>
  <c r="AP115" i="29"/>
  <c r="AS115" i="29"/>
  <c r="AZ115" i="29"/>
  <c r="AQ115" i="29"/>
  <c r="AU149" i="29"/>
  <c r="AQ149" i="29"/>
  <c r="AW149" i="29"/>
  <c r="AL149" i="29"/>
  <c r="AY149" i="29"/>
  <c r="AO149" i="29"/>
  <c r="AV149" i="29"/>
  <c r="AX149" i="29"/>
  <c r="AM149" i="29"/>
  <c r="AZ149" i="29"/>
  <c r="AR149" i="29"/>
  <c r="AN149" i="29"/>
  <c r="AT149" i="29"/>
  <c r="AS149" i="29"/>
  <c r="AP149" i="29"/>
  <c r="AZ132" i="29"/>
  <c r="AN132" i="29"/>
  <c r="AW132" i="29"/>
  <c r="AR132" i="29"/>
  <c r="AP132" i="29"/>
  <c r="AM132" i="29"/>
  <c r="AQ132" i="29"/>
  <c r="AS132" i="29"/>
  <c r="AV132" i="29"/>
  <c r="AT132" i="29"/>
  <c r="AU132" i="29"/>
  <c r="AX132" i="29"/>
  <c r="AY132" i="29"/>
  <c r="AO132" i="29"/>
  <c r="AL132" i="29"/>
  <c r="AQ124" i="29"/>
  <c r="AS124" i="29"/>
  <c r="AL124" i="29"/>
  <c r="AT124" i="29"/>
  <c r="AP124" i="29"/>
  <c r="AZ124" i="29"/>
  <c r="AM124" i="29"/>
  <c r="AW124" i="29"/>
  <c r="AR124" i="29"/>
  <c r="AX124" i="29"/>
  <c r="AV124" i="29"/>
  <c r="AO124" i="29"/>
  <c r="AN124" i="29"/>
  <c r="AU124" i="29"/>
  <c r="AY124" i="29"/>
  <c r="AQ127" i="29"/>
  <c r="AX127" i="29"/>
  <c r="AM127" i="29"/>
  <c r="AN127" i="29"/>
  <c r="AZ127" i="29"/>
  <c r="AU127" i="29"/>
  <c r="AW127" i="29"/>
  <c r="AL127" i="29"/>
  <c r="AO127" i="29"/>
  <c r="AS127" i="29"/>
  <c r="AY127" i="29"/>
  <c r="AP127" i="29"/>
  <c r="AV127" i="29"/>
  <c r="AT127" i="29"/>
  <c r="AR127" i="29"/>
  <c r="AN176" i="29"/>
  <c r="AU176" i="29"/>
  <c r="AS176" i="29"/>
  <c r="AY176" i="29"/>
  <c r="AZ176" i="29"/>
  <c r="AV176" i="29"/>
  <c r="AM176" i="29"/>
  <c r="AL176" i="29"/>
  <c r="AX176" i="29"/>
  <c r="AQ176" i="29"/>
  <c r="AO176" i="29"/>
  <c r="AP176" i="29"/>
  <c r="AR176" i="29"/>
  <c r="AW176" i="29"/>
  <c r="AT176" i="29"/>
  <c r="AO181" i="29"/>
  <c r="AN181" i="29"/>
  <c r="AP181" i="29"/>
  <c r="AM181" i="29"/>
  <c r="AZ181" i="29"/>
  <c r="AS181" i="29"/>
  <c r="AW181" i="29"/>
  <c r="AX181" i="29"/>
  <c r="AU181" i="29"/>
  <c r="AV181" i="29"/>
  <c r="AY181" i="29"/>
  <c r="AQ181" i="29"/>
  <c r="AL181" i="29"/>
  <c r="AR181" i="29"/>
  <c r="AT181" i="29"/>
  <c r="AW104" i="29"/>
  <c r="AZ104" i="29"/>
  <c r="AO104" i="29"/>
  <c r="AM104" i="29"/>
  <c r="AU104" i="29"/>
  <c r="AV104" i="29"/>
  <c r="AT104" i="29"/>
  <c r="AP104" i="29"/>
  <c r="AY104" i="29"/>
  <c r="AX104" i="29"/>
  <c r="AR104" i="29"/>
  <c r="AQ104" i="29"/>
  <c r="AS104" i="29"/>
  <c r="AN104" i="29"/>
  <c r="AL104" i="29"/>
  <c r="AX186" i="29"/>
  <c r="AN186" i="29"/>
  <c r="AZ186" i="29"/>
  <c r="AO186" i="29"/>
  <c r="AY186" i="29"/>
  <c r="AQ186" i="29"/>
  <c r="AL186" i="29"/>
  <c r="AT186" i="29"/>
  <c r="AV186" i="29"/>
  <c r="AM186" i="29"/>
  <c r="AR186" i="29"/>
  <c r="AP186" i="29"/>
  <c r="AU186" i="29"/>
  <c r="AW186" i="29"/>
  <c r="AS186" i="29"/>
  <c r="AM190" i="29"/>
  <c r="AR190" i="29"/>
  <c r="AS190" i="29"/>
  <c r="AT190" i="29"/>
  <c r="AY190" i="29"/>
  <c r="AN190" i="29"/>
  <c r="AX190" i="29"/>
  <c r="AU190" i="29"/>
  <c r="AV190" i="29"/>
  <c r="AZ190" i="29"/>
  <c r="AP190" i="29"/>
  <c r="AQ190" i="29"/>
  <c r="AL190" i="29"/>
  <c r="AW190" i="29"/>
  <c r="AO190" i="29"/>
  <c r="AL193" i="29"/>
  <c r="AQ193" i="29"/>
  <c r="AR193" i="29"/>
  <c r="AV193" i="29"/>
  <c r="AY193" i="29"/>
  <c r="AO193" i="29"/>
  <c r="AS193" i="29"/>
  <c r="AN193" i="29"/>
  <c r="AX193" i="29"/>
  <c r="AW193" i="29"/>
  <c r="AP193" i="29"/>
  <c r="AT193" i="29"/>
  <c r="AM193" i="29"/>
  <c r="AU193" i="29"/>
  <c r="AZ193" i="29"/>
  <c r="AV172" i="29"/>
  <c r="AU172" i="29"/>
  <c r="AY172" i="29"/>
  <c r="AO172" i="29"/>
  <c r="AP172" i="29"/>
  <c r="AS172" i="29"/>
  <c r="AM172" i="29"/>
  <c r="AR172" i="29"/>
  <c r="AT172" i="29"/>
  <c r="AQ172" i="29"/>
  <c r="AL172" i="29"/>
  <c r="AW172" i="29"/>
  <c r="AN172" i="29"/>
  <c r="AX172" i="29"/>
  <c r="AZ172" i="29"/>
  <c r="AM116" i="29"/>
  <c r="AL116" i="29"/>
  <c r="AV116" i="29"/>
  <c r="AQ116" i="29"/>
  <c r="AS116" i="29"/>
  <c r="AP116" i="29"/>
  <c r="AT116" i="29"/>
  <c r="AU116" i="29"/>
  <c r="AX116" i="29"/>
  <c r="AR116" i="29"/>
  <c r="AO116" i="29"/>
  <c r="AY116" i="29"/>
  <c r="AZ116" i="29"/>
  <c r="AW116" i="29"/>
  <c r="AN116" i="29"/>
  <c r="AU120" i="29"/>
  <c r="AP120" i="29"/>
  <c r="AS120" i="29"/>
  <c r="AO120" i="29"/>
  <c r="AY120" i="29"/>
  <c r="AN120" i="29"/>
  <c r="AZ120" i="29"/>
  <c r="AT120" i="29"/>
  <c r="AM120" i="29"/>
  <c r="AL120" i="29"/>
  <c r="AV120" i="29"/>
  <c r="AR120" i="29"/>
  <c r="AQ120" i="29"/>
  <c r="AW120" i="29"/>
  <c r="AX120" i="29"/>
  <c r="AU169" i="29"/>
  <c r="AQ169" i="29"/>
  <c r="AL169" i="29"/>
  <c r="AT169" i="29"/>
  <c r="AW169" i="29"/>
  <c r="AR169" i="29"/>
  <c r="AN169" i="29"/>
  <c r="AX169" i="29"/>
  <c r="AM169" i="29"/>
  <c r="AV169" i="29"/>
  <c r="AP169" i="29"/>
  <c r="AS169" i="29"/>
  <c r="AO169" i="29"/>
  <c r="AY169" i="29"/>
  <c r="AZ169" i="29"/>
  <c r="AR189" i="29"/>
  <c r="AQ189" i="29"/>
  <c r="AT189" i="29"/>
  <c r="AS189" i="29"/>
  <c r="AN189" i="29"/>
  <c r="AW189" i="29"/>
  <c r="AZ189" i="29"/>
  <c r="AV189" i="29"/>
  <c r="AO189" i="29"/>
  <c r="AY189" i="29"/>
  <c r="AP189" i="29"/>
  <c r="AL189" i="29"/>
  <c r="AX189" i="29"/>
  <c r="AU189" i="29"/>
  <c r="AM189" i="29"/>
  <c r="AT28" i="29"/>
  <c r="AU28" i="29"/>
  <c r="AS28" i="29"/>
  <c r="AY28" i="29"/>
  <c r="AM28" i="29"/>
  <c r="AV28" i="29"/>
  <c r="AX28" i="29"/>
  <c r="AO28" i="29"/>
  <c r="AQ28" i="29"/>
  <c r="AR28" i="29"/>
  <c r="AP28" i="29"/>
  <c r="AW28" i="29"/>
  <c r="AZ28" i="29"/>
  <c r="AN28" i="29"/>
  <c r="AL28" i="29"/>
  <c r="AO75" i="29"/>
  <c r="AS75" i="29"/>
  <c r="AP75" i="29"/>
  <c r="AM75" i="29"/>
  <c r="AQ75" i="29"/>
  <c r="AV75" i="29"/>
  <c r="AU75" i="29"/>
  <c r="AT75" i="29"/>
  <c r="AN75" i="29"/>
  <c r="AL75" i="29"/>
  <c r="AY75" i="29"/>
  <c r="AX75" i="29"/>
  <c r="AZ75" i="29"/>
  <c r="AR75" i="29"/>
  <c r="AW75" i="29"/>
  <c r="AO43" i="29"/>
  <c r="AN43" i="29"/>
  <c r="AV43" i="29"/>
  <c r="AM43" i="29"/>
  <c r="AL43" i="29"/>
  <c r="AU43" i="29"/>
  <c r="AP43" i="29"/>
  <c r="AW43" i="29"/>
  <c r="AR43" i="29"/>
  <c r="AZ43" i="29"/>
  <c r="AT43" i="29"/>
  <c r="AX43" i="29"/>
  <c r="AQ43" i="29"/>
  <c r="AS43" i="29"/>
  <c r="AY43" i="29"/>
  <c r="AS55" i="29"/>
  <c r="AZ55" i="29"/>
  <c r="AT55" i="29"/>
  <c r="AW55" i="29"/>
  <c r="AV55" i="29"/>
  <c r="AQ55" i="29"/>
  <c r="AY55" i="29"/>
  <c r="AL55" i="29"/>
  <c r="AN55" i="29"/>
  <c r="AR55" i="29"/>
  <c r="AX55" i="29"/>
  <c r="AO55" i="29"/>
  <c r="AP55" i="29"/>
  <c r="AU55" i="29"/>
  <c r="AM55" i="29"/>
  <c r="AR91" i="29"/>
  <c r="AS91" i="29"/>
  <c r="AT91" i="29"/>
  <c r="AO91" i="29"/>
  <c r="AQ91" i="29"/>
  <c r="AV91" i="29"/>
  <c r="AU91" i="29"/>
  <c r="AX91" i="29"/>
  <c r="AN91" i="29"/>
  <c r="AM91" i="29"/>
  <c r="AW91" i="29"/>
  <c r="AL91" i="29"/>
  <c r="AZ91" i="29"/>
  <c r="AP91" i="29"/>
  <c r="AY91" i="29"/>
  <c r="AU88" i="29"/>
  <c r="AM88" i="29"/>
  <c r="AZ88" i="29"/>
  <c r="AX88" i="29"/>
  <c r="AW88" i="29"/>
  <c r="AV88" i="29"/>
  <c r="AT88" i="29"/>
  <c r="AQ88" i="29"/>
  <c r="AP88" i="29"/>
  <c r="AN88" i="29"/>
  <c r="AR88" i="29"/>
  <c r="AO88" i="29"/>
  <c r="AY88" i="29"/>
  <c r="AS88" i="29"/>
  <c r="AL88" i="29"/>
  <c r="AY29" i="29"/>
  <c r="AZ29" i="29"/>
  <c r="AT29" i="29"/>
  <c r="AW29" i="29"/>
  <c r="AV29" i="29"/>
  <c r="AQ29" i="29"/>
  <c r="AL29" i="29"/>
  <c r="AU29" i="29"/>
  <c r="AP29" i="29"/>
  <c r="AS29" i="29"/>
  <c r="AO29" i="29"/>
  <c r="AN29" i="29"/>
  <c r="AM29" i="29"/>
  <c r="AR29" i="29"/>
  <c r="AX29" i="29"/>
  <c r="AO68" i="29"/>
  <c r="AR68" i="29"/>
  <c r="AV68" i="29"/>
  <c r="AX68" i="29"/>
  <c r="AP68" i="29"/>
  <c r="AS68" i="29"/>
  <c r="AN68" i="29"/>
  <c r="AM68" i="29"/>
  <c r="AY68" i="29"/>
  <c r="AZ68" i="29"/>
  <c r="AL68" i="29"/>
  <c r="AQ68" i="29"/>
  <c r="AT68" i="29"/>
  <c r="AU68" i="29"/>
  <c r="AW68" i="29"/>
  <c r="AX58" i="29"/>
  <c r="AW58" i="29"/>
  <c r="AM58" i="29"/>
  <c r="AP58" i="29"/>
  <c r="AR58" i="29"/>
  <c r="AL58" i="29"/>
  <c r="AT58" i="29"/>
  <c r="AY58" i="29"/>
  <c r="AV58" i="29"/>
  <c r="AN58" i="29"/>
  <c r="AU58" i="29"/>
  <c r="AO58" i="29"/>
  <c r="AS58" i="29"/>
  <c r="AZ58" i="29"/>
  <c r="AQ58" i="29"/>
  <c r="AM65" i="29"/>
  <c r="AV65" i="29"/>
  <c r="AU65" i="29"/>
  <c r="AT65" i="29"/>
  <c r="AR65" i="29"/>
  <c r="AZ65" i="29"/>
  <c r="AP65" i="29"/>
  <c r="AW65" i="29"/>
  <c r="AL65" i="29"/>
  <c r="AN65" i="29"/>
  <c r="AO65" i="29"/>
  <c r="AY65" i="29"/>
  <c r="AQ65" i="29"/>
  <c r="AS65" i="29"/>
  <c r="AX65" i="29"/>
  <c r="AT13" i="29"/>
  <c r="AS13" i="29"/>
  <c r="AQ13" i="29"/>
  <c r="AO13" i="29"/>
  <c r="AV13" i="29"/>
  <c r="AW13" i="29"/>
  <c r="AN13" i="29"/>
  <c r="AY13" i="29"/>
  <c r="AX13" i="29"/>
  <c r="AZ13" i="29"/>
  <c r="AP13" i="29"/>
  <c r="AU13" i="29"/>
  <c r="AL13" i="29"/>
  <c r="AR13" i="29"/>
  <c r="AM13" i="29"/>
  <c r="AP99" i="29"/>
  <c r="AS99" i="29"/>
  <c r="AL99" i="29"/>
  <c r="AY99" i="29"/>
  <c r="AN99" i="29"/>
  <c r="AU99" i="29"/>
  <c r="AZ99" i="29"/>
  <c r="AM99" i="29"/>
  <c r="AT99" i="29"/>
  <c r="AX99" i="29"/>
  <c r="AQ99" i="29"/>
  <c r="AV99" i="29"/>
  <c r="AR99" i="29"/>
  <c r="AO99" i="29"/>
  <c r="AW99" i="29"/>
  <c r="AL97" i="29"/>
  <c r="AU97" i="29"/>
  <c r="AX97" i="29"/>
  <c r="AT97" i="29"/>
  <c r="AQ97" i="29"/>
  <c r="AY97" i="29"/>
  <c r="AW97" i="29"/>
  <c r="AZ97" i="29"/>
  <c r="AN97" i="29"/>
  <c r="AR97" i="29"/>
  <c r="AV97" i="29"/>
  <c r="AM97" i="29"/>
  <c r="AO97" i="29"/>
  <c r="AS97" i="29"/>
  <c r="AP97" i="29"/>
  <c r="AP83" i="29"/>
  <c r="AN83" i="29"/>
  <c r="AV83" i="29"/>
  <c r="AO83" i="29"/>
  <c r="AT83" i="29"/>
  <c r="AS83" i="29"/>
  <c r="AW83" i="29"/>
  <c r="AL83" i="29"/>
  <c r="AX83" i="29"/>
  <c r="AU83" i="29"/>
  <c r="AY83" i="29"/>
  <c r="AQ83" i="29"/>
  <c r="AZ83" i="29"/>
  <c r="AR83" i="29"/>
  <c r="AM83" i="29"/>
  <c r="AQ86" i="29"/>
  <c r="AR86" i="29"/>
  <c r="AX86" i="29"/>
  <c r="AO86" i="29"/>
  <c r="AS86" i="29"/>
  <c r="AU86" i="29"/>
  <c r="AY86" i="29"/>
  <c r="AV86" i="29"/>
  <c r="AZ86" i="29"/>
  <c r="AW86" i="29"/>
  <c r="AT86" i="29"/>
  <c r="AN86" i="29"/>
  <c r="AL86" i="29"/>
  <c r="AP86" i="29"/>
  <c r="AM86" i="29"/>
  <c r="AU25" i="29"/>
  <c r="AS25" i="29"/>
  <c r="AY25" i="29"/>
  <c r="AZ25" i="29"/>
  <c r="AL25" i="29"/>
  <c r="AP25" i="29"/>
  <c r="AR25" i="29"/>
  <c r="AV25" i="29"/>
  <c r="AO25" i="29"/>
  <c r="AM25" i="29"/>
  <c r="AW25" i="29"/>
  <c r="AT25" i="29"/>
  <c r="AQ25" i="29"/>
  <c r="AN25" i="29"/>
  <c r="AX25" i="29"/>
  <c r="AM12" i="29"/>
  <c r="AU12" i="29"/>
  <c r="AW12" i="29"/>
  <c r="AO12" i="29"/>
  <c r="AT12" i="29"/>
  <c r="AV12" i="29"/>
  <c r="AX12" i="29"/>
  <c r="AL12" i="29"/>
  <c r="AS12" i="29"/>
  <c r="AP12" i="29"/>
  <c r="AY12" i="29"/>
  <c r="AZ12" i="29"/>
  <c r="AN12" i="29"/>
  <c r="AQ12" i="29"/>
  <c r="AR12" i="29"/>
  <c r="F85" i="13"/>
  <c r="AW90" i="29"/>
  <c r="AX90" i="29"/>
  <c r="AM90" i="29"/>
  <c r="AP90" i="29"/>
  <c r="AL90" i="29"/>
  <c r="AR90" i="29"/>
  <c r="AT90" i="29"/>
  <c r="AY90" i="29"/>
  <c r="AN90" i="29"/>
  <c r="AV90" i="29"/>
  <c r="AU90" i="29"/>
  <c r="AO90" i="29"/>
  <c r="AZ90" i="29"/>
  <c r="AS90" i="29"/>
  <c r="AQ90" i="29"/>
  <c r="AO51" i="29"/>
  <c r="AZ51" i="29"/>
  <c r="AX51" i="29"/>
  <c r="AL51" i="29"/>
  <c r="AU51" i="29"/>
  <c r="AQ51" i="29"/>
  <c r="AW51" i="29"/>
  <c r="AP51" i="29"/>
  <c r="AR51" i="29"/>
  <c r="AN51" i="29"/>
  <c r="AY51" i="29"/>
  <c r="AT51" i="29"/>
  <c r="AV51" i="29"/>
  <c r="AS51" i="29"/>
  <c r="AM51" i="29"/>
  <c r="AS22" i="29"/>
  <c r="AW22" i="29"/>
  <c r="AY22" i="29"/>
  <c r="AO22" i="29"/>
  <c r="AZ22" i="29"/>
  <c r="AL22" i="29"/>
  <c r="AV22" i="29"/>
  <c r="AN22" i="29"/>
  <c r="AR22" i="29"/>
  <c r="AP22" i="29"/>
  <c r="AT22" i="29"/>
  <c r="AQ22" i="29"/>
  <c r="AU22" i="29"/>
  <c r="AX22" i="29"/>
  <c r="AM22" i="29"/>
  <c r="F42" i="13"/>
  <c r="AO74" i="29"/>
  <c r="AV74" i="29"/>
  <c r="AN74" i="29"/>
  <c r="AP74" i="29"/>
  <c r="AZ74" i="29"/>
  <c r="AS74" i="29"/>
  <c r="AT74" i="29"/>
  <c r="AY74" i="29"/>
  <c r="AX74" i="29"/>
  <c r="AW74" i="29"/>
  <c r="AU74" i="29"/>
  <c r="AM74" i="29"/>
  <c r="AR74" i="29"/>
  <c r="AL74" i="29"/>
  <c r="AQ74" i="29"/>
  <c r="F18" i="13"/>
  <c r="AN37" i="29"/>
  <c r="AY37" i="29"/>
  <c r="AM37" i="29"/>
  <c r="AV37" i="29"/>
  <c r="AT37" i="29"/>
  <c r="AZ37" i="29"/>
  <c r="AQ37" i="29"/>
  <c r="AP37" i="29"/>
  <c r="AR37" i="29"/>
  <c r="AW37" i="29"/>
  <c r="AS37" i="29"/>
  <c r="AU37" i="29"/>
  <c r="AO37" i="29"/>
  <c r="AL37" i="29"/>
  <c r="AX37" i="29"/>
  <c r="AW72" i="29"/>
  <c r="AS72" i="29"/>
  <c r="AO72" i="29"/>
  <c r="AU72" i="29"/>
  <c r="AQ72" i="29"/>
  <c r="AZ72" i="29"/>
  <c r="AT72" i="29"/>
  <c r="AY72" i="29"/>
  <c r="AP72" i="29"/>
  <c r="AV72" i="29"/>
  <c r="AR72" i="29"/>
  <c r="AM72" i="29"/>
  <c r="AN72" i="29"/>
  <c r="AX72" i="29"/>
  <c r="AL72" i="29"/>
  <c r="AR54" i="29"/>
  <c r="AN54" i="29"/>
  <c r="AP54" i="29"/>
  <c r="AO54" i="29"/>
  <c r="AU54" i="29"/>
  <c r="AQ54" i="29"/>
  <c r="AY54" i="29"/>
  <c r="AX54" i="29"/>
  <c r="AW54" i="29"/>
  <c r="AS54" i="29"/>
  <c r="AT54" i="29"/>
  <c r="AL54" i="29"/>
  <c r="AV54" i="29"/>
  <c r="AZ54" i="29"/>
  <c r="AM54" i="29"/>
  <c r="AO36" i="29"/>
  <c r="AM36" i="29"/>
  <c r="AN36" i="29"/>
  <c r="AX36" i="29"/>
  <c r="AT36" i="29"/>
  <c r="AR36" i="29"/>
  <c r="AL36" i="29"/>
  <c r="AY36" i="29"/>
  <c r="AU36" i="29"/>
  <c r="AS36" i="29"/>
  <c r="AW36" i="29"/>
  <c r="AP36" i="29"/>
  <c r="AZ36" i="29"/>
  <c r="AQ36" i="29"/>
  <c r="AV36" i="29"/>
  <c r="D27" i="3"/>
  <c r="R31" i="25" l="1"/>
  <c r="R21" i="25" s="1"/>
  <c r="V31" i="25"/>
  <c r="V20" i="25" s="1"/>
  <c r="S31" i="25"/>
  <c r="S21" i="25" s="1"/>
  <c r="U31" i="25"/>
  <c r="U21" i="25" s="1"/>
  <c r="T31" i="25"/>
  <c r="T21" i="25" s="1"/>
  <c r="W20" i="25"/>
  <c r="Q31" i="25"/>
  <c r="Q20" i="25" s="1"/>
  <c r="T40" i="25"/>
  <c r="V40" i="25"/>
  <c r="F11" i="32"/>
  <c r="F13" i="32"/>
  <c r="U40" i="25"/>
  <c r="W21" i="25"/>
  <c r="R40" i="25"/>
  <c r="S40" i="25"/>
  <c r="Q40" i="25"/>
  <c r="W40" i="25"/>
  <c r="F16" i="32"/>
  <c r="F24" i="32"/>
  <c r="F15" i="32"/>
  <c r="F22" i="32"/>
  <c r="F17" i="32"/>
  <c r="F45" i="13"/>
  <c r="F12" i="32"/>
  <c r="F78" i="13"/>
  <c r="F173" i="13"/>
  <c r="F40" i="32"/>
  <c r="F134" i="13"/>
  <c r="F57" i="13"/>
  <c r="F114" i="13"/>
  <c r="F203" i="13"/>
  <c r="F60" i="13"/>
  <c r="F87" i="13"/>
  <c r="F71" i="13"/>
  <c r="F99" i="13"/>
  <c r="F79" i="13"/>
  <c r="F18" i="32"/>
  <c r="F39" i="32"/>
  <c r="F21" i="32"/>
  <c r="F49" i="13"/>
  <c r="F41" i="32"/>
  <c r="F33" i="13"/>
  <c r="F17" i="13"/>
  <c r="F38" i="32"/>
  <c r="F19" i="32"/>
  <c r="F25" i="32"/>
  <c r="F35" i="32"/>
  <c r="F42" i="32"/>
  <c r="F14" i="32"/>
  <c r="F32" i="32"/>
  <c r="F30" i="32"/>
  <c r="AW48" i="29"/>
  <c r="AW207" i="29"/>
  <c r="F23" i="32"/>
  <c r="F31" i="32"/>
  <c r="F20" i="32"/>
  <c r="F33" i="32"/>
  <c r="F37" i="32"/>
  <c r="F166" i="13"/>
  <c r="AU145" i="29"/>
  <c r="F27" i="13"/>
  <c r="F128" i="13"/>
  <c r="AL44" i="29"/>
  <c r="AV44" i="29"/>
  <c r="AR44" i="29"/>
  <c r="AN44" i="29"/>
  <c r="AX44" i="29"/>
  <c r="AP44" i="29"/>
  <c r="AM44" i="29"/>
  <c r="AW44" i="29"/>
  <c r="AQ44" i="29"/>
  <c r="AU44" i="29"/>
  <c r="AY44" i="29"/>
  <c r="AZ44" i="29"/>
  <c r="AO44" i="29"/>
  <c r="AS44" i="29"/>
  <c r="AT44" i="29"/>
  <c r="AQ69" i="29"/>
  <c r="AN69" i="29"/>
  <c r="AP69" i="29"/>
  <c r="AM69" i="29"/>
  <c r="AU69" i="29"/>
  <c r="AZ69" i="29"/>
  <c r="AO69" i="29"/>
  <c r="AW69" i="29"/>
  <c r="AR69" i="29"/>
  <c r="AL69" i="29"/>
  <c r="AX69" i="29"/>
  <c r="AV69" i="29"/>
  <c r="AS69" i="29"/>
  <c r="AY69" i="29"/>
  <c r="AT69" i="29"/>
  <c r="AQ199" i="29"/>
  <c r="AW199" i="29"/>
  <c r="AL199" i="29"/>
  <c r="AU199" i="29"/>
  <c r="AT199" i="29"/>
  <c r="AP199" i="29"/>
  <c r="AZ199" i="29"/>
  <c r="AM199" i="29"/>
  <c r="AR199" i="29"/>
  <c r="AV199" i="29"/>
  <c r="AX199" i="29"/>
  <c r="AS199" i="29"/>
  <c r="AY199" i="29"/>
  <c r="AN199" i="29"/>
  <c r="AO199" i="29"/>
  <c r="AX92" i="29"/>
  <c r="AO92" i="29"/>
  <c r="AM92" i="29"/>
  <c r="AU92" i="29"/>
  <c r="AL92" i="29"/>
  <c r="AV92" i="29"/>
  <c r="AR92" i="29"/>
  <c r="AQ92" i="29"/>
  <c r="AN92" i="29"/>
  <c r="AS92" i="29"/>
  <c r="AZ92" i="29"/>
  <c r="AP92" i="29"/>
  <c r="AW92" i="29"/>
  <c r="AT92" i="29"/>
  <c r="AY92" i="29"/>
  <c r="F138" i="13"/>
  <c r="AT161" i="29"/>
  <c r="AQ161" i="29"/>
  <c r="AX161" i="29"/>
  <c r="AY161" i="29"/>
  <c r="AO161" i="29"/>
  <c r="AW161" i="29"/>
  <c r="AV161" i="29"/>
  <c r="AN161" i="29"/>
  <c r="AL161" i="29"/>
  <c r="AP161" i="29"/>
  <c r="AM161" i="29"/>
  <c r="AU161" i="29"/>
  <c r="AS161" i="29"/>
  <c r="AZ161" i="29"/>
  <c r="AR161" i="29"/>
  <c r="F16" i="13"/>
  <c r="F36" i="32"/>
  <c r="F43" i="32"/>
  <c r="E39" i="41"/>
  <c r="E40" i="41"/>
  <c r="F34" i="32"/>
  <c r="E12" i="41"/>
  <c r="E47" i="41"/>
  <c r="E36" i="41"/>
  <c r="F44" i="32"/>
  <c r="E22" i="41"/>
  <c r="F117" i="13"/>
  <c r="AX20" i="29"/>
  <c r="AW20" i="29"/>
  <c r="AS20" i="29"/>
  <c r="AQ20" i="29"/>
  <c r="AL20" i="29"/>
  <c r="AY20" i="29"/>
  <c r="AO20" i="29"/>
  <c r="AT20" i="29"/>
  <c r="AU20" i="29"/>
  <c r="AM20" i="29"/>
  <c r="AP20" i="29"/>
  <c r="AV20" i="29"/>
  <c r="AN20" i="29"/>
  <c r="AZ20" i="29"/>
  <c r="AR20" i="29"/>
  <c r="AQ98" i="29"/>
  <c r="AZ98" i="29"/>
  <c r="AU98" i="29"/>
  <c r="AM98" i="29"/>
  <c r="AS98" i="29"/>
  <c r="AV98" i="29"/>
  <c r="AW98" i="29"/>
  <c r="AR98" i="29"/>
  <c r="AX98" i="29"/>
  <c r="AL98" i="29"/>
  <c r="AT98" i="29"/>
  <c r="AN98" i="29"/>
  <c r="AY98" i="29"/>
  <c r="AP98" i="29"/>
  <c r="AO98" i="29"/>
  <c r="AZ209" i="29"/>
  <c r="AN209" i="29"/>
  <c r="AR209" i="29"/>
  <c r="AS209" i="29"/>
  <c r="AU209" i="29"/>
  <c r="AT209" i="29"/>
  <c r="AQ209" i="29"/>
  <c r="AX209" i="29"/>
  <c r="AY209" i="29"/>
  <c r="AO209" i="29"/>
  <c r="AW209" i="29"/>
  <c r="AM209" i="29"/>
  <c r="AL209" i="29"/>
  <c r="AV209" i="29"/>
  <c r="AP209" i="29"/>
  <c r="L39" i="3"/>
  <c r="M38" i="3"/>
  <c r="A38" i="3" s="1"/>
  <c r="AU111" i="29"/>
  <c r="AS111" i="29"/>
  <c r="AQ111" i="29"/>
  <c r="AY111" i="29"/>
  <c r="AV111" i="29"/>
  <c r="AX111" i="29"/>
  <c r="AP111" i="29"/>
  <c r="AW111" i="29"/>
  <c r="AM111" i="29"/>
  <c r="AN111" i="29"/>
  <c r="AR111" i="29"/>
  <c r="AO111" i="29"/>
  <c r="AL111" i="29"/>
  <c r="AZ111" i="29"/>
  <c r="AT111" i="29"/>
  <c r="AO207" i="29"/>
  <c r="AU207" i="29"/>
  <c r="AW24" i="29"/>
  <c r="AY24" i="29"/>
  <c r="AM24" i="29"/>
  <c r="AN24" i="29"/>
  <c r="AS24" i="29"/>
  <c r="AO24" i="29"/>
  <c r="AR24" i="29"/>
  <c r="AX24" i="29"/>
  <c r="AL24" i="29"/>
  <c r="AV24" i="29"/>
  <c r="AT24" i="29"/>
  <c r="AZ24" i="29"/>
  <c r="AQ24" i="29"/>
  <c r="AP24" i="29"/>
  <c r="AU24" i="29"/>
  <c r="AU62" i="29"/>
  <c r="AQ62" i="29"/>
  <c r="AL62" i="29"/>
  <c r="AV62" i="29"/>
  <c r="AR62" i="29"/>
  <c r="AX62" i="29"/>
  <c r="AN62" i="29"/>
  <c r="AS62" i="29"/>
  <c r="AT62" i="29"/>
  <c r="AZ62" i="29"/>
  <c r="AP62" i="29"/>
  <c r="AM62" i="29"/>
  <c r="AO62" i="29"/>
  <c r="AW62" i="29"/>
  <c r="AY62" i="29"/>
  <c r="AM59" i="29"/>
  <c r="AT59" i="29"/>
  <c r="AP59" i="29"/>
  <c r="AU59" i="29"/>
  <c r="AY59" i="29"/>
  <c r="AO59" i="29"/>
  <c r="AX59" i="29"/>
  <c r="AZ59" i="29"/>
  <c r="AS59" i="29"/>
  <c r="AV59" i="29"/>
  <c r="AL59" i="29"/>
  <c r="AR59" i="29"/>
  <c r="AQ59" i="29"/>
  <c r="AN59" i="29"/>
  <c r="AW59" i="29"/>
  <c r="AL123" i="29"/>
  <c r="AM123" i="29"/>
  <c r="AT123" i="29"/>
  <c r="AZ123" i="29"/>
  <c r="AU123" i="29"/>
  <c r="AX123" i="29"/>
  <c r="AR123" i="29"/>
  <c r="AV123" i="29"/>
  <c r="AN123" i="29"/>
  <c r="AO123" i="29"/>
  <c r="AW123" i="29"/>
  <c r="AP123" i="29"/>
  <c r="AS123" i="29"/>
  <c r="AQ123" i="29"/>
  <c r="AY123" i="29"/>
  <c r="AR157" i="29"/>
  <c r="AZ157" i="29"/>
  <c r="AX157" i="29"/>
  <c r="AQ157" i="29"/>
  <c r="AU157" i="29"/>
  <c r="AO157" i="29"/>
  <c r="AW157" i="29"/>
  <c r="AL157" i="29"/>
  <c r="AY157" i="29"/>
  <c r="AT157" i="29"/>
  <c r="AM157" i="29"/>
  <c r="AP157" i="29"/>
  <c r="AN157" i="29"/>
  <c r="AS157" i="29"/>
  <c r="AV157" i="29"/>
  <c r="AN155" i="29"/>
  <c r="AM155" i="29"/>
  <c r="AR155" i="29"/>
  <c r="AP155" i="29"/>
  <c r="AQ155" i="29"/>
  <c r="AY155" i="29"/>
  <c r="AZ155" i="29"/>
  <c r="AO155" i="29"/>
  <c r="AX155" i="29"/>
  <c r="AU155" i="29"/>
  <c r="AL155" i="29"/>
  <c r="AV155" i="29"/>
  <c r="AT155" i="29"/>
  <c r="AW155" i="29"/>
  <c r="AS155" i="29"/>
  <c r="AU30" i="29"/>
  <c r="AQ30" i="29"/>
  <c r="AL30" i="29"/>
  <c r="AV30" i="29"/>
  <c r="AT30" i="29"/>
  <c r="AO30" i="29"/>
  <c r="AZ30" i="29"/>
  <c r="AP30" i="29"/>
  <c r="AM30" i="29"/>
  <c r="AY30" i="29"/>
  <c r="AR30" i="29"/>
  <c r="AX30" i="29"/>
  <c r="AN30" i="29"/>
  <c r="AW30" i="29"/>
  <c r="AS30" i="29"/>
  <c r="AU125" i="29"/>
  <c r="AR125" i="29"/>
  <c r="AW125" i="29"/>
  <c r="AZ125" i="29"/>
  <c r="AP125" i="29"/>
  <c r="AM125" i="29"/>
  <c r="AX125" i="29"/>
  <c r="AS125" i="29"/>
  <c r="AT125" i="29"/>
  <c r="AL125" i="29"/>
  <c r="AV125" i="29"/>
  <c r="AY125" i="29"/>
  <c r="AQ125" i="29"/>
  <c r="AN125" i="29"/>
  <c r="AO125" i="29"/>
  <c r="AQ31" i="29"/>
  <c r="AV31" i="29"/>
  <c r="AT31" i="29"/>
  <c r="AW31" i="29"/>
  <c r="AY31" i="29"/>
  <c r="AX31" i="29"/>
  <c r="AL31" i="29"/>
  <c r="AP31" i="29"/>
  <c r="AO31" i="29"/>
  <c r="AU31" i="29"/>
  <c r="AM31" i="29"/>
  <c r="AR31" i="29"/>
  <c r="AN31" i="29"/>
  <c r="AZ31" i="29"/>
  <c r="AS31" i="29"/>
  <c r="AY113" i="29"/>
  <c r="AV113" i="29"/>
  <c r="AQ113" i="29"/>
  <c r="AU113" i="29"/>
  <c r="AS113" i="29"/>
  <c r="AZ113" i="29"/>
  <c r="AX113" i="29"/>
  <c r="AW113" i="29"/>
  <c r="AP113" i="29"/>
  <c r="AL113" i="29"/>
  <c r="AO113" i="29"/>
  <c r="AT113" i="29"/>
  <c r="AN113" i="29"/>
  <c r="AR113" i="29"/>
  <c r="AM113" i="29"/>
  <c r="AL21" i="29"/>
  <c r="AU21" i="29"/>
  <c r="AZ21" i="29"/>
  <c r="AO21" i="29"/>
  <c r="AP21" i="29"/>
  <c r="AS21" i="29"/>
  <c r="AX21" i="29"/>
  <c r="AV21" i="29"/>
  <c r="AQ21" i="29"/>
  <c r="AW21" i="29"/>
  <c r="AT21" i="29"/>
  <c r="AY21" i="29"/>
  <c r="AN21" i="29"/>
  <c r="AM21" i="29"/>
  <c r="AR21" i="29"/>
  <c r="AS137" i="29"/>
  <c r="AU137" i="29"/>
  <c r="AN137" i="29"/>
  <c r="AM137" i="29"/>
  <c r="AP137" i="29"/>
  <c r="AZ137" i="29"/>
  <c r="AR137" i="29"/>
  <c r="AV137" i="29"/>
  <c r="AY137" i="29"/>
  <c r="AT137" i="29"/>
  <c r="AX137" i="29"/>
  <c r="AO137" i="29"/>
  <c r="AW137" i="29"/>
  <c r="AL137" i="29"/>
  <c r="AQ137" i="29"/>
  <c r="AL52" i="29"/>
  <c r="AV52" i="29"/>
  <c r="AU52" i="29"/>
  <c r="AX52" i="29"/>
  <c r="AQ52" i="29"/>
  <c r="AW52" i="29"/>
  <c r="AP52" i="29"/>
  <c r="AM52" i="29"/>
  <c r="AO52" i="29"/>
  <c r="AT52" i="29"/>
  <c r="AY52" i="29"/>
  <c r="AN52" i="29"/>
  <c r="AS52" i="29"/>
  <c r="AZ52" i="29"/>
  <c r="AR52" i="29"/>
  <c r="F187" i="13"/>
  <c r="AQ61" i="29"/>
  <c r="AY61" i="29"/>
  <c r="AV61" i="29"/>
  <c r="AW61" i="29"/>
  <c r="AU61" i="29"/>
  <c r="AZ61" i="29"/>
  <c r="AP61" i="29"/>
  <c r="AN61" i="29"/>
  <c r="AM61" i="29"/>
  <c r="AS61" i="29"/>
  <c r="AL61" i="29"/>
  <c r="AX61" i="29"/>
  <c r="AT61" i="29"/>
  <c r="AR61" i="29"/>
  <c r="AO61" i="29"/>
  <c r="AY133" i="29"/>
  <c r="AS133" i="29"/>
  <c r="AW133" i="29"/>
  <c r="AQ133" i="29"/>
  <c r="AM133" i="29"/>
  <c r="AV133" i="29"/>
  <c r="AU133" i="29"/>
  <c r="AL133" i="29"/>
  <c r="AX133" i="29"/>
  <c r="AR133" i="29"/>
  <c r="AZ133" i="29"/>
  <c r="AN133" i="29"/>
  <c r="AP133" i="29"/>
  <c r="AO133" i="29"/>
  <c r="AT133" i="29"/>
  <c r="AW144" i="29"/>
  <c r="AR144" i="29"/>
  <c r="AZ144" i="29"/>
  <c r="AP144" i="29"/>
  <c r="AM144" i="29"/>
  <c r="AO144" i="29"/>
  <c r="AT144" i="29"/>
  <c r="AY144" i="29"/>
  <c r="AX144" i="29"/>
  <c r="AU144" i="29"/>
  <c r="AL144" i="29"/>
  <c r="AN144" i="29"/>
  <c r="AQ144" i="29"/>
  <c r="AS144" i="29"/>
  <c r="AV144" i="29"/>
  <c r="AZ95" i="29"/>
  <c r="AS95" i="29"/>
  <c r="AQ95" i="29"/>
  <c r="AV95" i="29"/>
  <c r="AT95" i="29"/>
  <c r="AM95" i="29"/>
  <c r="AY95" i="29"/>
  <c r="AX95" i="29"/>
  <c r="AL95" i="29"/>
  <c r="AP95" i="29"/>
  <c r="AO95" i="29"/>
  <c r="AU95" i="29"/>
  <c r="AW95" i="29"/>
  <c r="AR95" i="29"/>
  <c r="AN95" i="29"/>
  <c r="AY53" i="29"/>
  <c r="AZ53" i="29"/>
  <c r="AL53" i="29"/>
  <c r="AM53" i="29"/>
  <c r="AN53" i="29"/>
  <c r="AP53" i="29"/>
  <c r="AU53" i="29"/>
  <c r="AQ53" i="29"/>
  <c r="AS53" i="29"/>
  <c r="AX53" i="29"/>
  <c r="AR53" i="29"/>
  <c r="AO53" i="29"/>
  <c r="AT53" i="29"/>
  <c r="AV53" i="29"/>
  <c r="AW53" i="29"/>
  <c r="F183" i="13"/>
  <c r="AO100" i="29"/>
  <c r="AQ100" i="29"/>
  <c r="AU100" i="29"/>
  <c r="AP100" i="29"/>
  <c r="AZ100" i="29"/>
  <c r="AR100" i="29"/>
  <c r="AS100" i="29"/>
  <c r="AN100" i="29"/>
  <c r="AL100" i="29"/>
  <c r="AW100" i="29"/>
  <c r="AX100" i="29"/>
  <c r="AV100" i="29"/>
  <c r="AY100" i="29"/>
  <c r="AT100" i="29"/>
  <c r="AM100" i="29"/>
  <c r="AV164" i="29"/>
  <c r="AO164" i="29"/>
  <c r="AP164" i="29"/>
  <c r="AN164" i="29"/>
  <c r="AQ164" i="29"/>
  <c r="AS164" i="29"/>
  <c r="AZ164" i="29"/>
  <c r="AU164" i="29"/>
  <c r="AX164" i="29"/>
  <c r="AW164" i="29"/>
  <c r="AY164" i="29"/>
  <c r="AM164" i="29"/>
  <c r="AL164" i="29"/>
  <c r="AT164" i="29"/>
  <c r="AR164" i="29"/>
  <c r="AL151" i="29"/>
  <c r="AT151" i="29"/>
  <c r="AP151" i="29"/>
  <c r="AW151" i="29"/>
  <c r="AU151" i="29"/>
  <c r="AY151" i="29"/>
  <c r="AN151" i="29"/>
  <c r="AO151" i="29"/>
  <c r="AR151" i="29"/>
  <c r="AM151" i="29"/>
  <c r="AV151" i="29"/>
  <c r="AQ151" i="29"/>
  <c r="AX151" i="29"/>
  <c r="AZ151" i="29"/>
  <c r="AS151" i="29"/>
  <c r="AO196" i="29"/>
  <c r="AP196" i="29"/>
  <c r="AN196" i="29"/>
  <c r="AS196" i="29"/>
  <c r="AL196" i="29"/>
  <c r="AZ196" i="29"/>
  <c r="AQ196" i="29"/>
  <c r="AW196" i="29"/>
  <c r="AR196" i="29"/>
  <c r="AX196" i="29"/>
  <c r="AV196" i="29"/>
  <c r="AU196" i="29"/>
  <c r="AT196" i="29"/>
  <c r="AY196" i="29"/>
  <c r="AM196" i="29"/>
  <c r="AT201" i="29"/>
  <c r="AU201" i="29"/>
  <c r="AX201" i="29"/>
  <c r="AY201" i="29"/>
  <c r="AL201" i="29"/>
  <c r="AM201" i="29"/>
  <c r="AP201" i="29"/>
  <c r="AQ201" i="29"/>
  <c r="AO201" i="29"/>
  <c r="AV201" i="29"/>
  <c r="AZ201" i="29"/>
  <c r="AN201" i="29"/>
  <c r="AS201" i="29"/>
  <c r="AR201" i="29"/>
  <c r="AW201" i="29"/>
  <c r="AV89" i="29"/>
  <c r="AM89" i="29"/>
  <c r="AQ89" i="29"/>
  <c r="AP89" i="29"/>
  <c r="AY89" i="29"/>
  <c r="AN89" i="29"/>
  <c r="AS89" i="29"/>
  <c r="AR89" i="29"/>
  <c r="AO89" i="29"/>
  <c r="AW89" i="29"/>
  <c r="AZ89" i="29"/>
  <c r="AX89" i="29"/>
  <c r="AL89" i="29"/>
  <c r="AU89" i="29"/>
  <c r="AT89" i="29"/>
  <c r="AY106" i="29"/>
  <c r="AL106" i="29"/>
  <c r="AR106" i="29"/>
  <c r="AQ106" i="29"/>
  <c r="AW106" i="29"/>
  <c r="AN106" i="29"/>
  <c r="AV106" i="29"/>
  <c r="AM106" i="29"/>
  <c r="AO106" i="29"/>
  <c r="AZ106" i="29"/>
  <c r="AT106" i="29"/>
  <c r="AP106" i="29"/>
  <c r="AS106" i="29"/>
  <c r="AX106" i="29"/>
  <c r="AU106" i="29"/>
  <c r="F118" i="13"/>
  <c r="AR131" i="29"/>
  <c r="AV131" i="29"/>
  <c r="AX131" i="29"/>
  <c r="AZ131" i="29"/>
  <c r="AW131" i="29"/>
  <c r="AU131" i="29"/>
  <c r="AO131" i="29"/>
  <c r="AN131" i="29"/>
  <c r="AQ131" i="29"/>
  <c r="AL131" i="29"/>
  <c r="AP131" i="29"/>
  <c r="AM131" i="29"/>
  <c r="AY131" i="29"/>
  <c r="AS131" i="29"/>
  <c r="AT131" i="29"/>
  <c r="AQ175" i="29"/>
  <c r="AU175" i="29"/>
  <c r="AM175" i="29"/>
  <c r="AT175" i="29"/>
  <c r="AR175" i="29"/>
  <c r="AS175" i="29"/>
  <c r="AP175" i="29"/>
  <c r="AW175" i="29"/>
  <c r="AZ175" i="29"/>
  <c r="AN175" i="29"/>
  <c r="AO175" i="29"/>
  <c r="AY175" i="29"/>
  <c r="AV175" i="29"/>
  <c r="AX175" i="29"/>
  <c r="AL175" i="29"/>
  <c r="AQ182" i="29"/>
  <c r="AL182" i="29"/>
  <c r="AX182" i="29"/>
  <c r="AO182" i="29"/>
  <c r="AM182" i="29"/>
  <c r="AW182" i="29"/>
  <c r="AZ182" i="29"/>
  <c r="AP182" i="29"/>
  <c r="AY182" i="29"/>
  <c r="AR182" i="29"/>
  <c r="AS182" i="29"/>
  <c r="AU182" i="29"/>
  <c r="AV182" i="29"/>
  <c r="AN182" i="29"/>
  <c r="AT182" i="29"/>
  <c r="AS200" i="29"/>
  <c r="AW200" i="29"/>
  <c r="AX200" i="29"/>
  <c r="AY200" i="29"/>
  <c r="AU200" i="29"/>
  <c r="AR200" i="29"/>
  <c r="AP200" i="29"/>
  <c r="AM200" i="29"/>
  <c r="AQ200" i="29"/>
  <c r="AL200" i="29"/>
  <c r="AZ200" i="29"/>
  <c r="AO200" i="29"/>
  <c r="AV200" i="29"/>
  <c r="AN200" i="29"/>
  <c r="AT200" i="29"/>
  <c r="AO159" i="29"/>
  <c r="AX159" i="29"/>
  <c r="AS159" i="29"/>
  <c r="AL159" i="29"/>
  <c r="AP159" i="29"/>
  <c r="AT159" i="29"/>
  <c r="AV159" i="29"/>
  <c r="AW159" i="29"/>
  <c r="AM159" i="29"/>
  <c r="AZ159" i="29"/>
  <c r="AQ159" i="29"/>
  <c r="AN159" i="29"/>
  <c r="AU159" i="29"/>
  <c r="AY159" i="29"/>
  <c r="AR159" i="29"/>
  <c r="AQ108" i="29"/>
  <c r="AW108" i="29"/>
  <c r="AX108" i="29"/>
  <c r="AL108" i="29"/>
  <c r="AY108" i="29"/>
  <c r="AM108" i="29"/>
  <c r="AV108" i="29"/>
  <c r="AP108" i="29"/>
  <c r="AO108" i="29"/>
  <c r="AS108" i="29"/>
  <c r="AR108" i="29"/>
  <c r="AU108" i="29"/>
  <c r="AT108" i="29"/>
  <c r="AZ108" i="29"/>
  <c r="AN108" i="29"/>
  <c r="AZ168" i="29"/>
  <c r="AN168" i="29"/>
  <c r="AL168" i="29"/>
  <c r="AO168" i="29"/>
  <c r="AU168" i="29"/>
  <c r="AP168" i="29"/>
  <c r="AM168" i="29"/>
  <c r="AX168" i="29"/>
  <c r="AQ168" i="29"/>
  <c r="AS168" i="29"/>
  <c r="AT168" i="29"/>
  <c r="AW168" i="29"/>
  <c r="AR168" i="29"/>
  <c r="AV168" i="29"/>
  <c r="AY168" i="29"/>
  <c r="AU126" i="29"/>
  <c r="AX126" i="29"/>
  <c r="AZ126" i="29"/>
  <c r="AW126" i="29"/>
  <c r="AL126" i="29"/>
  <c r="AN126" i="29"/>
  <c r="AY126" i="29"/>
  <c r="AM126" i="29"/>
  <c r="AV126" i="29"/>
  <c r="AS126" i="29"/>
  <c r="AP126" i="29"/>
  <c r="AQ126" i="29"/>
  <c r="AR126" i="29"/>
  <c r="AT126" i="29"/>
  <c r="AO126" i="29"/>
  <c r="AY202" i="29"/>
  <c r="AM202" i="29"/>
  <c r="AR202" i="29"/>
  <c r="AU202" i="29"/>
  <c r="AZ202" i="29"/>
  <c r="AN202" i="29"/>
  <c r="AX202" i="29"/>
  <c r="AV202" i="29"/>
  <c r="AO202" i="29"/>
  <c r="AW202" i="29"/>
  <c r="AS202" i="29"/>
  <c r="AL202" i="29"/>
  <c r="AP202" i="29"/>
  <c r="AQ202" i="29"/>
  <c r="AT202" i="29"/>
  <c r="F206" i="13"/>
  <c r="AO147" i="29"/>
  <c r="AQ147" i="29"/>
  <c r="AR147" i="29"/>
  <c r="AP147" i="29"/>
  <c r="AM147" i="29"/>
  <c r="AN147" i="29"/>
  <c r="AX147" i="29"/>
  <c r="AT147" i="29"/>
  <c r="AZ147" i="29"/>
  <c r="AU147" i="29"/>
  <c r="AS147" i="29"/>
  <c r="AV147" i="29"/>
  <c r="AW147" i="29"/>
  <c r="AY147" i="29"/>
  <c r="AL147" i="29"/>
  <c r="AZ150" i="29"/>
  <c r="AQ150" i="29"/>
  <c r="AU150" i="29"/>
  <c r="AR150" i="29"/>
  <c r="AL150" i="29"/>
  <c r="AN150" i="29"/>
  <c r="AV150" i="29"/>
  <c r="AT150" i="29"/>
  <c r="AM150" i="29"/>
  <c r="AO150" i="29"/>
  <c r="AW150" i="29"/>
  <c r="AY150" i="29"/>
  <c r="AP150" i="29"/>
  <c r="AX150" i="29"/>
  <c r="AS150" i="29"/>
  <c r="AU143" i="29"/>
  <c r="AM143" i="29"/>
  <c r="AS143" i="29"/>
  <c r="AT143" i="29"/>
  <c r="AY143" i="29"/>
  <c r="AO143" i="29"/>
  <c r="AL143" i="29"/>
  <c r="AN143" i="29"/>
  <c r="AR143" i="29"/>
  <c r="AQ143" i="29"/>
  <c r="AZ143" i="29"/>
  <c r="AW143" i="29"/>
  <c r="AV143" i="29"/>
  <c r="AX143" i="29"/>
  <c r="AP143" i="29"/>
  <c r="AN140" i="29"/>
  <c r="AR140" i="29"/>
  <c r="AV140" i="29"/>
  <c r="AT140" i="29"/>
  <c r="AX140" i="29"/>
  <c r="AZ140" i="29"/>
  <c r="AY140" i="29"/>
  <c r="AP140" i="29"/>
  <c r="AS140" i="29"/>
  <c r="AU140" i="29"/>
  <c r="AM140" i="29"/>
  <c r="AW140" i="29"/>
  <c r="AQ140" i="29"/>
  <c r="AL140" i="29"/>
  <c r="AO140" i="29"/>
  <c r="AW205" i="29"/>
  <c r="AY205" i="29"/>
  <c r="AP205" i="29"/>
  <c r="AR205" i="29"/>
  <c r="AL205" i="29"/>
  <c r="AO205" i="29"/>
  <c r="AZ205" i="29"/>
  <c r="AX205" i="29"/>
  <c r="AU205" i="29"/>
  <c r="AM205" i="29"/>
  <c r="AN205" i="29"/>
  <c r="AQ205" i="29"/>
  <c r="AT205" i="29"/>
  <c r="AV205" i="29"/>
  <c r="AS205" i="29"/>
  <c r="AP130" i="29"/>
  <c r="AR130" i="29"/>
  <c r="AX130" i="29"/>
  <c r="AQ130" i="29"/>
  <c r="AY130" i="29"/>
  <c r="AM130" i="29"/>
  <c r="AZ130" i="29"/>
  <c r="AV130" i="29"/>
  <c r="AL130" i="29"/>
  <c r="AT130" i="29"/>
  <c r="AW130" i="29"/>
  <c r="AO130" i="29"/>
  <c r="AU130" i="29"/>
  <c r="AN130" i="29"/>
  <c r="AS130" i="29"/>
  <c r="AM170" i="29"/>
  <c r="AN170" i="29"/>
  <c r="AR170" i="29"/>
  <c r="AT170" i="29"/>
  <c r="AY170" i="29"/>
  <c r="AX170" i="29"/>
  <c r="AP170" i="29"/>
  <c r="AS170" i="29"/>
  <c r="AZ170" i="29"/>
  <c r="AQ170" i="29"/>
  <c r="AU170" i="29"/>
  <c r="AV170" i="29"/>
  <c r="AO170" i="29"/>
  <c r="AW170" i="29"/>
  <c r="AL170" i="29"/>
  <c r="AL141" i="29"/>
  <c r="AQ141" i="29"/>
  <c r="AR141" i="29"/>
  <c r="AT141" i="29"/>
  <c r="AO141" i="29"/>
  <c r="AS141" i="29"/>
  <c r="AZ141" i="29"/>
  <c r="AX141" i="29"/>
  <c r="AP141" i="29"/>
  <c r="AM141" i="29"/>
  <c r="AU141" i="29"/>
  <c r="AW141" i="29"/>
  <c r="AN141" i="29"/>
  <c r="AV141" i="29"/>
  <c r="AY141" i="29"/>
  <c r="AY177" i="29"/>
  <c r="AX177" i="29"/>
  <c r="AL177" i="29"/>
  <c r="AN177" i="29"/>
  <c r="AM177" i="29"/>
  <c r="AR177" i="29"/>
  <c r="AQ177" i="29"/>
  <c r="AT177" i="29"/>
  <c r="AO177" i="29"/>
  <c r="AU177" i="29"/>
  <c r="AV177" i="29"/>
  <c r="AP177" i="29"/>
  <c r="AS177" i="29"/>
  <c r="AW177" i="29"/>
  <c r="AZ177" i="29"/>
  <c r="AT23" i="29"/>
  <c r="AL23" i="29"/>
  <c r="AZ23" i="29"/>
  <c r="AW23" i="29"/>
  <c r="AO23" i="29"/>
  <c r="AS23" i="29"/>
  <c r="AQ23" i="29"/>
  <c r="AY23" i="29"/>
  <c r="AR23" i="29"/>
  <c r="AV23" i="29"/>
  <c r="AX23" i="29"/>
  <c r="AM23" i="29"/>
  <c r="AU23" i="29"/>
  <c r="AN23" i="29"/>
  <c r="AP23" i="29"/>
  <c r="AX46" i="29"/>
  <c r="AQ46" i="29"/>
  <c r="AW46" i="29"/>
  <c r="AL46" i="29"/>
  <c r="AN46" i="29"/>
  <c r="AO46" i="29"/>
  <c r="AY46" i="29"/>
  <c r="AV46" i="29"/>
  <c r="AS46" i="29"/>
  <c r="AP46" i="29"/>
  <c r="AT46" i="29"/>
  <c r="AR46" i="29"/>
  <c r="AU46" i="29"/>
  <c r="AM46" i="29"/>
  <c r="AZ46" i="29"/>
  <c r="AV35" i="29"/>
  <c r="AU35" i="29"/>
  <c r="AQ35" i="29"/>
  <c r="AP35" i="29"/>
  <c r="AZ35" i="29"/>
  <c r="AR35" i="29"/>
  <c r="AW35" i="29"/>
  <c r="AT35" i="29"/>
  <c r="AN35" i="29"/>
  <c r="AO35" i="29"/>
  <c r="AY35" i="29"/>
  <c r="AL35" i="29"/>
  <c r="AS35" i="29"/>
  <c r="AX35" i="29"/>
  <c r="AM35" i="29"/>
  <c r="AU40" i="29"/>
  <c r="AP40" i="29"/>
  <c r="AZ40" i="29"/>
  <c r="AT40" i="29"/>
  <c r="AY40" i="29"/>
  <c r="AQ40" i="29"/>
  <c r="AV40" i="29"/>
  <c r="AR40" i="29"/>
  <c r="AM40" i="29"/>
  <c r="AW40" i="29"/>
  <c r="AN40" i="29"/>
  <c r="AL40" i="29"/>
  <c r="AO40" i="29"/>
  <c r="AS40" i="29"/>
  <c r="AX40" i="29"/>
  <c r="AO63" i="29"/>
  <c r="AQ63" i="29"/>
  <c r="AR63" i="29"/>
  <c r="AM63" i="29"/>
  <c r="AL63" i="29"/>
  <c r="AV63" i="29"/>
  <c r="AN63" i="29"/>
  <c r="AY63" i="29"/>
  <c r="AZ63" i="29"/>
  <c r="AU63" i="29"/>
  <c r="AX63" i="29"/>
  <c r="AP63" i="29"/>
  <c r="AS63" i="29"/>
  <c r="AW63" i="29"/>
  <c r="AT63" i="29"/>
  <c r="AQ34" i="29"/>
  <c r="AV34" i="29"/>
  <c r="AL34" i="29"/>
  <c r="AP34" i="29"/>
  <c r="AZ34" i="29"/>
  <c r="AW34" i="29"/>
  <c r="AT34" i="29"/>
  <c r="AM34" i="29"/>
  <c r="AU34" i="29"/>
  <c r="AR34" i="29"/>
  <c r="AN34" i="29"/>
  <c r="AO34" i="29"/>
  <c r="AS34" i="29"/>
  <c r="AX34" i="29"/>
  <c r="AY34" i="29"/>
  <c r="AR66" i="29"/>
  <c r="AZ66" i="29"/>
  <c r="AY66" i="29"/>
  <c r="AO66" i="29"/>
  <c r="AX66" i="29"/>
  <c r="AU66" i="29"/>
  <c r="AT66" i="29"/>
  <c r="AV66" i="29"/>
  <c r="AL66" i="29"/>
  <c r="AS66" i="29"/>
  <c r="AP66" i="29"/>
  <c r="AW66" i="29"/>
  <c r="AQ66" i="29"/>
  <c r="AN66" i="29"/>
  <c r="AM66" i="29"/>
  <c r="AX50" i="29"/>
  <c r="AU50" i="29"/>
  <c r="AR50" i="29"/>
  <c r="AN50" i="29"/>
  <c r="AL50" i="29"/>
  <c r="AS50" i="29"/>
  <c r="AT50" i="29"/>
  <c r="AY50" i="29"/>
  <c r="AQ50" i="29"/>
  <c r="AV50" i="29"/>
  <c r="AP50" i="29"/>
  <c r="AO50" i="29"/>
  <c r="AZ50" i="29"/>
  <c r="AW50" i="29"/>
  <c r="AM50" i="29"/>
  <c r="AU11" i="29"/>
  <c r="AM11" i="29"/>
  <c r="AS11" i="29"/>
  <c r="AW11" i="29"/>
  <c r="AR11" i="29"/>
  <c r="AZ11" i="29"/>
  <c r="AT11" i="29"/>
  <c r="AQ11" i="29"/>
  <c r="AY11" i="29"/>
  <c r="AP11" i="29"/>
  <c r="AL11" i="29"/>
  <c r="AN11" i="29"/>
  <c r="AV11" i="29"/>
  <c r="AX11" i="29"/>
  <c r="AO11" i="29"/>
  <c r="AL47" i="29"/>
  <c r="AU47" i="29"/>
  <c r="AZ47" i="29"/>
  <c r="AX47" i="29"/>
  <c r="AP47" i="29"/>
  <c r="AW47" i="29"/>
  <c r="AS47" i="29"/>
  <c r="AT47" i="29"/>
  <c r="AO47" i="29"/>
  <c r="AR47" i="29"/>
  <c r="AQ47" i="29"/>
  <c r="AM47" i="29"/>
  <c r="AV47" i="29"/>
  <c r="AN47" i="29"/>
  <c r="AY47" i="29"/>
  <c r="AT101" i="29"/>
  <c r="AL101" i="29"/>
  <c r="AO101" i="29"/>
  <c r="AX101" i="29"/>
  <c r="AN101" i="29"/>
  <c r="AU101" i="29"/>
  <c r="AP101" i="29"/>
  <c r="AZ101" i="29"/>
  <c r="AM101" i="29"/>
  <c r="AY101" i="29"/>
  <c r="AQ101" i="29"/>
  <c r="AW101" i="29"/>
  <c r="AR101" i="29"/>
  <c r="AV101" i="29"/>
  <c r="AS101" i="29"/>
  <c r="AM76" i="29"/>
  <c r="AW76" i="29"/>
  <c r="AN76" i="29"/>
  <c r="AX76" i="29"/>
  <c r="AQ76" i="29"/>
  <c r="AL76" i="29"/>
  <c r="AS76" i="29"/>
  <c r="AU76" i="29"/>
  <c r="AO76" i="29"/>
  <c r="AV76" i="29"/>
  <c r="AZ76" i="29"/>
  <c r="AT76" i="29"/>
  <c r="AY76" i="29"/>
  <c r="AR76" i="29"/>
  <c r="AP76" i="29"/>
  <c r="AZ70" i="29"/>
  <c r="AU70" i="29"/>
  <c r="AQ70" i="29"/>
  <c r="AM70" i="29"/>
  <c r="AX70" i="29"/>
  <c r="AW70" i="29"/>
  <c r="AP70" i="29"/>
  <c r="AO70" i="29"/>
  <c r="AL70" i="29"/>
  <c r="AV70" i="29"/>
  <c r="AY70" i="29"/>
  <c r="AS70" i="29"/>
  <c r="AR70" i="29"/>
  <c r="AN70" i="29"/>
  <c r="AT70" i="29"/>
  <c r="AY19" i="29"/>
  <c r="AN19" i="29"/>
  <c r="AR19" i="29"/>
  <c r="AT19" i="29"/>
  <c r="AP19" i="29"/>
  <c r="AM19" i="29"/>
  <c r="AV19" i="29"/>
  <c r="AX19" i="29"/>
  <c r="AO19" i="29"/>
  <c r="AL19" i="29"/>
  <c r="AW19" i="29"/>
  <c r="AQ19" i="29"/>
  <c r="AZ19" i="29"/>
  <c r="AS19" i="29"/>
  <c r="AU19" i="29"/>
  <c r="AL26" i="29"/>
  <c r="AV26" i="29"/>
  <c r="AM26" i="29"/>
  <c r="AP26" i="29"/>
  <c r="AN26" i="29"/>
  <c r="AS26" i="29"/>
  <c r="AO26" i="29"/>
  <c r="AY26" i="29"/>
  <c r="AZ26" i="29"/>
  <c r="AU26" i="29"/>
  <c r="AT26" i="29"/>
  <c r="AW26" i="29"/>
  <c r="AX26" i="29"/>
  <c r="AQ26" i="29"/>
  <c r="AR26" i="29"/>
  <c r="AR94" i="29"/>
  <c r="AU94" i="29"/>
  <c r="AT94" i="29"/>
  <c r="AM94" i="29"/>
  <c r="AX94" i="29"/>
  <c r="AQ94" i="29"/>
  <c r="AO94" i="29"/>
  <c r="AW94" i="29"/>
  <c r="AN94" i="29"/>
  <c r="AL94" i="29"/>
  <c r="AZ94" i="29"/>
  <c r="AY94" i="29"/>
  <c r="AS94" i="29"/>
  <c r="AV94" i="29"/>
  <c r="AP94" i="29"/>
  <c r="AY96" i="29"/>
  <c r="AV96" i="29"/>
  <c r="AS96" i="29"/>
  <c r="AQ96" i="29"/>
  <c r="AM96" i="29"/>
  <c r="AR96" i="29"/>
  <c r="AT96" i="29"/>
  <c r="AU96" i="29"/>
  <c r="AO96" i="29"/>
  <c r="AZ96" i="29"/>
  <c r="AP96" i="29"/>
  <c r="AW96" i="29"/>
  <c r="AL96" i="29"/>
  <c r="AN96" i="29"/>
  <c r="AX96" i="29"/>
  <c r="D28" i="3"/>
  <c r="W39" i="25" l="1"/>
  <c r="D16" i="25" s="1"/>
  <c r="T20" i="25"/>
  <c r="T39" i="25" s="1"/>
  <c r="D13" i="25" s="1"/>
  <c r="V21" i="25"/>
  <c r="V19" i="25" s="1"/>
  <c r="C15" i="25" s="1"/>
  <c r="W19" i="25"/>
  <c r="C16" i="25" s="1"/>
  <c r="S20" i="25"/>
  <c r="S39" i="25" s="1"/>
  <c r="D12" i="25" s="1"/>
  <c r="Q21" i="25"/>
  <c r="Q19" i="25" s="1"/>
  <c r="C10" i="25" s="1"/>
  <c r="R20" i="25"/>
  <c r="R19" i="25" s="1"/>
  <c r="C11" i="25" s="1"/>
  <c r="U20" i="25"/>
  <c r="U39" i="25" s="1"/>
  <c r="D14" i="25" s="1"/>
  <c r="N12" i="13"/>
  <c r="N13" i="13" s="1"/>
  <c r="V39" i="25"/>
  <c r="D15" i="25" s="1"/>
  <c r="Q39" i="25"/>
  <c r="D10" i="25" s="1"/>
  <c r="AX207" i="29"/>
  <c r="AR207" i="29"/>
  <c r="AM207" i="29"/>
  <c r="AN207" i="29"/>
  <c r="AY207" i="29"/>
  <c r="AZ207" i="29"/>
  <c r="AN145" i="29"/>
  <c r="AS48" i="29"/>
  <c r="AP207" i="29"/>
  <c r="AQ207" i="29"/>
  <c r="AV207" i="29"/>
  <c r="AT207" i="29"/>
  <c r="AL207" i="29"/>
  <c r="AS207" i="29"/>
  <c r="AU48" i="29"/>
  <c r="AR48" i="29"/>
  <c r="AW145" i="29"/>
  <c r="AT48" i="29"/>
  <c r="AN48" i="29"/>
  <c r="AZ48" i="29"/>
  <c r="AO48" i="29"/>
  <c r="AY145" i="29"/>
  <c r="AV145" i="29"/>
  <c r="AX145" i="29"/>
  <c r="AL145" i="29"/>
  <c r="AM145" i="29"/>
  <c r="AS145" i="29"/>
  <c r="AP145" i="29"/>
  <c r="AQ145" i="29"/>
  <c r="AR145" i="29"/>
  <c r="AZ145" i="29"/>
  <c r="AO145" i="29"/>
  <c r="AT145" i="29"/>
  <c r="AL48" i="29"/>
  <c r="AP48" i="29"/>
  <c r="AV48" i="29"/>
  <c r="AM48" i="29"/>
  <c r="AY48" i="29"/>
  <c r="AX48" i="29"/>
  <c r="AQ48" i="29"/>
  <c r="AR71" i="29"/>
  <c r="AU71" i="29"/>
  <c r="AX71" i="29"/>
  <c r="AM71" i="29"/>
  <c r="AW71" i="29"/>
  <c r="AY71" i="29"/>
  <c r="AT71" i="29"/>
  <c r="AP71" i="29"/>
  <c r="AQ71" i="29"/>
  <c r="AL71" i="29"/>
  <c r="AO71" i="29"/>
  <c r="AS71" i="29"/>
  <c r="AV71" i="29"/>
  <c r="AN71" i="29"/>
  <c r="AZ71" i="29"/>
  <c r="AM188" i="29"/>
  <c r="AX188" i="29"/>
  <c r="AZ188" i="29"/>
  <c r="AR188" i="29"/>
  <c r="AU188" i="29"/>
  <c r="AP188" i="29"/>
  <c r="AT188" i="29"/>
  <c r="AL188" i="29"/>
  <c r="AO188" i="29"/>
  <c r="AY188" i="29"/>
  <c r="AV188" i="29"/>
  <c r="AN188" i="29"/>
  <c r="AQ188" i="29"/>
  <c r="AW188" i="29"/>
  <c r="AS188" i="29"/>
  <c r="AO14" i="29"/>
  <c r="AP14" i="29"/>
  <c r="AM14" i="29"/>
  <c r="AW14" i="29"/>
  <c r="AT14" i="29"/>
  <c r="AY14" i="29"/>
  <c r="AQ14" i="29"/>
  <c r="AN14" i="29"/>
  <c r="AZ14" i="29"/>
  <c r="AS14" i="29"/>
  <c r="AU14" i="29"/>
  <c r="AL14" i="29"/>
  <c r="AX14" i="29"/>
  <c r="AV14" i="29"/>
  <c r="AR14" i="29"/>
  <c r="AY135" i="29"/>
  <c r="AN135" i="29"/>
  <c r="AQ135" i="29"/>
  <c r="AR135" i="29"/>
  <c r="AO135" i="29"/>
  <c r="AU135" i="29"/>
  <c r="AX135" i="29"/>
  <c r="AW135" i="29"/>
  <c r="AS135" i="29"/>
  <c r="AL135" i="29"/>
  <c r="AT135" i="29"/>
  <c r="AP135" i="29"/>
  <c r="AV135" i="29"/>
  <c r="AZ135" i="29"/>
  <c r="AM135" i="29"/>
  <c r="AX114" i="29"/>
  <c r="AL114" i="29"/>
  <c r="AZ114" i="29"/>
  <c r="AS114" i="29"/>
  <c r="AV114" i="29"/>
  <c r="AR114" i="29"/>
  <c r="AT114" i="29"/>
  <c r="AP114" i="29"/>
  <c r="AW114" i="29"/>
  <c r="AY114" i="29"/>
  <c r="AN114" i="29"/>
  <c r="AO114" i="29"/>
  <c r="AM114" i="29"/>
  <c r="AQ114" i="29"/>
  <c r="AU114" i="29"/>
  <c r="AT57" i="29"/>
  <c r="AM57" i="29"/>
  <c r="AR57" i="29"/>
  <c r="AW57" i="29"/>
  <c r="AU57" i="29"/>
  <c r="AN57" i="29"/>
  <c r="AX57" i="29"/>
  <c r="AQ57" i="29"/>
  <c r="AS57" i="29"/>
  <c r="AZ57" i="29"/>
  <c r="AL57" i="29"/>
  <c r="AP57" i="29"/>
  <c r="AV57" i="29"/>
  <c r="AY57" i="29"/>
  <c r="AO57" i="29"/>
  <c r="AR152" i="29"/>
  <c r="AN152" i="29"/>
  <c r="AY152" i="29"/>
  <c r="AT152" i="29"/>
  <c r="AM152" i="29"/>
  <c r="AO152" i="29"/>
  <c r="AW152" i="29"/>
  <c r="AL152" i="29"/>
  <c r="AZ152" i="29"/>
  <c r="AU152" i="29"/>
  <c r="AQ152" i="29"/>
  <c r="AX152" i="29"/>
  <c r="AS152" i="29"/>
  <c r="AV152" i="29"/>
  <c r="AP152" i="29"/>
  <c r="AO136" i="29"/>
  <c r="AL136" i="29"/>
  <c r="AR136" i="29"/>
  <c r="AM136" i="29"/>
  <c r="AX136" i="29"/>
  <c r="AZ136" i="29"/>
  <c r="AN136" i="29"/>
  <c r="AY136" i="29"/>
  <c r="AS136" i="29"/>
  <c r="AU136" i="29"/>
  <c r="AT136" i="29"/>
  <c r="AW136" i="29"/>
  <c r="AV136" i="29"/>
  <c r="AQ136" i="29"/>
  <c r="AP136" i="29"/>
  <c r="AP73" i="29"/>
  <c r="AV73" i="29"/>
  <c r="AO73" i="29"/>
  <c r="AW73" i="29"/>
  <c r="AX73" i="29"/>
  <c r="AQ73" i="29"/>
  <c r="AN73" i="29"/>
  <c r="AT73" i="29"/>
  <c r="AY73" i="29"/>
  <c r="AU73" i="29"/>
  <c r="AR73" i="29"/>
  <c r="AL73" i="29"/>
  <c r="AS73" i="29"/>
  <c r="AM73" i="29"/>
  <c r="AZ73" i="29"/>
  <c r="E65" i="41"/>
  <c r="E63" i="41"/>
  <c r="E60" i="41"/>
  <c r="E62" i="41"/>
  <c r="E64" i="41"/>
  <c r="E66" i="41"/>
  <c r="E61" i="41"/>
  <c r="AS78" i="29"/>
  <c r="AU78" i="29"/>
  <c r="AQ78" i="29"/>
  <c r="AL78" i="29"/>
  <c r="AW78" i="29"/>
  <c r="AZ78" i="29"/>
  <c r="AV78" i="29"/>
  <c r="AR78" i="29"/>
  <c r="AP78" i="29"/>
  <c r="AM78" i="29"/>
  <c r="AT78" i="29"/>
  <c r="AO78" i="29"/>
  <c r="AX78" i="29"/>
  <c r="AN78" i="29"/>
  <c r="AY78" i="29"/>
  <c r="AX204" i="29"/>
  <c r="AM204" i="29"/>
  <c r="AW204" i="29"/>
  <c r="AZ204" i="29"/>
  <c r="AU204" i="29"/>
  <c r="AN204" i="29"/>
  <c r="AS204" i="29"/>
  <c r="AQ204" i="29"/>
  <c r="AP204" i="29"/>
  <c r="AV204" i="29"/>
  <c r="AR204" i="29"/>
  <c r="AL204" i="29"/>
  <c r="AY204" i="29"/>
  <c r="AO204" i="29"/>
  <c r="AT204" i="29"/>
  <c r="L40" i="3"/>
  <c r="M39" i="3"/>
  <c r="A39" i="3" s="1"/>
  <c r="AO45" i="29"/>
  <c r="AU45" i="29"/>
  <c r="AZ45" i="29"/>
  <c r="AW45" i="29"/>
  <c r="AS45" i="29"/>
  <c r="AT45" i="29"/>
  <c r="AL45" i="29"/>
  <c r="AX45" i="29"/>
  <c r="AY45" i="29"/>
  <c r="AN45" i="29"/>
  <c r="AM45" i="29"/>
  <c r="AR45" i="29"/>
  <c r="AP45" i="29"/>
  <c r="AQ45" i="29"/>
  <c r="AV45" i="29"/>
  <c r="AZ41" i="29"/>
  <c r="AP41" i="29"/>
  <c r="AV41" i="29"/>
  <c r="AO41" i="29"/>
  <c r="AL41" i="29"/>
  <c r="AQ41" i="29"/>
  <c r="AW41" i="29"/>
  <c r="AT41" i="29"/>
  <c r="AU41" i="29"/>
  <c r="AY41" i="29"/>
  <c r="AN41" i="29"/>
  <c r="AX41" i="29"/>
  <c r="AR41" i="29"/>
  <c r="AM41" i="29"/>
  <c r="AS41" i="29"/>
  <c r="AM56" i="29"/>
  <c r="AZ56" i="29"/>
  <c r="AV56" i="29"/>
  <c r="AT56" i="29"/>
  <c r="AX56" i="29"/>
  <c r="AR56" i="29"/>
  <c r="AL56" i="29"/>
  <c r="AO56" i="29"/>
  <c r="AY56" i="29"/>
  <c r="AW56" i="29"/>
  <c r="AP56" i="29"/>
  <c r="AU56" i="29"/>
  <c r="AQ56" i="29"/>
  <c r="AN56" i="29"/>
  <c r="AS56" i="29"/>
  <c r="AO15" i="29"/>
  <c r="AZ15" i="29"/>
  <c r="AS15" i="29"/>
  <c r="AM15" i="29"/>
  <c r="AN15" i="29"/>
  <c r="AW15" i="29"/>
  <c r="AU15" i="29"/>
  <c r="AV15" i="29"/>
  <c r="AP15" i="29"/>
  <c r="AX15" i="29"/>
  <c r="AR15" i="29"/>
  <c r="AY15" i="29"/>
  <c r="AQ15" i="29"/>
  <c r="AL15" i="29"/>
  <c r="AT15" i="29"/>
  <c r="AL185" i="29"/>
  <c r="AM185" i="29"/>
  <c r="AQ185" i="29"/>
  <c r="AR185" i="29"/>
  <c r="AX185" i="29"/>
  <c r="AV185" i="29"/>
  <c r="AP185" i="29"/>
  <c r="AO185" i="29"/>
  <c r="AU185" i="29"/>
  <c r="AZ185" i="29"/>
  <c r="AS185" i="29"/>
  <c r="AN185" i="29"/>
  <c r="AW185" i="29"/>
  <c r="AT185" i="29"/>
  <c r="AY185" i="29"/>
  <c r="AW32" i="29"/>
  <c r="AU32" i="29"/>
  <c r="AY32" i="29"/>
  <c r="AL32" i="29"/>
  <c r="AM32" i="29"/>
  <c r="AO32" i="29"/>
  <c r="AV32" i="29"/>
  <c r="AR32" i="29"/>
  <c r="AN32" i="29"/>
  <c r="AS32" i="29"/>
  <c r="AT32" i="29"/>
  <c r="AP32" i="29"/>
  <c r="AZ32" i="29"/>
  <c r="AX32" i="29"/>
  <c r="AQ32" i="29"/>
  <c r="AW184" i="29"/>
  <c r="AX184" i="29"/>
  <c r="AS184" i="29"/>
  <c r="AN184" i="29"/>
  <c r="AU184" i="29"/>
  <c r="AV184" i="29"/>
  <c r="AR184" i="29"/>
  <c r="AO184" i="29"/>
  <c r="AM184" i="29"/>
  <c r="AQ184" i="29"/>
  <c r="AL184" i="29"/>
  <c r="AZ184" i="29"/>
  <c r="AY184" i="29"/>
  <c r="AT184" i="29"/>
  <c r="AP184" i="29"/>
  <c r="AU166" i="29"/>
  <c r="AN166" i="29"/>
  <c r="AW166" i="29"/>
  <c r="AY166" i="29"/>
  <c r="AV166" i="29"/>
  <c r="AM166" i="29"/>
  <c r="AZ166" i="29"/>
  <c r="AL166" i="29"/>
  <c r="AR166" i="29"/>
  <c r="AS166" i="29"/>
  <c r="AT166" i="29"/>
  <c r="AQ166" i="29"/>
  <c r="AO166" i="29"/>
  <c r="AP166" i="29"/>
  <c r="AX166" i="29"/>
  <c r="AM60" i="29"/>
  <c r="AO60" i="29"/>
  <c r="AQ60" i="29"/>
  <c r="AW60" i="29"/>
  <c r="AY60" i="29"/>
  <c r="AT60" i="29"/>
  <c r="AR60" i="29"/>
  <c r="AN60" i="29"/>
  <c r="AS60" i="29"/>
  <c r="AZ60" i="29"/>
  <c r="AU60" i="29"/>
  <c r="AL60" i="29"/>
  <c r="AV60" i="29"/>
  <c r="AP60" i="29"/>
  <c r="AX60" i="29"/>
  <c r="AZ109" i="29"/>
  <c r="AW109" i="29"/>
  <c r="AL109" i="29"/>
  <c r="AU109" i="29"/>
  <c r="AP109" i="29"/>
  <c r="AN109" i="29"/>
  <c r="AX109" i="29"/>
  <c r="AM109" i="29"/>
  <c r="AR109" i="29"/>
  <c r="AO109" i="29"/>
  <c r="AQ109" i="29"/>
  <c r="AS109" i="29"/>
  <c r="AV109" i="29"/>
  <c r="AT109" i="29"/>
  <c r="AY109" i="29"/>
  <c r="AQ154" i="29"/>
  <c r="AW154" i="29"/>
  <c r="AU154" i="29"/>
  <c r="AN154" i="29"/>
  <c r="AL154" i="29"/>
  <c r="AY154" i="29"/>
  <c r="AR154" i="29"/>
  <c r="AT154" i="29"/>
  <c r="AS154" i="29"/>
  <c r="AV154" i="29"/>
  <c r="AZ154" i="29"/>
  <c r="AP154" i="29"/>
  <c r="AX154" i="29"/>
  <c r="AM154" i="29"/>
  <c r="AO154" i="29"/>
  <c r="AZ191" i="29"/>
  <c r="AN191" i="29"/>
  <c r="AO191" i="29"/>
  <c r="AL191" i="29"/>
  <c r="AX191" i="29"/>
  <c r="AS191" i="29"/>
  <c r="AT191" i="29"/>
  <c r="AQ191" i="29"/>
  <c r="AP191" i="29"/>
  <c r="AM191" i="29"/>
  <c r="AR191" i="29"/>
  <c r="AW191" i="29"/>
  <c r="AV191" i="29"/>
  <c r="AU191" i="29"/>
  <c r="AY191" i="29"/>
  <c r="AR167" i="29"/>
  <c r="AX167" i="29"/>
  <c r="AL167" i="29"/>
  <c r="AV167" i="29"/>
  <c r="AO167" i="29"/>
  <c r="AZ167" i="29"/>
  <c r="AM167" i="29"/>
  <c r="AP167" i="29"/>
  <c r="AN167" i="29"/>
  <c r="AS167" i="29"/>
  <c r="AW167" i="29"/>
  <c r="AY167" i="29"/>
  <c r="AQ167" i="29"/>
  <c r="AU167" i="29"/>
  <c r="AT167" i="29"/>
  <c r="AY198" i="29"/>
  <c r="AL198" i="29"/>
  <c r="AU198" i="29"/>
  <c r="AS198" i="29"/>
  <c r="AO198" i="29"/>
  <c r="AN198" i="29"/>
  <c r="AZ198" i="29"/>
  <c r="AW198" i="29"/>
  <c r="AM198" i="29"/>
  <c r="AP198" i="29"/>
  <c r="AX198" i="29"/>
  <c r="AT198" i="29"/>
  <c r="AV198" i="29"/>
  <c r="AQ198" i="29"/>
  <c r="AR198" i="29"/>
  <c r="AU122" i="29"/>
  <c r="AR122" i="29"/>
  <c r="AN122" i="29"/>
  <c r="AY122" i="29"/>
  <c r="AW122" i="29"/>
  <c r="AV122" i="29"/>
  <c r="AZ122" i="29"/>
  <c r="AQ122" i="29"/>
  <c r="AM122" i="29"/>
  <c r="AS122" i="29"/>
  <c r="AT122" i="29"/>
  <c r="AO122" i="29"/>
  <c r="AX122" i="29"/>
  <c r="AL122" i="29"/>
  <c r="AP122" i="29"/>
  <c r="AO134" i="29"/>
  <c r="AL134" i="29"/>
  <c r="AY134" i="29"/>
  <c r="AT134" i="29"/>
  <c r="AM134" i="29"/>
  <c r="AV134" i="29"/>
  <c r="AZ134" i="29"/>
  <c r="AS134" i="29"/>
  <c r="AN134" i="29"/>
  <c r="AW134" i="29"/>
  <c r="AP134" i="29"/>
  <c r="AR134" i="29"/>
  <c r="AX134" i="29"/>
  <c r="AQ134" i="29"/>
  <c r="AU134" i="29"/>
  <c r="AY146" i="29"/>
  <c r="AL146" i="29"/>
  <c r="AS146" i="29"/>
  <c r="AO146" i="29"/>
  <c r="AN146" i="29"/>
  <c r="AM146" i="29"/>
  <c r="AP146" i="29"/>
  <c r="AX146" i="29"/>
  <c r="AW146" i="29"/>
  <c r="AV146" i="29"/>
  <c r="AZ146" i="29"/>
  <c r="AU146" i="29"/>
  <c r="AR146" i="29"/>
  <c r="AT146" i="29"/>
  <c r="AQ146" i="29"/>
  <c r="AL87" i="29"/>
  <c r="AV87" i="29"/>
  <c r="AP87" i="29"/>
  <c r="AX87" i="29"/>
  <c r="AR87" i="29"/>
  <c r="AN87" i="29"/>
  <c r="AT87" i="29"/>
  <c r="AU87" i="29"/>
  <c r="AZ87" i="29"/>
  <c r="AW87" i="29"/>
  <c r="AO87" i="29"/>
  <c r="AS87" i="29"/>
  <c r="AQ87" i="29"/>
  <c r="AY87" i="29"/>
  <c r="AM87" i="29"/>
  <c r="AO85" i="29"/>
  <c r="AN85" i="29"/>
  <c r="AT85" i="29"/>
  <c r="AV85" i="29"/>
  <c r="AY85" i="29"/>
  <c r="AP85" i="29"/>
  <c r="AU85" i="29"/>
  <c r="AQ85" i="29"/>
  <c r="AW85" i="29"/>
  <c r="AM85" i="29"/>
  <c r="AS85" i="29"/>
  <c r="AZ85" i="29"/>
  <c r="AL85" i="29"/>
  <c r="AR85" i="29"/>
  <c r="AX85" i="29"/>
  <c r="AW42" i="29"/>
  <c r="AX42" i="29"/>
  <c r="AU42" i="29"/>
  <c r="AM42" i="29"/>
  <c r="AL42" i="29"/>
  <c r="AR42" i="29"/>
  <c r="AQ42" i="29"/>
  <c r="AO42" i="29"/>
  <c r="AN42" i="29"/>
  <c r="AV42" i="29"/>
  <c r="AP42" i="29"/>
  <c r="AS42" i="29"/>
  <c r="AZ42" i="29"/>
  <c r="AT42" i="29"/>
  <c r="AY42" i="29"/>
  <c r="AU38" i="29"/>
  <c r="AQ38" i="29"/>
  <c r="AX38" i="29"/>
  <c r="AO38" i="29"/>
  <c r="AW38" i="29"/>
  <c r="AS38" i="29"/>
  <c r="AY38" i="29"/>
  <c r="AP38" i="29"/>
  <c r="AV38" i="29"/>
  <c r="AZ38" i="29"/>
  <c r="AT38" i="29"/>
  <c r="AR38" i="29"/>
  <c r="AN38" i="29"/>
  <c r="AL38" i="29"/>
  <c r="AM38" i="29"/>
  <c r="AU18" i="29"/>
  <c r="AR18" i="29"/>
  <c r="AW18" i="29"/>
  <c r="AY18" i="29"/>
  <c r="AS18" i="29"/>
  <c r="AL18" i="29"/>
  <c r="AP18" i="29"/>
  <c r="AQ18" i="29"/>
  <c r="AV18" i="29"/>
  <c r="AX18" i="29"/>
  <c r="AT18" i="29"/>
  <c r="AO18" i="29"/>
  <c r="AN18" i="29"/>
  <c r="AZ18" i="29"/>
  <c r="AM18" i="29"/>
  <c r="AL49" i="29"/>
  <c r="AY49" i="29"/>
  <c r="AX49" i="29"/>
  <c r="AT49" i="29"/>
  <c r="AM49" i="29"/>
  <c r="AV49" i="29"/>
  <c r="AN49" i="29"/>
  <c r="AP49" i="29"/>
  <c r="AR49" i="29"/>
  <c r="AS49" i="29"/>
  <c r="AW49" i="29"/>
  <c r="AZ49" i="29"/>
  <c r="AQ49" i="29"/>
  <c r="AO49" i="29"/>
  <c r="AU49" i="29"/>
  <c r="D29" i="3"/>
  <c r="T19" i="25" l="1"/>
  <c r="C13" i="25" s="1"/>
  <c r="S19" i="25"/>
  <c r="C12" i="25" s="1"/>
  <c r="R39" i="25"/>
  <c r="D11" i="25" s="1"/>
  <c r="U19" i="25"/>
  <c r="C14" i="25" s="1"/>
  <c r="AQ27" i="29"/>
  <c r="AN27" i="29"/>
  <c r="AZ27" i="29"/>
  <c r="AS27" i="29"/>
  <c r="AV27" i="29"/>
  <c r="AP27" i="29"/>
  <c r="AW27" i="29"/>
  <c r="AU27" i="29"/>
  <c r="AT27" i="29"/>
  <c r="AY27" i="29"/>
  <c r="AX27" i="29"/>
  <c r="AO27" i="29"/>
  <c r="AL27" i="29"/>
  <c r="AR27" i="29"/>
  <c r="AM27" i="29"/>
  <c r="AT128" i="29"/>
  <c r="AL128" i="29"/>
  <c r="AU128" i="29"/>
  <c r="AO128" i="29"/>
  <c r="AW128" i="29"/>
  <c r="AS128" i="29"/>
  <c r="AV128" i="29"/>
  <c r="AM128" i="29"/>
  <c r="AN128" i="29"/>
  <c r="AR128" i="29"/>
  <c r="AP128" i="29"/>
  <c r="AY128" i="29"/>
  <c r="AZ128" i="29"/>
  <c r="AQ128" i="29"/>
  <c r="AX128" i="29"/>
  <c r="AS16" i="29"/>
  <c r="AV16" i="29"/>
  <c r="AP16" i="29"/>
  <c r="AU16" i="29"/>
  <c r="AL16" i="29"/>
  <c r="AT16" i="29"/>
  <c r="AO16" i="29"/>
  <c r="AX16" i="29"/>
  <c r="AY16" i="29"/>
  <c r="AM16" i="29"/>
  <c r="AR16" i="29"/>
  <c r="AN16" i="29"/>
  <c r="AW16" i="29"/>
  <c r="AZ16" i="29"/>
  <c r="AQ16" i="29"/>
  <c r="AZ138" i="29"/>
  <c r="AP138" i="29"/>
  <c r="AU138" i="29"/>
  <c r="AN138" i="29"/>
  <c r="AT138" i="29"/>
  <c r="AY138" i="29"/>
  <c r="AR138" i="29"/>
  <c r="AM138" i="29"/>
  <c r="AO138" i="29"/>
  <c r="AQ138" i="29"/>
  <c r="AW138" i="29"/>
  <c r="AL138" i="29"/>
  <c r="AS138" i="29"/>
  <c r="AV138" i="29"/>
  <c r="AX138" i="29"/>
  <c r="E67" i="41"/>
  <c r="G60" i="41" s="1"/>
  <c r="E68" i="41"/>
  <c r="AP117" i="29"/>
  <c r="AM117" i="29"/>
  <c r="AY117" i="29"/>
  <c r="AZ117" i="29"/>
  <c r="AT117" i="29"/>
  <c r="AU117" i="29"/>
  <c r="AV117" i="29"/>
  <c r="AW117" i="29"/>
  <c r="AN117" i="29"/>
  <c r="AL117" i="29"/>
  <c r="AR117" i="29"/>
  <c r="AS117" i="29"/>
  <c r="AQ117" i="29"/>
  <c r="AX117" i="29"/>
  <c r="AO117" i="29"/>
  <c r="L41" i="3"/>
  <c r="M40" i="3"/>
  <c r="A40" i="3" s="1"/>
  <c r="AS187" i="29"/>
  <c r="AV187" i="29"/>
  <c r="AY187" i="29"/>
  <c r="AX187" i="29"/>
  <c r="AT187" i="29"/>
  <c r="AR187" i="29"/>
  <c r="AN187" i="29"/>
  <c r="AL187" i="29"/>
  <c r="AP187" i="29"/>
  <c r="AQ187" i="29"/>
  <c r="AM187" i="29"/>
  <c r="AO187" i="29"/>
  <c r="AZ187" i="29"/>
  <c r="AU187" i="29"/>
  <c r="AW187" i="29"/>
  <c r="AP183" i="29"/>
  <c r="AY183" i="29"/>
  <c r="AV183" i="29"/>
  <c r="AU183" i="29"/>
  <c r="AL183" i="29"/>
  <c r="AS183" i="29"/>
  <c r="AO183" i="29"/>
  <c r="AX183" i="29"/>
  <c r="AT183" i="29"/>
  <c r="AM183" i="29"/>
  <c r="AR183" i="29"/>
  <c r="AQ183" i="29"/>
  <c r="AN183" i="29"/>
  <c r="AW183" i="29"/>
  <c r="AZ183" i="29"/>
  <c r="AQ206" i="29"/>
  <c r="AV206" i="29"/>
  <c r="AN206" i="29"/>
  <c r="AS206" i="29"/>
  <c r="AR206" i="29"/>
  <c r="AY206" i="29"/>
  <c r="AW206" i="29"/>
  <c r="AP206" i="29"/>
  <c r="AT206" i="29"/>
  <c r="AZ206" i="29"/>
  <c r="AL206" i="29"/>
  <c r="AO206" i="29"/>
  <c r="AU206" i="29"/>
  <c r="AM206" i="29"/>
  <c r="AX206" i="29"/>
  <c r="AW118" i="29"/>
  <c r="AX118" i="29"/>
  <c r="AS118" i="29"/>
  <c r="AO118" i="29"/>
  <c r="AL118" i="29"/>
  <c r="AN118" i="29"/>
  <c r="AP118" i="29"/>
  <c r="AM118" i="29"/>
  <c r="AR118" i="29"/>
  <c r="AQ118" i="29"/>
  <c r="AT118" i="29"/>
  <c r="AU118" i="29"/>
  <c r="AV118" i="29"/>
  <c r="AZ118" i="29"/>
  <c r="AY118" i="29"/>
  <c r="D30" i="3"/>
  <c r="AN8" i="29" l="1"/>
  <c r="AN7" i="29" s="1"/>
  <c r="AQ8" i="29"/>
  <c r="AQ7" i="29" s="1"/>
  <c r="G66" i="41"/>
  <c r="G62" i="41"/>
  <c r="G63" i="41"/>
  <c r="G65" i="41"/>
  <c r="G61" i="41"/>
  <c r="G64" i="41"/>
  <c r="L42" i="3"/>
  <c r="M41" i="3"/>
  <c r="A41" i="3" s="1"/>
  <c r="AV8" i="29"/>
  <c r="AV7" i="29" s="1"/>
  <c r="AY8" i="29"/>
  <c r="AY7" i="29" s="1"/>
  <c r="AR8" i="29"/>
  <c r="AR7" i="29" s="1"/>
  <c r="AL8" i="29"/>
  <c r="AL7" i="29" s="1"/>
  <c r="AW8" i="29"/>
  <c r="AW7" i="29" s="1"/>
  <c r="AU8" i="29"/>
  <c r="AU7" i="29" s="1"/>
  <c r="AZ8" i="29"/>
  <c r="AZ7" i="29" s="1"/>
  <c r="AX8" i="29"/>
  <c r="AX7" i="29" s="1"/>
  <c r="AM8" i="29"/>
  <c r="AM7" i="29" s="1"/>
  <c r="AO8" i="29"/>
  <c r="AO7" i="29" s="1"/>
  <c r="AT8" i="29"/>
  <c r="AT7" i="29" s="1"/>
  <c r="AP8" i="29"/>
  <c r="AP7" i="29" s="1"/>
  <c r="AS8" i="29"/>
  <c r="AS7" i="29" s="1"/>
  <c r="C60" i="41"/>
  <c r="D31" i="3"/>
  <c r="D8" i="41" l="1"/>
  <c r="D11" i="32"/>
  <c r="D15" i="41"/>
  <c r="D18" i="32"/>
  <c r="D11" i="41"/>
  <c r="D14" i="32"/>
  <c r="G34" i="32"/>
  <c r="D15" i="32"/>
  <c r="G31" i="32"/>
  <c r="D12" i="32"/>
  <c r="D17" i="41"/>
  <c r="D20" i="32"/>
  <c r="D21" i="41"/>
  <c r="D24" i="32"/>
  <c r="D22" i="41"/>
  <c r="D25" i="32"/>
  <c r="G38" i="32"/>
  <c r="D19" i="32"/>
  <c r="G41" i="32"/>
  <c r="D22" i="32"/>
  <c r="D18" i="41"/>
  <c r="D21" i="32"/>
  <c r="D13" i="41"/>
  <c r="D16" i="32"/>
  <c r="D23" i="32"/>
  <c r="G32" i="32"/>
  <c r="D13" i="32"/>
  <c r="D14" i="41"/>
  <c r="D17" i="32"/>
  <c r="D63" i="41"/>
  <c r="D20" i="41"/>
  <c r="D9" i="41"/>
  <c r="C66" i="41"/>
  <c r="D66" i="41"/>
  <c r="D62" i="41"/>
  <c r="C61" i="41"/>
  <c r="D60" i="41"/>
  <c r="C64" i="41"/>
  <c r="D65" i="41"/>
  <c r="C62" i="41"/>
  <c r="C63" i="41"/>
  <c r="D64" i="41"/>
  <c r="C65" i="41"/>
  <c r="L43" i="3"/>
  <c r="M42" i="3"/>
  <c r="A42" i="3" s="1"/>
  <c r="F60" i="41"/>
  <c r="G43" i="32"/>
  <c r="G30" i="32"/>
  <c r="G42" i="32"/>
  <c r="D32" i="3"/>
  <c r="D19" i="41" l="1"/>
  <c r="D16" i="41"/>
  <c r="G33" i="32"/>
  <c r="G37" i="32"/>
  <c r="D10" i="41"/>
  <c r="G39" i="32"/>
  <c r="G35" i="32"/>
  <c r="D40" i="41"/>
  <c r="G17" i="32"/>
  <c r="G23" i="32"/>
  <c r="D46" i="41"/>
  <c r="D44" i="41"/>
  <c r="G21" i="32"/>
  <c r="G19" i="32"/>
  <c r="D42" i="41"/>
  <c r="G24" i="32"/>
  <c r="D47" i="41"/>
  <c r="D35" i="41"/>
  <c r="G12" i="32"/>
  <c r="D37" i="41"/>
  <c r="G14" i="32"/>
  <c r="D34" i="41"/>
  <c r="G11" i="32"/>
  <c r="D12" i="41"/>
  <c r="G44" i="32"/>
  <c r="G36" i="32"/>
  <c r="G40" i="32"/>
  <c r="D36" i="41"/>
  <c r="G13" i="32"/>
  <c r="G16" i="32"/>
  <c r="D39" i="41"/>
  <c r="G22" i="32"/>
  <c r="D45" i="41"/>
  <c r="G25" i="32"/>
  <c r="D48" i="41"/>
  <c r="G20" i="32"/>
  <c r="D43" i="41"/>
  <c r="G15" i="32"/>
  <c r="D38" i="41"/>
  <c r="G18" i="32"/>
  <c r="D41" i="41"/>
  <c r="D61" i="41"/>
  <c r="D67" i="41" s="1"/>
  <c r="C68" i="41"/>
  <c r="C67" i="41"/>
  <c r="L44" i="3"/>
  <c r="M43" i="3"/>
  <c r="A43" i="3" s="1"/>
  <c r="F61" i="41"/>
  <c r="D33" i="3"/>
  <c r="D68" i="41" l="1"/>
  <c r="L45" i="3"/>
  <c r="M44" i="3"/>
  <c r="A44" i="3" s="1"/>
  <c r="D34" i="3"/>
  <c r="F62" i="41" l="1"/>
  <c r="F66" i="41"/>
  <c r="F63" i="41"/>
  <c r="F65" i="41"/>
  <c r="F64" i="41"/>
  <c r="L46" i="3"/>
  <c r="M45" i="3"/>
  <c r="A45" i="3" s="1"/>
  <c r="D35" i="3"/>
  <c r="F68" i="41" l="1"/>
  <c r="F67" i="41"/>
  <c r="L47" i="3"/>
  <c r="M46" i="3"/>
  <c r="A46" i="3" s="1"/>
  <c r="D36" i="3"/>
  <c r="L48" i="3" l="1"/>
  <c r="M47" i="3"/>
  <c r="A47" i="3" s="1"/>
  <c r="D37" i="3"/>
  <c r="L49" i="3" l="1"/>
  <c r="M48" i="3"/>
  <c r="A48" i="3" s="1"/>
  <c r="D38" i="3"/>
  <c r="L50" i="3" l="1"/>
  <c r="M49" i="3"/>
  <c r="A49" i="3" s="1"/>
  <c r="D39" i="3"/>
  <c r="L51" i="3" l="1"/>
  <c r="M50" i="3"/>
  <c r="A50" i="3" s="1"/>
  <c r="D40" i="3"/>
  <c r="L52" i="3" l="1"/>
  <c r="M51" i="3"/>
  <c r="A51" i="3" s="1"/>
  <c r="D41" i="3"/>
  <c r="L53" i="3" l="1"/>
  <c r="M52" i="3"/>
  <c r="A52" i="3" s="1"/>
  <c r="D42" i="3"/>
  <c r="L54" i="3" l="1"/>
  <c r="M53" i="3"/>
  <c r="A53" i="3" s="1"/>
  <c r="D43" i="3"/>
  <c r="L55" i="3" l="1"/>
  <c r="M54" i="3"/>
  <c r="A54" i="3" s="1"/>
  <c r="D44" i="3"/>
  <c r="L56" i="3" l="1"/>
  <c r="M55" i="3"/>
  <c r="A55" i="3" s="1"/>
  <c r="D45" i="3"/>
  <c r="L57" i="3" l="1"/>
  <c r="M56" i="3"/>
  <c r="A56" i="3" s="1"/>
  <c r="D46" i="3"/>
  <c r="L58" i="3" l="1"/>
  <c r="M57" i="3"/>
  <c r="A57" i="3" s="1"/>
  <c r="D47" i="3"/>
  <c r="L59" i="3" l="1"/>
  <c r="M58" i="3"/>
  <c r="A58" i="3" s="1"/>
  <c r="D48" i="3"/>
  <c r="L60" i="3" l="1"/>
  <c r="M59" i="3"/>
  <c r="A59" i="3" s="1"/>
  <c r="D49" i="3"/>
  <c r="L61" i="3" l="1"/>
  <c r="M60" i="3"/>
  <c r="A60" i="3" s="1"/>
  <c r="D50" i="3"/>
  <c r="L62" i="3" l="1"/>
  <c r="M61" i="3"/>
  <c r="A61" i="3" s="1"/>
  <c r="D51" i="3"/>
  <c r="L63" i="3" l="1"/>
  <c r="M62" i="3"/>
  <c r="A62" i="3" s="1"/>
  <c r="D52" i="3"/>
  <c r="L64" i="3" l="1"/>
  <c r="M63" i="3"/>
  <c r="A63" i="3" s="1"/>
  <c r="D53" i="3"/>
  <c r="L65" i="3" l="1"/>
  <c r="M64" i="3"/>
  <c r="A64" i="3" s="1"/>
  <c r="D54" i="3"/>
  <c r="L66" i="3" l="1"/>
  <c r="M65" i="3"/>
  <c r="A65" i="3" s="1"/>
  <c r="D55" i="3"/>
  <c r="L67" i="3" l="1"/>
  <c r="M66" i="3"/>
  <c r="A66" i="3" s="1"/>
  <c r="D56" i="3"/>
  <c r="L68" i="3" l="1"/>
  <c r="M67" i="3"/>
  <c r="A67" i="3" s="1"/>
  <c r="D57" i="3"/>
  <c r="L69" i="3" l="1"/>
  <c r="M68" i="3"/>
  <c r="A68" i="3" s="1"/>
  <c r="D58" i="3"/>
  <c r="L70" i="3" l="1"/>
  <c r="M69" i="3"/>
  <c r="A69" i="3" s="1"/>
  <c r="D59" i="3"/>
  <c r="L71" i="3" l="1"/>
  <c r="M70" i="3"/>
  <c r="A70" i="3" s="1"/>
  <c r="D60" i="3"/>
  <c r="L72" i="3" l="1"/>
  <c r="M71" i="3"/>
  <c r="A71" i="3" s="1"/>
  <c r="D61" i="3"/>
  <c r="L73" i="3" l="1"/>
  <c r="M72" i="3"/>
  <c r="A72" i="3" s="1"/>
  <c r="D62" i="3"/>
  <c r="L74" i="3" l="1"/>
  <c r="M73" i="3"/>
  <c r="A73" i="3" s="1"/>
  <c r="D63" i="3"/>
  <c r="L75" i="3" l="1"/>
  <c r="M74" i="3"/>
  <c r="A74" i="3" s="1"/>
  <c r="D64" i="3"/>
  <c r="L76" i="3" l="1"/>
  <c r="M75" i="3"/>
  <c r="A75" i="3" s="1"/>
  <c r="D65" i="3"/>
  <c r="L77" i="3" l="1"/>
  <c r="M76" i="3"/>
  <c r="A76" i="3" s="1"/>
  <c r="D66" i="3"/>
  <c r="L78" i="3" l="1"/>
  <c r="M77" i="3"/>
  <c r="A77" i="3" s="1"/>
  <c r="D67" i="3"/>
  <c r="L79" i="3" l="1"/>
  <c r="M78" i="3"/>
  <c r="A78" i="3" s="1"/>
  <c r="D68" i="3"/>
  <c r="L80" i="3" l="1"/>
  <c r="M79" i="3"/>
  <c r="A79" i="3" s="1"/>
  <c r="D69" i="3"/>
  <c r="L81" i="3" l="1"/>
  <c r="M80" i="3"/>
  <c r="A80" i="3" s="1"/>
  <c r="D70" i="3"/>
  <c r="L82" i="3" l="1"/>
  <c r="M81" i="3"/>
  <c r="A81" i="3" s="1"/>
  <c r="D71" i="3"/>
  <c r="L83" i="3" l="1"/>
  <c r="M82" i="3"/>
  <c r="A82" i="3" s="1"/>
  <c r="D72" i="3"/>
  <c r="L84" i="3" l="1"/>
  <c r="M83" i="3"/>
  <c r="A83" i="3" s="1"/>
  <c r="D73" i="3"/>
  <c r="L85" i="3" l="1"/>
  <c r="M84" i="3"/>
  <c r="A84" i="3" s="1"/>
  <c r="D74" i="3"/>
  <c r="L86" i="3" l="1"/>
  <c r="M85" i="3"/>
  <c r="A85" i="3" s="1"/>
  <c r="D75" i="3"/>
  <c r="L87" i="3" l="1"/>
  <c r="M86" i="3"/>
  <c r="A86" i="3" s="1"/>
  <c r="D76" i="3"/>
  <c r="L88" i="3" l="1"/>
  <c r="M87" i="3"/>
  <c r="A87" i="3" s="1"/>
  <c r="D77" i="3"/>
  <c r="L89" i="3" l="1"/>
  <c r="M88" i="3"/>
  <c r="A88" i="3" s="1"/>
  <c r="D78" i="3"/>
  <c r="L90" i="3" l="1"/>
  <c r="M89" i="3"/>
  <c r="A89" i="3" s="1"/>
  <c r="D79" i="3"/>
  <c r="L91" i="3" l="1"/>
  <c r="M90" i="3"/>
  <c r="A90" i="3" s="1"/>
  <c r="D80" i="3"/>
  <c r="L92" i="3" l="1"/>
  <c r="M91" i="3"/>
  <c r="A91" i="3" s="1"/>
  <c r="D81" i="3"/>
  <c r="L93" i="3" l="1"/>
  <c r="M92" i="3"/>
  <c r="A92" i="3" s="1"/>
  <c r="D82" i="3"/>
  <c r="L94" i="3" l="1"/>
  <c r="M93" i="3"/>
  <c r="A93" i="3" s="1"/>
  <c r="D83" i="3"/>
  <c r="L95" i="3" l="1"/>
  <c r="M94" i="3"/>
  <c r="A94" i="3" s="1"/>
  <c r="D84" i="3"/>
  <c r="L96" i="3" l="1"/>
  <c r="M95" i="3"/>
  <c r="A95" i="3" s="1"/>
  <c r="D85" i="3"/>
  <c r="L97" i="3" l="1"/>
  <c r="M96" i="3"/>
  <c r="A96" i="3" s="1"/>
  <c r="D86" i="3"/>
  <c r="L98" i="3" l="1"/>
  <c r="M97" i="3"/>
  <c r="A97" i="3" s="1"/>
  <c r="D87" i="3"/>
  <c r="L99" i="3" l="1"/>
  <c r="M98" i="3"/>
  <c r="A98" i="3" s="1"/>
  <c r="D88" i="3"/>
  <c r="L100" i="3" l="1"/>
  <c r="M99" i="3"/>
  <c r="A99" i="3" s="1"/>
  <c r="D89" i="3"/>
  <c r="L101" i="3" l="1"/>
  <c r="M100" i="3"/>
  <c r="A100" i="3" s="1"/>
  <c r="D90" i="3"/>
  <c r="L102" i="3" l="1"/>
  <c r="M101" i="3"/>
  <c r="A101" i="3" s="1"/>
  <c r="D91" i="3"/>
  <c r="L103" i="3" l="1"/>
  <c r="M102" i="3"/>
  <c r="A102" i="3" s="1"/>
  <c r="D92" i="3"/>
  <c r="L104" i="3" l="1"/>
  <c r="M103" i="3"/>
  <c r="A103" i="3" s="1"/>
  <c r="D93" i="3"/>
  <c r="L105" i="3" l="1"/>
  <c r="M104" i="3"/>
  <c r="A104" i="3" s="1"/>
  <c r="D94" i="3"/>
  <c r="L106" i="3" l="1"/>
  <c r="M105" i="3"/>
  <c r="A105" i="3" s="1"/>
  <c r="D95" i="3"/>
  <c r="L107" i="3" l="1"/>
  <c r="M106" i="3"/>
  <c r="A106" i="3" s="1"/>
  <c r="D96" i="3"/>
  <c r="L108" i="3" l="1"/>
  <c r="M107" i="3"/>
  <c r="A107" i="3" s="1"/>
  <c r="D97" i="3"/>
  <c r="L109" i="3" l="1"/>
  <c r="M108" i="3"/>
  <c r="A108" i="3" s="1"/>
  <c r="D98" i="3"/>
  <c r="L110" i="3" l="1"/>
  <c r="M109" i="3"/>
  <c r="A109" i="3" s="1"/>
  <c r="D99" i="3"/>
  <c r="L111" i="3" l="1"/>
  <c r="M110" i="3"/>
  <c r="A110" i="3" s="1"/>
  <c r="D100" i="3"/>
  <c r="L112" i="3" l="1"/>
  <c r="M111" i="3"/>
  <c r="A111" i="3" s="1"/>
  <c r="D101" i="3"/>
  <c r="L113" i="3" l="1"/>
  <c r="M112" i="3"/>
  <c r="A112" i="3" s="1"/>
  <c r="D102" i="3"/>
  <c r="L114" i="3" l="1"/>
  <c r="M113" i="3"/>
  <c r="A113" i="3" s="1"/>
  <c r="D103" i="3"/>
  <c r="L115" i="3" l="1"/>
  <c r="M114" i="3"/>
  <c r="A114" i="3" s="1"/>
  <c r="D104" i="3"/>
  <c r="L116" i="3" l="1"/>
  <c r="M115" i="3"/>
  <c r="A115" i="3" s="1"/>
  <c r="D105" i="3"/>
  <c r="L117" i="3" l="1"/>
  <c r="M116" i="3"/>
  <c r="A116" i="3" s="1"/>
  <c r="D106" i="3"/>
  <c r="L118" i="3" l="1"/>
  <c r="M117" i="3"/>
  <c r="A117" i="3" s="1"/>
  <c r="D107" i="3"/>
  <c r="L119" i="3" l="1"/>
  <c r="M118" i="3"/>
  <c r="A118" i="3" s="1"/>
  <c r="D108" i="3"/>
  <c r="L120" i="3" l="1"/>
  <c r="M119" i="3"/>
  <c r="A119" i="3" s="1"/>
  <c r="D109" i="3"/>
  <c r="L121" i="3" l="1"/>
  <c r="M120" i="3"/>
  <c r="A120" i="3" s="1"/>
  <c r="D110" i="3"/>
  <c r="L122" i="3" l="1"/>
  <c r="M121" i="3"/>
  <c r="A121" i="3" s="1"/>
  <c r="D111" i="3"/>
  <c r="L123" i="3" l="1"/>
  <c r="M122" i="3"/>
  <c r="A122" i="3" s="1"/>
  <c r="D112" i="3"/>
  <c r="L124" i="3" l="1"/>
  <c r="M123" i="3"/>
  <c r="A123" i="3" s="1"/>
  <c r="D113" i="3"/>
  <c r="L125" i="3" l="1"/>
  <c r="M124" i="3"/>
  <c r="A124" i="3" s="1"/>
  <c r="D114" i="3"/>
  <c r="L126" i="3" l="1"/>
  <c r="M125" i="3"/>
  <c r="A125" i="3" s="1"/>
  <c r="D115" i="3"/>
  <c r="L127" i="3" l="1"/>
  <c r="M126" i="3"/>
  <c r="A126" i="3" s="1"/>
  <c r="D116" i="3"/>
  <c r="L128" i="3" l="1"/>
  <c r="M127" i="3"/>
  <c r="A127" i="3" s="1"/>
  <c r="D117" i="3"/>
  <c r="L129" i="3" l="1"/>
  <c r="M128" i="3"/>
  <c r="A128" i="3" s="1"/>
  <c r="D118" i="3"/>
  <c r="L130" i="3" l="1"/>
  <c r="M129" i="3"/>
  <c r="A129" i="3" s="1"/>
  <c r="D119" i="3"/>
  <c r="L131" i="3" l="1"/>
  <c r="M130" i="3"/>
  <c r="A130" i="3" s="1"/>
  <c r="D120" i="3"/>
  <c r="L132" i="3" l="1"/>
  <c r="M131" i="3"/>
  <c r="A131" i="3" s="1"/>
  <c r="D121" i="3"/>
  <c r="L133" i="3" l="1"/>
  <c r="M132" i="3"/>
  <c r="A132" i="3" s="1"/>
  <c r="D122" i="3"/>
  <c r="L134" i="3" l="1"/>
  <c r="M133" i="3"/>
  <c r="A133" i="3" s="1"/>
  <c r="D123" i="3"/>
  <c r="L135" i="3" l="1"/>
  <c r="M134" i="3"/>
  <c r="A134" i="3" s="1"/>
  <c r="D124" i="3"/>
  <c r="L136" i="3" l="1"/>
  <c r="M135" i="3"/>
  <c r="A135" i="3" s="1"/>
  <c r="D125" i="3"/>
  <c r="L137" i="3" l="1"/>
  <c r="M136" i="3"/>
  <c r="A136" i="3" s="1"/>
  <c r="D126" i="3"/>
  <c r="L138" i="3" l="1"/>
  <c r="M137" i="3"/>
  <c r="A137" i="3" s="1"/>
  <c r="D127" i="3"/>
  <c r="L139" i="3" l="1"/>
  <c r="M138" i="3"/>
  <c r="A138" i="3" s="1"/>
  <c r="D128" i="3"/>
  <c r="L140" i="3" l="1"/>
  <c r="M139" i="3"/>
  <c r="A139" i="3" s="1"/>
  <c r="D129" i="3"/>
  <c r="L141" i="3" l="1"/>
  <c r="M140" i="3"/>
  <c r="A140" i="3" s="1"/>
  <c r="D130" i="3"/>
  <c r="L142" i="3" l="1"/>
  <c r="M141" i="3"/>
  <c r="A141" i="3" s="1"/>
  <c r="D131" i="3"/>
  <c r="L143" i="3" l="1"/>
  <c r="M142" i="3"/>
  <c r="A142" i="3" s="1"/>
  <c r="D132" i="3"/>
  <c r="L144" i="3" l="1"/>
  <c r="M143" i="3"/>
  <c r="A143" i="3" s="1"/>
  <c r="D133" i="3"/>
  <c r="L145" i="3" l="1"/>
  <c r="M144" i="3"/>
  <c r="A144" i="3" s="1"/>
  <c r="D134" i="3"/>
  <c r="L146" i="3" l="1"/>
  <c r="M145" i="3"/>
  <c r="A145" i="3" s="1"/>
  <c r="D135" i="3"/>
  <c r="L147" i="3" l="1"/>
  <c r="M146" i="3"/>
  <c r="A146" i="3" s="1"/>
  <c r="D136" i="3"/>
  <c r="L148" i="3" l="1"/>
  <c r="M147" i="3"/>
  <c r="A147" i="3" s="1"/>
  <c r="D137" i="3"/>
  <c r="L149" i="3" l="1"/>
  <c r="M148" i="3"/>
  <c r="A148" i="3" s="1"/>
  <c r="D138" i="3"/>
  <c r="L150" i="3" l="1"/>
  <c r="M149" i="3"/>
  <c r="A149" i="3" s="1"/>
  <c r="D139" i="3"/>
  <c r="L151" i="3" l="1"/>
  <c r="M150" i="3"/>
  <c r="A150" i="3" s="1"/>
  <c r="D140" i="3"/>
  <c r="L152" i="3" l="1"/>
  <c r="M151" i="3"/>
  <c r="A151" i="3" s="1"/>
  <c r="D141" i="3"/>
  <c r="L153" i="3" l="1"/>
  <c r="M152" i="3"/>
  <c r="A152" i="3" s="1"/>
  <c r="D142" i="3"/>
  <c r="L154" i="3" l="1"/>
  <c r="M153" i="3"/>
  <c r="A153" i="3" s="1"/>
  <c r="D143" i="3"/>
  <c r="L155" i="3" l="1"/>
  <c r="M154" i="3"/>
  <c r="A154" i="3" s="1"/>
  <c r="D144" i="3"/>
  <c r="L156" i="3" l="1"/>
  <c r="M155" i="3"/>
  <c r="A155" i="3" s="1"/>
  <c r="D145" i="3"/>
  <c r="L157" i="3" l="1"/>
  <c r="M156" i="3"/>
  <c r="A156" i="3" s="1"/>
  <c r="D146" i="3"/>
  <c r="L158" i="3" l="1"/>
  <c r="M157" i="3"/>
  <c r="A157" i="3" s="1"/>
  <c r="D147" i="3"/>
  <c r="L159" i="3" l="1"/>
  <c r="M158" i="3"/>
  <c r="A158" i="3" s="1"/>
  <c r="D148" i="3"/>
  <c r="L160" i="3" l="1"/>
  <c r="M159" i="3"/>
  <c r="A159" i="3" s="1"/>
  <c r="D149" i="3"/>
  <c r="L161" i="3" l="1"/>
  <c r="M160" i="3"/>
  <c r="A160" i="3" s="1"/>
  <c r="D150" i="3"/>
  <c r="L162" i="3" l="1"/>
  <c r="M161" i="3"/>
  <c r="A161" i="3" s="1"/>
  <c r="D151" i="3"/>
  <c r="L163" i="3" l="1"/>
  <c r="M162" i="3"/>
  <c r="A162" i="3" s="1"/>
  <c r="D152" i="3"/>
  <c r="L164" i="3" l="1"/>
  <c r="M163" i="3"/>
  <c r="A163" i="3" s="1"/>
  <c r="D153" i="3"/>
  <c r="L165" i="3" l="1"/>
  <c r="M164" i="3"/>
  <c r="A164" i="3" s="1"/>
  <c r="D154" i="3"/>
  <c r="L166" i="3" l="1"/>
  <c r="M165" i="3"/>
  <c r="A165" i="3" s="1"/>
  <c r="D155" i="3"/>
  <c r="L167" i="3" l="1"/>
  <c r="M166" i="3"/>
  <c r="A166" i="3" s="1"/>
  <c r="D156" i="3"/>
  <c r="L168" i="3" l="1"/>
  <c r="M167" i="3"/>
  <c r="A167" i="3" s="1"/>
  <c r="D157" i="3"/>
  <c r="L169" i="3" l="1"/>
  <c r="M168" i="3"/>
  <c r="A168" i="3" s="1"/>
  <c r="D158" i="3"/>
  <c r="L170" i="3" l="1"/>
  <c r="M169" i="3"/>
  <c r="A169" i="3" s="1"/>
  <c r="D159" i="3"/>
  <c r="L171" i="3" l="1"/>
  <c r="M170" i="3"/>
  <c r="A170" i="3" s="1"/>
  <c r="D160" i="3"/>
  <c r="L172" i="3" l="1"/>
  <c r="M171" i="3"/>
  <c r="A171" i="3" s="1"/>
  <c r="D161" i="3"/>
  <c r="L173" i="3" l="1"/>
  <c r="M172" i="3"/>
  <c r="A172" i="3" s="1"/>
  <c r="D162" i="3"/>
  <c r="L174" i="3" l="1"/>
  <c r="M173" i="3"/>
  <c r="A173" i="3" s="1"/>
  <c r="D163" i="3"/>
  <c r="L175" i="3" l="1"/>
  <c r="M174" i="3"/>
  <c r="A174" i="3" s="1"/>
  <c r="D164" i="3"/>
  <c r="L176" i="3" l="1"/>
  <c r="M175" i="3"/>
  <c r="A175" i="3" s="1"/>
  <c r="D165" i="3"/>
  <c r="L177" i="3" l="1"/>
  <c r="M176" i="3"/>
  <c r="A176" i="3" s="1"/>
  <c r="D166" i="3"/>
  <c r="L178" i="3" l="1"/>
  <c r="M177" i="3"/>
  <c r="A177" i="3" s="1"/>
  <c r="D167" i="3"/>
  <c r="L179" i="3" l="1"/>
  <c r="M178" i="3"/>
  <c r="A178" i="3" s="1"/>
  <c r="D168" i="3"/>
  <c r="L180" i="3" l="1"/>
  <c r="M179" i="3"/>
  <c r="A179" i="3" s="1"/>
  <c r="D169" i="3"/>
  <c r="L181" i="3" l="1"/>
  <c r="M180" i="3"/>
  <c r="A180" i="3" s="1"/>
  <c r="D170" i="3"/>
  <c r="L182" i="3" l="1"/>
  <c r="M181" i="3"/>
  <c r="A181" i="3" s="1"/>
  <c r="D171" i="3"/>
  <c r="L183" i="3" l="1"/>
  <c r="M182" i="3"/>
  <c r="A182" i="3" s="1"/>
  <c r="D172" i="3"/>
  <c r="L184" i="3" l="1"/>
  <c r="M183" i="3"/>
  <c r="A183" i="3" s="1"/>
  <c r="D173" i="3"/>
  <c r="L185" i="3" l="1"/>
  <c r="M184" i="3"/>
  <c r="A184" i="3" s="1"/>
  <c r="D174" i="3"/>
  <c r="L186" i="3" l="1"/>
  <c r="M185" i="3"/>
  <c r="A185" i="3" s="1"/>
  <c r="D175" i="3"/>
  <c r="L187" i="3" l="1"/>
  <c r="M186" i="3"/>
  <c r="A186" i="3" s="1"/>
  <c r="D176" i="3"/>
  <c r="L188" i="3" l="1"/>
  <c r="M187" i="3"/>
  <c r="A187" i="3" s="1"/>
  <c r="D177" i="3"/>
  <c r="L189" i="3" l="1"/>
  <c r="M188" i="3"/>
  <c r="A188" i="3" s="1"/>
  <c r="D178" i="3"/>
  <c r="L190" i="3" l="1"/>
  <c r="M189" i="3"/>
  <c r="A189" i="3" s="1"/>
  <c r="D179" i="3"/>
  <c r="L191" i="3" l="1"/>
  <c r="M190" i="3"/>
  <c r="A190" i="3" s="1"/>
  <c r="D180" i="3"/>
  <c r="L192" i="3" l="1"/>
  <c r="M191" i="3"/>
  <c r="A191" i="3" s="1"/>
  <c r="D181" i="3"/>
  <c r="L193" i="3" l="1"/>
  <c r="M192" i="3"/>
  <c r="A192" i="3" s="1"/>
  <c r="D182" i="3"/>
  <c r="L194" i="3" l="1"/>
  <c r="M193" i="3"/>
  <c r="A193" i="3" s="1"/>
  <c r="D183" i="3"/>
  <c r="L195" i="3" l="1"/>
  <c r="M194" i="3"/>
  <c r="A194" i="3" s="1"/>
  <c r="D184" i="3"/>
  <c r="L196" i="3" l="1"/>
  <c r="M195" i="3"/>
  <c r="A195" i="3" s="1"/>
  <c r="D185" i="3"/>
  <c r="L197" i="3" l="1"/>
  <c r="M196" i="3"/>
  <c r="A196" i="3" s="1"/>
  <c r="D186" i="3"/>
  <c r="L198" i="3" l="1"/>
  <c r="M197" i="3"/>
  <c r="A197" i="3" s="1"/>
  <c r="D187" i="3"/>
  <c r="L199" i="3" l="1"/>
  <c r="M198" i="3"/>
  <c r="A198" i="3" s="1"/>
  <c r="D188" i="3"/>
  <c r="L200" i="3" l="1"/>
  <c r="M199" i="3"/>
  <c r="A199" i="3" s="1"/>
  <c r="D189" i="3"/>
  <c r="L201" i="3" l="1"/>
  <c r="M200" i="3"/>
  <c r="A200" i="3" s="1"/>
  <c r="D190" i="3"/>
  <c r="L202" i="3" l="1"/>
  <c r="M201" i="3"/>
  <c r="A201" i="3" s="1"/>
  <c r="D191" i="3"/>
  <c r="L203" i="3" l="1"/>
  <c r="M202" i="3"/>
  <c r="A202" i="3" s="1"/>
  <c r="D192" i="3"/>
  <c r="L204" i="3" l="1"/>
  <c r="M203" i="3"/>
  <c r="A203" i="3" s="1"/>
  <c r="D193" i="3"/>
  <c r="L205" i="3" l="1"/>
  <c r="M204" i="3"/>
  <c r="A204" i="3" s="1"/>
  <c r="D194" i="3"/>
  <c r="L206" i="3" l="1"/>
  <c r="M205" i="3"/>
  <c r="A205" i="3" s="1"/>
  <c r="D195" i="3"/>
  <c r="L207" i="3" l="1"/>
  <c r="M206" i="3"/>
  <c r="A206" i="3" s="1"/>
  <c r="D196" i="3"/>
  <c r="L208" i="3" l="1"/>
  <c r="M207" i="3"/>
  <c r="A207" i="3" s="1"/>
  <c r="D197" i="3"/>
  <c r="L209" i="3" l="1"/>
  <c r="M208" i="3"/>
  <c r="A208" i="3" s="1"/>
  <c r="D198" i="3"/>
  <c r="L210" i="3" l="1"/>
  <c r="M209" i="3"/>
  <c r="A209" i="3" s="1"/>
  <c r="D199" i="3"/>
  <c r="L211" i="3" l="1"/>
  <c r="M210" i="3"/>
  <c r="A210" i="3" s="1"/>
  <c r="D200" i="3"/>
  <c r="L212" i="3" l="1"/>
  <c r="M211" i="3"/>
  <c r="A211" i="3" s="1"/>
  <c r="D201" i="3"/>
  <c r="L213" i="3" l="1"/>
  <c r="M212" i="3"/>
  <c r="A212" i="3" s="1"/>
  <c r="D202" i="3"/>
  <c r="L214" i="3" l="1"/>
  <c r="M213" i="3"/>
  <c r="A213" i="3" s="1"/>
  <c r="D203" i="3"/>
  <c r="L215" i="3" l="1"/>
  <c r="M214" i="3"/>
  <c r="A214" i="3" s="1"/>
  <c r="D204" i="3"/>
  <c r="L216" i="3" l="1"/>
  <c r="M215" i="3"/>
  <c r="A215" i="3" s="1"/>
  <c r="D205" i="3"/>
  <c r="L217" i="3" l="1"/>
  <c r="M216" i="3"/>
  <c r="A216" i="3" s="1"/>
  <c r="D206" i="3"/>
  <c r="M217" i="3" l="1"/>
  <c r="A217" i="3" s="1"/>
  <c r="D207" i="3"/>
  <c r="D208" i="3" l="1"/>
  <c r="D209" i="3" l="1"/>
  <c r="D210" i="3" l="1"/>
  <c r="D211" i="3" l="1"/>
  <c r="D212" i="3" l="1"/>
  <c r="D213" i="3" l="1"/>
  <c r="D214" i="3" l="1"/>
  <c r="D215" i="3" l="1"/>
  <c r="D216" i="3" l="1"/>
  <c r="D217" i="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0" authorId="0" shapeId="0" xr:uid="{00000000-0006-0000-0200-000001000000}">
      <text>
        <r>
          <rPr>
            <sz val="9"/>
            <color indexed="81"/>
            <rFont val="Arial Narrow"/>
            <family val="2"/>
          </rPr>
          <t xml:space="preserve">List the goals (strategic thrust or key performance areas) from your strategic plan
</t>
        </r>
      </text>
    </comment>
    <comment ref="C10" authorId="0" shapeId="0" xr:uid="{00000000-0006-0000-0200-000002000000}">
      <text>
        <r>
          <rPr>
            <sz val="9"/>
            <color indexed="81"/>
            <rFont val="Arial Narrow"/>
            <family val="2"/>
          </rPr>
          <t xml:space="preserve">List the Risk Categories for your organisation
</t>
        </r>
      </text>
    </comment>
    <comment ref="B18" authorId="0" shapeId="0" xr:uid="{00000000-0006-0000-0200-000003000000}">
      <text>
        <r>
          <rPr>
            <i/>
            <sz val="9"/>
            <color indexed="81"/>
            <rFont val="Arial Narrow"/>
            <family val="2"/>
          </rPr>
          <t>Click here to align strategic thrusts with strategic objectives</t>
        </r>
      </text>
    </comment>
    <comment ref="D25" authorId="0" shapeId="0" xr:uid="{00000000-0006-0000-0200-000004000000}">
      <text>
        <r>
          <rPr>
            <i/>
            <sz val="9"/>
            <color indexed="63"/>
            <rFont val="Arial Narrow"/>
            <family val="2"/>
          </rPr>
          <t>Click here to align categories with risks</t>
        </r>
      </text>
    </comment>
    <comment ref="A29" authorId="0" shapeId="0" xr:uid="{00000000-0006-0000-0200-000005000000}">
      <text>
        <r>
          <rPr>
            <sz val="9"/>
            <color indexed="81"/>
            <rFont val="Arial Narrow"/>
            <family val="2"/>
          </rPr>
          <t xml:space="preserve">List the main organisation controls
</t>
        </r>
      </text>
    </comment>
    <comment ref="E29" authorId="0" shapeId="0" xr:uid="{00000000-0006-0000-0200-000006000000}">
      <text>
        <r>
          <rPr>
            <b/>
            <i/>
            <sz val="9"/>
            <color indexed="63"/>
            <rFont val="Arial Narrow"/>
            <family val="2"/>
          </rPr>
          <t>Capture the mitigating values dependent on the effectiveness of controls in this column</t>
        </r>
      </text>
    </comment>
    <comment ref="E35" authorId="0" shapeId="0" xr:uid="{00000000-0006-0000-0200-000007000000}">
      <text>
        <r>
          <rPr>
            <i/>
            <sz val="10"/>
            <color indexed="63"/>
            <rFont val="Arial Narrow"/>
            <family val="2"/>
          </rPr>
          <t>Insert the risk threshold for your organisation. Optimal value (maximum risk) = 5; minimum = 1</t>
        </r>
      </text>
    </comment>
    <comment ref="B44" authorId="0" shapeId="0" xr:uid="{00000000-0006-0000-0200-000008000000}">
      <text>
        <r>
          <rPr>
            <i/>
            <sz val="9"/>
            <color indexed="63"/>
            <rFont val="Arial Narrow"/>
            <family val="2"/>
          </rPr>
          <t>Click here to align organisational controls</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10" authorId="0" shapeId="0" xr:uid="{00000000-0006-0000-0500-000001000000}">
      <text>
        <r>
          <rPr>
            <sz val="8"/>
            <color indexed="81"/>
            <rFont val="Arial Narrow"/>
            <family val="2"/>
          </rPr>
          <t xml:space="preserve">Likelihood represents the possibility that a given event will occur. Likelihood can be expressed using qualitative terms (frequent, likely, possible, unlikely, rare), as a percent probability, or as a frequency. When using numerical values, whether a percentage or frequency, the relevant time period
should be specified such as annual frequency or the more relative probability over the life of the project or asset.
Sometimes enterprises describe likelihood in more personal and qualitative terms such as “event expected to occur
several times over the course of a career” or “event not expected to occur over the course of a career.”
</t>
        </r>
      </text>
    </comment>
    <comment ref="E10" authorId="0" shapeId="0" xr:uid="{00000000-0006-0000-0500-000002000000}">
      <text>
        <r>
          <rPr>
            <sz val="8"/>
            <color indexed="81"/>
            <rFont val="Arial Narrow"/>
            <family val="2"/>
          </rPr>
          <t xml:space="preserve">Impact (or consequence) refers to the extent to which a risk event might affect the enterprise. Impact assessment criteria may include financial, reputational, regulatory,
health, safety, security, environmental, employee,
customer, and operational impacts. Enterprises typically define impact using a combination of these types of impact considerations (as illustrated below), given that certain risks may impact the enterprise financially while other risks may have a greater impact to reputation or health and safety. When assigning an impact rating to a risk, assign the rating for the highest consequence anticipated. For example, if any one of the criteria for a rating of 5 is met, then the impact rating assigned is 5 even though other
criteria may fall lower in the scale.
</t>
        </r>
      </text>
    </comment>
    <comment ref="B20" authorId="0" shapeId="0" xr:uid="{00000000-0006-0000-0500-000003000000}">
      <text>
        <r>
          <rPr>
            <sz val="9"/>
            <color indexed="81"/>
            <rFont val="Arial Narrow"/>
            <family val="2"/>
          </rPr>
          <t>Vulnerability refers to the susceptibility of the entity to a risk event in terms of criteria related to the entity’s preparedness, agility, and adaptability. Vulnerability is related to impact and likelihood. The more vulnerable the entity is to the risk, the higher the impact will be should the event occur. If risk responses including controls are not in place and operating as designed, then the likelihood of an event increases.
Assessing vulnerability allows entities to gauge how well they’re managing risks.
Vulnerability assessment criteria may include capabilities to anticipate events such as scenario planning, real options, capabilities to prevent events such as risk responses in place, capabilities to respond and adapt quickly as events unfold, and capabilities to withstand the event such as capital buffer and financial strength. Other factors can also be considered such as the rate of change in the industry or organization. There is no one-size-fits-all assessment scale.
Every entity must define scales to meet its needs.</t>
        </r>
      </text>
    </comment>
    <comment ref="E20" authorId="0" shapeId="0" xr:uid="{00000000-0006-0000-0500-000004000000}">
      <text>
        <r>
          <rPr>
            <sz val="9"/>
            <color indexed="81"/>
            <rFont val="Arial Narrow"/>
            <family val="2"/>
          </rPr>
          <t>Speed of onset refers to the time it takes for a risk event to manifest itself, or in other words, the time that elapses between the occurrence of an event and the point at which the company first feels its effects. Knowing the speed of onset is useful when developing risk response plans.</t>
        </r>
      </text>
    </comment>
    <comment ref="C42" authorId="0" shapeId="0" xr:uid="{00000000-0006-0000-0500-000005000000}">
      <text>
        <r>
          <rPr>
            <sz val="9"/>
            <color indexed="81"/>
            <rFont val="Arial Narrow"/>
            <family val="2"/>
          </rPr>
          <t>The total of values (weights) allocated must add up to 100%</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J17" authorId="0" shapeId="0" xr:uid="{00000000-0006-0000-0600-000001000000}">
      <text>
        <r>
          <rPr>
            <i/>
            <sz val="10"/>
            <color indexed="63"/>
            <rFont val="Arial Narrow"/>
            <family val="2"/>
          </rPr>
          <t xml:space="preserve">Use the WordPad documents for notes about the individual risks, but specifically to record details about risk drivers. A risk driver "drives" the level of a risk up or down and it is important to monitor risk drivers carefully to perform reliable risk assessments.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H9" authorId="0" shapeId="0" xr:uid="{00000000-0006-0000-0800-000001000000}">
      <text>
        <r>
          <rPr>
            <b/>
            <sz val="10"/>
            <color indexed="63"/>
            <rFont val="Arial Narrow"/>
            <family val="2"/>
          </rPr>
          <t xml:space="preserve">Use the WordPad documents to record motivations for and substantiations of risk assessment values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C11" authorId="0" shapeId="0" xr:uid="{00000000-0006-0000-0900-000001000000}">
      <text>
        <r>
          <rPr>
            <b/>
            <i/>
            <sz val="10"/>
            <color indexed="63"/>
            <rFont val="Arial Narrow"/>
            <family val="2"/>
          </rPr>
          <t xml:space="preserve">Align the detailed risk controls listed on this sheet with the strategic controls identified on the "Settings" sheet
</t>
        </r>
      </text>
    </comment>
    <comment ref="D11" authorId="0" shapeId="0" xr:uid="{00000000-0006-0000-0900-000002000000}">
      <text>
        <r>
          <rPr>
            <sz val="9"/>
            <color indexed="81"/>
            <rFont val="Arial Narrow"/>
            <family val="2"/>
          </rPr>
          <t>Double-click on the WordPad doc icon to open it. Record your details; WordPad will retain the record, even after you have closed it</t>
        </r>
      </text>
    </comment>
    <comment ref="F11" authorId="0" shapeId="0" xr:uid="{00000000-0006-0000-0900-000003000000}">
      <text>
        <r>
          <rPr>
            <i/>
            <sz val="9"/>
            <color indexed="63"/>
            <rFont val="Arial Narrow"/>
            <family val="2"/>
          </rPr>
          <t xml:space="preserve">The design of an organisational control refers to the presence and/or establishment of a function, component or control measure to mitigate risks. The may include measures such as effective Public Relations to mitigate stakeholder-related or reputable risks, the identification and management of projects to mitigate the expansion of goods or services (in order to mitigate competitors’ risks) and so forth.
</t>
        </r>
      </text>
    </comment>
    <comment ref="G11" authorId="0" shapeId="0" xr:uid="{00000000-0006-0000-0900-000004000000}">
      <text>
        <r>
          <rPr>
            <i/>
            <sz val="9"/>
            <color indexed="63"/>
            <rFont val="Arial Narrow"/>
            <family val="2"/>
          </rPr>
          <t xml:space="preserve">Organisational controls must be adequately resourced to effectively and efficiently mitigate risk. Resources refer to the production factors, namely that – 
• adequately quality (qualified and experienced) employees must be involved, and enough (quantity) of these resources must be available;
• quality and quantity material must be available (including computers, raw materials and even services);
• quality and quantity capital (money) must be available to fund the control[s]; and
• quality and quantity information must be available to ensure that the control[s] operate effectively.
</t>
        </r>
      </text>
    </comment>
    <comment ref="H11" authorId="0" shapeId="0" xr:uid="{00000000-0006-0000-0900-000005000000}">
      <text>
        <r>
          <rPr>
            <sz val="9"/>
            <color indexed="81"/>
            <rFont val="Arial Narrow"/>
            <family val="2"/>
          </rPr>
          <t xml:space="preserve">Organisational controls must be resourced in an economical manner, meaning that production factors (employees, material, information and capital) must be obtained in the required qualities and quantities in a cost-effective manner (not too cheap, resulting in quality or quantity constraints) and not too expensively (resulting in a lack of productivity). For instance, controls must have formal systems and processes in place to test the market before expensive hiring – or purchasing decisions are made.
</t>
        </r>
      </text>
    </comment>
    <comment ref="I11" authorId="0" shapeId="0" xr:uid="{00000000-0006-0000-0900-000006000000}">
      <text>
        <r>
          <rPr>
            <sz val="9"/>
            <color indexed="81"/>
            <rFont val="Arial Narrow"/>
            <family val="2"/>
          </rPr>
          <t xml:space="preserve">Organisational controls must operate efficiently, meaning that the resources utilised to perform the control’s risk-mitigating activities must function productively, must be knowledgeable and skilled, or well-suited (and equipped) for the purpose[s] for which it is required. Systems and processes must be applied in a productive and proficient manner.
</t>
        </r>
      </text>
    </comment>
  </commentList>
</comments>
</file>

<file path=xl/sharedStrings.xml><?xml version="1.0" encoding="utf-8"?>
<sst xmlns="http://schemas.openxmlformats.org/spreadsheetml/2006/main" count="217" uniqueCount="153">
  <si>
    <t>Objectives</t>
  </si>
  <si>
    <t>Organisational</t>
  </si>
  <si>
    <t>Goals (Strategic</t>
  </si>
  <si>
    <t>Thrusts)</t>
  </si>
  <si>
    <t>Risk</t>
  </si>
  <si>
    <t>Risks</t>
  </si>
  <si>
    <t>Objective alignment</t>
  </si>
  <si>
    <t>Likelihood</t>
  </si>
  <si>
    <t>Frequent</t>
  </si>
  <si>
    <t>Likely</t>
  </si>
  <si>
    <t>Possible</t>
  </si>
  <si>
    <t>Unlikely</t>
  </si>
  <si>
    <t>Rare</t>
  </si>
  <si>
    <t>Impact</t>
  </si>
  <si>
    <t>Extreme</t>
  </si>
  <si>
    <t>Major</t>
  </si>
  <si>
    <t>Moderate</t>
  </si>
  <si>
    <t>Minor</t>
  </si>
  <si>
    <t>Incidental</t>
  </si>
  <si>
    <t>Values</t>
  </si>
  <si>
    <t>Double-click on the WordPad icon to the right to open guidelines</t>
  </si>
  <si>
    <t>Vulnerability</t>
  </si>
  <si>
    <t>Very high</t>
  </si>
  <si>
    <t>High</t>
  </si>
  <si>
    <t>Medium</t>
  </si>
  <si>
    <t>Low</t>
  </si>
  <si>
    <t>Very low</t>
  </si>
  <si>
    <t>Velocity</t>
  </si>
  <si>
    <t>Setting up the risk assessment model</t>
  </si>
  <si>
    <t>Do you want the different elements of the risk assessment model to be of equal weight when the assessment is performed (that is, in essence, must each of the elements of likelihood, impact, vulnerability and velocity have a weight of 25% when the risk assessment is performed)? These weights (equal weighting) will be default for the template. However, you can change it below by allocating weights, if you want to the different risk elements to have different weights (e.g. likelihood and impact 40% each, and vulnerability and velocity 10% each).</t>
  </si>
  <si>
    <t>Click on headings and cells to view more guidelines</t>
  </si>
  <si>
    <t>Risk Assessment Elements</t>
  </si>
  <si>
    <t>Values (weight)</t>
  </si>
  <si>
    <t>insert weights in percentage</t>
  </si>
  <si>
    <t>Individual Risk</t>
  </si>
  <si>
    <t>Risk level</t>
  </si>
  <si>
    <t>Number of risks</t>
  </si>
  <si>
    <t>Likelihood level</t>
  </si>
  <si>
    <t>Impact level</t>
  </si>
  <si>
    <t>Vulnerability level</t>
  </si>
  <si>
    <t>Velocity level</t>
  </si>
  <si>
    <t>Risk averages ---</t>
  </si>
  <si>
    <t>Control Effectiveness</t>
  </si>
  <si>
    <t>Controls</t>
  </si>
  <si>
    <t>Residual</t>
  </si>
  <si>
    <t>CE Impact</t>
  </si>
  <si>
    <t>Residual risk</t>
  </si>
  <si>
    <t>Objective</t>
  </si>
  <si>
    <t>Average</t>
  </si>
  <si>
    <t>Inherent</t>
  </si>
  <si>
    <t>Inherent Risk</t>
  </si>
  <si>
    <t>Residual Risk</t>
  </si>
  <si>
    <t>Inherent risk</t>
  </si>
  <si>
    <t>Tolerence</t>
  </si>
  <si>
    <t>Analysis</t>
  </si>
  <si>
    <t>Threshold</t>
  </si>
  <si>
    <t>Risk Tolerance</t>
  </si>
  <si>
    <t>Risk Category</t>
  </si>
  <si>
    <t>Do not print this page; it's purpose is data capturing</t>
  </si>
  <si>
    <t>1. Capture individual risks</t>
  </si>
  <si>
    <t>2. Align with the identified objectives</t>
  </si>
  <si>
    <t>Risk Assessment Values</t>
  </si>
  <si>
    <t>Perform the Risk Assessment</t>
  </si>
  <si>
    <t>Use this template to perform a risk assessment. Double-click on the WordPad documents below to open guidelines</t>
  </si>
  <si>
    <t>Do not print this sheet!</t>
  </si>
  <si>
    <t>Report: Organisational Dimensions of Risk</t>
  </si>
  <si>
    <t>If you print this sheet, the Tables will be printed, but not the graphs</t>
  </si>
  <si>
    <t>Report About Risk Objectives</t>
  </si>
  <si>
    <t>Detailed Risk Report</t>
  </si>
  <si>
    <r>
      <rPr>
        <sz val="8"/>
        <color theme="1" tint="0.34998626667073579"/>
        <rFont val="Arial"/>
        <family val="2"/>
      </rPr>
      <t>This is a report, and you can print it, but please note that it will print</t>
    </r>
    <r>
      <rPr>
        <sz val="8"/>
        <color theme="1"/>
        <rFont val="Arial"/>
        <family val="2"/>
      </rPr>
      <t xml:space="preserve"> </t>
    </r>
    <r>
      <rPr>
        <b/>
        <i/>
        <sz val="8"/>
        <color rgb="FFC00000"/>
        <rFont val="Arial"/>
        <family val="2"/>
      </rPr>
      <t>up to 32 pages</t>
    </r>
    <r>
      <rPr>
        <sz val="8"/>
        <color theme="1"/>
        <rFont val="Arial"/>
        <family val="2"/>
      </rPr>
      <t xml:space="preserve">. </t>
    </r>
    <r>
      <rPr>
        <sz val="8"/>
        <color theme="1" tint="0.34998626667073579"/>
        <rFont val="Arial"/>
        <family val="2"/>
      </rPr>
      <t>Rather select the parts you want to page</t>
    </r>
  </si>
  <si>
    <t>Risk Threshold Level</t>
  </si>
  <si>
    <t>Controls Effectiveness</t>
  </si>
  <si>
    <t>User Guidelines</t>
  </si>
  <si>
    <t>Risk Categories</t>
  </si>
  <si>
    <t>Double-click onside the WordPad</t>
  </si>
  <si>
    <t>icon to read the guidelines</t>
  </si>
  <si>
    <t>Dashboard</t>
  </si>
  <si>
    <t>Risk Levels by Category, Considering Threshold</t>
  </si>
  <si>
    <t>Organsational Structures Exposed to Risk</t>
  </si>
  <si>
    <t>Thrsust / KPAs</t>
  </si>
  <si>
    <t>Thrusts / KPAs</t>
  </si>
  <si>
    <t>Median</t>
  </si>
  <si>
    <t>Average: CE</t>
  </si>
  <si>
    <t>Strategic Thrusts Exposed to Risk</t>
  </si>
  <si>
    <t>Risk Expsoure Overview</t>
  </si>
  <si>
    <t>Inherent Risk, Residual Risk and Control Effectiveness</t>
  </si>
  <si>
    <t>Inherent Risk, Residual Risk and Average Control Effectiveness</t>
  </si>
  <si>
    <t>Inherent Risks</t>
  </si>
  <si>
    <t>Residual Risks</t>
  </si>
  <si>
    <t>Level</t>
  </si>
  <si>
    <t>Above risk threshold...</t>
  </si>
  <si>
    <t>Exclusion Report</t>
  </si>
  <si>
    <t>The Performance and Risk Framework</t>
  </si>
  <si>
    <t>Risk Controls</t>
  </si>
  <si>
    <t xml:space="preserve">Control </t>
  </si>
  <si>
    <t>Effectiveness</t>
  </si>
  <si>
    <t>Highly effective</t>
  </si>
  <si>
    <t>Effective</t>
  </si>
  <si>
    <t>Moderately effective</t>
  </si>
  <si>
    <t>Ineffective</t>
  </si>
  <si>
    <t>Lacking or very ineffective</t>
  </si>
  <si>
    <t>Control effectiveness: If controls are highly effective, only 10% of inherent risk will remain; if very ineffective, 90% of inherent risk will remain. You user can change the values inserted.</t>
  </si>
  <si>
    <t>This threshold: Every organisation has a limit (a threshold) to absorb risks. This threshold will dependent on the strength of the organisation to accept risk without being destroyed by it. The stronger the organisation (in terms of governance and management efficiency, the availability of sources, and its ability to convince external stakeholders) the higher its threshold. Threshold will be based on residual risk, and the maximum risk threshold on this template is 5.</t>
  </si>
  <si>
    <t>Strategic Objectives</t>
  </si>
  <si>
    <t>Align with goal</t>
  </si>
  <si>
    <t>Performance Indicator</t>
  </si>
  <si>
    <t>Performance Targets</t>
  </si>
  <si>
    <t>Short-term</t>
  </si>
  <si>
    <t>Long-term</t>
  </si>
  <si>
    <t>Units</t>
  </si>
  <si>
    <t>Risks Identification and Alignment</t>
  </si>
  <si>
    <t>3. Link to Risk Categories</t>
  </si>
  <si>
    <t>4. Link to risk controls</t>
  </si>
  <si>
    <t>Capture information about risk categories. Risk categories are the elements of the organisation's risk classification system.</t>
  </si>
  <si>
    <t>Insert your organisation's strategic objectives above. The template makes provision for up to 15 individual objectives. Remember, strategic means very high level objectives (actually, only critical and final indicators of the success or failure of your organisation are measured.</t>
  </si>
  <si>
    <t>Capture the key organisational controls that must mitigate risks. Provision is made for a maximum of 15 such controls. If your organisation consists of a large number of such controls, try to identify the core ones, or use the template separately for different structures. Cluster controls together and refer to the main categories only.</t>
  </si>
  <si>
    <t>Organisational controls</t>
  </si>
  <si>
    <t>Click here to refine &gt;&gt;&gt;</t>
  </si>
  <si>
    <t>Record</t>
  </si>
  <si>
    <t>Do not print this sheet, it is meant for data capturing</t>
  </si>
  <si>
    <t>Identify and Assess Controls</t>
  </si>
  <si>
    <t>Use this sheet to “unpack” the fifteen (15) identified risk controls on the “Settings” sheet. The fifteen controls must be high level (e.g., do not go into detail such as “regular checking”, or monitoring of expenditure”; just [simply] identify the risk control of “Budget control.”). Use this sheet to refine the listed controls into refined measures.</t>
  </si>
  <si>
    <t>Economy</t>
  </si>
  <si>
    <t>Efficiency</t>
  </si>
  <si>
    <t>Mitigating impact</t>
  </si>
  <si>
    <t>excellent</t>
  </si>
  <si>
    <t>good</t>
  </si>
  <si>
    <t>adequate</t>
  </si>
  <si>
    <t>weak</t>
  </si>
  <si>
    <t>none</t>
  </si>
  <si>
    <t>Align-controls</t>
  </si>
  <si>
    <t>click here &gt;&gt;&gt;</t>
  </si>
  <si>
    <t>Excellent</t>
  </si>
  <si>
    <t>Strong</t>
  </si>
  <si>
    <t>Weak</t>
  </si>
  <si>
    <t>Lacking</t>
  </si>
  <si>
    <t>click on icons below to access more details</t>
  </si>
  <si>
    <t>Strategic Controls</t>
  </si>
  <si>
    <t>Org. Ass</t>
  </si>
  <si>
    <t>Eff.</t>
  </si>
  <si>
    <t>Risk Identification &amp; Alignment</t>
  </si>
  <si>
    <t xml:space="preserve">Risk Assessment </t>
  </si>
  <si>
    <t>Risk Objectives</t>
  </si>
  <si>
    <t>Goals and Objectives</t>
  </si>
  <si>
    <t>Details of Risks</t>
  </si>
  <si>
    <t>Risk Level Categorisation</t>
  </si>
  <si>
    <t xml:space="preserve">The template applies the following process for assessing enterprise risks:
1. Capture the goals of the organisation. Goals are high-level outcomes and are also sometimes called Key Performance Areas (or strategic thrusts).
2. Capture information about risk categories. Risk categories are the elements of the organisation's risk classification system.
3. Capture the key organisational controls that must mitigate risks. Provision is made for a maximum of 15 such controls. If your organisation consists of a large number of such controls, try to identify the core ones, or use the template separately for different structures.
4. Capture the mitigating values dependent on the effectiveness of controls.
5. Identify the risk threshold: Every organisation has a limit (a threshold) to absorb risks. This threshold will dependent on the strength of the organisation to accept risk without being destroyed by it. The stronger the organisation (in terms of governance and management efficiency, the availability of sources, and its ability to convince external stakeholders) the higher its threshold. Threshold will be based on residual risk, and the maximum risk threshold on this template is 5.
6. Capturing of organisational strategic objectives above. The template makes provision for up to 15 individual objectives. Remember, strategic means very high level objectives (actually, only critical and final indicators of the success or failure of your organisation are measured.
7. The template use not only the likelihood that a risk may mature, and the impact if it does, but also the vulnerability of the organisation to risks and the velocity of risk response in determining inherent risk levels. The user must determine these assessment values.
8. The identification of individual risks.
9. The alignment of the identified risks to identified objectives, risk categories and risk controls.
10. The assessment of individual risks.
The spreadsheet subsequently generates the following reports:
1. The level of risks to which the identified organisational goals and objectives are exposed, expressed in inherent and residual values.
2. The levels of inherent and residual risks to which the identified organisational controls are exposed.
3. The levels of inherent and residual risks associated with each of the identified risk categories.
4. A detailed risk report, exposing the inherent and residual risk level of each of the identified risks, compared with the identified risk threshold levels.
5. The categorisation of risks according to status in relation to the identified risk threshold level.
The template translate all assessment values back to “5”; which simplifies the identification of a risk threshold level (which is then also reflected in a value /5).
</t>
  </si>
  <si>
    <t>About this template</t>
  </si>
  <si>
    <t>Double-click on the icons to read guidelines</t>
  </si>
  <si>
    <t>RISK LEVEL</t>
  </si>
  <si>
    <t>Please print selectively, and preferably set your print area in terms of your report.If you print without setting a print area, you may print up to 16 pages.</t>
  </si>
  <si>
    <t xml:space="preserve">Capture the goals of your organisation. Goals are high-level outcomes. This templates provides
for the capturing of seven strategic goals. Throughout the template, the user can align risks with goals, eventfully generating a report of risk exposure per goal. </t>
  </si>
  <si>
    <t>Template settings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</si>
</sst>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 #,##0_ ;_ * \-#,##0_ ;_ * &quot;-&quot;_ ;_ @_ "/>
    <numFmt numFmtId="165" formatCode="0.00_ ;[Red]\-0.00\ "/>
    <numFmt numFmtId="166" formatCode="#,##0.0"/>
  </numFmts>
  <fonts count="52" x14ac:knownFonts="1">
    <font>
      <sz val="8"/>
      <color theme="1"/>
      <name val="Arial"/>
      <family val="2"/>
    </font>
    <font>
      <b/>
      <sz val="8"/>
      <color theme="0"/>
      <name val="Arial"/>
      <family val="2"/>
    </font>
    <font>
      <b/>
      <sz val="8"/>
      <color theme="1"/>
      <name val="Arial"/>
      <family val="2"/>
    </font>
    <font>
      <sz val="8"/>
      <color theme="0"/>
      <name val="Arial"/>
      <family val="2"/>
    </font>
    <font>
      <i/>
      <sz val="8"/>
      <color theme="1"/>
      <name val="Arial"/>
      <family val="2"/>
    </font>
    <font>
      <sz val="9"/>
      <color indexed="81"/>
      <name val="Arial Narrow"/>
      <family val="2"/>
    </font>
    <font>
      <i/>
      <sz val="10"/>
      <color theme="1" tint="0.34998626667073579"/>
      <name val="Arial"/>
      <family val="2"/>
    </font>
    <font>
      <b/>
      <sz val="16"/>
      <color theme="1"/>
      <name val="Arial"/>
      <family val="2"/>
    </font>
    <font>
      <i/>
      <sz val="8"/>
      <color theme="0"/>
      <name val="Arial"/>
      <family val="2"/>
    </font>
    <font>
      <u/>
      <sz val="8"/>
      <color theme="10"/>
      <name val="Arial"/>
      <family val="2"/>
    </font>
    <font>
      <sz val="8"/>
      <color indexed="81"/>
      <name val="Arial Narrow"/>
      <family val="2"/>
    </font>
    <font>
      <sz val="8"/>
      <color theme="1" tint="0.34998626667073579"/>
      <name val="Arial"/>
      <family val="2"/>
    </font>
    <font>
      <sz val="8"/>
      <color theme="1" tint="0.34998626667073579"/>
      <name val="Arial Narrow"/>
      <family val="2"/>
    </font>
    <font>
      <b/>
      <sz val="10"/>
      <color theme="1" tint="0.34998626667073579"/>
      <name val="Arial"/>
      <family val="2"/>
    </font>
    <font>
      <sz val="7"/>
      <color theme="1"/>
      <name val="Arial"/>
      <family val="2"/>
    </font>
    <font>
      <b/>
      <i/>
      <sz val="8"/>
      <color theme="1"/>
      <name val="Arial"/>
      <family val="2"/>
    </font>
    <font>
      <b/>
      <i/>
      <sz val="8"/>
      <color theme="1" tint="0.34998626667073579"/>
      <name val="Arial"/>
      <family val="2"/>
    </font>
    <font>
      <sz val="9"/>
      <color theme="0"/>
      <name val="Arial"/>
      <family val="2"/>
    </font>
    <font>
      <b/>
      <sz val="9"/>
      <color theme="1"/>
      <name val="Arial"/>
      <family val="2"/>
    </font>
    <font>
      <sz val="9"/>
      <color theme="1" tint="0.34998626667073579"/>
      <name val="Arial"/>
      <family val="2"/>
    </font>
    <font>
      <b/>
      <i/>
      <sz val="8"/>
      <color theme="0"/>
      <name val="Arial"/>
      <family val="2"/>
    </font>
    <font>
      <b/>
      <sz val="8"/>
      <color theme="1" tint="0.34998626667073579"/>
      <name val="Arial"/>
      <family val="2"/>
    </font>
    <font>
      <sz val="10"/>
      <color theme="1" tint="0.34998626667073579"/>
      <name val="Arial"/>
      <family val="2"/>
    </font>
    <font>
      <sz val="8"/>
      <color theme="1" tint="0.249977111117893"/>
      <name val="Arial"/>
      <family val="2"/>
    </font>
    <font>
      <b/>
      <sz val="14"/>
      <color theme="1" tint="0.249977111117893"/>
      <name val="Arial"/>
      <family val="2"/>
    </font>
    <font>
      <i/>
      <sz val="10"/>
      <color theme="1"/>
      <name val="Arial"/>
      <family val="2"/>
    </font>
    <font>
      <b/>
      <sz val="14"/>
      <color theme="1" tint="0.34998626667073579"/>
      <name val="Arial"/>
      <family val="2"/>
    </font>
    <font>
      <b/>
      <i/>
      <sz val="10"/>
      <color theme="1" tint="0.34998626667073579"/>
      <name val="Arial"/>
      <family val="2"/>
    </font>
    <font>
      <b/>
      <i/>
      <sz val="8"/>
      <color rgb="FFC00000"/>
      <name val="Arial"/>
      <family val="2"/>
    </font>
    <font>
      <i/>
      <sz val="8"/>
      <color theme="1" tint="0.249977111117893"/>
      <name val="Arial"/>
      <family val="2"/>
    </font>
    <font>
      <b/>
      <sz val="16"/>
      <color theme="1" tint="0.249977111117893"/>
      <name val="Arial"/>
      <family val="2"/>
    </font>
    <font>
      <b/>
      <sz val="10"/>
      <color rgb="FFC00000"/>
      <name val="Arial"/>
      <family val="2"/>
    </font>
    <font>
      <i/>
      <sz val="9"/>
      <color indexed="81"/>
      <name val="Arial Narrow"/>
      <family val="2"/>
    </font>
    <font>
      <i/>
      <sz val="9"/>
      <color indexed="63"/>
      <name val="Arial Narrow"/>
      <family val="2"/>
    </font>
    <font>
      <i/>
      <sz val="10"/>
      <color rgb="FFC00000"/>
      <name val="Arial Narrow"/>
      <family val="2"/>
    </font>
    <font>
      <b/>
      <sz val="11"/>
      <color theme="1" tint="0.34998626667073579"/>
      <name val="Arial"/>
      <family val="2"/>
    </font>
    <font>
      <b/>
      <sz val="12"/>
      <color theme="1" tint="0.34998626667073579"/>
      <name val="Arial"/>
      <family val="2"/>
    </font>
    <font>
      <b/>
      <sz val="18"/>
      <color theme="1" tint="0.34998626667073579"/>
      <name val="Arial"/>
      <family val="2"/>
    </font>
    <font>
      <b/>
      <i/>
      <sz val="11"/>
      <color theme="1" tint="0.34998626667073579"/>
      <name val="Arial"/>
      <family val="2"/>
    </font>
    <font>
      <sz val="8"/>
      <color rgb="FFFF0000"/>
      <name val="Arial"/>
      <family val="2"/>
    </font>
    <font>
      <b/>
      <sz val="8"/>
      <color rgb="FFFF0000"/>
      <name val="Arial"/>
      <family val="2"/>
    </font>
    <font>
      <b/>
      <sz val="9"/>
      <color theme="0"/>
      <name val="Arial"/>
      <family val="2"/>
    </font>
    <font>
      <b/>
      <i/>
      <sz val="9"/>
      <color indexed="63"/>
      <name val="Arial Narrow"/>
      <family val="2"/>
    </font>
    <font>
      <i/>
      <sz val="10"/>
      <color indexed="63"/>
      <name val="Arial Narrow"/>
      <family val="2"/>
    </font>
    <font>
      <b/>
      <i/>
      <sz val="10"/>
      <color indexed="63"/>
      <name val="Arial Narrow"/>
      <family val="2"/>
    </font>
    <font>
      <b/>
      <sz val="10"/>
      <color indexed="63"/>
      <name val="Arial Narrow"/>
      <family val="2"/>
    </font>
    <font>
      <i/>
      <sz val="8"/>
      <color theme="1" tint="0.34998626667073579"/>
      <name val="Arial"/>
      <family val="2"/>
    </font>
    <font>
      <sz val="8"/>
      <color theme="0" tint="-4.9989318521683403E-2"/>
      <name val="Arial"/>
      <family val="2"/>
    </font>
    <font>
      <b/>
      <sz val="12"/>
      <color theme="1"/>
      <name val="Arial"/>
      <family val="2"/>
    </font>
    <font>
      <sz val="8.5"/>
      <color theme="1"/>
      <name val="Arial Narrow"/>
      <family val="2"/>
    </font>
    <font>
      <b/>
      <sz val="11"/>
      <color theme="1"/>
      <name val="Arial"/>
      <family val="2"/>
    </font>
    <font>
      <sz val="7.5"/>
      <color theme="1" tint="0.249977111117893"/>
      <name val="Arial"/>
      <family val="2"/>
    </font>
  </fonts>
  <fills count="13">
    <fill>
      <patternFill patternType="none"/>
    </fill>
    <fill>
      <patternFill patternType="gray125"/>
    </fill>
    <fill>
      <patternFill patternType="solid">
        <fgColor theme="1" tint="0.49998474074526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rgb="FFFFEBEB"/>
        <bgColor indexed="64"/>
      </patternFill>
    </fill>
    <fill>
      <patternFill patternType="solid">
        <fgColor theme="1" tint="0.34998626667073579"/>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1" tint="0.14999847407452621"/>
        <bgColor indexed="64"/>
      </patternFill>
    </fill>
    <fill>
      <patternFill patternType="solid">
        <fgColor theme="1"/>
        <bgColor indexed="64"/>
      </patternFill>
    </fill>
    <fill>
      <patternFill patternType="solid">
        <fgColor rgb="FFC00000"/>
        <bgColor indexed="64"/>
      </patternFill>
    </fill>
    <fill>
      <patternFill patternType="solid">
        <fgColor theme="2"/>
        <bgColor indexed="64"/>
      </patternFill>
    </fill>
  </fills>
  <borders count="168">
    <border>
      <left/>
      <right/>
      <top/>
      <bottom/>
      <diagonal/>
    </border>
    <border>
      <left/>
      <right/>
      <top style="medium">
        <color theme="1" tint="0.499984740745262"/>
      </top>
      <bottom/>
      <diagonal/>
    </border>
    <border>
      <left/>
      <right/>
      <top/>
      <bottom style="medium">
        <color theme="1" tint="0.499984740745262"/>
      </bottom>
      <diagonal/>
    </border>
    <border>
      <left/>
      <right/>
      <top/>
      <bottom style="medium">
        <color theme="1" tint="0.24994659260841701"/>
      </bottom>
      <diagonal/>
    </border>
    <border>
      <left/>
      <right/>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style="medium">
        <color indexed="64"/>
      </right>
      <top/>
      <bottom style="medium">
        <color indexed="64"/>
      </bottom>
      <diagonal/>
    </border>
    <border>
      <left/>
      <right/>
      <top style="medium">
        <color indexed="64"/>
      </top>
      <bottom/>
      <diagonal/>
    </border>
    <border>
      <left/>
      <right/>
      <top/>
      <bottom style="medium">
        <color indexed="64"/>
      </bottom>
      <diagonal/>
    </border>
    <border>
      <left style="thin">
        <color theme="1" tint="0.34998626667073579"/>
      </left>
      <right style="thin">
        <color theme="1" tint="0.34998626667073579"/>
      </right>
      <top style="thin">
        <color theme="1" tint="0.34998626667073579"/>
      </top>
      <bottom style="thin">
        <color theme="1" tint="0.34998626667073579"/>
      </bottom>
      <diagonal/>
    </border>
    <border>
      <left style="thin">
        <color theme="1" tint="0.34998626667073579"/>
      </left>
      <right style="thin">
        <color theme="1" tint="0.34998626667073579"/>
      </right>
      <top/>
      <bottom style="thin">
        <color theme="1" tint="0.34998626667073579"/>
      </bottom>
      <diagonal/>
    </border>
    <border>
      <left style="medium">
        <color theme="1" tint="0.14996795556505021"/>
      </left>
      <right style="thin">
        <color theme="1" tint="0.499984740745262"/>
      </right>
      <top style="thin">
        <color theme="1" tint="0.499984740745262"/>
      </top>
      <bottom style="thin">
        <color theme="1" tint="0.499984740745262"/>
      </bottom>
      <diagonal/>
    </border>
    <border>
      <left style="thin">
        <color theme="1" tint="0.499984740745262"/>
      </left>
      <right style="thin">
        <color theme="1" tint="0.499984740745262"/>
      </right>
      <top style="thin">
        <color theme="1" tint="0.499984740745262"/>
      </top>
      <bottom style="thin">
        <color theme="1" tint="0.499984740745262"/>
      </bottom>
      <diagonal/>
    </border>
    <border>
      <left style="thin">
        <color theme="1" tint="0.499984740745262"/>
      </left>
      <right style="medium">
        <color theme="1" tint="0.14996795556505021"/>
      </right>
      <top style="thin">
        <color theme="1" tint="0.499984740745262"/>
      </top>
      <bottom style="thin">
        <color theme="1" tint="0.499984740745262"/>
      </bottom>
      <diagonal/>
    </border>
    <border>
      <left style="medium">
        <color theme="1" tint="0.14996795556505021"/>
      </left>
      <right style="thin">
        <color theme="1" tint="0.499984740745262"/>
      </right>
      <top style="thin">
        <color theme="1" tint="0.499984740745262"/>
      </top>
      <bottom style="medium">
        <color theme="1" tint="0.14996795556505021"/>
      </bottom>
      <diagonal/>
    </border>
    <border>
      <left style="thin">
        <color theme="1" tint="0.499984740745262"/>
      </left>
      <right style="thin">
        <color theme="1" tint="0.499984740745262"/>
      </right>
      <top style="thin">
        <color theme="1" tint="0.499984740745262"/>
      </top>
      <bottom style="medium">
        <color theme="1" tint="0.14996795556505021"/>
      </bottom>
      <diagonal/>
    </border>
    <border>
      <left style="thin">
        <color theme="1" tint="0.499984740745262"/>
      </left>
      <right style="medium">
        <color theme="1" tint="0.14996795556505021"/>
      </right>
      <top style="thin">
        <color theme="1" tint="0.499984740745262"/>
      </top>
      <bottom style="medium">
        <color theme="1" tint="0.14996795556505021"/>
      </bottom>
      <diagonal/>
    </border>
    <border>
      <left style="medium">
        <color theme="1" tint="4.9989318521683403E-2"/>
      </left>
      <right style="medium">
        <color theme="1" tint="4.9989318521683403E-2"/>
      </right>
      <top style="thin">
        <color theme="1" tint="0.499984740745262"/>
      </top>
      <bottom style="thin">
        <color theme="1" tint="0.499984740745262"/>
      </bottom>
      <diagonal/>
    </border>
    <border>
      <left/>
      <right style="medium">
        <color indexed="64"/>
      </right>
      <top/>
      <bottom/>
      <diagonal/>
    </border>
    <border>
      <left style="medium">
        <color theme="1" tint="0.14996795556505021"/>
      </left>
      <right style="thin">
        <color theme="1" tint="0.499984740745262"/>
      </right>
      <top style="medium">
        <color theme="1" tint="0.14996795556505021"/>
      </top>
      <bottom style="thin">
        <color theme="1" tint="0.499984740745262"/>
      </bottom>
      <diagonal/>
    </border>
    <border>
      <left style="thin">
        <color theme="1" tint="0.499984740745262"/>
      </left>
      <right style="thin">
        <color theme="1" tint="0.499984740745262"/>
      </right>
      <top style="medium">
        <color theme="1" tint="0.14996795556505021"/>
      </top>
      <bottom style="thin">
        <color theme="1" tint="0.499984740745262"/>
      </bottom>
      <diagonal/>
    </border>
    <border>
      <left style="thin">
        <color theme="1" tint="0.499984740745262"/>
      </left>
      <right style="medium">
        <color theme="1" tint="0.14996795556505021"/>
      </right>
      <top style="medium">
        <color theme="1" tint="0.14996795556505021"/>
      </top>
      <bottom style="thin">
        <color theme="1" tint="0.499984740745262"/>
      </bottom>
      <diagonal/>
    </border>
    <border>
      <left style="medium">
        <color theme="1" tint="0.14996795556505021"/>
      </left>
      <right style="thin">
        <color theme="1" tint="0.34998626667073579"/>
      </right>
      <top style="thin">
        <color theme="1" tint="0.34998626667073579"/>
      </top>
      <bottom style="thin">
        <color theme="1" tint="0.34998626667073579"/>
      </bottom>
      <diagonal/>
    </border>
    <border>
      <left style="thin">
        <color theme="1" tint="0.34998626667073579"/>
      </left>
      <right style="medium">
        <color theme="1" tint="0.14996795556505021"/>
      </right>
      <top style="thin">
        <color theme="1" tint="0.34998626667073579"/>
      </top>
      <bottom style="thin">
        <color theme="1" tint="0.34998626667073579"/>
      </bottom>
      <diagonal/>
    </border>
    <border>
      <left style="medium">
        <color theme="1" tint="0.14996795556505021"/>
      </left>
      <right style="thin">
        <color theme="1" tint="0.34998626667073579"/>
      </right>
      <top style="thin">
        <color theme="1" tint="0.34998626667073579"/>
      </top>
      <bottom style="medium">
        <color theme="1" tint="0.14996795556505021"/>
      </bottom>
      <diagonal/>
    </border>
    <border>
      <left style="thin">
        <color theme="1" tint="0.34998626667073579"/>
      </left>
      <right style="thin">
        <color theme="1" tint="0.34998626667073579"/>
      </right>
      <top style="thin">
        <color theme="1" tint="0.34998626667073579"/>
      </top>
      <bottom style="medium">
        <color theme="1" tint="0.14996795556505021"/>
      </bottom>
      <diagonal/>
    </border>
    <border>
      <left style="thin">
        <color theme="1" tint="0.34998626667073579"/>
      </left>
      <right style="medium">
        <color theme="1" tint="0.14996795556505021"/>
      </right>
      <top style="thin">
        <color theme="1" tint="0.34998626667073579"/>
      </top>
      <bottom style="medium">
        <color theme="1" tint="0.14996795556505021"/>
      </bottom>
      <diagonal/>
    </border>
    <border>
      <left style="medium">
        <color theme="1" tint="0.14996795556505021"/>
      </left>
      <right style="thin">
        <color theme="1" tint="0.34998626667073579"/>
      </right>
      <top/>
      <bottom style="thin">
        <color theme="1" tint="0.34998626667073579"/>
      </bottom>
      <diagonal/>
    </border>
    <border>
      <left style="thin">
        <color theme="1" tint="0.34998626667073579"/>
      </left>
      <right style="medium">
        <color theme="1" tint="0.14996795556505021"/>
      </right>
      <top/>
      <bottom style="thin">
        <color theme="1" tint="0.34998626667073579"/>
      </bottom>
      <diagonal/>
    </border>
    <border>
      <left style="medium">
        <color theme="1" tint="0.14996795556505021"/>
      </left>
      <right style="thin">
        <color theme="1" tint="0.34998626667073579"/>
      </right>
      <top style="medium">
        <color theme="1" tint="0.14996795556505021"/>
      </top>
      <bottom style="thin">
        <color indexed="64"/>
      </bottom>
      <diagonal/>
    </border>
    <border>
      <left style="thin">
        <color theme="1" tint="0.34998626667073579"/>
      </left>
      <right style="thin">
        <color theme="1" tint="0.34998626667073579"/>
      </right>
      <top style="medium">
        <color theme="1" tint="0.14996795556505021"/>
      </top>
      <bottom style="thin">
        <color indexed="64"/>
      </bottom>
      <diagonal/>
    </border>
    <border>
      <left style="thin">
        <color theme="1" tint="0.34998626667073579"/>
      </left>
      <right style="medium">
        <color theme="1" tint="0.14996795556505021"/>
      </right>
      <top style="medium">
        <color theme="1" tint="0.14996795556505021"/>
      </top>
      <bottom style="thin">
        <color indexed="64"/>
      </bottom>
      <diagonal/>
    </border>
    <border>
      <left style="thin">
        <color theme="1" tint="0.34998626667073579"/>
      </left>
      <right style="thin">
        <color theme="1" tint="0.34998626667073579"/>
      </right>
      <top style="thin">
        <color indexed="64"/>
      </top>
      <bottom/>
      <diagonal/>
    </border>
    <border>
      <left style="thin">
        <color theme="1" tint="0.34998626667073579"/>
      </left>
      <right style="thin">
        <color theme="1" tint="0.34998626667073579"/>
      </right>
      <top/>
      <bottom/>
      <diagonal/>
    </border>
    <border>
      <left style="thin">
        <color theme="1" tint="0.34998626667073579"/>
      </left>
      <right style="thin">
        <color theme="1" tint="0.34998626667073579"/>
      </right>
      <top/>
      <bottom style="medium">
        <color theme="1" tint="0.14996795556505021"/>
      </bottom>
      <diagonal/>
    </border>
    <border>
      <left style="thin">
        <color theme="1" tint="0.499984740745262"/>
      </left>
      <right style="thin">
        <color theme="1" tint="0.499984740745262"/>
      </right>
      <top/>
      <bottom/>
      <diagonal/>
    </border>
    <border>
      <left style="thin">
        <color theme="1" tint="0.499984740745262"/>
      </left>
      <right style="thin">
        <color theme="1" tint="0.499984740745262"/>
      </right>
      <top/>
      <bottom style="medium">
        <color theme="1" tint="0.14996795556505021"/>
      </bottom>
      <diagonal/>
    </border>
    <border>
      <left style="medium">
        <color theme="1" tint="0.14996795556505021"/>
      </left>
      <right style="thin">
        <color theme="1" tint="0.499984740745262"/>
      </right>
      <top/>
      <bottom style="thin">
        <color theme="1" tint="0.499984740745262"/>
      </bottom>
      <diagonal/>
    </border>
    <border>
      <left style="thin">
        <color theme="1" tint="0.499984740745262"/>
      </left>
      <right style="thin">
        <color theme="1" tint="0.499984740745262"/>
      </right>
      <top/>
      <bottom style="thin">
        <color theme="1" tint="0.499984740745262"/>
      </bottom>
      <diagonal/>
    </border>
    <border>
      <left style="thin">
        <color theme="1" tint="0.499984740745262"/>
      </left>
      <right style="medium">
        <color theme="1" tint="0.14996795556505021"/>
      </right>
      <top/>
      <bottom style="thin">
        <color theme="1" tint="0.499984740745262"/>
      </bottom>
      <diagonal/>
    </border>
    <border>
      <left style="medium">
        <color theme="1" tint="4.9989318521683403E-2"/>
      </left>
      <right style="thin">
        <color theme="1" tint="0.499984740745262"/>
      </right>
      <top style="thin">
        <color theme="1" tint="0.499984740745262"/>
      </top>
      <bottom style="thin">
        <color theme="1" tint="0.499984740745262"/>
      </bottom>
      <diagonal/>
    </border>
    <border>
      <left style="thin">
        <color theme="1" tint="0.499984740745262"/>
      </left>
      <right style="medium">
        <color theme="1" tint="4.9989318521683403E-2"/>
      </right>
      <top style="thin">
        <color theme="1" tint="0.499984740745262"/>
      </top>
      <bottom style="thin">
        <color theme="1" tint="0.499984740745262"/>
      </bottom>
      <diagonal/>
    </border>
    <border>
      <left style="medium">
        <color theme="1" tint="4.9989318521683403E-2"/>
      </left>
      <right style="thin">
        <color theme="1" tint="0.499984740745262"/>
      </right>
      <top style="thin">
        <color theme="1" tint="0.499984740745262"/>
      </top>
      <bottom style="medium">
        <color theme="1" tint="4.9989318521683403E-2"/>
      </bottom>
      <diagonal/>
    </border>
    <border>
      <left style="thin">
        <color theme="1" tint="0.499984740745262"/>
      </left>
      <right style="medium">
        <color theme="1" tint="4.9989318521683403E-2"/>
      </right>
      <top style="thin">
        <color theme="1" tint="0.499984740745262"/>
      </top>
      <bottom style="medium">
        <color theme="1" tint="4.9989318521683403E-2"/>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theme="1" tint="0.499984740745262"/>
      </right>
      <top style="medium">
        <color indexed="64"/>
      </top>
      <bottom style="thin">
        <color theme="1" tint="0.499984740745262"/>
      </bottom>
      <diagonal/>
    </border>
    <border>
      <left style="thin">
        <color theme="1" tint="0.499984740745262"/>
      </left>
      <right style="medium">
        <color indexed="64"/>
      </right>
      <top style="medium">
        <color indexed="64"/>
      </top>
      <bottom style="thin">
        <color theme="1" tint="0.499984740745262"/>
      </bottom>
      <diagonal/>
    </border>
    <border>
      <left style="medium">
        <color indexed="64"/>
      </left>
      <right style="thin">
        <color theme="1" tint="0.499984740745262"/>
      </right>
      <top style="thin">
        <color theme="1" tint="0.499984740745262"/>
      </top>
      <bottom style="thin">
        <color theme="1" tint="0.499984740745262"/>
      </bottom>
      <diagonal/>
    </border>
    <border>
      <left style="thin">
        <color theme="1" tint="0.499984740745262"/>
      </left>
      <right style="medium">
        <color indexed="64"/>
      </right>
      <top style="thin">
        <color theme="1" tint="0.499984740745262"/>
      </top>
      <bottom style="thin">
        <color theme="1" tint="0.499984740745262"/>
      </bottom>
      <diagonal/>
    </border>
    <border>
      <left style="medium">
        <color indexed="64"/>
      </left>
      <right style="thin">
        <color theme="1" tint="0.499984740745262"/>
      </right>
      <top style="thin">
        <color theme="1" tint="0.499984740745262"/>
      </top>
      <bottom style="medium">
        <color indexed="64"/>
      </bottom>
      <diagonal/>
    </border>
    <border>
      <left style="thin">
        <color theme="1" tint="0.499984740745262"/>
      </left>
      <right style="medium">
        <color indexed="64"/>
      </right>
      <top style="thin">
        <color theme="1" tint="0.499984740745262"/>
      </top>
      <bottom style="medium">
        <color indexed="64"/>
      </bottom>
      <diagonal/>
    </border>
    <border>
      <left style="medium">
        <color theme="1" tint="0.14996795556505021"/>
      </left>
      <right style="thin">
        <color theme="1" tint="0.499984740745262"/>
      </right>
      <top/>
      <bottom style="thin">
        <color indexed="64"/>
      </bottom>
      <diagonal/>
    </border>
    <border>
      <left style="thin">
        <color theme="1" tint="0.499984740745262"/>
      </left>
      <right style="thin">
        <color theme="1" tint="0.499984740745262"/>
      </right>
      <top/>
      <bottom style="thin">
        <color indexed="64"/>
      </bottom>
      <diagonal/>
    </border>
    <border>
      <left style="thin">
        <color theme="1" tint="0.499984740745262"/>
      </left>
      <right style="medium">
        <color theme="1" tint="0.14996795556505021"/>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style="thin">
        <color indexed="64"/>
      </bottom>
      <diagonal/>
    </border>
    <border>
      <left/>
      <right/>
      <top/>
      <bottom style="medium">
        <color theme="1" tint="0.34998626667073579"/>
      </bottom>
      <diagonal/>
    </border>
    <border>
      <left style="medium">
        <color theme="1" tint="4.9989318521683403E-2"/>
      </left>
      <right style="thin">
        <color theme="1" tint="0.499984740745262"/>
      </right>
      <top style="medium">
        <color theme="1" tint="4.9989318521683403E-2"/>
      </top>
      <bottom style="thin">
        <color theme="1" tint="0.499984740745262"/>
      </bottom>
      <diagonal/>
    </border>
    <border>
      <left style="thin">
        <color theme="1" tint="0.499984740745262"/>
      </left>
      <right style="thin">
        <color theme="1" tint="0.499984740745262"/>
      </right>
      <top style="medium">
        <color theme="1" tint="4.9989318521683403E-2"/>
      </top>
      <bottom style="thin">
        <color theme="1" tint="0.499984740745262"/>
      </bottom>
      <diagonal/>
    </border>
    <border>
      <left style="thin">
        <color theme="1" tint="0.499984740745262"/>
      </left>
      <right style="medium">
        <color theme="1" tint="4.9989318521683403E-2"/>
      </right>
      <top style="medium">
        <color theme="1" tint="4.9989318521683403E-2"/>
      </top>
      <bottom style="thin">
        <color theme="1" tint="0.499984740745262"/>
      </bottom>
      <diagonal/>
    </border>
    <border>
      <left style="thin">
        <color theme="1" tint="0.499984740745262"/>
      </left>
      <right style="thin">
        <color theme="1" tint="0.499984740745262"/>
      </right>
      <top style="thin">
        <color theme="1" tint="0.499984740745262"/>
      </top>
      <bottom style="medium">
        <color theme="1" tint="4.9989318521683403E-2"/>
      </bottom>
      <diagonal/>
    </border>
    <border>
      <left style="medium">
        <color theme="1" tint="0.14996795556505021"/>
      </left>
      <right style="medium">
        <color theme="1" tint="0.14996795556505021"/>
      </right>
      <top style="thin">
        <color theme="1" tint="0.499984740745262"/>
      </top>
      <bottom style="thin">
        <color theme="1" tint="0.499984740745262"/>
      </bottom>
      <diagonal/>
    </border>
    <border>
      <left/>
      <right style="medium">
        <color theme="1" tint="0.34998626667073579"/>
      </right>
      <top/>
      <bottom/>
      <diagonal/>
    </border>
    <border>
      <left/>
      <right/>
      <top/>
      <bottom style="medium">
        <color theme="1" tint="4.9989318521683403E-2"/>
      </bottom>
      <diagonal/>
    </border>
    <border>
      <left style="medium">
        <color theme="1" tint="0.14996795556505021"/>
      </left>
      <right style="medium">
        <color theme="1" tint="0.14996795556505021"/>
      </right>
      <top style="medium">
        <color theme="1" tint="0.14996795556505021"/>
      </top>
      <bottom style="thin">
        <color theme="1" tint="0.499984740745262"/>
      </bottom>
      <diagonal/>
    </border>
    <border>
      <left style="medium">
        <color theme="1" tint="0.14996795556505021"/>
      </left>
      <right style="medium">
        <color theme="1" tint="0.14996795556505021"/>
      </right>
      <top style="thin">
        <color theme="1" tint="0.499984740745262"/>
      </top>
      <bottom style="medium">
        <color theme="1" tint="0.14996795556505021"/>
      </bottom>
      <diagonal/>
    </border>
    <border>
      <left/>
      <right/>
      <top style="medium">
        <color theme="1" tint="0.499984740745262"/>
      </top>
      <bottom style="medium">
        <color theme="1" tint="0.499984740745262"/>
      </bottom>
      <diagonal/>
    </border>
    <border>
      <left style="thin">
        <color theme="1" tint="0.499984740745262"/>
      </left>
      <right style="thin">
        <color theme="1" tint="0.499984740745262"/>
      </right>
      <top style="medium">
        <color indexed="64"/>
      </top>
      <bottom style="thin">
        <color theme="1" tint="0.499984740745262"/>
      </bottom>
      <diagonal/>
    </border>
    <border>
      <left style="medium">
        <color indexed="64"/>
      </left>
      <right/>
      <top style="thin">
        <color theme="1" tint="0.499984740745262"/>
      </top>
      <bottom style="thin">
        <color theme="1" tint="0.499984740745262"/>
      </bottom>
      <diagonal/>
    </border>
    <border>
      <left style="thin">
        <color theme="1" tint="0.499984740745262"/>
      </left>
      <right style="thin">
        <color theme="1" tint="0.499984740745262"/>
      </right>
      <top style="thin">
        <color theme="1" tint="0.499984740745262"/>
      </top>
      <bottom style="medium">
        <color indexed="64"/>
      </bottom>
      <diagonal/>
    </border>
    <border>
      <left style="medium">
        <color indexed="64"/>
      </left>
      <right/>
      <top/>
      <bottom style="thin">
        <color theme="1" tint="0.499984740745262"/>
      </bottom>
      <diagonal/>
    </border>
    <border>
      <left style="medium">
        <color indexed="64"/>
      </left>
      <right style="thin">
        <color theme="1" tint="0.499984740745262"/>
      </right>
      <top/>
      <bottom style="thin">
        <color theme="1" tint="0.499984740745262"/>
      </bottom>
      <diagonal/>
    </border>
    <border>
      <left style="medium">
        <color theme="1" tint="4.9989318521683403E-2"/>
      </left>
      <right style="thin">
        <color theme="1" tint="0.499984740745262"/>
      </right>
      <top style="medium">
        <color theme="1" tint="4.9989318521683403E-2"/>
      </top>
      <bottom/>
      <diagonal/>
    </border>
    <border>
      <left style="medium">
        <color theme="1" tint="4.9989318521683403E-2"/>
      </left>
      <right style="thin">
        <color theme="1" tint="0.499984740745262"/>
      </right>
      <top/>
      <bottom style="medium">
        <color theme="1" tint="4.9989318521683403E-2"/>
      </bottom>
      <diagonal/>
    </border>
    <border>
      <left style="medium">
        <color theme="1" tint="4.9989318521683403E-2"/>
      </left>
      <right style="thin">
        <color theme="1" tint="0.499984740745262"/>
      </right>
      <top/>
      <bottom/>
      <diagonal/>
    </border>
    <border>
      <left style="thin">
        <color theme="1" tint="0.499984740745262"/>
      </left>
      <right/>
      <top style="medium">
        <color theme="1" tint="4.9989318521683403E-2"/>
      </top>
      <bottom style="thin">
        <color theme="1" tint="0.499984740745262"/>
      </bottom>
      <diagonal/>
    </border>
    <border>
      <left style="thin">
        <color theme="1" tint="0.499984740745262"/>
      </left>
      <right/>
      <top style="thin">
        <color theme="1" tint="0.499984740745262"/>
      </top>
      <bottom style="thin">
        <color theme="1" tint="0.499984740745262"/>
      </bottom>
      <diagonal/>
    </border>
    <border>
      <left style="thin">
        <color theme="1" tint="0.499984740745262"/>
      </left>
      <right/>
      <top style="thin">
        <color theme="1" tint="0.499984740745262"/>
      </top>
      <bottom style="medium">
        <color theme="1" tint="4.9989318521683403E-2"/>
      </bottom>
      <diagonal/>
    </border>
    <border>
      <left style="medium">
        <color theme="0" tint="-0.499984740745262"/>
      </left>
      <right/>
      <top style="medium">
        <color theme="0" tint="-0.499984740745262"/>
      </top>
      <bottom/>
      <diagonal/>
    </border>
    <border>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bottom/>
      <diagonal/>
    </border>
    <border>
      <left/>
      <right style="medium">
        <color theme="0" tint="-0.499984740745262"/>
      </right>
      <top/>
      <bottom/>
      <diagonal/>
    </border>
    <border>
      <left style="medium">
        <color theme="0" tint="-0.499984740745262"/>
      </left>
      <right/>
      <top/>
      <bottom style="medium">
        <color theme="0" tint="-0.499984740745262"/>
      </bottom>
      <diagonal/>
    </border>
    <border>
      <left/>
      <right/>
      <top/>
      <bottom style="medium">
        <color theme="0" tint="-0.499984740745262"/>
      </bottom>
      <diagonal/>
    </border>
    <border>
      <left/>
      <right style="medium">
        <color theme="0" tint="-0.499984740745262"/>
      </right>
      <top/>
      <bottom style="medium">
        <color theme="0" tint="-0.499984740745262"/>
      </bottom>
      <diagonal/>
    </border>
    <border>
      <left/>
      <right/>
      <top style="medium">
        <color indexed="64"/>
      </top>
      <bottom style="medium">
        <color indexed="64"/>
      </bottom>
      <diagonal/>
    </border>
    <border>
      <left style="thin">
        <color theme="1" tint="0.499984740745262"/>
      </left>
      <right style="thin">
        <color theme="1" tint="0.499984740745262"/>
      </right>
      <top style="thin">
        <color theme="1" tint="0.499984740745262"/>
      </top>
      <bottom style="thin">
        <color indexed="64"/>
      </bottom>
      <diagonal/>
    </border>
    <border>
      <left style="medium">
        <color indexed="64"/>
      </left>
      <right style="thin">
        <color theme="1" tint="0.499984740745262"/>
      </right>
      <top style="thin">
        <color theme="1" tint="0.499984740745262"/>
      </top>
      <bottom style="thin">
        <color indexed="64"/>
      </bottom>
      <diagonal/>
    </border>
    <border>
      <left style="thin">
        <color indexed="64"/>
      </left>
      <right style="medium">
        <color indexed="64"/>
      </right>
      <top/>
      <bottom style="thin">
        <color theme="1" tint="0.499984740745262"/>
      </bottom>
      <diagonal/>
    </border>
    <border>
      <left style="thin">
        <color theme="1" tint="0.499984740745262"/>
      </left>
      <right style="thin">
        <color theme="1" tint="0.499984740745262"/>
      </right>
      <top/>
      <bottom style="medium">
        <color indexed="64"/>
      </bottom>
      <diagonal/>
    </border>
    <border>
      <left style="medium">
        <color theme="1" tint="0.34998626667073579"/>
      </left>
      <right style="medium">
        <color theme="1" tint="0.34998626667073579"/>
      </right>
      <top style="medium">
        <color theme="1" tint="0.34998626667073579"/>
      </top>
      <bottom/>
      <diagonal/>
    </border>
    <border>
      <left style="medium">
        <color theme="1" tint="0.34998626667073579"/>
      </left>
      <right style="medium">
        <color theme="1" tint="0.34998626667073579"/>
      </right>
      <top/>
      <bottom/>
      <diagonal/>
    </border>
    <border>
      <left style="medium">
        <color theme="1" tint="0.34998626667073579"/>
      </left>
      <right style="medium">
        <color theme="1" tint="0.34998626667073579"/>
      </right>
      <top/>
      <bottom style="medium">
        <color theme="1" tint="0.34998626667073579"/>
      </bottom>
      <diagonal/>
    </border>
    <border>
      <left/>
      <right/>
      <top style="thin">
        <color indexed="64"/>
      </top>
      <bottom/>
      <diagonal/>
    </border>
    <border>
      <left/>
      <right/>
      <top style="thin">
        <color theme="1" tint="0.34998626667073579"/>
      </top>
      <bottom style="thin">
        <color theme="1" tint="0.34998626667073579"/>
      </bottom>
      <diagonal/>
    </border>
    <border>
      <left/>
      <right style="thin">
        <color indexed="64"/>
      </right>
      <top style="thin">
        <color indexed="64"/>
      </top>
      <bottom/>
      <diagonal/>
    </border>
    <border>
      <left/>
      <right style="thin">
        <color indexed="64"/>
      </right>
      <top/>
      <bottom style="thin">
        <color indexed="64"/>
      </bottom>
      <diagonal/>
    </border>
    <border>
      <left/>
      <right/>
      <top style="thin">
        <color rgb="FFFF0000"/>
      </top>
      <bottom style="thin">
        <color rgb="FFFF0000"/>
      </bottom>
      <diagonal/>
    </border>
    <border>
      <left style="medium">
        <color theme="1" tint="4.9989318521683403E-2"/>
      </left>
      <right/>
      <top style="medium">
        <color theme="1" tint="0.14996795556505021"/>
      </top>
      <bottom/>
      <diagonal/>
    </border>
    <border>
      <left/>
      <right/>
      <top style="medium">
        <color theme="1" tint="0.14996795556505021"/>
      </top>
      <bottom/>
      <diagonal/>
    </border>
    <border>
      <left style="medium">
        <color theme="1" tint="0.499984740745262"/>
      </left>
      <right/>
      <top style="medium">
        <color theme="1" tint="0.499984740745262"/>
      </top>
      <bottom/>
      <diagonal/>
    </border>
    <border>
      <left/>
      <right style="medium">
        <color theme="1" tint="0.499984740745262"/>
      </right>
      <top style="medium">
        <color theme="1" tint="0.499984740745262"/>
      </top>
      <bottom/>
      <diagonal/>
    </border>
    <border>
      <left style="medium">
        <color theme="1" tint="0.499984740745262"/>
      </left>
      <right/>
      <top/>
      <bottom/>
      <diagonal/>
    </border>
    <border>
      <left/>
      <right style="medium">
        <color theme="1" tint="0.499984740745262"/>
      </right>
      <top/>
      <bottom/>
      <diagonal/>
    </border>
    <border>
      <left style="medium">
        <color theme="1" tint="0.499984740745262"/>
      </left>
      <right/>
      <top/>
      <bottom style="medium">
        <color theme="1" tint="0.499984740745262"/>
      </bottom>
      <diagonal/>
    </border>
    <border>
      <left/>
      <right style="medium">
        <color theme="1" tint="0.499984740745262"/>
      </right>
      <top/>
      <bottom style="medium">
        <color theme="1" tint="0.499984740745262"/>
      </bottom>
      <diagonal/>
    </border>
    <border>
      <left/>
      <right style="thin">
        <color theme="1" tint="0.499984740745262"/>
      </right>
      <top style="medium">
        <color indexed="64"/>
      </top>
      <bottom style="medium">
        <color indexed="64"/>
      </bottom>
      <diagonal/>
    </border>
    <border>
      <left style="thin">
        <color theme="1" tint="0.499984740745262"/>
      </left>
      <right style="medium">
        <color indexed="64"/>
      </right>
      <top style="medium">
        <color indexed="64"/>
      </top>
      <bottom style="medium">
        <color indexed="64"/>
      </bottom>
      <diagonal/>
    </border>
    <border>
      <left style="medium">
        <color indexed="64"/>
      </left>
      <right style="medium">
        <color indexed="64"/>
      </right>
      <top style="medium">
        <color indexed="64"/>
      </top>
      <bottom style="thin">
        <color theme="1" tint="0.499984740745262"/>
      </bottom>
      <diagonal/>
    </border>
    <border>
      <left style="medium">
        <color indexed="64"/>
      </left>
      <right style="medium">
        <color indexed="64"/>
      </right>
      <top style="thin">
        <color theme="1" tint="0.499984740745262"/>
      </top>
      <bottom style="medium">
        <color indexed="64"/>
      </bottom>
      <diagonal/>
    </border>
    <border>
      <left style="thin">
        <color theme="1" tint="0.499984740745262"/>
      </left>
      <right style="medium">
        <color indexed="64"/>
      </right>
      <top style="thin">
        <color theme="1" tint="0.499984740745262"/>
      </top>
      <bottom style="thin">
        <color indexed="64"/>
      </bottom>
      <diagonal/>
    </border>
    <border>
      <left style="thin">
        <color theme="1" tint="0.499984740745262"/>
      </left>
      <right style="medium">
        <color indexed="64"/>
      </right>
      <top/>
      <bottom style="thin">
        <color theme="1" tint="0.499984740745262"/>
      </bottom>
      <diagonal/>
    </border>
    <border>
      <left style="thin">
        <color theme="1" tint="0.499984740745262"/>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medium">
        <color theme="1" tint="0.14996795556505021"/>
      </left>
      <right style="thin">
        <color indexed="64"/>
      </right>
      <top style="medium">
        <color theme="1" tint="0.14996795556505021"/>
      </top>
      <bottom style="thin">
        <color indexed="64"/>
      </bottom>
      <diagonal/>
    </border>
    <border>
      <left style="thin">
        <color indexed="64"/>
      </left>
      <right style="thin">
        <color indexed="64"/>
      </right>
      <top style="medium">
        <color theme="1" tint="0.14996795556505021"/>
      </top>
      <bottom style="thin">
        <color indexed="64"/>
      </bottom>
      <diagonal/>
    </border>
    <border>
      <left style="medium">
        <color theme="1" tint="0.14996795556505021"/>
      </left>
      <right style="thin">
        <color indexed="64"/>
      </right>
      <top style="thin">
        <color indexed="64"/>
      </top>
      <bottom style="thin">
        <color indexed="64"/>
      </bottom>
      <diagonal/>
    </border>
    <border>
      <left style="medium">
        <color theme="1" tint="0.14996795556505021"/>
      </left>
      <right style="thin">
        <color indexed="64"/>
      </right>
      <top style="thin">
        <color indexed="64"/>
      </top>
      <bottom style="medium">
        <color theme="1" tint="0.14996795556505021"/>
      </bottom>
      <diagonal/>
    </border>
    <border>
      <left style="thin">
        <color indexed="64"/>
      </left>
      <right style="thin">
        <color indexed="64"/>
      </right>
      <top style="thin">
        <color indexed="64"/>
      </top>
      <bottom style="medium">
        <color theme="1" tint="0.14996795556505021"/>
      </bottom>
      <diagonal/>
    </border>
    <border>
      <left style="thin">
        <color indexed="64"/>
      </left>
      <right/>
      <top style="medium">
        <color theme="1" tint="0.14996795556505021"/>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style="medium">
        <color theme="1" tint="0.14996795556505021"/>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theme="1" tint="0.14996795556505021"/>
      </left>
      <right style="thin">
        <color theme="1" tint="0.499984740745262"/>
      </right>
      <top style="medium">
        <color theme="1" tint="0.14996795556505021"/>
      </top>
      <bottom/>
      <diagonal/>
    </border>
    <border>
      <left style="medium">
        <color theme="1" tint="0.14996795556505021"/>
      </left>
      <right style="thin">
        <color theme="1" tint="0.499984740745262"/>
      </right>
      <top/>
      <bottom/>
      <diagonal/>
    </border>
    <border>
      <left style="medium">
        <color theme="1" tint="0.14996795556505021"/>
      </left>
      <right style="thin">
        <color theme="1" tint="0.499984740745262"/>
      </right>
      <top/>
      <bottom style="medium">
        <color theme="1" tint="0.1499679555650502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diagonal/>
    </border>
    <border>
      <left style="thin">
        <color indexed="64"/>
      </left>
      <right style="thin">
        <color indexed="64"/>
      </right>
      <top/>
      <bottom style="thin">
        <color theme="1" tint="0.499984740745262"/>
      </bottom>
      <diagonal/>
    </border>
    <border>
      <left style="thin">
        <color indexed="64"/>
      </left>
      <right style="thin">
        <color indexed="64"/>
      </right>
      <top style="thin">
        <color theme="1" tint="0.499984740745262"/>
      </top>
      <bottom style="thin">
        <color theme="1" tint="0.499984740745262"/>
      </bottom>
      <diagonal/>
    </border>
    <border>
      <left/>
      <right style="thin">
        <color indexed="64"/>
      </right>
      <top/>
      <bottom/>
      <diagonal/>
    </border>
    <border>
      <left style="medium">
        <color theme="1" tint="4.9989318521683403E-2"/>
      </left>
      <right style="thin">
        <color indexed="64"/>
      </right>
      <top style="medium">
        <color theme="1" tint="4.9989318521683403E-2"/>
      </top>
      <bottom style="thin">
        <color theme="1" tint="0.499984740745262"/>
      </bottom>
      <diagonal/>
    </border>
    <border>
      <left style="medium">
        <color theme="1" tint="4.9989318521683403E-2"/>
      </left>
      <right style="thin">
        <color indexed="64"/>
      </right>
      <top style="thin">
        <color theme="1" tint="0.499984740745262"/>
      </top>
      <bottom style="thin">
        <color theme="1" tint="0.499984740745262"/>
      </bottom>
      <diagonal/>
    </border>
    <border>
      <left/>
      <right style="thin">
        <color indexed="64"/>
      </right>
      <top style="medium">
        <color indexed="64"/>
      </top>
      <bottom/>
      <diagonal/>
    </border>
    <border>
      <left style="thin">
        <color indexed="64"/>
      </left>
      <right style="thin">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medium">
        <color indexed="64"/>
      </left>
      <right/>
      <top style="thin">
        <color indexed="64"/>
      </top>
      <bottom/>
      <diagonal/>
    </border>
    <border>
      <left style="thin">
        <color indexed="64"/>
      </left>
      <right style="medium">
        <color indexed="64"/>
      </right>
      <top style="thin">
        <color indexed="64"/>
      </top>
      <bottom/>
      <diagonal/>
    </border>
    <border>
      <left style="thin">
        <color indexed="64"/>
      </left>
      <right style="medium">
        <color indexed="64"/>
      </right>
      <top/>
      <bottom style="thin">
        <color indexed="64"/>
      </bottom>
      <diagonal/>
    </border>
    <border>
      <left style="thin">
        <color indexed="64"/>
      </left>
      <right style="medium">
        <color indexed="64"/>
      </right>
      <top/>
      <bottom style="medium">
        <color indexed="64"/>
      </bottom>
      <diagonal/>
    </border>
    <border>
      <left style="medium">
        <color theme="1" tint="4.9989318521683403E-2"/>
      </left>
      <right style="medium">
        <color theme="1" tint="4.9989318521683403E-2"/>
      </right>
      <top style="thin">
        <color theme="1" tint="0.499984740745262"/>
      </top>
      <bottom style="medium">
        <color indexed="64"/>
      </bottom>
      <diagonal/>
    </border>
    <border>
      <left style="medium">
        <color theme="1" tint="0.34998626667073579"/>
      </left>
      <right/>
      <top/>
      <bottom style="thin">
        <color indexed="64"/>
      </bottom>
      <diagonal/>
    </border>
    <border>
      <left style="thin">
        <color theme="1" tint="0.499984740745262"/>
      </left>
      <right/>
      <top style="medium">
        <color theme="1" tint="0.14996795556505021"/>
      </top>
      <bottom style="thin">
        <color theme="1" tint="0.499984740745262"/>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thin">
        <color theme="1" tint="0.34998626667073579"/>
      </bottom>
      <diagonal/>
    </border>
    <border>
      <left style="medium">
        <color theme="1" tint="0.14996795556505021"/>
      </left>
      <right style="medium">
        <color theme="1" tint="0.14996795556505021"/>
      </right>
      <top/>
      <bottom style="thin">
        <color theme="1" tint="0.499984740745262"/>
      </bottom>
      <diagonal/>
    </border>
  </borders>
  <cellStyleXfs count="2">
    <xf numFmtId="0" fontId="0" fillId="0" borderId="0"/>
    <xf numFmtId="0" fontId="9" fillId="0" borderId="0" applyNumberFormat="0" applyFill="0" applyBorder="0" applyAlignment="0" applyProtection="0"/>
  </cellStyleXfs>
  <cellXfs count="419">
    <xf numFmtId="0" fontId="0" fillId="0" borderId="0" xfId="0"/>
    <xf numFmtId="0" fontId="0" fillId="0" borderId="0" xfId="0" applyAlignment="1">
      <alignment vertical="center"/>
    </xf>
    <xf numFmtId="0" fontId="0" fillId="0" borderId="0" xfId="0" applyAlignment="1">
      <alignment horizontal="left" vertical="center"/>
    </xf>
    <xf numFmtId="0" fontId="2" fillId="0" borderId="0" xfId="0" applyFont="1"/>
    <xf numFmtId="0" fontId="0" fillId="0" borderId="0" xfId="0" applyAlignment="1">
      <alignment horizontal="center" vertical="center"/>
    </xf>
    <xf numFmtId="0" fontId="0" fillId="0" borderId="8" xfId="0" applyBorder="1"/>
    <xf numFmtId="0" fontId="0" fillId="0" borderId="11" xfId="0" applyBorder="1"/>
    <xf numFmtId="0" fontId="0" fillId="3" borderId="0" xfId="0" applyFill="1" applyAlignment="1">
      <alignment horizontal="left" vertical="center"/>
    </xf>
    <xf numFmtId="0" fontId="0" fillId="0" borderId="0" xfId="0" applyAlignment="1" applyProtection="1">
      <alignment horizontal="left" vertical="center"/>
      <protection hidden="1"/>
    </xf>
    <xf numFmtId="0" fontId="0" fillId="4" borderId="0" xfId="0" applyFill="1" applyAlignment="1">
      <alignment vertical="center"/>
    </xf>
    <xf numFmtId="0" fontId="0" fillId="0" borderId="15" xfId="0" applyBorder="1" applyAlignment="1" applyProtection="1">
      <alignment horizontal="left" vertical="center"/>
      <protection locked="0" hidden="1"/>
    </xf>
    <xf numFmtId="0" fontId="0" fillId="0" borderId="0" xfId="0" applyAlignment="1">
      <alignment vertical="center" wrapText="1"/>
    </xf>
    <xf numFmtId="0" fontId="0" fillId="0" borderId="0" xfId="0" applyAlignment="1">
      <alignment horizontal="center" vertical="center" wrapText="1"/>
    </xf>
    <xf numFmtId="0" fontId="0" fillId="0" borderId="20" xfId="0" applyBorder="1" applyAlignment="1" applyProtection="1">
      <alignment vertical="center"/>
      <protection locked="0" hidden="1"/>
    </xf>
    <xf numFmtId="0" fontId="2" fillId="0" borderId="0" xfId="0" applyFont="1" applyAlignment="1">
      <alignment horizontal="left" vertical="center"/>
    </xf>
    <xf numFmtId="1" fontId="0" fillId="0" borderId="0" xfId="0" applyNumberFormat="1" applyAlignment="1">
      <alignment horizontal="center" vertical="center"/>
    </xf>
    <xf numFmtId="0" fontId="0" fillId="0" borderId="11" xfId="0" applyBorder="1" applyAlignment="1">
      <alignment horizontal="center" vertical="center"/>
    </xf>
    <xf numFmtId="0" fontId="0" fillId="0" borderId="11" xfId="0" applyBorder="1" applyAlignment="1">
      <alignment horizontal="left" vertical="center"/>
    </xf>
    <xf numFmtId="0" fontId="0" fillId="0" borderId="9" xfId="0" applyBorder="1" applyAlignment="1">
      <alignment horizontal="center" vertical="center"/>
    </xf>
    <xf numFmtId="0" fontId="0" fillId="7" borderId="7" xfId="0" applyFill="1" applyBorder="1"/>
    <xf numFmtId="0" fontId="0" fillId="7" borderId="0" xfId="0" applyFill="1" applyAlignment="1">
      <alignment horizontal="center" vertical="center"/>
    </xf>
    <xf numFmtId="0" fontId="0" fillId="7" borderId="0" xfId="0" applyFill="1"/>
    <xf numFmtId="0" fontId="0" fillId="7" borderId="0" xfId="0" applyFill="1" applyAlignment="1">
      <alignment horizontal="left" vertical="center"/>
    </xf>
    <xf numFmtId="0" fontId="0" fillId="7" borderId="21" xfId="0" applyFill="1" applyBorder="1" applyAlignment="1">
      <alignment horizontal="center" vertical="center"/>
    </xf>
    <xf numFmtId="0" fontId="0" fillId="0" borderId="15" xfId="0" applyBorder="1" applyAlignment="1" applyProtection="1">
      <alignment horizontal="center" vertical="center"/>
      <protection locked="0" hidden="1"/>
    </xf>
    <xf numFmtId="0" fontId="12" fillId="4" borderId="17" xfId="0" applyFont="1" applyFill="1" applyBorder="1" applyAlignment="1">
      <alignment vertical="center" wrapText="1"/>
    </xf>
    <xf numFmtId="0" fontId="0" fillId="4" borderId="18" xfId="0" applyFill="1" applyBorder="1" applyAlignment="1">
      <alignment horizontal="center" vertical="center"/>
    </xf>
    <xf numFmtId="0" fontId="12" fillId="4" borderId="18" xfId="0" applyFont="1" applyFill="1" applyBorder="1" applyAlignment="1">
      <alignment vertical="center" wrapText="1"/>
    </xf>
    <xf numFmtId="0" fontId="0" fillId="4" borderId="19" xfId="0" applyFill="1" applyBorder="1" applyAlignment="1">
      <alignment horizontal="center" vertical="center"/>
    </xf>
    <xf numFmtId="0" fontId="12" fillId="4" borderId="27" xfId="0" applyFont="1" applyFill="1" applyBorder="1" applyAlignment="1">
      <alignment vertical="center" wrapText="1"/>
    </xf>
    <xf numFmtId="0" fontId="0" fillId="4" borderId="28" xfId="0" applyFill="1" applyBorder="1" applyAlignment="1">
      <alignment horizontal="center" vertical="center"/>
    </xf>
    <xf numFmtId="0" fontId="12" fillId="4" borderId="28" xfId="0" applyFont="1" applyFill="1" applyBorder="1" applyAlignment="1">
      <alignment vertical="center" wrapText="1"/>
    </xf>
    <xf numFmtId="0" fontId="0" fillId="4" borderId="29" xfId="0" applyFill="1" applyBorder="1" applyAlignment="1">
      <alignment horizontal="center" vertical="center"/>
    </xf>
    <xf numFmtId="0" fontId="1" fillId="6" borderId="32" xfId="0" applyFont="1" applyFill="1" applyBorder="1"/>
    <xf numFmtId="0" fontId="1" fillId="6" borderId="33" xfId="0" applyFont="1" applyFill="1" applyBorder="1" applyAlignment="1">
      <alignment horizontal="center" vertical="center"/>
    </xf>
    <xf numFmtId="0" fontId="3" fillId="6" borderId="33" xfId="0" applyFont="1" applyFill="1" applyBorder="1"/>
    <xf numFmtId="0" fontId="1" fillId="6" borderId="33" xfId="0" applyFont="1" applyFill="1" applyBorder="1" applyAlignment="1">
      <alignment horizontal="left" vertical="center"/>
    </xf>
    <xf numFmtId="0" fontId="1" fillId="6" borderId="34" xfId="0" applyFont="1" applyFill="1" applyBorder="1" applyAlignment="1">
      <alignment horizontal="center" vertical="center"/>
    </xf>
    <xf numFmtId="0" fontId="0" fillId="6" borderId="35" xfId="0" applyFill="1" applyBorder="1"/>
    <xf numFmtId="0" fontId="0" fillId="6" borderId="36" xfId="0" applyFill="1" applyBorder="1"/>
    <xf numFmtId="0" fontId="0" fillId="6" borderId="37" xfId="0" applyFill="1" applyBorder="1"/>
    <xf numFmtId="0" fontId="0" fillId="6" borderId="38" xfId="0" applyFill="1" applyBorder="1"/>
    <xf numFmtId="0" fontId="0" fillId="6" borderId="39" xfId="0" applyFill="1" applyBorder="1"/>
    <xf numFmtId="0" fontId="0" fillId="3" borderId="40" xfId="0" applyFill="1" applyBorder="1"/>
    <xf numFmtId="0" fontId="0" fillId="3" borderId="14" xfId="0" applyFill="1" applyBorder="1"/>
    <xf numFmtId="0" fontId="0" fillId="3" borderId="41" xfId="0" applyFill="1" applyBorder="1" applyAlignment="1">
      <alignment horizontal="left" vertical="center"/>
    </xf>
    <xf numFmtId="0" fontId="0" fillId="3" borderId="15" xfId="0" applyFill="1" applyBorder="1" applyAlignment="1">
      <alignment horizontal="left" vertical="center"/>
    </xf>
    <xf numFmtId="0" fontId="0" fillId="3" borderId="30" xfId="0" applyFill="1" applyBorder="1"/>
    <xf numFmtId="0" fontId="0" fillId="3" borderId="25" xfId="0" applyFill="1" applyBorder="1"/>
    <xf numFmtId="0" fontId="0" fillId="3" borderId="13" xfId="0" applyFill="1" applyBorder="1"/>
    <xf numFmtId="0" fontId="0" fillId="3" borderId="12" xfId="0" applyFill="1" applyBorder="1"/>
    <xf numFmtId="0" fontId="11" fillId="0" borderId="0" xfId="0" applyFont="1" applyAlignment="1">
      <alignment vertical="center" wrapText="1"/>
    </xf>
    <xf numFmtId="9" fontId="0" fillId="0" borderId="0" xfId="0" applyNumberFormat="1" applyAlignment="1">
      <alignment horizontal="center" vertical="center"/>
    </xf>
    <xf numFmtId="0" fontId="1" fillId="6" borderId="47" xfId="0" applyFont="1" applyFill="1" applyBorder="1" applyAlignment="1">
      <alignment vertical="center" wrapText="1"/>
    </xf>
    <xf numFmtId="0" fontId="1" fillId="6" borderId="48" xfId="0" applyFont="1" applyFill="1" applyBorder="1" applyAlignment="1">
      <alignment horizontal="center" vertical="center" wrapText="1"/>
    </xf>
    <xf numFmtId="0" fontId="11" fillId="2" borderId="49" xfId="0" applyFont="1" applyFill="1" applyBorder="1" applyAlignment="1">
      <alignment vertical="center" wrapText="1"/>
    </xf>
    <xf numFmtId="0" fontId="11" fillId="2" borderId="50" xfId="0" applyFont="1" applyFill="1" applyBorder="1" applyAlignment="1">
      <alignment horizontal="center" vertical="center" wrapText="1"/>
    </xf>
    <xf numFmtId="0" fontId="0" fillId="4" borderId="51" xfId="0" applyFill="1" applyBorder="1"/>
    <xf numFmtId="9" fontId="1" fillId="2" borderId="54" xfId="0" applyNumberFormat="1" applyFont="1" applyFill="1" applyBorder="1" applyAlignment="1">
      <alignment horizontal="center" vertical="center"/>
    </xf>
    <xf numFmtId="0" fontId="1" fillId="2" borderId="53" xfId="0" applyFont="1" applyFill="1" applyBorder="1"/>
    <xf numFmtId="10" fontId="0" fillId="0" borderId="0" xfId="0" applyNumberFormat="1"/>
    <xf numFmtId="0" fontId="11" fillId="0" borderId="0" xfId="0" applyFont="1" applyAlignment="1">
      <alignment horizontal="center" vertical="center" wrapText="1"/>
    </xf>
    <xf numFmtId="0" fontId="1" fillId="6" borderId="55" xfId="0" applyFont="1" applyFill="1" applyBorder="1"/>
    <xf numFmtId="0" fontId="1" fillId="6" borderId="56" xfId="0" applyFont="1" applyFill="1" applyBorder="1" applyAlignment="1">
      <alignment horizontal="center" vertical="center"/>
    </xf>
    <xf numFmtId="0" fontId="3" fillId="6" borderId="56" xfId="0" applyFont="1" applyFill="1" applyBorder="1"/>
    <xf numFmtId="0" fontId="1" fillId="6" borderId="56" xfId="0" applyFont="1" applyFill="1" applyBorder="1" applyAlignment="1">
      <alignment horizontal="left" vertical="center"/>
    </xf>
    <xf numFmtId="0" fontId="1" fillId="6" borderId="57" xfId="0" applyFont="1" applyFill="1" applyBorder="1" applyAlignment="1">
      <alignment horizontal="center" vertical="center"/>
    </xf>
    <xf numFmtId="0" fontId="0" fillId="7" borderId="58" xfId="0" applyFill="1" applyBorder="1"/>
    <xf numFmtId="0" fontId="0" fillId="7" borderId="59" xfId="0" applyFill="1" applyBorder="1" applyAlignment="1">
      <alignment horizontal="center" vertical="center"/>
    </xf>
    <xf numFmtId="0" fontId="0" fillId="7" borderId="59" xfId="0" applyFill="1" applyBorder="1"/>
    <xf numFmtId="0" fontId="0" fillId="7" borderId="59" xfId="0" applyFill="1" applyBorder="1" applyAlignment="1">
      <alignment horizontal="left" vertical="center"/>
    </xf>
    <xf numFmtId="0" fontId="0" fillId="7" borderId="60" xfId="0" applyFill="1" applyBorder="1" applyAlignment="1">
      <alignment horizontal="center" vertical="center"/>
    </xf>
    <xf numFmtId="0" fontId="0" fillId="0" borderId="61" xfId="0" applyBorder="1"/>
    <xf numFmtId="0" fontId="0" fillId="0" borderId="62" xfId="0" applyBorder="1"/>
    <xf numFmtId="0" fontId="0" fillId="0" borderId="62" xfId="0" applyBorder="1" applyAlignment="1">
      <alignment horizontal="center" vertical="center"/>
    </xf>
    <xf numFmtId="0" fontId="0" fillId="0" borderId="62" xfId="0" applyBorder="1" applyAlignment="1">
      <alignment horizontal="left" vertical="center"/>
    </xf>
    <xf numFmtId="10" fontId="0" fillId="4" borderId="0" xfId="0" applyNumberFormat="1" applyFill="1" applyAlignment="1">
      <alignment horizontal="center" vertical="center"/>
    </xf>
    <xf numFmtId="0" fontId="4" fillId="4" borderId="0" xfId="0" applyFont="1" applyFill="1" applyAlignment="1">
      <alignment horizontal="center" vertical="center"/>
    </xf>
    <xf numFmtId="0" fontId="0" fillId="0" borderId="15" xfId="0" applyBorder="1" applyAlignment="1">
      <alignment horizontal="center" vertical="center"/>
    </xf>
    <xf numFmtId="0" fontId="0" fillId="0" borderId="66" xfId="0" applyBorder="1" applyAlignment="1">
      <alignment horizontal="center" vertical="center"/>
    </xf>
    <xf numFmtId="0" fontId="0" fillId="0" borderId="2" xfId="0" applyBorder="1"/>
    <xf numFmtId="0" fontId="0" fillId="0" borderId="2" xfId="0" applyBorder="1" applyAlignment="1">
      <alignment horizontal="center" vertical="center"/>
    </xf>
    <xf numFmtId="0" fontId="0" fillId="0" borderId="2" xfId="0" applyBorder="1" applyAlignment="1">
      <alignment horizontal="left" vertical="center"/>
    </xf>
    <xf numFmtId="1" fontId="0" fillId="8" borderId="42" xfId="0" applyNumberFormat="1" applyFill="1" applyBorder="1" applyAlignment="1" applyProtection="1">
      <alignment horizontal="center" vertical="center"/>
      <protection hidden="1"/>
    </xf>
    <xf numFmtId="1" fontId="0" fillId="8" borderId="16" xfId="0" applyNumberFormat="1" applyFill="1" applyBorder="1" applyAlignment="1" applyProtection="1">
      <alignment horizontal="center" vertical="center"/>
      <protection hidden="1"/>
    </xf>
    <xf numFmtId="0" fontId="0" fillId="8" borderId="13" xfId="0" applyFill="1" applyBorder="1" applyAlignment="1" applyProtection="1">
      <alignment horizontal="center" vertical="center"/>
      <protection hidden="1"/>
    </xf>
    <xf numFmtId="0" fontId="0" fillId="8" borderId="12" xfId="0" applyFill="1" applyBorder="1" applyAlignment="1" applyProtection="1">
      <alignment horizontal="center" vertical="center"/>
      <protection hidden="1"/>
    </xf>
    <xf numFmtId="0" fontId="0" fillId="8" borderId="31" xfId="0" applyFill="1" applyBorder="1" applyAlignment="1" applyProtection="1">
      <alignment horizontal="center" vertical="center"/>
      <protection hidden="1"/>
    </xf>
    <xf numFmtId="0" fontId="0" fillId="8" borderId="26" xfId="0" applyFill="1" applyBorder="1" applyAlignment="1" applyProtection="1">
      <alignment horizontal="center" vertical="center"/>
      <protection hidden="1"/>
    </xf>
    <xf numFmtId="0" fontId="1" fillId="6" borderId="64" xfId="0" applyFont="1" applyFill="1" applyBorder="1" applyAlignment="1">
      <alignment horizontal="center" vertical="center"/>
    </xf>
    <xf numFmtId="0" fontId="1" fillId="6" borderId="63" xfId="0" applyFont="1" applyFill="1" applyBorder="1" applyAlignment="1">
      <alignment horizontal="center" vertical="center"/>
    </xf>
    <xf numFmtId="0" fontId="1" fillId="6" borderId="65" xfId="0" applyFont="1" applyFill="1" applyBorder="1" applyAlignment="1">
      <alignment horizontal="center" vertical="center"/>
    </xf>
    <xf numFmtId="0" fontId="3" fillId="10" borderId="43" xfId="0" applyFont="1" applyFill="1" applyBorder="1" applyAlignment="1">
      <alignment horizontal="left" vertical="center"/>
    </xf>
    <xf numFmtId="0" fontId="3" fillId="10" borderId="15" xfId="0" applyFont="1" applyFill="1" applyBorder="1" applyAlignment="1">
      <alignment horizontal="center" vertical="center"/>
    </xf>
    <xf numFmtId="0" fontId="3" fillId="10" borderId="15" xfId="0" applyFont="1" applyFill="1" applyBorder="1"/>
    <xf numFmtId="0" fontId="3" fillId="10" borderId="44" xfId="0" applyFont="1" applyFill="1" applyBorder="1"/>
    <xf numFmtId="0" fontId="0" fillId="0" borderId="44" xfId="0" applyBorder="1" applyAlignment="1">
      <alignment horizontal="center" vertical="center"/>
    </xf>
    <xf numFmtId="0" fontId="0" fillId="0" borderId="46" xfId="0" applyBorder="1" applyAlignment="1">
      <alignment horizontal="center" vertical="center"/>
    </xf>
    <xf numFmtId="0" fontId="0" fillId="4" borderId="67" xfId="0" applyFill="1" applyBorder="1" applyAlignment="1">
      <alignment horizontal="center" vertical="center"/>
    </xf>
    <xf numFmtId="0" fontId="1" fillId="6" borderId="67" xfId="0" applyFont="1" applyFill="1" applyBorder="1" applyAlignment="1">
      <alignment horizontal="center" vertical="center"/>
    </xf>
    <xf numFmtId="0" fontId="3" fillId="6" borderId="67" xfId="0" applyFont="1" applyFill="1" applyBorder="1" applyAlignment="1">
      <alignment horizontal="center" vertical="center"/>
    </xf>
    <xf numFmtId="0" fontId="4" fillId="4" borderId="71" xfId="0" applyFont="1" applyFill="1" applyBorder="1" applyAlignment="1">
      <alignment horizontal="center" vertical="center"/>
    </xf>
    <xf numFmtId="0" fontId="15" fillId="4" borderId="72" xfId="0" applyFont="1" applyFill="1" applyBorder="1" applyAlignment="1">
      <alignment horizontal="left" vertical="center"/>
    </xf>
    <xf numFmtId="0" fontId="2" fillId="4" borderId="72" xfId="0" applyFont="1" applyFill="1" applyBorder="1" applyAlignment="1">
      <alignment horizontal="center" vertical="center"/>
    </xf>
    <xf numFmtId="0" fontId="17" fillId="6" borderId="80" xfId="0" applyFont="1" applyFill="1" applyBorder="1"/>
    <xf numFmtId="0" fontId="17" fillId="6" borderId="79" xfId="0" applyFont="1" applyFill="1" applyBorder="1"/>
    <xf numFmtId="0" fontId="0" fillId="0" borderId="81" xfId="0" applyBorder="1" applyAlignment="1" applyProtection="1">
      <alignment horizontal="left" vertical="center"/>
      <protection locked="0" hidden="1"/>
    </xf>
    <xf numFmtId="0" fontId="0" fillId="0" borderId="82" xfId="0" applyBorder="1" applyAlignment="1" applyProtection="1">
      <alignment horizontal="left" vertical="center"/>
      <protection locked="0" hidden="1"/>
    </xf>
    <xf numFmtId="0" fontId="0" fillId="6" borderId="82" xfId="0" applyFill="1" applyBorder="1" applyAlignment="1" applyProtection="1">
      <alignment horizontal="left" vertical="center"/>
      <protection hidden="1"/>
    </xf>
    <xf numFmtId="0" fontId="9" fillId="8" borderId="83" xfId="1" applyFill="1" applyBorder="1" applyAlignment="1" applyProtection="1">
      <alignment horizontal="left" vertical="center"/>
      <protection hidden="1"/>
    </xf>
    <xf numFmtId="0" fontId="0" fillId="0" borderId="65" xfId="0" applyBorder="1" applyProtection="1">
      <protection locked="0"/>
    </xf>
    <xf numFmtId="0" fontId="0" fillId="0" borderId="44" xfId="0" applyBorder="1" applyProtection="1">
      <protection locked="0"/>
    </xf>
    <xf numFmtId="0" fontId="9" fillId="8" borderId="46" xfId="1" applyFill="1" applyBorder="1" applyProtection="1">
      <protection locked="0"/>
    </xf>
    <xf numFmtId="0" fontId="3" fillId="0" borderId="0" xfId="0" applyFont="1" applyAlignment="1">
      <alignment horizontal="left" vertical="center"/>
    </xf>
    <xf numFmtId="0" fontId="16" fillId="0" borderId="0" xfId="0" applyFont="1" applyAlignment="1">
      <alignment horizontal="center" vertical="center"/>
    </xf>
    <xf numFmtId="0" fontId="0" fillId="0" borderId="15" xfId="0" applyBorder="1" applyAlignment="1">
      <alignment horizontal="center" vertical="center" wrapText="1"/>
    </xf>
    <xf numFmtId="2" fontId="0" fillId="0" borderId="0" xfId="0" applyNumberFormat="1" applyAlignment="1">
      <alignment horizontal="center" vertical="center" wrapText="1"/>
    </xf>
    <xf numFmtId="165" fontId="0" fillId="0" borderId="0" xfId="0" applyNumberFormat="1" applyAlignment="1">
      <alignment horizontal="center" vertical="center" wrapText="1"/>
    </xf>
    <xf numFmtId="2" fontId="0" fillId="0" borderId="15" xfId="0" applyNumberFormat="1" applyBorder="1" applyAlignment="1">
      <alignment horizontal="center" vertical="center" wrapText="1"/>
    </xf>
    <xf numFmtId="165" fontId="0" fillId="0" borderId="15" xfId="0" applyNumberFormat="1" applyBorder="1" applyAlignment="1">
      <alignment horizontal="center" vertical="center" wrapText="1"/>
    </xf>
    <xf numFmtId="0" fontId="1" fillId="6" borderId="15" xfId="0" applyFont="1" applyFill="1" applyBorder="1" applyAlignment="1">
      <alignment horizontal="center" vertical="center" wrapText="1"/>
    </xf>
    <xf numFmtId="2" fontId="1" fillId="6" borderId="15" xfId="0" applyNumberFormat="1" applyFont="1" applyFill="1" applyBorder="1" applyAlignment="1">
      <alignment horizontal="center" vertical="center" wrapText="1"/>
    </xf>
    <xf numFmtId="0" fontId="20" fillId="6" borderId="15" xfId="0" applyFont="1" applyFill="1" applyBorder="1" applyAlignment="1">
      <alignment horizontal="center" vertical="center" wrapText="1"/>
    </xf>
    <xf numFmtId="0" fontId="0" fillId="0" borderId="41" xfId="0" applyBorder="1" applyAlignment="1">
      <alignment horizontal="center" vertical="center" wrapText="1"/>
    </xf>
    <xf numFmtId="2" fontId="0" fillId="0" borderId="41" xfId="0" applyNumberFormat="1" applyBorder="1" applyAlignment="1">
      <alignment horizontal="center" vertical="center" wrapText="1"/>
    </xf>
    <xf numFmtId="165" fontId="0" fillId="0" borderId="41" xfId="0" applyNumberFormat="1" applyBorder="1" applyAlignment="1">
      <alignment horizontal="center" vertical="center" wrapText="1"/>
    </xf>
    <xf numFmtId="0" fontId="1" fillId="6" borderId="93" xfId="0" applyFont="1" applyFill="1" applyBorder="1" applyAlignment="1">
      <alignment horizontal="center" vertical="center" wrapText="1"/>
    </xf>
    <xf numFmtId="2" fontId="1" fillId="6" borderId="93" xfId="0" applyNumberFormat="1" applyFont="1" applyFill="1" applyBorder="1" applyAlignment="1">
      <alignment horizontal="center" vertical="center" wrapText="1"/>
    </xf>
    <xf numFmtId="0" fontId="20" fillId="6" borderId="93" xfId="0" applyFont="1" applyFill="1" applyBorder="1" applyAlignment="1">
      <alignment horizontal="center" vertical="center" wrapText="1"/>
    </xf>
    <xf numFmtId="0" fontId="0" fillId="3" borderId="43" xfId="0" applyFill="1" applyBorder="1" applyAlignment="1">
      <alignment horizontal="left" vertical="center"/>
    </xf>
    <xf numFmtId="0" fontId="1" fillId="6" borderId="70" xfId="0" applyFont="1" applyFill="1" applyBorder="1" applyAlignment="1">
      <alignment horizontal="center" vertical="center"/>
    </xf>
    <xf numFmtId="0" fontId="0" fillId="9" borderId="67" xfId="0" applyFill="1" applyBorder="1" applyAlignment="1">
      <alignment horizontal="center" vertical="center"/>
    </xf>
    <xf numFmtId="2" fontId="20" fillId="6" borderId="15" xfId="0" applyNumberFormat="1" applyFont="1" applyFill="1" applyBorder="1" applyAlignment="1">
      <alignment horizontal="center" vertical="center" wrapText="1"/>
    </xf>
    <xf numFmtId="0" fontId="1" fillId="6" borderId="49" xfId="0" applyFont="1" applyFill="1" applyBorder="1" applyAlignment="1">
      <alignment vertical="center" wrapText="1"/>
    </xf>
    <xf numFmtId="0" fontId="21" fillId="6" borderId="94" xfId="0" applyFont="1" applyFill="1" applyBorder="1" applyAlignment="1">
      <alignment vertical="center" wrapText="1"/>
    </xf>
    <xf numFmtId="0" fontId="0" fillId="0" borderId="77" xfId="0" applyBorder="1" applyAlignment="1">
      <alignment vertical="center" wrapText="1"/>
    </xf>
    <xf numFmtId="0" fontId="0" fillId="0" borderId="51" xfId="0" applyBorder="1" applyAlignment="1">
      <alignment vertical="center" wrapText="1"/>
    </xf>
    <xf numFmtId="0" fontId="0" fillId="0" borderId="53" xfId="0" applyBorder="1" applyAlignment="1">
      <alignment vertical="center" wrapText="1"/>
    </xf>
    <xf numFmtId="0" fontId="0" fillId="0" borderId="75" xfId="0" applyBorder="1" applyAlignment="1">
      <alignment horizontal="center" vertical="center" wrapText="1"/>
    </xf>
    <xf numFmtId="2" fontId="0" fillId="0" borderId="75" xfId="0" applyNumberFormat="1" applyBorder="1" applyAlignment="1">
      <alignment horizontal="center" vertical="center" wrapText="1"/>
    </xf>
    <xf numFmtId="165" fontId="0" fillId="0" borderId="96" xfId="0" applyNumberFormat="1" applyBorder="1" applyAlignment="1">
      <alignment horizontal="center" vertical="center" wrapText="1"/>
    </xf>
    <xf numFmtId="0" fontId="21" fillId="6" borderId="51" xfId="0" applyFont="1" applyFill="1" applyBorder="1" applyAlignment="1">
      <alignment vertical="center" wrapText="1"/>
    </xf>
    <xf numFmtId="165" fontId="0" fillId="0" borderId="75" xfId="0" applyNumberFormat="1" applyBorder="1" applyAlignment="1">
      <alignment horizontal="center" vertical="center" wrapText="1"/>
    </xf>
    <xf numFmtId="0" fontId="0" fillId="0" borderId="23" xfId="0" applyBorder="1" applyAlignment="1" applyProtection="1">
      <alignment horizontal="center" vertical="center"/>
      <protection locked="0" hidden="1"/>
    </xf>
    <xf numFmtId="0" fontId="1" fillId="6" borderId="47" xfId="0" applyFont="1" applyFill="1" applyBorder="1" applyAlignment="1">
      <alignment horizontal="left" vertical="center"/>
    </xf>
    <xf numFmtId="0" fontId="1" fillId="6" borderId="92" xfId="0" applyFont="1" applyFill="1" applyBorder="1" applyAlignment="1">
      <alignment horizontal="center" vertical="center"/>
    </xf>
    <xf numFmtId="0" fontId="0" fillId="0" borderId="23" xfId="0" applyBorder="1" applyAlignment="1" applyProtection="1">
      <alignment horizontal="left" vertical="center"/>
      <protection locked="0" hidden="1"/>
    </xf>
    <xf numFmtId="0" fontId="23" fillId="0" borderId="0" xfId="0" applyFont="1" applyAlignment="1">
      <alignment vertical="center" wrapText="1"/>
    </xf>
    <xf numFmtId="0" fontId="0" fillId="4" borderId="100" xfId="0" applyFill="1" applyBorder="1" applyAlignment="1">
      <alignment horizontal="left" vertical="center"/>
    </xf>
    <xf numFmtId="0" fontId="0" fillId="4" borderId="100" xfId="0" applyFill="1" applyBorder="1" applyAlignment="1">
      <alignment vertical="center"/>
    </xf>
    <xf numFmtId="0" fontId="0" fillId="4" borderId="4" xfId="0" applyFill="1" applyBorder="1" applyAlignment="1">
      <alignment vertical="center"/>
    </xf>
    <xf numFmtId="0" fontId="0" fillId="4" borderId="4" xfId="0" applyFill="1" applyBorder="1" applyAlignment="1">
      <alignment horizontal="left" vertical="center"/>
    </xf>
    <xf numFmtId="0" fontId="11" fillId="0" borderId="0" xfId="0" applyFont="1" applyAlignment="1">
      <alignment vertical="center"/>
    </xf>
    <xf numFmtId="0" fontId="4" fillId="0" borderId="0" xfId="0" applyFont="1" applyAlignment="1">
      <alignment horizontal="center" vertical="center"/>
    </xf>
    <xf numFmtId="0" fontId="11" fillId="4" borderId="0" xfId="0" applyFont="1" applyFill="1" applyAlignment="1">
      <alignment vertical="center"/>
    </xf>
    <xf numFmtId="0" fontId="27" fillId="0" borderId="0" xfId="0" applyFont="1" applyAlignment="1">
      <alignment horizontal="left" vertical="center"/>
    </xf>
    <xf numFmtId="0" fontId="11" fillId="0" borderId="0" xfId="0" applyFont="1" applyAlignment="1">
      <alignment horizontal="left" vertical="center" wrapText="1"/>
    </xf>
    <xf numFmtId="0" fontId="3" fillId="2" borderId="5" xfId="0" applyFont="1" applyFill="1" applyBorder="1" applyAlignment="1">
      <alignment vertical="center"/>
    </xf>
    <xf numFmtId="0" fontId="4" fillId="3" borderId="51" xfId="0" applyFont="1" applyFill="1" applyBorder="1" applyAlignment="1">
      <alignment vertical="center"/>
    </xf>
    <xf numFmtId="0" fontId="0" fillId="7" borderId="74" xfId="0" applyFill="1" applyBorder="1" applyAlignment="1">
      <alignment vertical="center"/>
    </xf>
    <xf numFmtId="0" fontId="31" fillId="0" borderId="4" xfId="0" applyFont="1" applyBorder="1"/>
    <xf numFmtId="0" fontId="0" fillId="0" borderId="43" xfId="0" applyBorder="1" applyAlignment="1">
      <alignment horizontal="left" vertical="center"/>
    </xf>
    <xf numFmtId="0" fontId="0" fillId="0" borderId="15" xfId="0" applyBorder="1" applyAlignment="1">
      <alignment horizontal="left" vertical="center"/>
    </xf>
    <xf numFmtId="0" fontId="0" fillId="0" borderId="45" xfId="0" applyBorder="1" applyAlignment="1">
      <alignment horizontal="left" vertical="center"/>
    </xf>
    <xf numFmtId="0" fontId="1" fillId="7" borderId="15" xfId="0" applyFont="1" applyFill="1" applyBorder="1" applyAlignment="1">
      <alignment horizontal="center" vertical="center"/>
    </xf>
    <xf numFmtId="0" fontId="1" fillId="7" borderId="15" xfId="0" applyFont="1" applyFill="1" applyBorder="1" applyAlignment="1">
      <alignment horizontal="left" vertical="center"/>
    </xf>
    <xf numFmtId="0" fontId="38" fillId="0" borderId="0" xfId="0" applyFont="1" applyAlignment="1">
      <alignment vertical="center" wrapText="1"/>
    </xf>
    <xf numFmtId="0" fontId="11" fillId="0" borderId="0" xfId="0" applyFont="1" applyAlignment="1">
      <alignment horizontal="left" vertical="center"/>
    </xf>
    <xf numFmtId="0" fontId="9" fillId="0" borderId="0" xfId="1" applyAlignment="1">
      <alignment horizontal="center" vertical="center" wrapText="1"/>
    </xf>
    <xf numFmtId="9" fontId="0" fillId="0" borderId="24" xfId="0" applyNumberFormat="1" applyBorder="1" applyAlignment="1" applyProtection="1">
      <alignment horizontal="center" vertical="center"/>
      <protection locked="0"/>
    </xf>
    <xf numFmtId="0" fontId="9" fillId="8" borderId="83" xfId="1" applyFill="1" applyBorder="1" applyAlignment="1">
      <alignment horizontal="left" vertical="center"/>
    </xf>
    <xf numFmtId="0" fontId="40" fillId="0" borderId="0" xfId="0" applyFont="1" applyAlignment="1">
      <alignment horizontal="center" vertical="center"/>
    </xf>
    <xf numFmtId="0" fontId="26" fillId="0" borderId="0" xfId="0" applyFont="1" applyAlignment="1">
      <alignment horizontal="left" vertical="center"/>
    </xf>
    <xf numFmtId="166" fontId="0" fillId="0" borderId="114" xfId="0" applyNumberFormat="1" applyBorder="1" applyAlignment="1" applyProtection="1">
      <alignment horizontal="center" vertical="center"/>
      <protection locked="0"/>
    </xf>
    <xf numFmtId="0" fontId="8" fillId="6" borderId="115" xfId="0" applyFont="1" applyFill="1" applyBorder="1"/>
    <xf numFmtId="0" fontId="0" fillId="4" borderId="116" xfId="0" applyFill="1" applyBorder="1" applyAlignment="1">
      <alignment horizontal="center" vertical="center"/>
    </xf>
    <xf numFmtId="0" fontId="39" fillId="0" borderId="0" xfId="0" applyFont="1"/>
    <xf numFmtId="2" fontId="20" fillId="6" borderId="117" xfId="0" applyNumberFormat="1" applyFont="1" applyFill="1" applyBorder="1" applyAlignment="1">
      <alignment horizontal="center" vertical="center" wrapText="1"/>
    </xf>
    <xf numFmtId="165" fontId="0" fillId="0" borderId="118" xfId="0" applyNumberFormat="1" applyBorder="1" applyAlignment="1">
      <alignment horizontal="center" vertical="center" wrapText="1"/>
    </xf>
    <xf numFmtId="165" fontId="0" fillId="0" borderId="119" xfId="0" applyNumberFormat="1" applyBorder="1" applyAlignment="1">
      <alignment horizontal="center" vertical="center" wrapText="1"/>
    </xf>
    <xf numFmtId="0" fontId="0" fillId="0" borderId="120" xfId="0" applyBorder="1" applyAlignment="1" applyProtection="1">
      <alignment horizontal="center" vertical="center"/>
      <protection locked="0" hidden="1"/>
    </xf>
    <xf numFmtId="0" fontId="0" fillId="4" borderId="121" xfId="0" applyFill="1" applyBorder="1" applyAlignment="1">
      <alignment horizontal="left" vertical="center"/>
    </xf>
    <xf numFmtId="0" fontId="0" fillId="0" borderId="122" xfId="0" applyBorder="1" applyAlignment="1" applyProtection="1">
      <alignment horizontal="center" vertical="center"/>
      <protection locked="0" hidden="1"/>
    </xf>
    <xf numFmtId="0" fontId="0" fillId="4" borderId="123" xfId="0" applyFill="1" applyBorder="1" applyAlignment="1">
      <alignment horizontal="left" vertical="center"/>
    </xf>
    <xf numFmtId="0" fontId="0" fillId="4" borderId="124" xfId="0" applyFill="1" applyBorder="1" applyAlignment="1">
      <alignment horizontal="left" vertical="center"/>
    </xf>
    <xf numFmtId="0" fontId="0" fillId="0" borderId="126" xfId="0" applyBorder="1" applyAlignment="1" applyProtection="1">
      <alignment horizontal="center" vertical="center"/>
      <protection locked="0" hidden="1"/>
    </xf>
    <xf numFmtId="0" fontId="0" fillId="0" borderId="127" xfId="0" applyBorder="1" applyAlignment="1" applyProtection="1">
      <alignment horizontal="center" vertical="center"/>
      <protection locked="0" hidden="1"/>
    </xf>
    <xf numFmtId="0" fontId="4" fillId="0" borderId="129" xfId="0" applyFont="1" applyBorder="1" applyAlignment="1" applyProtection="1">
      <alignment horizontal="center" vertical="center"/>
      <protection locked="0" hidden="1"/>
    </xf>
    <xf numFmtId="0" fontId="4" fillId="0" borderId="130" xfId="0" applyFont="1" applyBorder="1" applyAlignment="1" applyProtection="1">
      <alignment horizontal="center" vertical="center"/>
      <protection locked="0" hidden="1"/>
    </xf>
    <xf numFmtId="0" fontId="1" fillId="6" borderId="48" xfId="0" applyFont="1" applyFill="1" applyBorder="1" applyAlignment="1">
      <alignment horizontal="center" vertical="center"/>
    </xf>
    <xf numFmtId="0" fontId="1" fillId="6" borderId="5" xfId="0" applyFont="1" applyFill="1" applyBorder="1" applyAlignment="1">
      <alignment vertical="center"/>
    </xf>
    <xf numFmtId="0" fontId="1" fillId="6" borderId="63" xfId="0" applyFont="1" applyFill="1" applyBorder="1" applyAlignment="1">
      <alignment vertical="center"/>
    </xf>
    <xf numFmtId="0" fontId="1" fillId="6" borderId="81" xfId="0" applyFont="1" applyFill="1" applyBorder="1" applyAlignment="1">
      <alignment horizontal="center" vertical="center"/>
    </xf>
    <xf numFmtId="0" fontId="0" fillId="0" borderId="82" xfId="0" applyBorder="1" applyAlignment="1">
      <alignment horizontal="center" vertical="center"/>
    </xf>
    <xf numFmtId="0" fontId="0" fillId="0" borderId="83" xfId="0" applyBorder="1" applyAlignment="1">
      <alignment horizontal="center" vertical="center"/>
    </xf>
    <xf numFmtId="0" fontId="0" fillId="0" borderId="67" xfId="0" applyBorder="1" applyAlignment="1" applyProtection="1">
      <alignment horizontal="left" vertical="center"/>
      <protection locked="0" hidden="1"/>
    </xf>
    <xf numFmtId="0" fontId="0" fillId="0" borderId="71" xfId="0" applyBorder="1" applyAlignment="1" applyProtection="1">
      <alignment horizontal="left" vertical="center"/>
      <protection locked="0" hidden="1"/>
    </xf>
    <xf numFmtId="0" fontId="20" fillId="6" borderId="70" xfId="0" applyFont="1" applyFill="1" applyBorder="1" applyAlignment="1">
      <alignment horizontal="center" vertical="center"/>
    </xf>
    <xf numFmtId="0" fontId="0" fillId="0" borderId="10" xfId="0" applyBorder="1" applyAlignment="1">
      <alignment horizontal="center" vertical="center"/>
    </xf>
    <xf numFmtId="0" fontId="1" fillId="6" borderId="22" xfId="0" applyFont="1" applyFill="1" applyBorder="1" applyAlignment="1">
      <alignment horizontal="left" vertical="center"/>
    </xf>
    <xf numFmtId="0" fontId="3" fillId="6" borderId="23" xfId="0" applyFont="1" applyFill="1" applyBorder="1"/>
    <xf numFmtId="0" fontId="20" fillId="6" borderId="14" xfId="0" applyFont="1" applyFill="1" applyBorder="1" applyAlignment="1">
      <alignment horizontal="left" vertical="center"/>
    </xf>
    <xf numFmtId="0" fontId="3" fillId="6" borderId="15" xfId="0" applyFont="1" applyFill="1" applyBorder="1"/>
    <xf numFmtId="0" fontId="20" fillId="6" borderId="15" xfId="0" applyFont="1" applyFill="1" applyBorder="1" applyAlignment="1">
      <alignment horizontal="center" vertical="center"/>
    </xf>
    <xf numFmtId="0" fontId="0" fillId="0" borderId="14" xfId="0" applyBorder="1" applyAlignment="1" applyProtection="1">
      <alignment horizontal="left" vertical="center"/>
      <protection locked="0" hidden="1"/>
    </xf>
    <xf numFmtId="0" fontId="0" fillId="0" borderId="15" xfId="0" applyBorder="1"/>
    <xf numFmtId="0" fontId="0" fillId="0" borderId="16" xfId="0" applyBorder="1" applyAlignment="1" applyProtection="1">
      <alignment horizontal="left" vertical="center"/>
      <protection locked="0" hidden="1"/>
    </xf>
    <xf numFmtId="0" fontId="20" fillId="6" borderId="16" xfId="0" applyFont="1" applyFill="1" applyBorder="1" applyAlignment="1">
      <alignment horizontal="left" vertical="center"/>
    </xf>
    <xf numFmtId="0" fontId="26" fillId="0" borderId="4" xfId="0" applyFont="1" applyBorder="1" applyAlignment="1">
      <alignment vertical="center"/>
    </xf>
    <xf numFmtId="0" fontId="18" fillId="4" borderId="78" xfId="0" applyFont="1" applyFill="1" applyBorder="1"/>
    <xf numFmtId="0" fontId="18" fillId="4" borderId="80" xfId="0" applyFont="1" applyFill="1" applyBorder="1"/>
    <xf numFmtId="0" fontId="41" fillId="6" borderId="132" xfId="0" applyFont="1" applyFill="1" applyBorder="1"/>
    <xf numFmtId="0" fontId="41" fillId="6" borderId="133" xfId="0" applyFont="1" applyFill="1" applyBorder="1"/>
    <xf numFmtId="0" fontId="3" fillId="6" borderId="133" xfId="0" applyFont="1" applyFill="1" applyBorder="1"/>
    <xf numFmtId="0" fontId="3" fillId="6" borderId="134" xfId="0" applyFont="1" applyFill="1" applyBorder="1"/>
    <xf numFmtId="0" fontId="0" fillId="4" borderId="23" xfId="0" applyFill="1" applyBorder="1" applyAlignment="1" applyProtection="1">
      <alignment horizontal="left" vertical="center"/>
      <protection locked="0" hidden="1"/>
    </xf>
    <xf numFmtId="0" fontId="0" fillId="4" borderId="15" xfId="0" applyFill="1" applyBorder="1" applyAlignment="1" applyProtection="1">
      <alignment horizontal="left" vertical="center"/>
      <protection locked="0" hidden="1"/>
    </xf>
    <xf numFmtId="0" fontId="0" fillId="4" borderId="18" xfId="0" applyFill="1" applyBorder="1" applyAlignment="1" applyProtection="1">
      <alignment horizontal="left" vertical="center"/>
      <protection locked="0" hidden="1"/>
    </xf>
    <xf numFmtId="0" fontId="1" fillId="2" borderId="76" xfId="0" applyFont="1" applyFill="1" applyBorder="1" applyAlignment="1">
      <alignment vertical="center"/>
    </xf>
    <xf numFmtId="0" fontId="4" fillId="3" borderId="74" xfId="0" applyFont="1" applyFill="1" applyBorder="1" applyAlignment="1">
      <alignment vertical="center"/>
    </xf>
    <xf numFmtId="0" fontId="0" fillId="0" borderId="136" xfId="0" applyBorder="1" applyAlignment="1">
      <alignment horizontal="left" vertical="center"/>
    </xf>
    <xf numFmtId="0" fontId="0" fillId="4" borderId="135" xfId="0" applyFill="1" applyBorder="1" applyAlignment="1">
      <alignment horizontal="left" vertical="center"/>
    </xf>
    <xf numFmtId="0" fontId="0" fillId="4" borderId="137" xfId="0" applyFill="1" applyBorder="1" applyAlignment="1">
      <alignment horizontal="left" vertical="center"/>
    </xf>
    <xf numFmtId="0" fontId="3" fillId="2" borderId="138" xfId="0" applyFont="1" applyFill="1" applyBorder="1" applyAlignment="1">
      <alignment horizontal="left" vertical="center"/>
    </xf>
    <xf numFmtId="0" fontId="1" fillId="2" borderId="139" xfId="0" applyFont="1" applyFill="1" applyBorder="1" applyAlignment="1">
      <alignment vertical="center"/>
    </xf>
    <xf numFmtId="0" fontId="0" fillId="7" borderId="140" xfId="0" applyFill="1" applyBorder="1" applyAlignment="1">
      <alignment horizontal="left" vertical="center"/>
    </xf>
    <xf numFmtId="0" fontId="0" fillId="0" borderId="140" xfId="0" applyBorder="1" applyAlignment="1" applyProtection="1">
      <alignment horizontal="left" vertical="center"/>
      <protection locked="0" hidden="1"/>
    </xf>
    <xf numFmtId="0" fontId="0" fillId="0" borderId="141" xfId="0" applyBorder="1" applyAlignment="1">
      <alignment vertical="center"/>
    </xf>
    <xf numFmtId="0" fontId="2" fillId="0" borderId="141" xfId="0" applyFont="1" applyBorder="1" applyAlignment="1">
      <alignment vertical="center"/>
    </xf>
    <xf numFmtId="0" fontId="1" fillId="6" borderId="142" xfId="0" applyFont="1" applyFill="1" applyBorder="1" applyAlignment="1">
      <alignment vertical="center"/>
    </xf>
    <xf numFmtId="0" fontId="0" fillId="0" borderId="143" xfId="0" applyBorder="1" applyAlignment="1" applyProtection="1">
      <alignment vertical="center"/>
      <protection locked="0" hidden="1"/>
    </xf>
    <xf numFmtId="0" fontId="0" fillId="0" borderId="136" xfId="0" applyBorder="1"/>
    <xf numFmtId="0" fontId="1" fillId="9" borderId="138" xfId="0" applyFont="1" applyFill="1" applyBorder="1" applyAlignment="1">
      <alignment horizontal="left" vertical="center"/>
    </xf>
    <xf numFmtId="0" fontId="3" fillId="6" borderId="145" xfId="0" applyFont="1" applyFill="1" applyBorder="1" applyAlignment="1">
      <alignment horizontal="left" vertical="center"/>
    </xf>
    <xf numFmtId="0" fontId="0" fillId="0" borderId="139" xfId="0" applyBorder="1" applyAlignment="1" applyProtection="1">
      <alignment horizontal="left" vertical="center"/>
      <protection locked="0" hidden="1"/>
    </xf>
    <xf numFmtId="0" fontId="0" fillId="0" borderId="5" xfId="0" applyBorder="1" applyAlignment="1">
      <alignment vertical="center"/>
    </xf>
    <xf numFmtId="0" fontId="0" fillId="0" borderId="138" xfId="0" applyBorder="1" applyAlignment="1">
      <alignment horizontal="left" vertical="center"/>
    </xf>
    <xf numFmtId="0" fontId="0" fillId="0" borderId="144" xfId="0" applyBorder="1" applyAlignment="1">
      <alignment vertical="center"/>
    </xf>
    <xf numFmtId="0" fontId="0" fillId="0" borderId="10" xfId="0" applyBorder="1" applyAlignment="1">
      <alignment vertical="center"/>
    </xf>
    <xf numFmtId="0" fontId="0" fillId="0" borderId="10" xfId="0" applyBorder="1" applyAlignment="1">
      <alignment horizontal="left" vertical="center"/>
    </xf>
    <xf numFmtId="0" fontId="0" fillId="0" borderId="146" xfId="0" applyBorder="1" applyAlignment="1">
      <alignment horizontal="left" vertical="center"/>
    </xf>
    <xf numFmtId="0" fontId="0" fillId="0" borderId="7" xfId="0" applyBorder="1" applyAlignment="1">
      <alignment vertical="center"/>
    </xf>
    <xf numFmtId="0" fontId="0" fillId="0" borderId="147" xfId="0" applyBorder="1" applyAlignment="1">
      <alignment horizontal="left" vertical="center"/>
    </xf>
    <xf numFmtId="0" fontId="0" fillId="4" borderId="148" xfId="0" applyFill="1" applyBorder="1" applyAlignment="1">
      <alignment vertical="center"/>
    </xf>
    <xf numFmtId="0" fontId="0" fillId="4" borderId="61" xfId="0" applyFill="1" applyBorder="1" applyAlignment="1">
      <alignment vertical="center"/>
    </xf>
    <xf numFmtId="0" fontId="2" fillId="0" borderId="0" xfId="0" applyFont="1" applyAlignment="1">
      <alignment horizontal="center" vertical="center"/>
    </xf>
    <xf numFmtId="0" fontId="2" fillId="0" borderId="0" xfId="0" applyFont="1" applyAlignment="1">
      <alignment vertical="center"/>
    </xf>
    <xf numFmtId="0" fontId="1" fillId="9" borderId="146" xfId="0" applyFont="1" applyFill="1" applyBorder="1" applyAlignment="1">
      <alignment horizontal="left" vertical="center"/>
    </xf>
    <xf numFmtId="0" fontId="3" fillId="6" borderId="151" xfId="0" applyFont="1" applyFill="1" applyBorder="1" applyAlignment="1">
      <alignment horizontal="left" vertical="center"/>
    </xf>
    <xf numFmtId="0" fontId="0" fillId="5" borderId="0" xfId="0" applyFill="1" applyAlignment="1">
      <alignment horizontal="center" vertical="center"/>
    </xf>
    <xf numFmtId="0" fontId="0" fillId="0" borderId="95" xfId="0" applyBorder="1" applyAlignment="1" applyProtection="1">
      <alignment horizontal="left" vertical="center"/>
      <protection locked="0" hidden="1"/>
    </xf>
    <xf numFmtId="0" fontId="0" fillId="0" borderId="52" xfId="0" applyBorder="1" applyAlignment="1" applyProtection="1">
      <alignment horizontal="left" vertical="center"/>
      <protection locked="0" hidden="1"/>
    </xf>
    <xf numFmtId="0" fontId="4" fillId="3" borderId="53" xfId="0" applyFont="1" applyFill="1" applyBorder="1" applyAlignment="1">
      <alignment vertical="center"/>
    </xf>
    <xf numFmtId="0" fontId="9" fillId="0" borderId="0" xfId="1" applyAlignment="1">
      <alignment horizontal="left" vertical="center"/>
    </xf>
    <xf numFmtId="0" fontId="0" fillId="6" borderId="0" xfId="0" applyFill="1" applyAlignment="1">
      <alignment vertical="center"/>
    </xf>
    <xf numFmtId="0" fontId="0" fillId="0" borderId="14" xfId="0" applyBorder="1" applyAlignment="1" applyProtection="1">
      <alignment horizontal="center" vertical="center"/>
      <protection locked="0" hidden="1"/>
    </xf>
    <xf numFmtId="0" fontId="0" fillId="4" borderId="16" xfId="0" applyFill="1" applyBorder="1" applyAlignment="1">
      <alignment horizontal="center" vertical="center"/>
    </xf>
    <xf numFmtId="0" fontId="0" fillId="0" borderId="22" xfId="0" applyBorder="1" applyAlignment="1" applyProtection="1">
      <alignment horizontal="center" vertical="center"/>
      <protection locked="0" hidden="1"/>
    </xf>
    <xf numFmtId="0" fontId="0" fillId="4" borderId="24" xfId="0" applyFill="1" applyBorder="1" applyAlignment="1">
      <alignment horizontal="center" vertical="center"/>
    </xf>
    <xf numFmtId="0" fontId="1" fillId="6" borderId="47" xfId="0" applyFont="1" applyFill="1" applyBorder="1" applyAlignment="1">
      <alignment horizontal="center" vertical="center"/>
    </xf>
    <xf numFmtId="0" fontId="1" fillId="6" borderId="92" xfId="0" applyFont="1" applyFill="1" applyBorder="1" applyAlignment="1">
      <alignment horizontal="left" vertical="center"/>
    </xf>
    <xf numFmtId="0" fontId="1" fillId="6" borderId="47" xfId="0" applyFont="1" applyFill="1" applyBorder="1"/>
    <xf numFmtId="0" fontId="0" fillId="0" borderId="22" xfId="0" applyBorder="1" applyAlignment="1" applyProtection="1">
      <alignment vertical="center"/>
      <protection locked="0" hidden="1"/>
    </xf>
    <xf numFmtId="0" fontId="0" fillId="0" borderId="14" xfId="0" applyBorder="1" applyAlignment="1" applyProtection="1">
      <alignment vertical="center"/>
      <protection locked="0"/>
    </xf>
    <xf numFmtId="0" fontId="1" fillId="6" borderId="32" xfId="0" applyFont="1" applyFill="1" applyBorder="1" applyAlignment="1">
      <alignment horizontal="center" vertical="center"/>
    </xf>
    <xf numFmtId="0" fontId="0" fillId="0" borderId="154" xfId="0" applyBorder="1" applyAlignment="1" applyProtection="1">
      <alignment horizontal="left" vertical="center"/>
      <protection locked="0" hidden="1"/>
    </xf>
    <xf numFmtId="0" fontId="9" fillId="0" borderId="0" xfId="1" applyAlignment="1">
      <alignment horizontal="center" vertical="center"/>
    </xf>
    <xf numFmtId="0" fontId="0" fillId="0" borderId="154" xfId="0" applyBorder="1" applyAlignment="1" applyProtection="1">
      <alignment horizontal="center" vertical="center"/>
      <protection locked="0" hidden="1"/>
    </xf>
    <xf numFmtId="0" fontId="0" fillId="0" borderId="82" xfId="0" applyBorder="1" applyAlignment="1" applyProtection="1">
      <alignment horizontal="center" vertical="center"/>
      <protection locked="0" hidden="1"/>
    </xf>
    <xf numFmtId="0" fontId="47" fillId="0" borderId="155" xfId="0" applyFont="1" applyBorder="1" applyAlignment="1">
      <alignment horizontal="center" vertical="center"/>
    </xf>
    <xf numFmtId="0" fontId="47" fillId="0" borderId="156" xfId="0" applyFont="1" applyBorder="1" applyAlignment="1">
      <alignment horizontal="center" vertical="center"/>
    </xf>
    <xf numFmtId="0" fontId="47" fillId="0" borderId="157" xfId="0" applyFont="1" applyBorder="1" applyAlignment="1">
      <alignment horizontal="center" vertical="center"/>
    </xf>
    <xf numFmtId="0" fontId="0" fillId="4" borderId="0" xfId="0" applyFill="1" applyAlignment="1">
      <alignment horizontal="center" vertical="center"/>
    </xf>
    <xf numFmtId="9" fontId="0" fillId="0" borderId="0" xfId="0" applyNumberFormat="1"/>
    <xf numFmtId="9" fontId="0" fillId="0" borderId="120" xfId="0" applyNumberFormat="1" applyBorder="1" applyAlignment="1">
      <alignment horizontal="center" vertical="center"/>
    </xf>
    <xf numFmtId="0" fontId="0" fillId="0" borderId="162" xfId="0" applyBorder="1" applyAlignment="1">
      <alignment horizontal="center" vertical="center"/>
    </xf>
    <xf numFmtId="9" fontId="0" fillId="0" borderId="164" xfId="0" applyNumberFormat="1" applyBorder="1" applyAlignment="1">
      <alignment horizontal="center" vertical="center"/>
    </xf>
    <xf numFmtId="0" fontId="0" fillId="0" borderId="165" xfId="0" applyBorder="1" applyAlignment="1">
      <alignment horizontal="center" vertical="center"/>
    </xf>
    <xf numFmtId="0" fontId="1" fillId="6" borderId="158" xfId="0" applyFont="1" applyFill="1" applyBorder="1" applyAlignment="1">
      <alignment horizontal="left" vertical="center"/>
    </xf>
    <xf numFmtId="0" fontId="1" fillId="6" borderId="159" xfId="0" applyFont="1" applyFill="1" applyBorder="1" applyAlignment="1">
      <alignment horizontal="center" vertical="center"/>
    </xf>
    <xf numFmtId="0" fontId="1" fillId="6" borderId="160" xfId="0" applyFont="1" applyFill="1" applyBorder="1" applyAlignment="1">
      <alignment horizontal="center" vertical="center"/>
    </xf>
    <xf numFmtId="0" fontId="0" fillId="3" borderId="161" xfId="0" applyFill="1" applyBorder="1" applyAlignment="1">
      <alignment horizontal="left" vertical="center"/>
    </xf>
    <xf numFmtId="0" fontId="0" fillId="3" borderId="163" xfId="0" applyFill="1" applyBorder="1" applyAlignment="1">
      <alignment horizontal="left" vertical="center"/>
    </xf>
    <xf numFmtId="0" fontId="31" fillId="0" borderId="0" xfId="0" applyFont="1" applyAlignment="1">
      <alignment vertical="center"/>
    </xf>
    <xf numFmtId="0" fontId="0" fillId="0" borderId="4" xfId="0" applyBorder="1"/>
    <xf numFmtId="0" fontId="1" fillId="6" borderId="167" xfId="0" applyFont="1" applyFill="1" applyBorder="1" applyAlignment="1">
      <alignment horizontal="center" vertical="center"/>
    </xf>
    <xf numFmtId="0" fontId="1" fillId="10" borderId="155" xfId="0" applyFont="1" applyFill="1" applyBorder="1" applyAlignment="1">
      <alignment horizontal="center" vertical="center"/>
    </xf>
    <xf numFmtId="0" fontId="1" fillId="11" borderId="156" xfId="0" applyFont="1" applyFill="1" applyBorder="1" applyAlignment="1">
      <alignment horizontal="center" vertical="center"/>
    </xf>
    <xf numFmtId="0" fontId="0" fillId="10" borderId="157" xfId="0" applyFill="1" applyBorder="1" applyAlignment="1">
      <alignment horizontal="center" vertical="center"/>
    </xf>
    <xf numFmtId="0" fontId="0" fillId="7" borderId="0" xfId="0" applyFill="1" applyAlignment="1">
      <alignment vertical="center" wrapText="1"/>
    </xf>
    <xf numFmtId="0" fontId="31" fillId="0" borderId="0" xfId="0" applyFont="1" applyAlignment="1">
      <alignment horizontal="left" vertical="center"/>
    </xf>
    <xf numFmtId="0" fontId="50" fillId="0" borderId="0" xfId="0" applyFont="1" applyAlignment="1">
      <alignment horizontal="left" vertical="center"/>
    </xf>
    <xf numFmtId="0" fontId="48" fillId="0" borderId="4" xfId="0" applyFont="1" applyBorder="1" applyAlignment="1">
      <alignment horizontal="center"/>
    </xf>
    <xf numFmtId="0" fontId="13" fillId="7" borderId="62" xfId="0" applyFont="1" applyFill="1" applyBorder="1" applyAlignment="1">
      <alignment horizontal="center"/>
    </xf>
    <xf numFmtId="0" fontId="49" fillId="0" borderId="0" xfId="0" applyFont="1" applyAlignment="1">
      <alignment horizontal="center" vertical="center" wrapText="1"/>
    </xf>
    <xf numFmtId="0" fontId="49" fillId="0" borderId="166" xfId="0" applyFont="1" applyBorder="1" applyAlignment="1">
      <alignment horizontal="center" vertical="center" wrapText="1"/>
    </xf>
    <xf numFmtId="0" fontId="13" fillId="7" borderId="0" xfId="0" applyFont="1" applyFill="1" applyAlignment="1">
      <alignment horizontal="center"/>
    </xf>
    <xf numFmtId="0" fontId="37" fillId="0" borderId="62" xfId="0" applyFont="1" applyBorder="1" applyAlignment="1">
      <alignment horizontal="left" vertical="center"/>
    </xf>
    <xf numFmtId="0" fontId="37" fillId="0" borderId="3" xfId="0" applyFont="1" applyBorder="1" applyAlignment="1">
      <alignment horizontal="left" vertical="center"/>
    </xf>
    <xf numFmtId="0" fontId="13" fillId="0" borderId="0" xfId="0" applyFont="1" applyAlignment="1">
      <alignment horizontal="center"/>
    </xf>
    <xf numFmtId="0" fontId="35" fillId="0" borderId="0" xfId="0" applyFont="1" applyAlignment="1">
      <alignment horizontal="center"/>
    </xf>
    <xf numFmtId="0" fontId="24" fillId="0" borderId="0" xfId="0" applyFont="1" applyAlignment="1">
      <alignment horizontal="center" vertical="center"/>
    </xf>
    <xf numFmtId="0" fontId="1" fillId="6" borderId="23" xfId="0" applyFont="1" applyFill="1" applyBorder="1" applyAlignment="1">
      <alignment horizontal="center" vertical="center"/>
    </xf>
    <xf numFmtId="0" fontId="1" fillId="6" borderId="24" xfId="0" applyFont="1" applyFill="1" applyBorder="1" applyAlignment="1">
      <alignment horizontal="center" vertical="center"/>
    </xf>
    <xf numFmtId="0" fontId="24" fillId="0" borderId="0" xfId="0" applyFont="1" applyAlignment="1">
      <alignment horizontal="center"/>
    </xf>
    <xf numFmtId="0" fontId="23" fillId="0" borderId="97" xfId="0" applyFont="1" applyBorder="1" applyAlignment="1">
      <alignment horizontal="left" vertical="center" wrapText="1"/>
    </xf>
    <xf numFmtId="0" fontId="23" fillId="0" borderId="98" xfId="0" applyFont="1" applyBorder="1" applyAlignment="1">
      <alignment horizontal="left" vertical="center" wrapText="1"/>
    </xf>
    <xf numFmtId="0" fontId="23" fillId="0" borderId="99" xfId="0" applyFont="1" applyBorder="1" applyAlignment="1">
      <alignment horizontal="left" vertical="center" wrapText="1"/>
    </xf>
    <xf numFmtId="0" fontId="7" fillId="0" borderId="62" xfId="0" applyFont="1" applyBorder="1" applyAlignment="1">
      <alignment horizontal="left" vertical="center"/>
    </xf>
    <xf numFmtId="0" fontId="24" fillId="0" borderId="68" xfId="0" applyFont="1" applyBorder="1" applyAlignment="1">
      <alignment horizontal="center" vertical="center"/>
    </xf>
    <xf numFmtId="0" fontId="24" fillId="0" borderId="105" xfId="0" applyFont="1" applyBorder="1" applyAlignment="1">
      <alignment horizontal="center" vertical="center"/>
    </xf>
    <xf numFmtId="0" fontId="24" fillId="0" borderId="106" xfId="0" applyFont="1" applyBorder="1" applyAlignment="1">
      <alignment horizontal="center" vertical="center"/>
    </xf>
    <xf numFmtId="0" fontId="23" fillId="0" borderId="107" xfId="0" applyFont="1" applyBorder="1" applyAlignment="1">
      <alignment horizontal="center" vertical="center" wrapText="1"/>
    </xf>
    <xf numFmtId="0" fontId="23" fillId="0" borderId="1" xfId="0" applyFont="1" applyBorder="1" applyAlignment="1">
      <alignment horizontal="center" vertical="center" wrapText="1"/>
    </xf>
    <xf numFmtId="0" fontId="23" fillId="0" borderId="108" xfId="0" applyFont="1" applyBorder="1" applyAlignment="1">
      <alignment horizontal="center" vertical="center" wrapText="1"/>
    </xf>
    <xf numFmtId="0" fontId="23" fillId="0" borderId="109" xfId="0" applyFont="1" applyBorder="1" applyAlignment="1">
      <alignment horizontal="center" vertical="center" wrapText="1"/>
    </xf>
    <xf numFmtId="0" fontId="23" fillId="0" borderId="0" xfId="0" applyFont="1" applyAlignment="1">
      <alignment horizontal="center" vertical="center" wrapText="1"/>
    </xf>
    <xf numFmtId="0" fontId="23" fillId="0" borderId="110" xfId="0" applyFont="1" applyBorder="1" applyAlignment="1">
      <alignment horizontal="center" vertical="center" wrapText="1"/>
    </xf>
    <xf numFmtId="0" fontId="23" fillId="0" borderId="111" xfId="0" applyFont="1" applyBorder="1" applyAlignment="1">
      <alignment horizontal="center" vertical="center" wrapText="1"/>
    </xf>
    <xf numFmtId="0" fontId="23" fillId="0" borderId="2" xfId="0" applyFont="1" applyBorder="1" applyAlignment="1">
      <alignment horizontal="center" vertical="center" wrapText="1"/>
    </xf>
    <xf numFmtId="0" fontId="23" fillId="0" borderId="112" xfId="0" applyFont="1" applyBorder="1" applyAlignment="1">
      <alignment horizontal="center" vertical="center" wrapText="1"/>
    </xf>
    <xf numFmtId="0" fontId="41" fillId="6" borderId="47" xfId="0" applyFont="1" applyFill="1" applyBorder="1" applyAlignment="1">
      <alignment horizontal="left" vertical="center"/>
    </xf>
    <xf numFmtId="0" fontId="41" fillId="6" borderId="113" xfId="0" applyFont="1" applyFill="1" applyBorder="1" applyAlignment="1">
      <alignment horizontal="left" vertical="center"/>
    </xf>
    <xf numFmtId="0" fontId="22" fillId="0" borderId="0" xfId="0" applyFont="1" applyAlignment="1">
      <alignment horizontal="center"/>
    </xf>
    <xf numFmtId="0" fontId="51" fillId="0" borderId="97" xfId="0" applyFont="1" applyBorder="1" applyAlignment="1">
      <alignment horizontal="left" vertical="center" wrapText="1"/>
    </xf>
    <xf numFmtId="0" fontId="51" fillId="0" borderId="98" xfId="0" applyFont="1" applyBorder="1" applyAlignment="1">
      <alignment horizontal="left" vertical="center" wrapText="1"/>
    </xf>
    <xf numFmtId="0" fontId="51" fillId="0" borderId="99" xfId="0" applyFont="1" applyBorder="1" applyAlignment="1">
      <alignment horizontal="left" vertical="center" wrapText="1"/>
    </xf>
    <xf numFmtId="0" fontId="14" fillId="0" borderId="7" xfId="0" applyFont="1" applyBorder="1" applyAlignment="1">
      <alignment horizontal="center" vertical="center" textRotation="90"/>
    </xf>
    <xf numFmtId="0" fontId="26" fillId="0" borderId="4" xfId="0" applyFont="1" applyBorder="1" applyAlignment="1">
      <alignment horizontal="left" vertical="center"/>
    </xf>
    <xf numFmtId="0" fontId="19" fillId="0" borderId="84" xfId="0" applyFont="1" applyBorder="1" applyAlignment="1">
      <alignment horizontal="center" vertical="center" wrapText="1"/>
    </xf>
    <xf numFmtId="0" fontId="19" fillId="0" borderId="85" xfId="0" applyFont="1" applyBorder="1" applyAlignment="1">
      <alignment horizontal="center" vertical="center" wrapText="1"/>
    </xf>
    <xf numFmtId="0" fontId="19" fillId="0" borderId="86" xfId="0" applyFont="1" applyBorder="1" applyAlignment="1">
      <alignment horizontal="center" vertical="center" wrapText="1"/>
    </xf>
    <xf numFmtId="0" fontId="19" fillId="0" borderId="87" xfId="0" applyFont="1" applyBorder="1" applyAlignment="1">
      <alignment horizontal="center" vertical="center" wrapText="1"/>
    </xf>
    <xf numFmtId="0" fontId="19" fillId="0" borderId="0" xfId="0" applyFont="1" applyAlignment="1">
      <alignment horizontal="center" vertical="center" wrapText="1"/>
    </xf>
    <xf numFmtId="0" fontId="19" fillId="0" borderId="88" xfId="0" applyFont="1" applyBorder="1" applyAlignment="1">
      <alignment horizontal="center" vertical="center" wrapText="1"/>
    </xf>
    <xf numFmtId="0" fontId="19" fillId="0" borderId="89" xfId="0" applyFont="1" applyBorder="1" applyAlignment="1">
      <alignment horizontal="center" vertical="center" wrapText="1"/>
    </xf>
    <xf numFmtId="0" fontId="19" fillId="0" borderId="90" xfId="0" applyFont="1" applyBorder="1" applyAlignment="1">
      <alignment horizontal="center" vertical="center" wrapText="1"/>
    </xf>
    <xf numFmtId="0" fontId="19" fillId="0" borderId="91" xfId="0" applyFont="1" applyBorder="1" applyAlignment="1">
      <alignment horizontal="center" vertical="center" wrapText="1"/>
    </xf>
    <xf numFmtId="0" fontId="36" fillId="0" borderId="4" xfId="0" applyFont="1" applyBorder="1" applyAlignment="1">
      <alignment horizontal="left" vertical="center"/>
    </xf>
    <xf numFmtId="0" fontId="6" fillId="0" borderId="100" xfId="0" applyFont="1" applyBorder="1" applyAlignment="1">
      <alignment horizontal="left" vertical="center"/>
    </xf>
    <xf numFmtId="0" fontId="27" fillId="0" borderId="4" xfId="0" applyFont="1" applyBorder="1" applyAlignment="1">
      <alignment horizontal="left" vertical="center"/>
    </xf>
    <xf numFmtId="0" fontId="21" fillId="4" borderId="101" xfId="1" applyFont="1" applyFill="1" applyBorder="1" applyAlignment="1">
      <alignment horizontal="left" vertical="center"/>
    </xf>
    <xf numFmtId="0" fontId="34" fillId="0" borderId="104" xfId="0" applyFont="1" applyBorder="1" applyAlignment="1">
      <alignment horizontal="center"/>
    </xf>
    <xf numFmtId="0" fontId="1" fillId="2" borderId="0" xfId="0" applyFont="1" applyFill="1" applyAlignment="1">
      <alignment horizontal="left" vertical="center"/>
    </xf>
    <xf numFmtId="0" fontId="30" fillId="0" borderId="2" xfId="0" applyFont="1" applyBorder="1" applyAlignment="1">
      <alignment horizontal="left" vertical="center"/>
    </xf>
    <xf numFmtId="164" fontId="0" fillId="4" borderId="149" xfId="0" applyNumberFormat="1" applyFill="1" applyBorder="1" applyAlignment="1">
      <alignment horizontal="left" vertical="center" wrapText="1"/>
    </xf>
    <xf numFmtId="164" fontId="0" fillId="4" borderId="150" xfId="0" applyNumberFormat="1" applyFill="1" applyBorder="1" applyAlignment="1">
      <alignment horizontal="left" vertical="center" wrapText="1"/>
    </xf>
    <xf numFmtId="0" fontId="0" fillId="4" borderId="102" xfId="0" applyFill="1" applyBorder="1" applyAlignment="1">
      <alignment horizontal="left" vertical="center" wrapText="1"/>
    </xf>
    <xf numFmtId="0" fontId="0" fillId="4" borderId="141" xfId="0" applyFill="1" applyBorder="1" applyAlignment="1">
      <alignment horizontal="left" vertical="center" wrapText="1"/>
    </xf>
    <xf numFmtId="0" fontId="0" fillId="4" borderId="103" xfId="0" applyFill="1" applyBorder="1" applyAlignment="1">
      <alignment horizontal="left" vertical="center" wrapText="1"/>
    </xf>
    <xf numFmtId="0" fontId="25" fillId="4" borderId="100" xfId="0" applyFont="1" applyFill="1" applyBorder="1" applyAlignment="1">
      <alignment horizontal="center" vertical="center"/>
    </xf>
    <xf numFmtId="164" fontId="0" fillId="4" borderId="135" xfId="0" applyNumberFormat="1" applyFill="1" applyBorder="1" applyAlignment="1">
      <alignment horizontal="left" vertical="center" wrapText="1"/>
    </xf>
    <xf numFmtId="164" fontId="0" fillId="4" borderId="137" xfId="0" applyNumberFormat="1" applyFill="1" applyBorder="1" applyAlignment="1">
      <alignment horizontal="left" vertical="center" wrapText="1"/>
    </xf>
    <xf numFmtId="0" fontId="11" fillId="0" borderId="0" xfId="0" applyFont="1" applyAlignment="1">
      <alignment horizontal="left" vertical="center"/>
    </xf>
    <xf numFmtId="0" fontId="11" fillId="0" borderId="97" xfId="0" applyFont="1" applyBorder="1" applyAlignment="1">
      <alignment horizontal="left" vertical="center" wrapText="1"/>
    </xf>
    <xf numFmtId="0" fontId="11" fillId="0" borderId="98" xfId="0" applyFont="1" applyBorder="1" applyAlignment="1">
      <alignment horizontal="left" vertical="center" wrapText="1"/>
    </xf>
    <xf numFmtId="0" fontId="11" fillId="0" borderId="99" xfId="0" applyFont="1" applyBorder="1" applyAlignment="1">
      <alignment horizontal="left" vertical="center" wrapText="1"/>
    </xf>
    <xf numFmtId="0" fontId="6" fillId="0" borderId="153" xfId="0" applyFont="1" applyBorder="1" applyAlignment="1">
      <alignment horizontal="left" vertical="center"/>
    </xf>
    <xf numFmtId="0" fontId="6" fillId="0" borderId="4" xfId="0" applyFont="1" applyBorder="1" applyAlignment="1">
      <alignment horizontal="left" vertical="center"/>
    </xf>
    <xf numFmtId="0" fontId="46" fillId="4" borderId="100" xfId="0" applyFont="1" applyFill="1" applyBorder="1" applyAlignment="1">
      <alignment horizontal="center" vertical="center"/>
    </xf>
    <xf numFmtId="0" fontId="24" fillId="0" borderId="4" xfId="0" applyFont="1" applyBorder="1" applyAlignment="1">
      <alignment horizontal="left" vertical="center"/>
    </xf>
    <xf numFmtId="0" fontId="29" fillId="0" borderId="0" xfId="0" applyFont="1" applyAlignment="1">
      <alignment horizontal="left" vertical="center"/>
    </xf>
    <xf numFmtId="0" fontId="4" fillId="0" borderId="0" xfId="0" applyFont="1" applyAlignment="1">
      <alignment horizontal="center" vertical="center" wrapText="1"/>
    </xf>
    <xf numFmtId="0" fontId="3" fillId="6" borderId="73" xfId="0" applyFont="1" applyFill="1" applyBorder="1" applyAlignment="1">
      <alignment horizontal="center" vertical="center" wrapText="1"/>
    </xf>
    <xf numFmtId="0" fontId="26" fillId="0" borderId="4" xfId="0" applyFont="1" applyBorder="1" applyAlignment="1">
      <alignment horizontal="left" vertical="center" wrapText="1"/>
    </xf>
    <xf numFmtId="0" fontId="11" fillId="0" borderId="0" xfId="0" applyFont="1" applyAlignment="1">
      <alignment horizontal="left" vertical="center" wrapText="1"/>
    </xf>
    <xf numFmtId="0" fontId="28" fillId="0" borderId="0" xfId="0" applyFont="1" applyAlignment="1">
      <alignment horizontal="left" vertical="center" wrapText="1"/>
    </xf>
    <xf numFmtId="0" fontId="20" fillId="6" borderId="73" xfId="0" applyFont="1" applyFill="1" applyBorder="1" applyAlignment="1">
      <alignment horizontal="center" vertical="center" wrapText="1"/>
    </xf>
    <xf numFmtId="0" fontId="20" fillId="6" borderId="50" xfId="0" applyFont="1" applyFill="1" applyBorder="1" applyAlignment="1">
      <alignment horizontal="center" vertical="center" wrapText="1"/>
    </xf>
    <xf numFmtId="0" fontId="9" fillId="0" borderId="69" xfId="1" applyBorder="1" applyAlignment="1">
      <alignment horizontal="center"/>
    </xf>
    <xf numFmtId="0" fontId="0" fillId="0" borderId="100" xfId="0" applyBorder="1" applyAlignment="1">
      <alignment horizontal="center" vertical="center" wrapText="1"/>
    </xf>
    <xf numFmtId="0" fontId="0" fillId="0" borderId="0" xfId="0" applyAlignment="1">
      <alignment horizontal="center" vertical="center" wrapText="1"/>
    </xf>
    <xf numFmtId="0" fontId="0" fillId="0" borderId="2" xfId="0" applyBorder="1" applyAlignment="1">
      <alignment horizontal="center" vertical="center" wrapText="1"/>
    </xf>
    <xf numFmtId="0" fontId="38" fillId="0" borderId="5" xfId="0" applyFont="1" applyBorder="1" applyAlignment="1">
      <alignment horizontal="center" vertical="center" wrapText="1"/>
    </xf>
    <xf numFmtId="0" fontId="38" fillId="0" borderId="10" xfId="0" applyFont="1" applyBorder="1" applyAlignment="1">
      <alignment horizontal="center" vertical="center" wrapText="1"/>
    </xf>
    <xf numFmtId="0" fontId="38" fillId="0" borderId="6" xfId="0" applyFont="1" applyBorder="1" applyAlignment="1">
      <alignment horizontal="center" vertical="center" wrapText="1"/>
    </xf>
    <xf numFmtId="0" fontId="38" fillId="0" borderId="7" xfId="0" applyFont="1" applyBorder="1" applyAlignment="1">
      <alignment horizontal="center" vertical="center" wrapText="1"/>
    </xf>
    <xf numFmtId="0" fontId="38" fillId="0" borderId="0" xfId="0" applyFont="1" applyAlignment="1">
      <alignment horizontal="center" vertical="center" wrapText="1"/>
    </xf>
    <xf numFmtId="0" fontId="38" fillId="0" borderId="21" xfId="0" applyFont="1" applyBorder="1" applyAlignment="1">
      <alignment horizontal="center" vertical="center" wrapText="1"/>
    </xf>
    <xf numFmtId="0" fontId="38" fillId="0" borderId="8" xfId="0" applyFont="1" applyBorder="1" applyAlignment="1">
      <alignment horizontal="center" vertical="center" wrapText="1"/>
    </xf>
    <xf numFmtId="0" fontId="38" fillId="0" borderId="11" xfId="0" applyFont="1" applyBorder="1" applyAlignment="1">
      <alignment horizontal="center" vertical="center" wrapText="1"/>
    </xf>
    <xf numFmtId="0" fontId="38" fillId="0" borderId="9" xfId="0" applyFont="1" applyBorder="1" applyAlignment="1">
      <alignment horizontal="center" vertical="center" wrapText="1"/>
    </xf>
    <xf numFmtId="0" fontId="20" fillId="7" borderId="64" xfId="0" applyFont="1" applyFill="1" applyBorder="1" applyAlignment="1">
      <alignment horizontal="center" vertical="center"/>
    </xf>
    <xf numFmtId="0" fontId="0" fillId="12" borderId="82" xfId="0" applyFill="1" applyBorder="1" applyAlignment="1" applyProtection="1">
      <alignment horizontal="left" vertical="center"/>
      <protection hidden="1"/>
    </xf>
    <xf numFmtId="0" fontId="0" fillId="12" borderId="44" xfId="0" applyFill="1" applyBorder="1" applyProtection="1"/>
    <xf numFmtId="9" fontId="0" fillId="12" borderId="16" xfId="0" applyNumberFormat="1" applyFill="1" applyBorder="1" applyAlignment="1" applyProtection="1">
      <alignment horizontal="center" vertical="center"/>
    </xf>
    <xf numFmtId="9" fontId="0" fillId="12" borderId="19" xfId="0" applyNumberFormat="1" applyFill="1" applyBorder="1" applyAlignment="1" applyProtection="1">
      <alignment horizontal="center" vertical="center"/>
    </xf>
    <xf numFmtId="0" fontId="0" fillId="12" borderId="14" xfId="0" applyFill="1" applyBorder="1" applyAlignment="1" applyProtection="1">
      <alignment horizontal="left" vertical="center"/>
      <protection hidden="1"/>
    </xf>
    <xf numFmtId="0" fontId="0" fillId="12" borderId="15" xfId="0" applyFill="1" applyBorder="1" applyProtection="1"/>
    <xf numFmtId="0" fontId="0" fillId="12" borderId="15" xfId="0" applyFill="1" applyBorder="1" applyAlignment="1" applyProtection="1">
      <alignment horizontal="center" vertical="center"/>
      <protection hidden="1"/>
    </xf>
    <xf numFmtId="0" fontId="0" fillId="12" borderId="16" xfId="0" applyFill="1" applyBorder="1" applyAlignment="1" applyProtection="1">
      <alignment horizontal="left" vertical="center"/>
      <protection hidden="1"/>
    </xf>
    <xf numFmtId="0" fontId="0" fillId="12" borderId="17" xfId="0" applyFill="1" applyBorder="1" applyAlignment="1" applyProtection="1">
      <alignment horizontal="left" vertical="center"/>
      <protection hidden="1"/>
    </xf>
    <xf numFmtId="0" fontId="0" fillId="12" borderId="18" xfId="0" applyFill="1" applyBorder="1" applyProtection="1"/>
    <xf numFmtId="0" fontId="0" fillId="12" borderId="18" xfId="0" applyFill="1" applyBorder="1" applyAlignment="1" applyProtection="1">
      <alignment horizontal="center" vertical="center"/>
      <protection hidden="1"/>
    </xf>
    <xf numFmtId="0" fontId="0" fillId="12" borderId="19" xfId="0" applyFill="1" applyBorder="1" applyAlignment="1" applyProtection="1">
      <alignment horizontal="left" vertical="center"/>
      <protection hidden="1"/>
    </xf>
    <xf numFmtId="0" fontId="0" fillId="12" borderId="41" xfId="0" applyFill="1" applyBorder="1" applyAlignment="1" applyProtection="1">
      <alignment horizontal="center" vertical="center"/>
      <protection hidden="1"/>
    </xf>
    <xf numFmtId="9" fontId="0" fillId="12" borderId="52" xfId="0" applyNumberFormat="1" applyFill="1" applyBorder="1" applyAlignment="1" applyProtection="1">
      <alignment horizontal="center" vertical="center"/>
    </xf>
    <xf numFmtId="0" fontId="0" fillId="12" borderId="15" xfId="0" applyFill="1" applyBorder="1" applyAlignment="1" applyProtection="1">
      <alignment horizontal="left" vertical="center"/>
      <protection hidden="1"/>
    </xf>
    <xf numFmtId="0" fontId="0" fillId="12" borderId="0" xfId="0" applyFill="1" applyAlignment="1" applyProtection="1">
      <alignment horizontal="center" vertical="center"/>
    </xf>
    <xf numFmtId="0" fontId="0" fillId="12" borderId="20" xfId="0" applyFill="1" applyBorder="1" applyAlignment="1" applyProtection="1">
      <alignment vertical="center"/>
      <protection hidden="1"/>
    </xf>
    <xf numFmtId="0" fontId="0" fillId="12" borderId="0" xfId="0" applyFill="1" applyAlignment="1" applyProtection="1">
      <alignment vertical="center"/>
    </xf>
    <xf numFmtId="0" fontId="0" fillId="12" borderId="0" xfId="0" applyFill="1" applyAlignment="1" applyProtection="1">
      <alignment horizontal="left" vertical="center"/>
    </xf>
    <xf numFmtId="0" fontId="0" fillId="12" borderId="52" xfId="0" applyFill="1" applyBorder="1" applyAlignment="1" applyProtection="1">
      <alignment horizontal="left" vertical="center"/>
      <protection hidden="1"/>
    </xf>
    <xf numFmtId="0" fontId="0" fillId="12" borderId="75" xfId="0" applyFill="1" applyBorder="1" applyAlignment="1" applyProtection="1">
      <alignment horizontal="left" vertical="center"/>
      <protection hidden="1"/>
    </xf>
    <xf numFmtId="0" fontId="0" fillId="12" borderId="11" xfId="0" applyFill="1" applyBorder="1" applyAlignment="1" applyProtection="1">
      <alignment horizontal="center" vertical="center"/>
    </xf>
    <xf numFmtId="0" fontId="0" fillId="12" borderId="152" xfId="0" applyFill="1" applyBorder="1" applyAlignment="1" applyProtection="1">
      <alignment vertical="center"/>
      <protection hidden="1"/>
    </xf>
    <xf numFmtId="0" fontId="0" fillId="12" borderId="11" xfId="0" applyFill="1" applyBorder="1" applyAlignment="1" applyProtection="1">
      <alignment vertical="center"/>
    </xf>
    <xf numFmtId="0" fontId="0" fillId="12" borderId="11" xfId="0" applyFill="1" applyBorder="1" applyAlignment="1" applyProtection="1">
      <alignment horizontal="left" vertical="center"/>
    </xf>
    <xf numFmtId="0" fontId="0" fillId="12" borderId="54" xfId="0" applyFill="1" applyBorder="1" applyAlignment="1" applyProtection="1">
      <alignment horizontal="left" vertical="center"/>
      <protection hidden="1"/>
    </xf>
    <xf numFmtId="0" fontId="0" fillId="12" borderId="120" xfId="0" applyFill="1" applyBorder="1" applyAlignment="1" applyProtection="1">
      <alignment horizontal="center" vertical="center"/>
      <protection hidden="1"/>
    </xf>
    <xf numFmtId="0" fontId="0" fillId="12" borderId="127" xfId="0" applyFill="1" applyBorder="1" applyAlignment="1" applyProtection="1">
      <alignment horizontal="center" vertical="center"/>
      <protection hidden="1"/>
    </xf>
    <xf numFmtId="0" fontId="4" fillId="12" borderId="130" xfId="0" applyFont="1" applyFill="1" applyBorder="1" applyAlignment="1" applyProtection="1">
      <alignment horizontal="center" vertical="center"/>
      <protection hidden="1"/>
    </xf>
    <xf numFmtId="0" fontId="0" fillId="12" borderId="125" xfId="0" applyFill="1" applyBorder="1" applyAlignment="1" applyProtection="1">
      <alignment horizontal="center" vertical="center"/>
      <protection hidden="1"/>
    </xf>
    <xf numFmtId="0" fontId="0" fillId="12" borderId="128" xfId="0" applyFill="1" applyBorder="1" applyAlignment="1" applyProtection="1">
      <alignment horizontal="center" vertical="center"/>
      <protection hidden="1"/>
    </xf>
    <xf numFmtId="0" fontId="4" fillId="12" borderId="131" xfId="0" applyFont="1" applyFill="1" applyBorder="1" applyAlignment="1" applyProtection="1">
      <alignment horizontal="center" vertical="center"/>
      <protection hidden="1"/>
    </xf>
    <xf numFmtId="0" fontId="0" fillId="12" borderId="14" xfId="0" applyFill="1" applyBorder="1" applyAlignment="1" applyProtection="1">
      <alignment vertical="center"/>
    </xf>
    <xf numFmtId="0" fontId="0" fillId="12" borderId="16" xfId="0" applyFill="1" applyBorder="1" applyAlignment="1" applyProtection="1">
      <alignment horizontal="center" vertical="center"/>
    </xf>
    <xf numFmtId="0" fontId="0" fillId="12" borderId="14" xfId="0" applyFill="1" applyBorder="1" applyAlignment="1" applyProtection="1">
      <alignment horizontal="center" vertical="center"/>
      <protection hidden="1"/>
    </xf>
    <xf numFmtId="0" fontId="0" fillId="12" borderId="82" xfId="0" applyFill="1" applyBorder="1" applyAlignment="1" applyProtection="1">
      <alignment horizontal="center" vertical="center"/>
      <protection hidden="1"/>
    </xf>
  </cellXfs>
  <cellStyles count="2">
    <cellStyle name="Hyperlink" xfId="1" builtinId="8"/>
    <cellStyle name="Normal" xfId="0" builtinId="0"/>
  </cellStyles>
  <dxfs count="2">
    <dxf>
      <font>
        <color rgb="FF9C0006"/>
      </font>
      <fill>
        <patternFill>
          <bgColor rgb="FFFFC7CE"/>
        </patternFill>
      </fill>
    </dxf>
    <dxf>
      <font>
        <color rgb="FF9C6500"/>
      </font>
      <fill>
        <patternFill>
          <bgColor rgb="FFFFEB9C"/>
        </patternFill>
      </fill>
    </dxf>
  </dxfs>
  <tableStyles count="0" defaultTableStyle="TableStyleMedium2" defaultPivotStyle="PivotStyleLight16"/>
  <colors>
    <mruColors>
      <color rgb="FFC00000"/>
      <color rgb="FF580000"/>
      <color rgb="FF595959"/>
      <color rgb="FFFFEBEB"/>
      <color rgb="FFFF8B8B"/>
      <color rgb="FFFF9999"/>
      <color rgb="FFFFA7A7"/>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Dashboard!$C$7</c:f>
              <c:strCache>
                <c:ptCount val="1"/>
                <c:pt idx="0">
                  <c:v>Inherent</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BCC-4AD4-B983-2D72BF6F5B5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BCC-4AD4-B983-2D72BF6F5B56}"/>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BCC-4AD4-B983-2D72BF6F5B56}"/>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BCC-4AD4-B983-2D72BF6F5B56}"/>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BCC-4AD4-B983-2D72BF6F5B56}"/>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BCC-4AD4-B983-2D72BF6F5B56}"/>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BCC-4AD4-B983-2D72BF6F5B5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BCC-4AD4-B983-2D72BF6F5B56}"/>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BCC-4AD4-B983-2D72BF6F5B56}"/>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BCC-4AD4-B983-2D72BF6F5B56}"/>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BCC-4AD4-B983-2D72BF6F5B56}"/>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BCC-4AD4-B983-2D72BF6F5B56}"/>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BCC-4AD4-B983-2D72BF6F5B56}"/>
              </c:ext>
            </c:extLst>
          </c:dPt>
          <c:dPt>
            <c:idx val="13"/>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B-4BCC-4AD4-B983-2D72BF6F5B56}"/>
              </c:ext>
            </c:extLst>
          </c:dPt>
          <c:dPt>
            <c:idx val="14"/>
            <c:bubble3D val="0"/>
            <c:spPr>
              <a:solidFill>
                <a:schemeClr val="accent3">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D-4BCC-4AD4-B983-2D72BF6F5B56}"/>
              </c:ext>
            </c:extLst>
          </c:dPt>
          <c:dLbls>
            <c:spPr>
              <a:noFill/>
              <a:ln>
                <a:noFill/>
              </a:ln>
              <a:effectLst/>
            </c:spPr>
            <c:txPr>
              <a:bodyPr rot="0" spcFirstLastPara="1" vertOverflow="ellipsis" vert="horz" wrap="square" anchor="ctr" anchorCtr="1"/>
              <a:lstStyle/>
              <a:p>
                <a:pPr>
                  <a:defRPr sz="1000" b="0" i="0" u="none" strike="noStrike" kern="1200" baseline="0">
                    <a:solidFill>
                      <a:schemeClr val="bg1"/>
                    </a:solidFill>
                    <a:latin typeface="Arial Narrow" panose="020B0606020202030204" pitchFamily="34" charset="0"/>
                    <a:ea typeface="+mn-ea"/>
                    <a:cs typeface="+mn-cs"/>
                  </a:defRPr>
                </a:pPr>
                <a:endParaRPr lang="en-US"/>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numRef>
              <c:f>Dashboard!$B$8:$B$22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Dashboard!$C$8:$C$22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4BCC-4AD4-B983-2D72BF6F5B56}"/>
            </c:ext>
          </c:extLst>
        </c:ser>
        <c:dLbls>
          <c:showLegendKey val="0"/>
          <c:showVal val="1"/>
          <c:showCatName val="1"/>
          <c:showSerName val="0"/>
          <c:showPercent val="0"/>
          <c:showBubbleSize val="0"/>
          <c:showLeaderLines val="1"/>
        </c:dLbls>
      </c:pie3DChart>
      <c:spPr>
        <a:noFill/>
        <a:ln>
          <a:noFill/>
        </a:ln>
        <a:effectLst/>
      </c:spPr>
    </c:plotArea>
    <c:plotVisOnly val="1"/>
    <c:dispBlanksAs val="gap"/>
    <c:showDLblsOverMax val="0"/>
  </c:chart>
  <c:spPr>
    <a:solidFill>
      <a:schemeClr val="tx1">
        <a:lumMod val="75000"/>
        <a:lumOff val="25000"/>
      </a:schemeClr>
    </a:solidFill>
    <a:ln w="9525" cap="flat" cmpd="sng" algn="ctr">
      <a:solidFill>
        <a:schemeClr val="tx1">
          <a:lumMod val="15000"/>
          <a:lumOff val="85000"/>
        </a:schemeClr>
      </a:solidFill>
      <a:round/>
    </a:ln>
    <a:effectLst/>
  </c:spPr>
  <c:txPr>
    <a:bodyPr/>
    <a:lstStyle/>
    <a:p>
      <a:pPr>
        <a:defRPr sz="1000" b="0">
          <a:solidFill>
            <a:schemeClr val="bg1"/>
          </a:solidFill>
          <a:latin typeface="Arial Narrow" panose="020B0606020202030204" pitchFamily="34"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Dashboard!$D$7</c:f>
              <c:strCache>
                <c:ptCount val="1"/>
                <c:pt idx="0">
                  <c:v>Residual</c:v>
                </c:pt>
              </c:strCache>
            </c:strRef>
          </c:tx>
          <c:dPt>
            <c:idx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sp3d/>
            </c:spPr>
            <c:extLst>
              <c:ext xmlns:c16="http://schemas.microsoft.com/office/drawing/2014/chart" uri="{C3380CC4-5D6E-409C-BE32-E72D297353CC}">
                <c16:uniqueId val="{00000001-9C61-412F-8731-F50E91966AA7}"/>
              </c:ext>
            </c:extLst>
          </c:dPt>
          <c:dPt>
            <c:idx val="1"/>
            <c:bubble3D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sp3d/>
            </c:spPr>
            <c:extLst>
              <c:ext xmlns:c16="http://schemas.microsoft.com/office/drawing/2014/chart" uri="{C3380CC4-5D6E-409C-BE32-E72D297353CC}">
                <c16:uniqueId val="{00000003-9C61-412F-8731-F50E91966AA7}"/>
              </c:ext>
            </c:extLst>
          </c:dPt>
          <c:dPt>
            <c:idx val="2"/>
            <c:bubble3D val="0"/>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sp3d/>
            </c:spPr>
            <c:extLst>
              <c:ext xmlns:c16="http://schemas.microsoft.com/office/drawing/2014/chart" uri="{C3380CC4-5D6E-409C-BE32-E72D297353CC}">
                <c16:uniqueId val="{00000005-9C61-412F-8731-F50E91966AA7}"/>
              </c:ext>
            </c:extLst>
          </c:dPt>
          <c:dPt>
            <c:idx val="3"/>
            <c:bubble3D val="0"/>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sp3d/>
            </c:spPr>
            <c:extLst>
              <c:ext xmlns:c16="http://schemas.microsoft.com/office/drawing/2014/chart" uri="{C3380CC4-5D6E-409C-BE32-E72D297353CC}">
                <c16:uniqueId val="{00000007-9C61-412F-8731-F50E91966AA7}"/>
              </c:ext>
            </c:extLst>
          </c:dPt>
          <c:dPt>
            <c:idx val="4"/>
            <c:bubble3D val="0"/>
            <c:spPr>
              <a:gradFill rotWithShape="1">
                <a:gsLst>
                  <a:gs pos="0">
                    <a:schemeClr val="accent5">
                      <a:satMod val="103000"/>
                      <a:lumMod val="102000"/>
                      <a:tint val="94000"/>
                    </a:schemeClr>
                  </a:gs>
                  <a:gs pos="50000">
                    <a:schemeClr val="accent5">
                      <a:satMod val="110000"/>
                      <a:lumMod val="100000"/>
                      <a:shade val="100000"/>
                    </a:schemeClr>
                  </a:gs>
                  <a:gs pos="100000">
                    <a:schemeClr val="accent5">
                      <a:lumMod val="99000"/>
                      <a:satMod val="120000"/>
                      <a:shade val="78000"/>
                    </a:schemeClr>
                  </a:gs>
                </a:gsLst>
                <a:lin ang="5400000" scaled="0"/>
              </a:gradFill>
              <a:ln>
                <a:noFill/>
              </a:ln>
              <a:effectLst/>
              <a:sp3d/>
            </c:spPr>
            <c:extLst>
              <c:ext xmlns:c16="http://schemas.microsoft.com/office/drawing/2014/chart" uri="{C3380CC4-5D6E-409C-BE32-E72D297353CC}">
                <c16:uniqueId val="{00000009-9C61-412F-8731-F50E91966AA7}"/>
              </c:ext>
            </c:extLst>
          </c:dPt>
          <c:dPt>
            <c:idx val="5"/>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sp3d/>
            </c:spPr>
            <c:extLst>
              <c:ext xmlns:c16="http://schemas.microsoft.com/office/drawing/2014/chart" uri="{C3380CC4-5D6E-409C-BE32-E72D297353CC}">
                <c16:uniqueId val="{0000000B-9C61-412F-8731-F50E91966AA7}"/>
              </c:ext>
            </c:extLst>
          </c:dPt>
          <c:dPt>
            <c:idx val="6"/>
            <c:bubble3D val="0"/>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sp3d/>
            </c:spPr>
            <c:extLst>
              <c:ext xmlns:c16="http://schemas.microsoft.com/office/drawing/2014/chart" uri="{C3380CC4-5D6E-409C-BE32-E72D297353CC}">
                <c16:uniqueId val="{0000000D-9C61-412F-8731-F50E91966AA7}"/>
              </c:ext>
            </c:extLst>
          </c:dPt>
          <c:dPt>
            <c:idx val="7"/>
            <c:bubble3D val="0"/>
            <c:spPr>
              <a:gradFill rotWithShape="1">
                <a:gsLst>
                  <a:gs pos="0">
                    <a:schemeClr val="accent2">
                      <a:lumMod val="60000"/>
                      <a:satMod val="103000"/>
                      <a:lumMod val="102000"/>
                      <a:tint val="94000"/>
                    </a:schemeClr>
                  </a:gs>
                  <a:gs pos="50000">
                    <a:schemeClr val="accent2">
                      <a:lumMod val="60000"/>
                      <a:satMod val="110000"/>
                      <a:lumMod val="100000"/>
                      <a:shade val="100000"/>
                    </a:schemeClr>
                  </a:gs>
                  <a:gs pos="100000">
                    <a:schemeClr val="accent2">
                      <a:lumMod val="60000"/>
                      <a:lumMod val="99000"/>
                      <a:satMod val="120000"/>
                      <a:shade val="78000"/>
                    </a:schemeClr>
                  </a:gs>
                </a:gsLst>
                <a:lin ang="5400000" scaled="0"/>
              </a:gradFill>
              <a:ln>
                <a:noFill/>
              </a:ln>
              <a:effectLst/>
              <a:sp3d/>
            </c:spPr>
            <c:extLst>
              <c:ext xmlns:c16="http://schemas.microsoft.com/office/drawing/2014/chart" uri="{C3380CC4-5D6E-409C-BE32-E72D297353CC}">
                <c16:uniqueId val="{0000000F-9C61-412F-8731-F50E91966AA7}"/>
              </c:ext>
            </c:extLst>
          </c:dPt>
          <c:dPt>
            <c:idx val="8"/>
            <c:bubble3D val="0"/>
            <c:spPr>
              <a:gradFill rotWithShape="1">
                <a:gsLst>
                  <a:gs pos="0">
                    <a:schemeClr val="accent3">
                      <a:lumMod val="60000"/>
                      <a:satMod val="103000"/>
                      <a:lumMod val="102000"/>
                      <a:tint val="94000"/>
                    </a:schemeClr>
                  </a:gs>
                  <a:gs pos="50000">
                    <a:schemeClr val="accent3">
                      <a:lumMod val="60000"/>
                      <a:satMod val="110000"/>
                      <a:lumMod val="100000"/>
                      <a:shade val="100000"/>
                    </a:schemeClr>
                  </a:gs>
                  <a:gs pos="100000">
                    <a:schemeClr val="accent3">
                      <a:lumMod val="60000"/>
                      <a:lumMod val="99000"/>
                      <a:satMod val="120000"/>
                      <a:shade val="78000"/>
                    </a:schemeClr>
                  </a:gs>
                </a:gsLst>
                <a:lin ang="5400000" scaled="0"/>
              </a:gradFill>
              <a:ln>
                <a:noFill/>
              </a:ln>
              <a:effectLst/>
              <a:sp3d/>
            </c:spPr>
            <c:extLst>
              <c:ext xmlns:c16="http://schemas.microsoft.com/office/drawing/2014/chart" uri="{C3380CC4-5D6E-409C-BE32-E72D297353CC}">
                <c16:uniqueId val="{00000011-9C61-412F-8731-F50E91966AA7}"/>
              </c:ext>
            </c:extLst>
          </c:dPt>
          <c:dPt>
            <c:idx val="9"/>
            <c:bubble3D val="0"/>
            <c:spPr>
              <a:gradFill rotWithShape="1">
                <a:gsLst>
                  <a:gs pos="0">
                    <a:schemeClr val="accent4">
                      <a:lumMod val="60000"/>
                      <a:satMod val="103000"/>
                      <a:lumMod val="102000"/>
                      <a:tint val="94000"/>
                    </a:schemeClr>
                  </a:gs>
                  <a:gs pos="50000">
                    <a:schemeClr val="accent4">
                      <a:lumMod val="60000"/>
                      <a:satMod val="110000"/>
                      <a:lumMod val="100000"/>
                      <a:shade val="100000"/>
                    </a:schemeClr>
                  </a:gs>
                  <a:gs pos="100000">
                    <a:schemeClr val="accent4">
                      <a:lumMod val="60000"/>
                      <a:lumMod val="99000"/>
                      <a:satMod val="120000"/>
                      <a:shade val="78000"/>
                    </a:schemeClr>
                  </a:gs>
                </a:gsLst>
                <a:lin ang="5400000" scaled="0"/>
              </a:gradFill>
              <a:ln>
                <a:noFill/>
              </a:ln>
              <a:effectLst/>
              <a:sp3d/>
            </c:spPr>
            <c:extLst>
              <c:ext xmlns:c16="http://schemas.microsoft.com/office/drawing/2014/chart" uri="{C3380CC4-5D6E-409C-BE32-E72D297353CC}">
                <c16:uniqueId val="{00000013-9C61-412F-8731-F50E91966AA7}"/>
              </c:ext>
            </c:extLst>
          </c:dPt>
          <c:dPt>
            <c:idx val="10"/>
            <c:bubble3D val="0"/>
            <c:spPr>
              <a:gradFill rotWithShape="1">
                <a:gsLst>
                  <a:gs pos="0">
                    <a:schemeClr val="accent5">
                      <a:lumMod val="60000"/>
                      <a:satMod val="103000"/>
                      <a:lumMod val="102000"/>
                      <a:tint val="94000"/>
                    </a:schemeClr>
                  </a:gs>
                  <a:gs pos="50000">
                    <a:schemeClr val="accent5">
                      <a:lumMod val="60000"/>
                      <a:satMod val="110000"/>
                      <a:lumMod val="100000"/>
                      <a:shade val="100000"/>
                    </a:schemeClr>
                  </a:gs>
                  <a:gs pos="100000">
                    <a:schemeClr val="accent5">
                      <a:lumMod val="60000"/>
                      <a:lumMod val="99000"/>
                      <a:satMod val="120000"/>
                      <a:shade val="78000"/>
                    </a:schemeClr>
                  </a:gs>
                </a:gsLst>
                <a:lin ang="5400000" scaled="0"/>
              </a:gradFill>
              <a:ln>
                <a:noFill/>
              </a:ln>
              <a:effectLst/>
              <a:sp3d/>
            </c:spPr>
            <c:extLst>
              <c:ext xmlns:c16="http://schemas.microsoft.com/office/drawing/2014/chart" uri="{C3380CC4-5D6E-409C-BE32-E72D297353CC}">
                <c16:uniqueId val="{00000015-9C61-412F-8731-F50E91966AA7}"/>
              </c:ext>
            </c:extLst>
          </c:dPt>
          <c:dPt>
            <c:idx val="11"/>
            <c:bubble3D val="0"/>
            <c:spPr>
              <a:gradFill rotWithShape="1">
                <a:gsLst>
                  <a:gs pos="0">
                    <a:schemeClr val="accent6">
                      <a:lumMod val="60000"/>
                      <a:satMod val="103000"/>
                      <a:lumMod val="102000"/>
                      <a:tint val="94000"/>
                    </a:schemeClr>
                  </a:gs>
                  <a:gs pos="50000">
                    <a:schemeClr val="accent6">
                      <a:lumMod val="60000"/>
                      <a:satMod val="110000"/>
                      <a:lumMod val="100000"/>
                      <a:shade val="100000"/>
                    </a:schemeClr>
                  </a:gs>
                  <a:gs pos="100000">
                    <a:schemeClr val="accent6">
                      <a:lumMod val="60000"/>
                      <a:lumMod val="99000"/>
                      <a:satMod val="120000"/>
                      <a:shade val="78000"/>
                    </a:schemeClr>
                  </a:gs>
                </a:gsLst>
                <a:lin ang="5400000" scaled="0"/>
              </a:gradFill>
              <a:ln>
                <a:noFill/>
              </a:ln>
              <a:effectLst/>
              <a:sp3d/>
            </c:spPr>
            <c:extLst>
              <c:ext xmlns:c16="http://schemas.microsoft.com/office/drawing/2014/chart" uri="{C3380CC4-5D6E-409C-BE32-E72D297353CC}">
                <c16:uniqueId val="{00000017-9C61-412F-8731-F50E91966AA7}"/>
              </c:ext>
            </c:extLst>
          </c:dPt>
          <c:dPt>
            <c:idx val="12"/>
            <c:bubble3D val="0"/>
            <c:spPr>
              <a:gradFill rotWithShape="1">
                <a:gsLst>
                  <a:gs pos="0">
                    <a:schemeClr val="accent1">
                      <a:lumMod val="80000"/>
                      <a:lumOff val="20000"/>
                      <a:satMod val="103000"/>
                      <a:lumMod val="102000"/>
                      <a:tint val="94000"/>
                    </a:schemeClr>
                  </a:gs>
                  <a:gs pos="50000">
                    <a:schemeClr val="accent1">
                      <a:lumMod val="80000"/>
                      <a:lumOff val="20000"/>
                      <a:satMod val="110000"/>
                      <a:lumMod val="100000"/>
                      <a:shade val="100000"/>
                    </a:schemeClr>
                  </a:gs>
                  <a:gs pos="100000">
                    <a:schemeClr val="accent1">
                      <a:lumMod val="80000"/>
                      <a:lumOff val="20000"/>
                      <a:lumMod val="99000"/>
                      <a:satMod val="120000"/>
                      <a:shade val="78000"/>
                    </a:schemeClr>
                  </a:gs>
                </a:gsLst>
                <a:lin ang="5400000" scaled="0"/>
              </a:gradFill>
              <a:ln>
                <a:noFill/>
              </a:ln>
              <a:effectLst/>
              <a:sp3d/>
            </c:spPr>
            <c:extLst>
              <c:ext xmlns:c16="http://schemas.microsoft.com/office/drawing/2014/chart" uri="{C3380CC4-5D6E-409C-BE32-E72D297353CC}">
                <c16:uniqueId val="{00000019-9C61-412F-8731-F50E91966AA7}"/>
              </c:ext>
            </c:extLst>
          </c:dPt>
          <c:dPt>
            <c:idx val="13"/>
            <c:bubble3D val="0"/>
            <c:spPr>
              <a:gradFill rotWithShape="1">
                <a:gsLst>
                  <a:gs pos="0">
                    <a:schemeClr val="accent2">
                      <a:lumMod val="80000"/>
                      <a:lumOff val="20000"/>
                      <a:satMod val="103000"/>
                      <a:lumMod val="102000"/>
                      <a:tint val="94000"/>
                    </a:schemeClr>
                  </a:gs>
                  <a:gs pos="50000">
                    <a:schemeClr val="accent2">
                      <a:lumMod val="80000"/>
                      <a:lumOff val="20000"/>
                      <a:satMod val="110000"/>
                      <a:lumMod val="100000"/>
                      <a:shade val="100000"/>
                    </a:schemeClr>
                  </a:gs>
                  <a:gs pos="100000">
                    <a:schemeClr val="accent2">
                      <a:lumMod val="80000"/>
                      <a:lumOff val="20000"/>
                      <a:lumMod val="99000"/>
                      <a:satMod val="120000"/>
                      <a:shade val="78000"/>
                    </a:schemeClr>
                  </a:gs>
                </a:gsLst>
                <a:lin ang="5400000" scaled="0"/>
              </a:gradFill>
              <a:ln>
                <a:noFill/>
              </a:ln>
              <a:effectLst/>
              <a:sp3d/>
            </c:spPr>
            <c:extLst>
              <c:ext xmlns:c16="http://schemas.microsoft.com/office/drawing/2014/chart" uri="{C3380CC4-5D6E-409C-BE32-E72D297353CC}">
                <c16:uniqueId val="{0000001B-9C61-412F-8731-F50E91966AA7}"/>
              </c:ext>
            </c:extLst>
          </c:dPt>
          <c:dPt>
            <c:idx val="14"/>
            <c:bubble3D val="0"/>
            <c:spPr>
              <a:gradFill rotWithShape="1">
                <a:gsLst>
                  <a:gs pos="0">
                    <a:schemeClr val="accent3">
                      <a:lumMod val="80000"/>
                      <a:lumOff val="20000"/>
                      <a:satMod val="103000"/>
                      <a:lumMod val="102000"/>
                      <a:tint val="94000"/>
                    </a:schemeClr>
                  </a:gs>
                  <a:gs pos="50000">
                    <a:schemeClr val="accent3">
                      <a:lumMod val="80000"/>
                      <a:lumOff val="20000"/>
                      <a:satMod val="110000"/>
                      <a:lumMod val="100000"/>
                      <a:shade val="100000"/>
                    </a:schemeClr>
                  </a:gs>
                  <a:gs pos="100000">
                    <a:schemeClr val="accent3">
                      <a:lumMod val="80000"/>
                      <a:lumOff val="20000"/>
                      <a:lumMod val="99000"/>
                      <a:satMod val="120000"/>
                      <a:shade val="78000"/>
                    </a:schemeClr>
                  </a:gs>
                </a:gsLst>
                <a:lin ang="5400000" scaled="0"/>
              </a:gradFill>
              <a:ln>
                <a:noFill/>
              </a:ln>
              <a:effectLst/>
              <a:sp3d/>
            </c:spPr>
            <c:extLst>
              <c:ext xmlns:c16="http://schemas.microsoft.com/office/drawing/2014/chart" uri="{C3380CC4-5D6E-409C-BE32-E72D297353CC}">
                <c16:uniqueId val="{0000001D-9C61-412F-8731-F50E91966AA7}"/>
              </c:ext>
            </c:extLst>
          </c:dPt>
          <c:dLbls>
            <c:spPr>
              <a:noFill/>
              <a:ln>
                <a:noFill/>
              </a:ln>
              <a:effectLst/>
            </c:spPr>
            <c:txPr>
              <a:bodyPr rot="0" spcFirstLastPara="1" vertOverflow="ellipsis" vert="horz" wrap="square" anchor="ctr" anchorCtr="1"/>
              <a:lstStyle/>
              <a:p>
                <a:pPr>
                  <a:defRPr sz="1000" b="0" i="0" u="none" strike="noStrike" kern="1200" baseline="0">
                    <a:solidFill>
                      <a:schemeClr val="bg1"/>
                    </a:solidFill>
                    <a:latin typeface="Arial Narrow" panose="020B0606020202030204" pitchFamily="34" charset="0"/>
                    <a:ea typeface="+mn-ea"/>
                    <a:cs typeface="+mn-cs"/>
                  </a:defRPr>
                </a:pPr>
                <a:endParaRPr lang="en-US"/>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numRef>
              <c:f>Dashboard!$B$8:$B$22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Dashboard!$D$8:$D$22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9C61-412F-8731-F50E91966AA7}"/>
            </c:ext>
          </c:extLst>
        </c:ser>
        <c:dLbls>
          <c:showLegendKey val="0"/>
          <c:showVal val="1"/>
          <c:showCatName val="1"/>
          <c:showSerName val="0"/>
          <c:showPercent val="0"/>
          <c:showBubbleSize val="0"/>
          <c:showLeaderLines val="1"/>
        </c:dLbls>
      </c:pie3DChart>
      <c:spPr>
        <a:noFill/>
        <a:ln>
          <a:noFill/>
        </a:ln>
        <a:effectLst/>
      </c:spPr>
    </c:plotArea>
    <c:plotVisOnly val="1"/>
    <c:dispBlanksAs val="gap"/>
    <c:showDLblsOverMax val="0"/>
  </c:chart>
  <c:spPr>
    <a:solidFill>
      <a:schemeClr val="tx1">
        <a:lumMod val="75000"/>
        <a:lumOff val="25000"/>
      </a:schemeClr>
    </a:solidFill>
    <a:ln w="9525" cap="flat" cmpd="sng" algn="ctr">
      <a:solidFill>
        <a:schemeClr val="tx2">
          <a:lumMod val="15000"/>
          <a:lumOff val="85000"/>
        </a:schemeClr>
      </a:solidFill>
      <a:round/>
    </a:ln>
    <a:effectLst/>
  </c:spPr>
  <c:txPr>
    <a:bodyPr/>
    <a:lstStyle/>
    <a:p>
      <a:pPr>
        <a:defRPr sz="1000">
          <a:solidFill>
            <a:schemeClr val="bg1"/>
          </a:solidFill>
          <a:latin typeface="Arial Narrow" panose="020B0606020202030204" pitchFamily="34"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Dashboard!$C$7</c:f>
              <c:strCache>
                <c:ptCount val="1"/>
                <c:pt idx="0">
                  <c:v>Inherent</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numRef>
              <c:f>Dashboard!$B$8:$B$22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Dashboard!$C$8:$C$22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D13C-4487-AB66-8F622982F7CE}"/>
            </c:ext>
          </c:extLst>
        </c:ser>
        <c:ser>
          <c:idx val="1"/>
          <c:order val="1"/>
          <c:tx>
            <c:strRef>
              <c:f>Dashboard!$D$7</c:f>
              <c:strCache>
                <c:ptCount val="1"/>
                <c:pt idx="0">
                  <c:v>Residual</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numRef>
              <c:f>Dashboard!$B$8:$B$22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Dashboard!$D$8:$D$22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1-D13C-4487-AB66-8F622982F7CE}"/>
            </c:ext>
          </c:extLst>
        </c:ser>
        <c:dLbls>
          <c:showLegendKey val="0"/>
          <c:showVal val="0"/>
          <c:showCatName val="0"/>
          <c:showSerName val="0"/>
          <c:showPercent val="0"/>
          <c:showBubbleSize val="0"/>
        </c:dLbls>
        <c:gapWidth val="219"/>
        <c:axId val="183773768"/>
        <c:axId val="183770240"/>
      </c:barChart>
      <c:lineChart>
        <c:grouping val="standard"/>
        <c:varyColors val="0"/>
        <c:ser>
          <c:idx val="2"/>
          <c:order val="2"/>
          <c:tx>
            <c:strRef>
              <c:f>Dashboard!$E$7</c:f>
              <c:strCache>
                <c:ptCount val="1"/>
                <c:pt idx="0">
                  <c:v>Tolerence</c:v>
                </c:pt>
              </c:strCache>
            </c:strRef>
          </c:tx>
          <c:spPr>
            <a:ln w="34925" cap="rnd">
              <a:solidFill>
                <a:schemeClr val="accent3"/>
              </a:solidFill>
              <a:round/>
            </a:ln>
            <a:effectLst>
              <a:outerShdw blurRad="57150" dist="19050" dir="5400000" algn="ctr" rotWithShape="0">
                <a:srgbClr val="000000">
                  <a:alpha val="63000"/>
                </a:srgbClr>
              </a:outerShdw>
            </a:effectLst>
          </c:spPr>
          <c:marker>
            <c:symbol val="none"/>
          </c:marker>
          <c:cat>
            <c:numRef>
              <c:f>Dashboard!$B$8:$B$22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Dashboard!$E$8:$E$22</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2-D13C-4487-AB66-8F622982F7CE}"/>
            </c:ext>
          </c:extLst>
        </c:ser>
        <c:dLbls>
          <c:showLegendKey val="0"/>
          <c:showVal val="0"/>
          <c:showCatName val="0"/>
          <c:showSerName val="0"/>
          <c:showPercent val="0"/>
          <c:showBubbleSize val="0"/>
        </c:dLbls>
        <c:marker val="1"/>
        <c:smooth val="0"/>
        <c:axId val="183773768"/>
        <c:axId val="183770240"/>
      </c:lineChart>
      <c:catAx>
        <c:axId val="183773768"/>
        <c:scaling>
          <c:orientation val="minMax"/>
        </c:scaling>
        <c:delete val="0"/>
        <c:axPos val="b"/>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crossAx val="183770240"/>
        <c:crosses val="autoZero"/>
        <c:auto val="1"/>
        <c:lblAlgn val="ctr"/>
        <c:lblOffset val="100"/>
        <c:noMultiLvlLbl val="0"/>
      </c:catAx>
      <c:valAx>
        <c:axId val="183770240"/>
        <c:scaling>
          <c:orientation val="minMax"/>
        </c:scaling>
        <c:delete val="0"/>
        <c:axPos val="l"/>
        <c:majorGridlines>
          <c:spPr>
            <a:ln w="9525" cap="flat" cmpd="sng" algn="ctr">
              <a:solidFill>
                <a:schemeClr val="lt1">
                  <a:lumMod val="95000"/>
                  <a:alpha val="10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crossAx val="18377376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legend>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latin typeface="Arial Narrow" panose="020B0606020202030204" pitchFamily="34" charset="0"/>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Dashboard!$C$33</c:f>
              <c:strCache>
                <c:ptCount val="1"/>
                <c:pt idx="0">
                  <c:v>Inherent</c:v>
                </c:pt>
              </c:strCache>
            </c:strRef>
          </c:tx>
          <c:dPt>
            <c:idx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1-D966-4841-B926-BF54109642D9}"/>
              </c:ext>
            </c:extLst>
          </c:dPt>
          <c:dPt>
            <c:idx val="1"/>
            <c:bubble3D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3-D966-4841-B926-BF54109642D9}"/>
              </c:ext>
            </c:extLst>
          </c:dPt>
          <c:dPt>
            <c:idx val="2"/>
            <c:bubble3D val="0"/>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5-D966-4841-B926-BF54109642D9}"/>
              </c:ext>
            </c:extLst>
          </c:dPt>
          <c:dPt>
            <c:idx val="3"/>
            <c:bubble3D val="0"/>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7-D966-4841-B926-BF54109642D9}"/>
              </c:ext>
            </c:extLst>
          </c:dPt>
          <c:dPt>
            <c:idx val="4"/>
            <c:bubble3D val="0"/>
            <c:spPr>
              <a:gradFill rotWithShape="1">
                <a:gsLst>
                  <a:gs pos="0">
                    <a:schemeClr val="accent5">
                      <a:satMod val="103000"/>
                      <a:lumMod val="102000"/>
                      <a:tint val="94000"/>
                    </a:schemeClr>
                  </a:gs>
                  <a:gs pos="50000">
                    <a:schemeClr val="accent5">
                      <a:satMod val="110000"/>
                      <a:lumMod val="100000"/>
                      <a:shade val="100000"/>
                    </a:schemeClr>
                  </a:gs>
                  <a:gs pos="100000">
                    <a:schemeClr val="accent5">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9-D966-4841-B926-BF54109642D9}"/>
              </c:ext>
            </c:extLst>
          </c:dPt>
          <c:dPt>
            <c:idx val="5"/>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B-D966-4841-B926-BF54109642D9}"/>
              </c:ext>
            </c:extLst>
          </c:dPt>
          <c:dPt>
            <c:idx val="6"/>
            <c:bubble3D val="0"/>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D-D966-4841-B926-BF54109642D9}"/>
              </c:ext>
            </c:extLst>
          </c:dPt>
          <c:dPt>
            <c:idx val="7"/>
            <c:bubble3D val="0"/>
            <c:spPr>
              <a:gradFill rotWithShape="1">
                <a:gsLst>
                  <a:gs pos="0">
                    <a:schemeClr val="accent2">
                      <a:lumMod val="60000"/>
                      <a:satMod val="103000"/>
                      <a:lumMod val="102000"/>
                      <a:tint val="94000"/>
                    </a:schemeClr>
                  </a:gs>
                  <a:gs pos="50000">
                    <a:schemeClr val="accent2">
                      <a:lumMod val="60000"/>
                      <a:satMod val="110000"/>
                      <a:lumMod val="100000"/>
                      <a:shade val="100000"/>
                    </a:schemeClr>
                  </a:gs>
                  <a:gs pos="100000">
                    <a:schemeClr val="accent2">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F-D966-4841-B926-BF54109642D9}"/>
              </c:ext>
            </c:extLst>
          </c:dPt>
          <c:dPt>
            <c:idx val="8"/>
            <c:bubble3D val="0"/>
            <c:spPr>
              <a:gradFill rotWithShape="1">
                <a:gsLst>
                  <a:gs pos="0">
                    <a:schemeClr val="accent3">
                      <a:lumMod val="60000"/>
                      <a:satMod val="103000"/>
                      <a:lumMod val="102000"/>
                      <a:tint val="94000"/>
                    </a:schemeClr>
                  </a:gs>
                  <a:gs pos="50000">
                    <a:schemeClr val="accent3">
                      <a:lumMod val="60000"/>
                      <a:satMod val="110000"/>
                      <a:lumMod val="100000"/>
                      <a:shade val="100000"/>
                    </a:schemeClr>
                  </a:gs>
                  <a:gs pos="100000">
                    <a:schemeClr val="accent3">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1-D966-4841-B926-BF54109642D9}"/>
              </c:ext>
            </c:extLst>
          </c:dPt>
          <c:dPt>
            <c:idx val="9"/>
            <c:bubble3D val="0"/>
            <c:spPr>
              <a:gradFill rotWithShape="1">
                <a:gsLst>
                  <a:gs pos="0">
                    <a:schemeClr val="accent4">
                      <a:lumMod val="60000"/>
                      <a:satMod val="103000"/>
                      <a:lumMod val="102000"/>
                      <a:tint val="94000"/>
                    </a:schemeClr>
                  </a:gs>
                  <a:gs pos="50000">
                    <a:schemeClr val="accent4">
                      <a:lumMod val="60000"/>
                      <a:satMod val="110000"/>
                      <a:lumMod val="100000"/>
                      <a:shade val="100000"/>
                    </a:schemeClr>
                  </a:gs>
                  <a:gs pos="100000">
                    <a:schemeClr val="accent4">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3-D966-4841-B926-BF54109642D9}"/>
              </c:ext>
            </c:extLst>
          </c:dPt>
          <c:dPt>
            <c:idx val="10"/>
            <c:bubble3D val="0"/>
            <c:spPr>
              <a:gradFill rotWithShape="1">
                <a:gsLst>
                  <a:gs pos="0">
                    <a:schemeClr val="accent5">
                      <a:lumMod val="60000"/>
                      <a:satMod val="103000"/>
                      <a:lumMod val="102000"/>
                      <a:tint val="94000"/>
                    </a:schemeClr>
                  </a:gs>
                  <a:gs pos="50000">
                    <a:schemeClr val="accent5">
                      <a:lumMod val="60000"/>
                      <a:satMod val="110000"/>
                      <a:lumMod val="100000"/>
                      <a:shade val="100000"/>
                    </a:schemeClr>
                  </a:gs>
                  <a:gs pos="100000">
                    <a:schemeClr val="accent5">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5-D966-4841-B926-BF54109642D9}"/>
              </c:ext>
            </c:extLst>
          </c:dPt>
          <c:dPt>
            <c:idx val="11"/>
            <c:bubble3D val="0"/>
            <c:spPr>
              <a:gradFill rotWithShape="1">
                <a:gsLst>
                  <a:gs pos="0">
                    <a:schemeClr val="accent6">
                      <a:lumMod val="60000"/>
                      <a:satMod val="103000"/>
                      <a:lumMod val="102000"/>
                      <a:tint val="94000"/>
                    </a:schemeClr>
                  </a:gs>
                  <a:gs pos="50000">
                    <a:schemeClr val="accent6">
                      <a:lumMod val="60000"/>
                      <a:satMod val="110000"/>
                      <a:lumMod val="100000"/>
                      <a:shade val="100000"/>
                    </a:schemeClr>
                  </a:gs>
                  <a:gs pos="100000">
                    <a:schemeClr val="accent6">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7-D966-4841-B926-BF54109642D9}"/>
              </c:ext>
            </c:extLst>
          </c:dPt>
          <c:dPt>
            <c:idx val="12"/>
            <c:bubble3D val="0"/>
            <c:spPr>
              <a:gradFill rotWithShape="1">
                <a:gsLst>
                  <a:gs pos="0">
                    <a:schemeClr val="accent1">
                      <a:lumMod val="80000"/>
                      <a:lumOff val="20000"/>
                      <a:satMod val="103000"/>
                      <a:lumMod val="102000"/>
                      <a:tint val="94000"/>
                    </a:schemeClr>
                  </a:gs>
                  <a:gs pos="50000">
                    <a:schemeClr val="accent1">
                      <a:lumMod val="80000"/>
                      <a:lumOff val="20000"/>
                      <a:satMod val="110000"/>
                      <a:lumMod val="100000"/>
                      <a:shade val="100000"/>
                    </a:schemeClr>
                  </a:gs>
                  <a:gs pos="100000">
                    <a:schemeClr val="accent1">
                      <a:lumMod val="80000"/>
                      <a:lumOff val="2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9-D966-4841-B926-BF54109642D9}"/>
              </c:ext>
            </c:extLst>
          </c:dPt>
          <c:dPt>
            <c:idx val="13"/>
            <c:bubble3D val="0"/>
            <c:spPr>
              <a:gradFill rotWithShape="1">
                <a:gsLst>
                  <a:gs pos="0">
                    <a:schemeClr val="accent2">
                      <a:lumMod val="80000"/>
                      <a:lumOff val="20000"/>
                      <a:satMod val="103000"/>
                      <a:lumMod val="102000"/>
                      <a:tint val="94000"/>
                    </a:schemeClr>
                  </a:gs>
                  <a:gs pos="50000">
                    <a:schemeClr val="accent2">
                      <a:lumMod val="80000"/>
                      <a:lumOff val="20000"/>
                      <a:satMod val="110000"/>
                      <a:lumMod val="100000"/>
                      <a:shade val="100000"/>
                    </a:schemeClr>
                  </a:gs>
                  <a:gs pos="100000">
                    <a:schemeClr val="accent2">
                      <a:lumMod val="80000"/>
                      <a:lumOff val="2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B-D966-4841-B926-BF54109642D9}"/>
              </c:ext>
            </c:extLst>
          </c:dPt>
          <c:dPt>
            <c:idx val="14"/>
            <c:bubble3D val="0"/>
            <c:spPr>
              <a:gradFill rotWithShape="1">
                <a:gsLst>
                  <a:gs pos="0">
                    <a:schemeClr val="accent3">
                      <a:lumMod val="80000"/>
                      <a:lumOff val="20000"/>
                      <a:satMod val="103000"/>
                      <a:lumMod val="102000"/>
                      <a:tint val="94000"/>
                    </a:schemeClr>
                  </a:gs>
                  <a:gs pos="50000">
                    <a:schemeClr val="accent3">
                      <a:lumMod val="80000"/>
                      <a:lumOff val="20000"/>
                      <a:satMod val="110000"/>
                      <a:lumMod val="100000"/>
                      <a:shade val="100000"/>
                    </a:schemeClr>
                  </a:gs>
                  <a:gs pos="100000">
                    <a:schemeClr val="accent3">
                      <a:lumMod val="80000"/>
                      <a:lumOff val="2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D-D966-4841-B926-BF54109642D9}"/>
              </c:ext>
            </c:extLst>
          </c:dPt>
          <c:dLbls>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showLegendKey val="0"/>
            <c:showVal val="1"/>
            <c:showCatName val="1"/>
            <c:showSerName val="0"/>
            <c:showPercent val="0"/>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numRef>
              <c:f>Dashboard!$B$34:$B$48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Dashboard!$C$34:$C$48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D966-4841-B926-BF54109642D9}"/>
            </c:ext>
          </c:extLst>
        </c:ser>
        <c:dLbls>
          <c:showLegendKey val="0"/>
          <c:showVal val="1"/>
          <c:showCatName val="1"/>
          <c:showSerName val="0"/>
          <c:showPercent val="0"/>
          <c:showBubbleSize val="0"/>
          <c:showLeaderLines val="1"/>
        </c:dLbls>
      </c:pie3DChart>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latin typeface="Arial Narrow" panose="020B0606020202030204" pitchFamily="34" charset="0"/>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Dashboard!$D$33</c:f>
              <c:strCache>
                <c:ptCount val="1"/>
                <c:pt idx="0">
                  <c:v>Residual</c:v>
                </c:pt>
              </c:strCache>
            </c:strRef>
          </c:tx>
          <c:dPt>
            <c:idx val="0"/>
            <c:bubble3D val="0"/>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1-346F-451B-B6FA-A1F51E1F3922}"/>
              </c:ext>
            </c:extLst>
          </c:dPt>
          <c:dPt>
            <c:idx val="1"/>
            <c:bubble3D val="0"/>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3-346F-451B-B6FA-A1F51E1F3922}"/>
              </c:ext>
            </c:extLst>
          </c:dPt>
          <c:dPt>
            <c:idx val="2"/>
            <c:bubble3D val="0"/>
            <c:spPr>
              <a:gradFill rotWithShape="1">
                <a:gsLst>
                  <a:gs pos="0">
                    <a:schemeClr val="accent3">
                      <a:satMod val="103000"/>
                      <a:lumMod val="102000"/>
                      <a:tint val="94000"/>
                    </a:schemeClr>
                  </a:gs>
                  <a:gs pos="50000">
                    <a:schemeClr val="accent3">
                      <a:satMod val="110000"/>
                      <a:lumMod val="100000"/>
                      <a:shade val="100000"/>
                    </a:schemeClr>
                  </a:gs>
                  <a:gs pos="100000">
                    <a:schemeClr val="accent3">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5-346F-451B-B6FA-A1F51E1F3922}"/>
              </c:ext>
            </c:extLst>
          </c:dPt>
          <c:dPt>
            <c:idx val="3"/>
            <c:bubble3D val="0"/>
            <c:spPr>
              <a:gradFill rotWithShape="1">
                <a:gsLst>
                  <a:gs pos="0">
                    <a:schemeClr val="accent4">
                      <a:satMod val="103000"/>
                      <a:lumMod val="102000"/>
                      <a:tint val="94000"/>
                    </a:schemeClr>
                  </a:gs>
                  <a:gs pos="50000">
                    <a:schemeClr val="accent4">
                      <a:satMod val="110000"/>
                      <a:lumMod val="100000"/>
                      <a:shade val="100000"/>
                    </a:schemeClr>
                  </a:gs>
                  <a:gs pos="100000">
                    <a:schemeClr val="accent4">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7-346F-451B-B6FA-A1F51E1F3922}"/>
              </c:ext>
            </c:extLst>
          </c:dPt>
          <c:dPt>
            <c:idx val="4"/>
            <c:bubble3D val="0"/>
            <c:spPr>
              <a:gradFill rotWithShape="1">
                <a:gsLst>
                  <a:gs pos="0">
                    <a:schemeClr val="accent5">
                      <a:satMod val="103000"/>
                      <a:lumMod val="102000"/>
                      <a:tint val="94000"/>
                    </a:schemeClr>
                  </a:gs>
                  <a:gs pos="50000">
                    <a:schemeClr val="accent5">
                      <a:satMod val="110000"/>
                      <a:lumMod val="100000"/>
                      <a:shade val="100000"/>
                    </a:schemeClr>
                  </a:gs>
                  <a:gs pos="100000">
                    <a:schemeClr val="accent5">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9-346F-451B-B6FA-A1F51E1F3922}"/>
              </c:ext>
            </c:extLst>
          </c:dPt>
          <c:dPt>
            <c:idx val="5"/>
            <c:bubble3D val="0"/>
            <c:spPr>
              <a:gradFill rotWithShape="1">
                <a:gsLst>
                  <a:gs pos="0">
                    <a:schemeClr val="accent6">
                      <a:satMod val="103000"/>
                      <a:lumMod val="102000"/>
                      <a:tint val="94000"/>
                    </a:schemeClr>
                  </a:gs>
                  <a:gs pos="50000">
                    <a:schemeClr val="accent6">
                      <a:satMod val="110000"/>
                      <a:lumMod val="100000"/>
                      <a:shade val="100000"/>
                    </a:schemeClr>
                  </a:gs>
                  <a:gs pos="100000">
                    <a:schemeClr val="accent6">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B-346F-451B-B6FA-A1F51E1F3922}"/>
              </c:ext>
            </c:extLst>
          </c:dPt>
          <c:dPt>
            <c:idx val="6"/>
            <c:bubble3D val="0"/>
            <c:spPr>
              <a:gradFill rotWithShape="1">
                <a:gsLst>
                  <a:gs pos="0">
                    <a:schemeClr val="accent1">
                      <a:lumMod val="60000"/>
                      <a:satMod val="103000"/>
                      <a:lumMod val="102000"/>
                      <a:tint val="94000"/>
                    </a:schemeClr>
                  </a:gs>
                  <a:gs pos="50000">
                    <a:schemeClr val="accent1">
                      <a:lumMod val="60000"/>
                      <a:satMod val="110000"/>
                      <a:lumMod val="100000"/>
                      <a:shade val="100000"/>
                    </a:schemeClr>
                  </a:gs>
                  <a:gs pos="100000">
                    <a:schemeClr val="accent1">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D-346F-451B-B6FA-A1F51E1F3922}"/>
              </c:ext>
            </c:extLst>
          </c:dPt>
          <c:dPt>
            <c:idx val="7"/>
            <c:bubble3D val="0"/>
            <c:spPr>
              <a:gradFill rotWithShape="1">
                <a:gsLst>
                  <a:gs pos="0">
                    <a:schemeClr val="accent2">
                      <a:lumMod val="60000"/>
                      <a:satMod val="103000"/>
                      <a:lumMod val="102000"/>
                      <a:tint val="94000"/>
                    </a:schemeClr>
                  </a:gs>
                  <a:gs pos="50000">
                    <a:schemeClr val="accent2">
                      <a:lumMod val="60000"/>
                      <a:satMod val="110000"/>
                      <a:lumMod val="100000"/>
                      <a:shade val="100000"/>
                    </a:schemeClr>
                  </a:gs>
                  <a:gs pos="100000">
                    <a:schemeClr val="accent2">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0F-346F-451B-B6FA-A1F51E1F3922}"/>
              </c:ext>
            </c:extLst>
          </c:dPt>
          <c:dPt>
            <c:idx val="8"/>
            <c:bubble3D val="0"/>
            <c:spPr>
              <a:gradFill rotWithShape="1">
                <a:gsLst>
                  <a:gs pos="0">
                    <a:schemeClr val="accent3">
                      <a:lumMod val="60000"/>
                      <a:satMod val="103000"/>
                      <a:lumMod val="102000"/>
                      <a:tint val="94000"/>
                    </a:schemeClr>
                  </a:gs>
                  <a:gs pos="50000">
                    <a:schemeClr val="accent3">
                      <a:lumMod val="60000"/>
                      <a:satMod val="110000"/>
                      <a:lumMod val="100000"/>
                      <a:shade val="100000"/>
                    </a:schemeClr>
                  </a:gs>
                  <a:gs pos="100000">
                    <a:schemeClr val="accent3">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1-346F-451B-B6FA-A1F51E1F3922}"/>
              </c:ext>
            </c:extLst>
          </c:dPt>
          <c:dPt>
            <c:idx val="9"/>
            <c:bubble3D val="0"/>
            <c:spPr>
              <a:gradFill rotWithShape="1">
                <a:gsLst>
                  <a:gs pos="0">
                    <a:schemeClr val="accent4">
                      <a:lumMod val="60000"/>
                      <a:satMod val="103000"/>
                      <a:lumMod val="102000"/>
                      <a:tint val="94000"/>
                    </a:schemeClr>
                  </a:gs>
                  <a:gs pos="50000">
                    <a:schemeClr val="accent4">
                      <a:lumMod val="60000"/>
                      <a:satMod val="110000"/>
                      <a:lumMod val="100000"/>
                      <a:shade val="100000"/>
                    </a:schemeClr>
                  </a:gs>
                  <a:gs pos="100000">
                    <a:schemeClr val="accent4">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3-346F-451B-B6FA-A1F51E1F3922}"/>
              </c:ext>
            </c:extLst>
          </c:dPt>
          <c:dPt>
            <c:idx val="10"/>
            <c:bubble3D val="0"/>
            <c:spPr>
              <a:gradFill rotWithShape="1">
                <a:gsLst>
                  <a:gs pos="0">
                    <a:schemeClr val="accent5">
                      <a:lumMod val="60000"/>
                      <a:satMod val="103000"/>
                      <a:lumMod val="102000"/>
                      <a:tint val="94000"/>
                    </a:schemeClr>
                  </a:gs>
                  <a:gs pos="50000">
                    <a:schemeClr val="accent5">
                      <a:lumMod val="60000"/>
                      <a:satMod val="110000"/>
                      <a:lumMod val="100000"/>
                      <a:shade val="100000"/>
                    </a:schemeClr>
                  </a:gs>
                  <a:gs pos="100000">
                    <a:schemeClr val="accent5">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5-346F-451B-B6FA-A1F51E1F3922}"/>
              </c:ext>
            </c:extLst>
          </c:dPt>
          <c:dPt>
            <c:idx val="11"/>
            <c:bubble3D val="0"/>
            <c:spPr>
              <a:gradFill rotWithShape="1">
                <a:gsLst>
                  <a:gs pos="0">
                    <a:schemeClr val="accent6">
                      <a:lumMod val="60000"/>
                      <a:satMod val="103000"/>
                      <a:lumMod val="102000"/>
                      <a:tint val="94000"/>
                    </a:schemeClr>
                  </a:gs>
                  <a:gs pos="50000">
                    <a:schemeClr val="accent6">
                      <a:lumMod val="60000"/>
                      <a:satMod val="110000"/>
                      <a:lumMod val="100000"/>
                      <a:shade val="100000"/>
                    </a:schemeClr>
                  </a:gs>
                  <a:gs pos="100000">
                    <a:schemeClr val="accent6">
                      <a:lumMod val="6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7-346F-451B-B6FA-A1F51E1F3922}"/>
              </c:ext>
            </c:extLst>
          </c:dPt>
          <c:dPt>
            <c:idx val="12"/>
            <c:bubble3D val="0"/>
            <c:spPr>
              <a:gradFill rotWithShape="1">
                <a:gsLst>
                  <a:gs pos="0">
                    <a:schemeClr val="accent1">
                      <a:lumMod val="80000"/>
                      <a:lumOff val="20000"/>
                      <a:satMod val="103000"/>
                      <a:lumMod val="102000"/>
                      <a:tint val="94000"/>
                    </a:schemeClr>
                  </a:gs>
                  <a:gs pos="50000">
                    <a:schemeClr val="accent1">
                      <a:lumMod val="80000"/>
                      <a:lumOff val="20000"/>
                      <a:satMod val="110000"/>
                      <a:lumMod val="100000"/>
                      <a:shade val="100000"/>
                    </a:schemeClr>
                  </a:gs>
                  <a:gs pos="100000">
                    <a:schemeClr val="accent1">
                      <a:lumMod val="80000"/>
                      <a:lumOff val="2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9-346F-451B-B6FA-A1F51E1F3922}"/>
              </c:ext>
            </c:extLst>
          </c:dPt>
          <c:dPt>
            <c:idx val="13"/>
            <c:bubble3D val="0"/>
            <c:spPr>
              <a:gradFill rotWithShape="1">
                <a:gsLst>
                  <a:gs pos="0">
                    <a:schemeClr val="accent2">
                      <a:lumMod val="80000"/>
                      <a:lumOff val="20000"/>
                      <a:satMod val="103000"/>
                      <a:lumMod val="102000"/>
                      <a:tint val="94000"/>
                    </a:schemeClr>
                  </a:gs>
                  <a:gs pos="50000">
                    <a:schemeClr val="accent2">
                      <a:lumMod val="80000"/>
                      <a:lumOff val="20000"/>
                      <a:satMod val="110000"/>
                      <a:lumMod val="100000"/>
                      <a:shade val="100000"/>
                    </a:schemeClr>
                  </a:gs>
                  <a:gs pos="100000">
                    <a:schemeClr val="accent2">
                      <a:lumMod val="80000"/>
                      <a:lumOff val="2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B-346F-451B-B6FA-A1F51E1F3922}"/>
              </c:ext>
            </c:extLst>
          </c:dPt>
          <c:dPt>
            <c:idx val="14"/>
            <c:bubble3D val="0"/>
            <c:spPr>
              <a:gradFill rotWithShape="1">
                <a:gsLst>
                  <a:gs pos="0">
                    <a:schemeClr val="accent3">
                      <a:lumMod val="80000"/>
                      <a:lumOff val="20000"/>
                      <a:satMod val="103000"/>
                      <a:lumMod val="102000"/>
                      <a:tint val="94000"/>
                    </a:schemeClr>
                  </a:gs>
                  <a:gs pos="50000">
                    <a:schemeClr val="accent3">
                      <a:lumMod val="80000"/>
                      <a:lumOff val="20000"/>
                      <a:satMod val="110000"/>
                      <a:lumMod val="100000"/>
                      <a:shade val="100000"/>
                    </a:schemeClr>
                  </a:gs>
                  <a:gs pos="100000">
                    <a:schemeClr val="accent3">
                      <a:lumMod val="80000"/>
                      <a:lumOff val="20000"/>
                      <a:lumMod val="99000"/>
                      <a:satMod val="120000"/>
                      <a:shade val="78000"/>
                    </a:schemeClr>
                  </a:gs>
                </a:gsLst>
                <a:lin ang="5400000" scaled="0"/>
              </a:gradFill>
              <a:ln>
                <a:noFill/>
              </a:ln>
              <a:effectLst>
                <a:outerShdw blurRad="57150" dist="19050" dir="5400000" algn="ctr" rotWithShape="0">
                  <a:srgbClr val="000000">
                    <a:alpha val="63000"/>
                  </a:srgbClr>
                </a:outerShdw>
              </a:effectLst>
              <a:sp3d/>
            </c:spPr>
            <c:extLst>
              <c:ext xmlns:c16="http://schemas.microsoft.com/office/drawing/2014/chart" uri="{C3380CC4-5D6E-409C-BE32-E72D297353CC}">
                <c16:uniqueId val="{0000001D-346F-451B-B6FA-A1F51E1F3922}"/>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showLegendKey val="0"/>
            <c:showVal val="1"/>
            <c:showCatName val="1"/>
            <c:showSerName val="0"/>
            <c:showPercent val="0"/>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numRef>
              <c:f>Dashboard!$B$34:$B$48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Dashboard!$D$34:$D$48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346F-451B-B6FA-A1F51E1F3922}"/>
            </c:ext>
          </c:extLst>
        </c:ser>
        <c:dLbls>
          <c:showLegendKey val="0"/>
          <c:showVal val="1"/>
          <c:showCatName val="1"/>
          <c:showSerName val="0"/>
          <c:showPercent val="0"/>
          <c:showBubbleSize val="0"/>
          <c:showLeaderLines val="1"/>
        </c:dLbls>
      </c:pie3DChart>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latin typeface="Arial Narrow" panose="020B0606020202030204" pitchFamily="34" charset="0"/>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Dashboard!$C$33</c:f>
              <c:strCache>
                <c:ptCount val="1"/>
                <c:pt idx="0">
                  <c:v>Inherent</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numRef>
              <c:f>Dashboard!$B$34:$B$48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Dashboard!$C$34:$C$48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F1C2-41C5-AEB2-FCAC05BD07C7}"/>
            </c:ext>
          </c:extLst>
        </c:ser>
        <c:ser>
          <c:idx val="1"/>
          <c:order val="1"/>
          <c:tx>
            <c:strRef>
              <c:f>Dashboard!$D$33</c:f>
              <c:strCache>
                <c:ptCount val="1"/>
                <c:pt idx="0">
                  <c:v>Residual</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numRef>
              <c:f>Dashboard!$B$34:$B$48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Dashboard!$D$34:$D$48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1-F1C2-41C5-AEB2-FCAC05BD07C7}"/>
            </c:ext>
          </c:extLst>
        </c:ser>
        <c:dLbls>
          <c:showLegendKey val="0"/>
          <c:showVal val="0"/>
          <c:showCatName val="0"/>
          <c:showSerName val="0"/>
          <c:showPercent val="0"/>
          <c:showBubbleSize val="0"/>
        </c:dLbls>
        <c:gapWidth val="100"/>
        <c:axId val="426008184"/>
        <c:axId val="426007792"/>
      </c:barChart>
      <c:lineChart>
        <c:grouping val="standard"/>
        <c:varyColors val="0"/>
        <c:ser>
          <c:idx val="2"/>
          <c:order val="2"/>
          <c:tx>
            <c:strRef>
              <c:f>Dashboard!$E$33</c:f>
              <c:strCache>
                <c:ptCount val="1"/>
                <c:pt idx="0">
                  <c:v>Tolerence</c:v>
                </c:pt>
              </c:strCache>
            </c:strRef>
          </c:tx>
          <c:spPr>
            <a:ln w="34925" cap="rnd">
              <a:solidFill>
                <a:schemeClr val="accent3"/>
              </a:solidFill>
              <a:round/>
            </a:ln>
            <a:effectLst>
              <a:outerShdw blurRad="57150" dist="19050" dir="5400000" algn="ctr" rotWithShape="0">
                <a:srgbClr val="000000">
                  <a:alpha val="63000"/>
                </a:srgbClr>
              </a:outerShdw>
            </a:effectLst>
          </c:spPr>
          <c:marker>
            <c:symbol val="none"/>
          </c:marker>
          <c:cat>
            <c:numRef>
              <c:f>Dashboard!$B$34:$B$48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Dashboard!$E$34:$E$48</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2-F1C2-41C5-AEB2-FCAC05BD07C7}"/>
            </c:ext>
          </c:extLst>
        </c:ser>
        <c:dLbls>
          <c:showLegendKey val="0"/>
          <c:showVal val="0"/>
          <c:showCatName val="0"/>
          <c:showSerName val="0"/>
          <c:showPercent val="0"/>
          <c:showBubbleSize val="0"/>
        </c:dLbls>
        <c:marker val="1"/>
        <c:smooth val="0"/>
        <c:axId val="426008184"/>
        <c:axId val="426007792"/>
      </c:lineChart>
      <c:catAx>
        <c:axId val="426008184"/>
        <c:scaling>
          <c:orientation val="minMax"/>
        </c:scaling>
        <c:delete val="0"/>
        <c:axPos val="b"/>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crossAx val="426007792"/>
        <c:crosses val="autoZero"/>
        <c:auto val="1"/>
        <c:lblAlgn val="ctr"/>
        <c:lblOffset val="100"/>
        <c:noMultiLvlLbl val="0"/>
      </c:catAx>
      <c:valAx>
        <c:axId val="426007792"/>
        <c:scaling>
          <c:orientation val="minMax"/>
        </c:scaling>
        <c:delete val="0"/>
        <c:axPos val="l"/>
        <c:majorGridlines>
          <c:spPr>
            <a:ln w="9525" cap="flat" cmpd="sng" algn="ctr">
              <a:solidFill>
                <a:schemeClr val="lt1">
                  <a:lumMod val="95000"/>
                  <a:alpha val="10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crossAx val="42600818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legend>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latin typeface="Arial Narrow" panose="020B0606020202030204" pitchFamily="34" charset="0"/>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Dashboard!$C$59</c:f>
              <c:strCache>
                <c:ptCount val="1"/>
                <c:pt idx="0">
                  <c:v>Inherent Risk</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numRef>
              <c:f>Dashboard!$B$60:$B$66</c:f>
              <c:numCache>
                <c:formatCode>General</c:formatCode>
                <c:ptCount val="7"/>
                <c:pt idx="0">
                  <c:v>0</c:v>
                </c:pt>
                <c:pt idx="1">
                  <c:v>0</c:v>
                </c:pt>
                <c:pt idx="2">
                  <c:v>0</c:v>
                </c:pt>
                <c:pt idx="3">
                  <c:v>0</c:v>
                </c:pt>
                <c:pt idx="4">
                  <c:v>0</c:v>
                </c:pt>
                <c:pt idx="5">
                  <c:v>0</c:v>
                </c:pt>
                <c:pt idx="6">
                  <c:v>0</c:v>
                </c:pt>
              </c:numCache>
            </c:numRef>
          </c:cat>
          <c:val>
            <c:numRef>
              <c:f>Dashboard!$C$60:$C$66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0-C0AD-43D5-ABDB-6B375A37F827}"/>
            </c:ext>
          </c:extLst>
        </c:ser>
        <c:ser>
          <c:idx val="1"/>
          <c:order val="1"/>
          <c:tx>
            <c:strRef>
              <c:f>Dashboard!$D$59</c:f>
              <c:strCache>
                <c:ptCount val="1"/>
                <c:pt idx="0">
                  <c:v>Residual</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cat>
            <c:numRef>
              <c:f>Dashboard!$B$60:$B$66</c:f>
              <c:numCache>
                <c:formatCode>General</c:formatCode>
                <c:ptCount val="7"/>
                <c:pt idx="0">
                  <c:v>0</c:v>
                </c:pt>
                <c:pt idx="1">
                  <c:v>0</c:v>
                </c:pt>
                <c:pt idx="2">
                  <c:v>0</c:v>
                </c:pt>
                <c:pt idx="3">
                  <c:v>0</c:v>
                </c:pt>
                <c:pt idx="4">
                  <c:v>0</c:v>
                </c:pt>
                <c:pt idx="5">
                  <c:v>0</c:v>
                </c:pt>
                <c:pt idx="6">
                  <c:v>0</c:v>
                </c:pt>
              </c:numCache>
            </c:numRef>
          </c:cat>
          <c:val>
            <c:numRef>
              <c:f>Dashboard!$D$60:$D$66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C0AD-43D5-ABDB-6B375A37F827}"/>
            </c:ext>
          </c:extLst>
        </c:ser>
        <c:dLbls>
          <c:showLegendKey val="0"/>
          <c:showVal val="0"/>
          <c:showCatName val="0"/>
          <c:showSerName val="0"/>
          <c:showPercent val="0"/>
          <c:showBubbleSize val="0"/>
        </c:dLbls>
        <c:gapWidth val="150"/>
        <c:axId val="426008576"/>
        <c:axId val="426008968"/>
      </c:barChart>
      <c:lineChart>
        <c:grouping val="standard"/>
        <c:varyColors val="0"/>
        <c:ser>
          <c:idx val="2"/>
          <c:order val="2"/>
          <c:tx>
            <c:strRef>
              <c:f>Dashboard!$E$59</c:f>
              <c:strCache>
                <c:ptCount val="1"/>
                <c:pt idx="0">
                  <c:v>Control Effectiveness</c:v>
                </c:pt>
              </c:strCache>
            </c:strRef>
          </c:tx>
          <c:spPr>
            <a:ln w="34925" cap="rnd">
              <a:solidFill>
                <a:schemeClr val="accent3"/>
              </a:solidFill>
              <a:round/>
            </a:ln>
            <a:effectLst>
              <a:outerShdw blurRad="57150" dist="19050" dir="5400000" algn="ctr" rotWithShape="0">
                <a:srgbClr val="000000">
                  <a:alpha val="63000"/>
                </a:srgbClr>
              </a:outerShdw>
            </a:effectLst>
          </c:spPr>
          <c:marker>
            <c:symbol val="none"/>
          </c:marker>
          <c:cat>
            <c:numRef>
              <c:f>Dashboard!$B$60:$B$66</c:f>
              <c:numCache>
                <c:formatCode>General</c:formatCode>
                <c:ptCount val="7"/>
                <c:pt idx="0">
                  <c:v>0</c:v>
                </c:pt>
                <c:pt idx="1">
                  <c:v>0</c:v>
                </c:pt>
                <c:pt idx="2">
                  <c:v>0</c:v>
                </c:pt>
                <c:pt idx="3">
                  <c:v>0</c:v>
                </c:pt>
                <c:pt idx="4">
                  <c:v>0</c:v>
                </c:pt>
                <c:pt idx="5">
                  <c:v>0</c:v>
                </c:pt>
                <c:pt idx="6">
                  <c:v>0</c:v>
                </c:pt>
              </c:numCache>
            </c:numRef>
          </c:cat>
          <c:val>
            <c:numRef>
              <c:f>Dashboard!$E$60:$E$66</c:f>
              <c:numCache>
                <c:formatCode>General</c:formatCode>
                <c:ptCount val="7"/>
                <c:pt idx="0">
                  <c:v>0</c:v>
                </c:pt>
                <c:pt idx="1">
                  <c:v>0</c:v>
                </c:pt>
                <c:pt idx="2">
                  <c:v>0</c:v>
                </c:pt>
                <c:pt idx="3">
                  <c:v>0</c:v>
                </c:pt>
                <c:pt idx="4">
                  <c:v>0</c:v>
                </c:pt>
                <c:pt idx="5">
                  <c:v>0</c:v>
                </c:pt>
                <c:pt idx="6">
                  <c:v>0</c:v>
                </c:pt>
              </c:numCache>
            </c:numRef>
          </c:val>
          <c:smooth val="0"/>
          <c:extLst>
            <c:ext xmlns:c16="http://schemas.microsoft.com/office/drawing/2014/chart" uri="{C3380CC4-5D6E-409C-BE32-E72D297353CC}">
              <c16:uniqueId val="{00000002-C0AD-43D5-ABDB-6B375A37F827}"/>
            </c:ext>
          </c:extLst>
        </c:ser>
        <c:ser>
          <c:idx val="3"/>
          <c:order val="3"/>
          <c:tx>
            <c:strRef>
              <c:f>Dashboard!$F$59</c:f>
              <c:strCache>
                <c:ptCount val="1"/>
                <c:pt idx="0">
                  <c:v>#REF!</c:v>
                </c:pt>
              </c:strCache>
            </c:strRef>
          </c:tx>
          <c:spPr>
            <a:ln w="34925" cap="rnd">
              <a:solidFill>
                <a:schemeClr val="accent4"/>
              </a:solidFill>
              <a:round/>
            </a:ln>
            <a:effectLst>
              <a:outerShdw blurRad="57150" dist="19050" dir="5400000" algn="ctr" rotWithShape="0">
                <a:srgbClr val="000000">
                  <a:alpha val="63000"/>
                </a:srgbClr>
              </a:outerShdw>
            </a:effectLst>
          </c:spPr>
          <c:marker>
            <c:symbol val="none"/>
          </c:marker>
          <c:cat>
            <c:numRef>
              <c:f>Dashboard!$B$60:$B$66</c:f>
              <c:numCache>
                <c:formatCode>General</c:formatCode>
                <c:ptCount val="7"/>
                <c:pt idx="0">
                  <c:v>0</c:v>
                </c:pt>
                <c:pt idx="1">
                  <c:v>0</c:v>
                </c:pt>
                <c:pt idx="2">
                  <c:v>0</c:v>
                </c:pt>
                <c:pt idx="3">
                  <c:v>0</c:v>
                </c:pt>
                <c:pt idx="4">
                  <c:v>0</c:v>
                </c:pt>
                <c:pt idx="5">
                  <c:v>0</c:v>
                </c:pt>
                <c:pt idx="6">
                  <c:v>0</c:v>
                </c:pt>
              </c:numCache>
            </c:numRef>
          </c:cat>
          <c:val>
            <c:numRef>
              <c:f>Dashboard!$F$60:$F$66</c:f>
              <c:numCache>
                <c:formatCode>General</c:formatCode>
                <c:ptCount val="7"/>
                <c:pt idx="0">
                  <c:v>0</c:v>
                </c:pt>
                <c:pt idx="1">
                  <c:v>0</c:v>
                </c:pt>
                <c:pt idx="2">
                  <c:v>0</c:v>
                </c:pt>
                <c:pt idx="3">
                  <c:v>0</c:v>
                </c:pt>
                <c:pt idx="4">
                  <c:v>0</c:v>
                </c:pt>
                <c:pt idx="5">
                  <c:v>0</c:v>
                </c:pt>
                <c:pt idx="6">
                  <c:v>0</c:v>
                </c:pt>
              </c:numCache>
            </c:numRef>
          </c:val>
          <c:smooth val="0"/>
          <c:extLst>
            <c:ext xmlns:c16="http://schemas.microsoft.com/office/drawing/2014/chart" uri="{C3380CC4-5D6E-409C-BE32-E72D297353CC}">
              <c16:uniqueId val="{00000003-C0AD-43D5-ABDB-6B375A37F827}"/>
            </c:ext>
          </c:extLst>
        </c:ser>
        <c:dLbls>
          <c:showLegendKey val="0"/>
          <c:showVal val="0"/>
          <c:showCatName val="0"/>
          <c:showSerName val="0"/>
          <c:showPercent val="0"/>
          <c:showBubbleSize val="0"/>
        </c:dLbls>
        <c:marker val="1"/>
        <c:smooth val="0"/>
        <c:axId val="426008576"/>
        <c:axId val="426008968"/>
      </c:lineChart>
      <c:catAx>
        <c:axId val="426008576"/>
        <c:scaling>
          <c:orientation val="minMax"/>
        </c:scaling>
        <c:delete val="0"/>
        <c:axPos val="b"/>
        <c:numFmt formatCode="General" sourceLinked="1"/>
        <c:majorTickMark val="none"/>
        <c:minorTickMark val="none"/>
        <c:tickLblPos val="nextTo"/>
        <c:spPr>
          <a:noFill/>
          <a:ln w="12700" cap="flat" cmpd="sng" algn="ctr">
            <a:solidFill>
              <a:schemeClr val="lt1">
                <a:lumMod val="95000"/>
                <a:alpha val="54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crossAx val="426008968"/>
        <c:crosses val="autoZero"/>
        <c:auto val="1"/>
        <c:lblAlgn val="ctr"/>
        <c:lblOffset val="100"/>
        <c:noMultiLvlLbl val="0"/>
      </c:catAx>
      <c:valAx>
        <c:axId val="426008968"/>
        <c:scaling>
          <c:orientation val="minMax"/>
        </c:scaling>
        <c:delete val="0"/>
        <c:axPos val="l"/>
        <c:majorGridlines>
          <c:spPr>
            <a:ln w="9525" cap="flat" cmpd="sng" algn="ctr">
              <a:solidFill>
                <a:schemeClr val="lt1">
                  <a:lumMod val="95000"/>
                  <a:alpha val="10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crossAx val="42600857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Arial Narrow" panose="020B0606020202030204" pitchFamily="34" charset="0"/>
              <a:ea typeface="+mn-ea"/>
              <a:cs typeface="+mn-cs"/>
            </a:defRPr>
          </a:pPr>
          <a:endParaRPr lang="en-US"/>
        </a:p>
      </c:txPr>
    </c:legend>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latin typeface="Arial Narrow" panose="020B0606020202030204" pitchFamily="34"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Dashboard!$C$59</c:f>
              <c:strCache>
                <c:ptCount val="1"/>
                <c:pt idx="0">
                  <c:v>Inherent Risk</c:v>
                </c:pt>
              </c:strCache>
            </c:strRef>
          </c:tx>
          <c:spPr>
            <a:solidFill>
              <a:schemeClr val="accent1"/>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bg1"/>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Dashboard!$B$60:$B$68</c:f>
              <c:strCache>
                <c:ptCount val="9"/>
                <c:pt idx="0">
                  <c:v>0</c:v>
                </c:pt>
                <c:pt idx="1">
                  <c:v>0</c:v>
                </c:pt>
                <c:pt idx="2">
                  <c:v>0</c:v>
                </c:pt>
                <c:pt idx="3">
                  <c:v>0</c:v>
                </c:pt>
                <c:pt idx="4">
                  <c:v>0</c:v>
                </c:pt>
                <c:pt idx="5">
                  <c:v>0</c:v>
                </c:pt>
                <c:pt idx="6">
                  <c:v>0</c:v>
                </c:pt>
                <c:pt idx="7">
                  <c:v>Average</c:v>
                </c:pt>
                <c:pt idx="8">
                  <c:v>Median</c:v>
                </c:pt>
              </c:strCache>
            </c:strRef>
          </c:cat>
          <c:val>
            <c:numRef>
              <c:f>Dashboard!$C$60:$C$68</c:f>
              <c:numCache>
                <c:formatCode>General</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0-577E-408C-9F90-8AF35275ED97}"/>
            </c:ext>
          </c:extLst>
        </c:ser>
        <c:ser>
          <c:idx val="1"/>
          <c:order val="1"/>
          <c:tx>
            <c:strRef>
              <c:f>Dashboard!$D$59</c:f>
              <c:strCache>
                <c:ptCount val="1"/>
                <c:pt idx="0">
                  <c:v>Residual</c:v>
                </c:pt>
              </c:strCache>
            </c:strRef>
          </c:tx>
          <c:spPr>
            <a:solidFill>
              <a:schemeClr val="accent2"/>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bg1"/>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Dashboard!$B$60:$B$68</c:f>
              <c:strCache>
                <c:ptCount val="9"/>
                <c:pt idx="0">
                  <c:v>0</c:v>
                </c:pt>
                <c:pt idx="1">
                  <c:v>0</c:v>
                </c:pt>
                <c:pt idx="2">
                  <c:v>0</c:v>
                </c:pt>
                <c:pt idx="3">
                  <c:v>0</c:v>
                </c:pt>
                <c:pt idx="4">
                  <c:v>0</c:v>
                </c:pt>
                <c:pt idx="5">
                  <c:v>0</c:v>
                </c:pt>
                <c:pt idx="6">
                  <c:v>0</c:v>
                </c:pt>
                <c:pt idx="7">
                  <c:v>Average</c:v>
                </c:pt>
                <c:pt idx="8">
                  <c:v>Median</c:v>
                </c:pt>
              </c:strCache>
            </c:strRef>
          </c:cat>
          <c:val>
            <c:numRef>
              <c:f>Dashboard!$D$60:$D$68</c:f>
              <c:numCache>
                <c:formatCode>General</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1-577E-408C-9F90-8AF35275ED97}"/>
            </c:ext>
          </c:extLst>
        </c:ser>
        <c:dLbls>
          <c:showLegendKey val="0"/>
          <c:showVal val="0"/>
          <c:showCatName val="0"/>
          <c:showSerName val="0"/>
          <c:showPercent val="0"/>
          <c:showBubbleSize val="0"/>
        </c:dLbls>
        <c:gapWidth val="444"/>
        <c:axId val="426003872"/>
        <c:axId val="426004264"/>
      </c:barChart>
      <c:lineChart>
        <c:grouping val="standard"/>
        <c:varyColors val="0"/>
        <c:ser>
          <c:idx val="2"/>
          <c:order val="2"/>
          <c:tx>
            <c:strRef>
              <c:f>Dashboard!$E$59</c:f>
              <c:strCache>
                <c:ptCount val="1"/>
                <c:pt idx="0">
                  <c:v>Control Effectiveness</c:v>
                </c:pt>
              </c:strCache>
            </c:strRef>
          </c:tx>
          <c:spPr>
            <a:ln w="22225" cap="rnd">
              <a:solidFill>
                <a:schemeClr val="accent3"/>
              </a:solidFill>
              <a:round/>
            </a:ln>
            <a:effectLst/>
          </c:spPr>
          <c:marker>
            <c:symbol val="none"/>
          </c:marker>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bg1"/>
                    </a:solidFill>
                    <a:latin typeface="Arial Narrow" panose="020B060602020203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Dashboard!$B$60:$B$68</c:f>
              <c:strCache>
                <c:ptCount val="9"/>
                <c:pt idx="0">
                  <c:v>0</c:v>
                </c:pt>
                <c:pt idx="1">
                  <c:v>0</c:v>
                </c:pt>
                <c:pt idx="2">
                  <c:v>0</c:v>
                </c:pt>
                <c:pt idx="3">
                  <c:v>0</c:v>
                </c:pt>
                <c:pt idx="4">
                  <c:v>0</c:v>
                </c:pt>
                <c:pt idx="5">
                  <c:v>0</c:v>
                </c:pt>
                <c:pt idx="6">
                  <c:v>0</c:v>
                </c:pt>
                <c:pt idx="7">
                  <c:v>Average</c:v>
                </c:pt>
                <c:pt idx="8">
                  <c:v>Median</c:v>
                </c:pt>
              </c:strCache>
            </c:strRef>
          </c:cat>
          <c:val>
            <c:numRef>
              <c:f>Dashboard!$E$60:$E$68</c:f>
              <c:numCache>
                <c:formatCode>General</c:formatCode>
                <c:ptCount val="9"/>
                <c:pt idx="0">
                  <c:v>0</c:v>
                </c:pt>
                <c:pt idx="1">
                  <c:v>0</c:v>
                </c:pt>
                <c:pt idx="2">
                  <c:v>0</c:v>
                </c:pt>
                <c:pt idx="3">
                  <c:v>0</c:v>
                </c:pt>
                <c:pt idx="4">
                  <c:v>0</c:v>
                </c:pt>
                <c:pt idx="5">
                  <c:v>0</c:v>
                </c:pt>
                <c:pt idx="6">
                  <c:v>0</c:v>
                </c:pt>
                <c:pt idx="7">
                  <c:v>0</c:v>
                </c:pt>
                <c:pt idx="8">
                  <c:v>0</c:v>
                </c:pt>
              </c:numCache>
            </c:numRef>
          </c:val>
          <c:smooth val="0"/>
          <c:extLst>
            <c:ext xmlns:c16="http://schemas.microsoft.com/office/drawing/2014/chart" uri="{C3380CC4-5D6E-409C-BE32-E72D297353CC}">
              <c16:uniqueId val="{00000002-577E-408C-9F90-8AF35275ED97}"/>
            </c:ext>
          </c:extLst>
        </c:ser>
        <c:dLbls>
          <c:showLegendKey val="0"/>
          <c:showVal val="0"/>
          <c:showCatName val="0"/>
          <c:showSerName val="0"/>
          <c:showPercent val="0"/>
          <c:showBubbleSize val="0"/>
        </c:dLbls>
        <c:marker val="1"/>
        <c:smooth val="0"/>
        <c:axId val="426003872"/>
        <c:axId val="426004264"/>
      </c:lineChart>
      <c:catAx>
        <c:axId val="426003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bg1"/>
                </a:solidFill>
                <a:latin typeface="Arial Narrow" panose="020B0606020202030204" pitchFamily="34" charset="0"/>
                <a:ea typeface="+mn-ea"/>
                <a:cs typeface="+mn-cs"/>
              </a:defRPr>
            </a:pPr>
            <a:endParaRPr lang="en-US"/>
          </a:p>
        </c:txPr>
        <c:crossAx val="426004264"/>
        <c:crosses val="autoZero"/>
        <c:auto val="1"/>
        <c:lblAlgn val="ctr"/>
        <c:lblOffset val="100"/>
        <c:noMultiLvlLbl val="0"/>
      </c:catAx>
      <c:valAx>
        <c:axId val="426004264"/>
        <c:scaling>
          <c:orientation val="minMax"/>
        </c:scaling>
        <c:delete val="1"/>
        <c:axPos val="l"/>
        <c:numFmt formatCode="General" sourceLinked="1"/>
        <c:majorTickMark val="none"/>
        <c:minorTickMark val="none"/>
        <c:tickLblPos val="nextTo"/>
        <c:crossAx val="4260038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Narrow" panose="020B0606020202030204" pitchFamily="34" charset="0"/>
              <a:ea typeface="+mn-ea"/>
              <a:cs typeface="+mn-cs"/>
            </a:defRPr>
          </a:pPr>
          <a:endParaRPr lang="en-US"/>
        </a:p>
      </c:txPr>
    </c:legend>
    <c:plotVisOnly val="1"/>
    <c:dispBlanksAs val="gap"/>
    <c:showDLblsOverMax val="0"/>
  </c:chart>
  <c:spPr>
    <a:solidFill>
      <a:schemeClr val="tx1">
        <a:lumMod val="75000"/>
        <a:lumOff val="25000"/>
      </a:schemeClr>
    </a:solidFill>
    <a:ln w="9525" cap="flat" cmpd="sng" algn="ctr">
      <a:solidFill>
        <a:schemeClr val="tx1">
          <a:lumMod val="15000"/>
          <a:lumOff val="85000"/>
        </a:schemeClr>
      </a:solidFill>
      <a:round/>
    </a:ln>
    <a:effectLst/>
  </c:spPr>
  <c:txPr>
    <a:bodyPr/>
    <a:lstStyle/>
    <a:p>
      <a:pPr>
        <a:defRPr>
          <a:solidFill>
            <a:schemeClr val="bg1"/>
          </a:solidFill>
          <a:latin typeface="Arial Narrow" panose="020B0606020202030204" pitchFamily="34" charset="0"/>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Dashboard!$C$59</c:f>
              <c:strCache>
                <c:ptCount val="1"/>
                <c:pt idx="0">
                  <c:v>Inherent Risk</c:v>
                </c:pt>
              </c:strCache>
            </c:strRef>
          </c:tx>
          <c:spPr>
            <a:solidFill>
              <a:schemeClr val="accent1"/>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bg1"/>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Dashboard!$B$60:$B$66</c:f>
              <c:numCache>
                <c:formatCode>General</c:formatCode>
                <c:ptCount val="7"/>
                <c:pt idx="0">
                  <c:v>0</c:v>
                </c:pt>
                <c:pt idx="1">
                  <c:v>0</c:v>
                </c:pt>
                <c:pt idx="2">
                  <c:v>0</c:v>
                </c:pt>
                <c:pt idx="3">
                  <c:v>0</c:v>
                </c:pt>
                <c:pt idx="4">
                  <c:v>0</c:v>
                </c:pt>
                <c:pt idx="5">
                  <c:v>0</c:v>
                </c:pt>
                <c:pt idx="6">
                  <c:v>0</c:v>
                </c:pt>
              </c:numCache>
            </c:numRef>
          </c:cat>
          <c:val>
            <c:numRef>
              <c:f>Dashboard!$C$60:$C$66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0-6101-418E-BFA2-BF8D4A78592D}"/>
            </c:ext>
          </c:extLst>
        </c:ser>
        <c:ser>
          <c:idx val="1"/>
          <c:order val="1"/>
          <c:tx>
            <c:strRef>
              <c:f>Dashboard!$D$59</c:f>
              <c:strCache>
                <c:ptCount val="1"/>
                <c:pt idx="0">
                  <c:v>Residual</c:v>
                </c:pt>
              </c:strCache>
            </c:strRef>
          </c:tx>
          <c:spPr>
            <a:solidFill>
              <a:schemeClr val="accent2"/>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bg1"/>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Dashboard!$B$60:$B$66</c:f>
              <c:numCache>
                <c:formatCode>General</c:formatCode>
                <c:ptCount val="7"/>
                <c:pt idx="0">
                  <c:v>0</c:v>
                </c:pt>
                <c:pt idx="1">
                  <c:v>0</c:v>
                </c:pt>
                <c:pt idx="2">
                  <c:v>0</c:v>
                </c:pt>
                <c:pt idx="3">
                  <c:v>0</c:v>
                </c:pt>
                <c:pt idx="4">
                  <c:v>0</c:v>
                </c:pt>
                <c:pt idx="5">
                  <c:v>0</c:v>
                </c:pt>
                <c:pt idx="6">
                  <c:v>0</c:v>
                </c:pt>
              </c:numCache>
            </c:numRef>
          </c:cat>
          <c:val>
            <c:numRef>
              <c:f>Dashboard!$D$60:$D$66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6101-418E-BFA2-BF8D4A78592D}"/>
            </c:ext>
          </c:extLst>
        </c:ser>
        <c:ser>
          <c:idx val="2"/>
          <c:order val="2"/>
          <c:tx>
            <c:strRef>
              <c:f>Dashboard!$G$59</c:f>
              <c:strCache>
                <c:ptCount val="1"/>
                <c:pt idx="0">
                  <c:v>Average: CE</c:v>
                </c:pt>
              </c:strCache>
            </c:strRef>
          </c:tx>
          <c:spPr>
            <a:solidFill>
              <a:schemeClr val="accent3"/>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bg1"/>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Dashboard!$B$60:$B$66</c:f>
              <c:numCache>
                <c:formatCode>General</c:formatCode>
                <c:ptCount val="7"/>
                <c:pt idx="0">
                  <c:v>0</c:v>
                </c:pt>
                <c:pt idx="1">
                  <c:v>0</c:v>
                </c:pt>
                <c:pt idx="2">
                  <c:v>0</c:v>
                </c:pt>
                <c:pt idx="3">
                  <c:v>0</c:v>
                </c:pt>
                <c:pt idx="4">
                  <c:v>0</c:v>
                </c:pt>
                <c:pt idx="5">
                  <c:v>0</c:v>
                </c:pt>
                <c:pt idx="6">
                  <c:v>0</c:v>
                </c:pt>
              </c:numCache>
            </c:numRef>
          </c:cat>
          <c:val>
            <c:numRef>
              <c:f>Dashboard!$G$60:$G$66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2-6101-418E-BFA2-BF8D4A78592D}"/>
            </c:ext>
          </c:extLst>
        </c:ser>
        <c:dLbls>
          <c:dLblPos val="outEnd"/>
          <c:showLegendKey val="0"/>
          <c:showVal val="1"/>
          <c:showCatName val="0"/>
          <c:showSerName val="0"/>
          <c:showPercent val="0"/>
          <c:showBubbleSize val="0"/>
        </c:dLbls>
        <c:gapWidth val="444"/>
        <c:overlap val="-90"/>
        <c:axId val="426009752"/>
        <c:axId val="426003088"/>
      </c:barChart>
      <c:catAx>
        <c:axId val="42600975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bg1"/>
                </a:solidFill>
                <a:latin typeface="Arial Narrow" panose="020B0606020202030204" pitchFamily="34" charset="0"/>
                <a:ea typeface="+mn-ea"/>
                <a:cs typeface="+mn-cs"/>
              </a:defRPr>
            </a:pPr>
            <a:endParaRPr lang="en-US"/>
          </a:p>
        </c:txPr>
        <c:crossAx val="426003088"/>
        <c:crosses val="autoZero"/>
        <c:auto val="1"/>
        <c:lblAlgn val="ctr"/>
        <c:lblOffset val="100"/>
        <c:noMultiLvlLbl val="0"/>
      </c:catAx>
      <c:valAx>
        <c:axId val="426003088"/>
        <c:scaling>
          <c:orientation val="minMax"/>
        </c:scaling>
        <c:delete val="1"/>
        <c:axPos val="l"/>
        <c:numFmt formatCode="General" sourceLinked="1"/>
        <c:majorTickMark val="none"/>
        <c:minorTickMark val="none"/>
        <c:tickLblPos val="nextTo"/>
        <c:crossAx val="42600975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Arial Narrow" panose="020B0606020202030204" pitchFamily="34" charset="0"/>
              <a:ea typeface="+mn-ea"/>
              <a:cs typeface="+mn-cs"/>
            </a:defRPr>
          </a:pPr>
          <a:endParaRPr lang="en-US"/>
        </a:p>
      </c:txPr>
    </c:legend>
    <c:plotVisOnly val="1"/>
    <c:dispBlanksAs val="gap"/>
    <c:showDLblsOverMax val="0"/>
  </c:chart>
  <c:spPr>
    <a:solidFill>
      <a:schemeClr val="tx1">
        <a:lumMod val="75000"/>
        <a:lumOff val="25000"/>
      </a:schemeClr>
    </a:solidFill>
    <a:ln w="9525" cap="flat" cmpd="sng" algn="ctr">
      <a:solidFill>
        <a:schemeClr val="tx1">
          <a:lumMod val="15000"/>
          <a:lumOff val="85000"/>
        </a:schemeClr>
      </a:solidFill>
      <a:round/>
    </a:ln>
    <a:effectLst/>
  </c:spPr>
  <c:txPr>
    <a:bodyPr/>
    <a:lstStyle/>
    <a:p>
      <a:pPr>
        <a:defRPr>
          <a:solidFill>
            <a:schemeClr val="bg1"/>
          </a:solidFill>
          <a:latin typeface="Arial Narrow" panose="020B0606020202030204" pitchFamily="34" charset="0"/>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A7A7"/>
              </a:solidFill>
              <a:ln w="25400">
                <a:solidFill>
                  <a:schemeClr val="lt1"/>
                </a:solidFill>
              </a:ln>
              <a:effectLst/>
              <a:sp3d contourW="25400">
                <a:contourClr>
                  <a:schemeClr val="lt1"/>
                </a:contourClr>
              </a:sp3d>
            </c:spPr>
            <c:extLst>
              <c:ext xmlns:c16="http://schemas.microsoft.com/office/drawing/2014/chart" uri="{C3380CC4-5D6E-409C-BE32-E72D297353CC}">
                <c16:uniqueId val="{00000006-9E6A-477F-AC20-16D2154A8247}"/>
              </c:ext>
            </c:extLst>
          </c:dPt>
          <c:dPt>
            <c:idx val="1"/>
            <c:bubble3D val="0"/>
            <c:spPr>
              <a:solidFill>
                <a:srgbClr val="FFEBEB"/>
              </a:solidFill>
              <a:ln w="25400">
                <a:solidFill>
                  <a:schemeClr val="lt1"/>
                </a:solidFill>
              </a:ln>
              <a:effectLst/>
              <a:sp3d contourW="25400">
                <a:contourClr>
                  <a:schemeClr val="lt1"/>
                </a:contourClr>
              </a:sp3d>
            </c:spPr>
            <c:extLst>
              <c:ext xmlns:c16="http://schemas.microsoft.com/office/drawing/2014/chart" uri="{C3380CC4-5D6E-409C-BE32-E72D297353CC}">
                <c16:uniqueId val="{00000003-9E6A-477F-AC20-16D2154A8247}"/>
              </c:ext>
            </c:extLst>
          </c:dPt>
          <c:dPt>
            <c:idx val="2"/>
            <c:bubble3D val="0"/>
            <c:spPr>
              <a:solidFill>
                <a:srgbClr val="FFFFFF"/>
              </a:solidFill>
              <a:ln w="25400">
                <a:solidFill>
                  <a:schemeClr val="lt1"/>
                </a:solidFill>
              </a:ln>
              <a:effectLst/>
              <a:sp3d contourW="25400">
                <a:contourClr>
                  <a:schemeClr val="lt1"/>
                </a:contourClr>
              </a:sp3d>
            </c:spPr>
            <c:extLst>
              <c:ext xmlns:c16="http://schemas.microsoft.com/office/drawing/2014/chart" uri="{C3380CC4-5D6E-409C-BE32-E72D297353CC}">
                <c16:uniqueId val="{0000000E-9E6A-477F-AC20-16D2154A8247}"/>
              </c:ext>
            </c:extLst>
          </c:dPt>
          <c:dPt>
            <c:idx val="3"/>
            <c:bubble3D val="0"/>
            <c:spPr>
              <a:solidFill>
                <a:srgbClr val="FF8B8B"/>
              </a:solidFill>
              <a:ln w="25400">
                <a:solidFill>
                  <a:schemeClr val="lt1"/>
                </a:solidFill>
              </a:ln>
              <a:effectLst/>
              <a:sp3d contourW="25400">
                <a:contourClr>
                  <a:schemeClr val="lt1"/>
                </a:contourClr>
              </a:sp3d>
            </c:spPr>
            <c:extLst>
              <c:ext xmlns:c16="http://schemas.microsoft.com/office/drawing/2014/chart" uri="{C3380CC4-5D6E-409C-BE32-E72D297353CC}">
                <c16:uniqueId val="{0000000B-9E6A-477F-AC20-16D2154A8247}"/>
              </c:ext>
            </c:extLst>
          </c:dPt>
          <c:dLbls>
            <c:spPr>
              <a:noFill/>
              <a:ln>
                <a:noFill/>
              </a:ln>
              <a:effectLst/>
            </c:spPr>
            <c:txPr>
              <a:bodyPr rot="0" spcFirstLastPara="1" vertOverflow="ellipsis" vert="horz" wrap="square" anchor="ctr" anchorCtr="1"/>
              <a:lstStyle/>
              <a:p>
                <a:pPr>
                  <a:defRPr sz="700" b="0" i="0" u="none" strike="noStrike" kern="1200" baseline="0">
                    <a:solidFill>
                      <a:schemeClr val="tx1">
                        <a:lumMod val="75000"/>
                        <a:lumOff val="25000"/>
                      </a:schemeClr>
                    </a:solidFill>
                    <a:latin typeface="Arial Narrow" panose="020B0606020202030204" pitchFamily="34" charset="0"/>
                    <a:ea typeface="+mn-ea"/>
                    <a:cs typeface="+mn-cs"/>
                  </a:defRPr>
                </a:pPr>
                <a:endParaRPr lang="en-US"/>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'Risk Assessment Values'!$B$44:$B$47</c:f>
              <c:strCache>
                <c:ptCount val="4"/>
                <c:pt idx="0">
                  <c:v>Likelihood</c:v>
                </c:pt>
                <c:pt idx="1">
                  <c:v>Impact</c:v>
                </c:pt>
                <c:pt idx="2">
                  <c:v>Vulnerability</c:v>
                </c:pt>
                <c:pt idx="3">
                  <c:v>Velocity</c:v>
                </c:pt>
              </c:strCache>
            </c:strRef>
          </c:cat>
          <c:val>
            <c:numRef>
              <c:f>'Risk Assessment Values'!$I$44:$I$47</c:f>
              <c:numCache>
                <c:formatCode>0.00%</c:formatCode>
                <c:ptCount val="4"/>
                <c:pt idx="0">
                  <c:v>0.3</c:v>
                </c:pt>
                <c:pt idx="1">
                  <c:v>0.3</c:v>
                </c:pt>
                <c:pt idx="2">
                  <c:v>0.2</c:v>
                </c:pt>
                <c:pt idx="3">
                  <c:v>0.2</c:v>
                </c:pt>
              </c:numCache>
            </c:numRef>
          </c:val>
          <c:extLst>
            <c:ext xmlns:c16="http://schemas.microsoft.com/office/drawing/2014/chart" uri="{C3380CC4-5D6E-409C-BE32-E72D297353CC}">
              <c16:uniqueId val="{00000000-9E6A-477F-AC20-16D2154A8247}"/>
            </c:ext>
          </c:extLst>
        </c:ser>
        <c:dLbls>
          <c:showLegendKey val="0"/>
          <c:showVal val="1"/>
          <c:showCatName val="1"/>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700">
          <a:latin typeface="Arial Narrow" panose="020B0606020202030204" pitchFamily="34" charset="0"/>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 Assessment Values'!$C$10</c:f>
              <c:strCache>
                <c:ptCount val="1"/>
                <c:pt idx="0">
                  <c:v>Values</c:v>
                </c:pt>
              </c:strCache>
            </c:strRef>
          </c:tx>
          <c:spPr>
            <a:solidFill>
              <a:schemeClr val="tx1">
                <a:lumMod val="50000"/>
                <a:lumOff val="50000"/>
              </a:schemeClr>
            </a:solidFill>
            <a:ln>
              <a:noFill/>
            </a:ln>
            <a:effectLst/>
          </c:spPr>
          <c:invertIfNegative val="0"/>
          <c:cat>
            <c:strRef>
              <c:f>'Risk Assessment Values'!$B$11:$B$15</c:f>
              <c:strCache>
                <c:ptCount val="5"/>
                <c:pt idx="0">
                  <c:v>Frequent</c:v>
                </c:pt>
                <c:pt idx="1">
                  <c:v>Likely</c:v>
                </c:pt>
                <c:pt idx="2">
                  <c:v>Possible</c:v>
                </c:pt>
                <c:pt idx="3">
                  <c:v>Unlikely</c:v>
                </c:pt>
                <c:pt idx="4">
                  <c:v>Rare</c:v>
                </c:pt>
              </c:strCache>
            </c:strRef>
          </c:cat>
          <c:val>
            <c:numRef>
              <c:f>'Risk Assessment Values'!$C$11:$C$15</c:f>
              <c:numCache>
                <c:formatCode>General</c:formatCode>
                <c:ptCount val="5"/>
                <c:pt idx="0">
                  <c:v>5</c:v>
                </c:pt>
                <c:pt idx="1">
                  <c:v>4</c:v>
                </c:pt>
                <c:pt idx="2">
                  <c:v>3</c:v>
                </c:pt>
                <c:pt idx="3">
                  <c:v>2</c:v>
                </c:pt>
                <c:pt idx="4">
                  <c:v>1</c:v>
                </c:pt>
              </c:numCache>
            </c:numRef>
          </c:val>
          <c:extLst>
            <c:ext xmlns:c16="http://schemas.microsoft.com/office/drawing/2014/chart" uri="{C3380CC4-5D6E-409C-BE32-E72D297353CC}">
              <c16:uniqueId val="{00000000-CAEE-43AC-B514-A9ADC40D70A7}"/>
            </c:ext>
          </c:extLst>
        </c:ser>
        <c:dLbls>
          <c:showLegendKey val="0"/>
          <c:showVal val="0"/>
          <c:showCatName val="0"/>
          <c:showSerName val="0"/>
          <c:showPercent val="0"/>
          <c:showBubbleSize val="0"/>
        </c:dLbls>
        <c:gapWidth val="219"/>
        <c:overlap val="-27"/>
        <c:axId val="426003480"/>
        <c:axId val="426005832"/>
      </c:barChart>
      <c:catAx>
        <c:axId val="4260034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6005832"/>
        <c:crosses val="autoZero"/>
        <c:auto val="1"/>
        <c:lblAlgn val="ctr"/>
        <c:lblOffset val="100"/>
        <c:noMultiLvlLbl val="0"/>
      </c:catAx>
      <c:valAx>
        <c:axId val="42600583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6003480"/>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600">
          <a:latin typeface="Arial Narrow" panose="020B0606020202030204" pitchFamily="34" charset="0"/>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 Assessment Values'!$F$10</c:f>
              <c:strCache>
                <c:ptCount val="1"/>
                <c:pt idx="0">
                  <c:v>Values</c:v>
                </c:pt>
              </c:strCache>
            </c:strRef>
          </c:tx>
          <c:spPr>
            <a:solidFill>
              <a:srgbClr val="FF0000"/>
            </a:solidFill>
            <a:ln>
              <a:noFill/>
            </a:ln>
            <a:effectLst/>
          </c:spPr>
          <c:invertIfNegative val="0"/>
          <c:cat>
            <c:strRef>
              <c:f>'Risk Assessment Values'!$E$11:$E$15</c:f>
              <c:strCache>
                <c:ptCount val="5"/>
                <c:pt idx="0">
                  <c:v>Extreme</c:v>
                </c:pt>
                <c:pt idx="1">
                  <c:v>Major</c:v>
                </c:pt>
                <c:pt idx="2">
                  <c:v>Moderate</c:v>
                </c:pt>
                <c:pt idx="3">
                  <c:v>Minor</c:v>
                </c:pt>
                <c:pt idx="4">
                  <c:v>Incidental</c:v>
                </c:pt>
              </c:strCache>
            </c:strRef>
          </c:cat>
          <c:val>
            <c:numRef>
              <c:f>'Risk Assessment Values'!$F$11:$F$15</c:f>
              <c:numCache>
                <c:formatCode>0</c:formatCode>
                <c:ptCount val="5"/>
                <c:pt idx="0">
                  <c:v>5</c:v>
                </c:pt>
                <c:pt idx="1">
                  <c:v>4</c:v>
                </c:pt>
                <c:pt idx="2">
                  <c:v>3</c:v>
                </c:pt>
                <c:pt idx="3">
                  <c:v>2</c:v>
                </c:pt>
                <c:pt idx="4">
                  <c:v>1</c:v>
                </c:pt>
              </c:numCache>
            </c:numRef>
          </c:val>
          <c:extLst>
            <c:ext xmlns:c16="http://schemas.microsoft.com/office/drawing/2014/chart" uri="{C3380CC4-5D6E-409C-BE32-E72D297353CC}">
              <c16:uniqueId val="{00000000-3A8B-4BBD-9C86-32FB8B1AC5AA}"/>
            </c:ext>
          </c:extLst>
        </c:ser>
        <c:dLbls>
          <c:showLegendKey val="0"/>
          <c:showVal val="0"/>
          <c:showCatName val="0"/>
          <c:showSerName val="0"/>
          <c:showPercent val="0"/>
          <c:showBubbleSize val="0"/>
        </c:dLbls>
        <c:gapWidth val="219"/>
        <c:overlap val="-27"/>
        <c:axId val="426006616"/>
        <c:axId val="426007008"/>
      </c:barChart>
      <c:catAx>
        <c:axId val="42600661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6007008"/>
        <c:crosses val="autoZero"/>
        <c:auto val="1"/>
        <c:lblAlgn val="ctr"/>
        <c:lblOffset val="100"/>
        <c:noMultiLvlLbl val="0"/>
      </c:catAx>
      <c:valAx>
        <c:axId val="4260070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6006616"/>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600">
          <a:latin typeface="Arial Narrow" panose="020B0606020202030204" pitchFamily="34" charset="0"/>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 Assessment Values'!$C$20</c:f>
              <c:strCache>
                <c:ptCount val="1"/>
                <c:pt idx="0">
                  <c:v>Values</c:v>
                </c:pt>
              </c:strCache>
            </c:strRef>
          </c:tx>
          <c:spPr>
            <a:solidFill>
              <a:schemeClr val="tx1">
                <a:lumMod val="75000"/>
                <a:lumOff val="25000"/>
              </a:schemeClr>
            </a:solidFill>
            <a:ln>
              <a:noFill/>
            </a:ln>
            <a:effectLst/>
          </c:spPr>
          <c:invertIfNegative val="0"/>
          <c:cat>
            <c:strRef>
              <c:f>'Risk Assessment Values'!$B$21:$B$25</c:f>
              <c:strCache>
                <c:ptCount val="5"/>
                <c:pt idx="0">
                  <c:v>Very high</c:v>
                </c:pt>
                <c:pt idx="1">
                  <c:v>High</c:v>
                </c:pt>
                <c:pt idx="2">
                  <c:v>Medium</c:v>
                </c:pt>
                <c:pt idx="3">
                  <c:v>Low</c:v>
                </c:pt>
                <c:pt idx="4">
                  <c:v>Very low</c:v>
                </c:pt>
              </c:strCache>
            </c:strRef>
          </c:cat>
          <c:val>
            <c:numRef>
              <c:f>'Risk Assessment Values'!$C$21:$C$25</c:f>
              <c:numCache>
                <c:formatCode>General</c:formatCode>
                <c:ptCount val="5"/>
                <c:pt idx="0">
                  <c:v>5</c:v>
                </c:pt>
                <c:pt idx="1">
                  <c:v>4</c:v>
                </c:pt>
                <c:pt idx="2">
                  <c:v>3</c:v>
                </c:pt>
                <c:pt idx="3">
                  <c:v>2</c:v>
                </c:pt>
                <c:pt idx="4">
                  <c:v>1</c:v>
                </c:pt>
              </c:numCache>
            </c:numRef>
          </c:val>
          <c:extLst>
            <c:ext xmlns:c16="http://schemas.microsoft.com/office/drawing/2014/chart" uri="{C3380CC4-5D6E-409C-BE32-E72D297353CC}">
              <c16:uniqueId val="{00000000-92B9-4779-91E8-C20189F1756C}"/>
            </c:ext>
          </c:extLst>
        </c:ser>
        <c:dLbls>
          <c:showLegendKey val="0"/>
          <c:showVal val="0"/>
          <c:showCatName val="0"/>
          <c:showSerName val="0"/>
          <c:showPercent val="0"/>
          <c:showBubbleSize val="0"/>
        </c:dLbls>
        <c:gapWidth val="219"/>
        <c:overlap val="-27"/>
        <c:axId val="183775336"/>
        <c:axId val="159604368"/>
      </c:barChart>
      <c:catAx>
        <c:axId val="1837753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159604368"/>
        <c:crosses val="autoZero"/>
        <c:auto val="1"/>
        <c:lblAlgn val="ctr"/>
        <c:lblOffset val="100"/>
        <c:noMultiLvlLbl val="0"/>
      </c:catAx>
      <c:valAx>
        <c:axId val="15960436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183775336"/>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600">
          <a:latin typeface="Arial Narrow" panose="020B0606020202030204" pitchFamily="34" charset="0"/>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 Assessment Values'!$F$20</c:f>
              <c:strCache>
                <c:ptCount val="1"/>
                <c:pt idx="0">
                  <c:v>Values</c:v>
                </c:pt>
              </c:strCache>
            </c:strRef>
          </c:tx>
          <c:spPr>
            <a:solidFill>
              <a:srgbClr val="C00000"/>
            </a:solidFill>
            <a:ln>
              <a:noFill/>
            </a:ln>
            <a:effectLst/>
          </c:spPr>
          <c:invertIfNegative val="0"/>
          <c:cat>
            <c:strRef>
              <c:f>'Risk Assessment Values'!$E$21:$E$25</c:f>
              <c:strCache>
                <c:ptCount val="5"/>
                <c:pt idx="0">
                  <c:v>Very high</c:v>
                </c:pt>
                <c:pt idx="1">
                  <c:v>High</c:v>
                </c:pt>
                <c:pt idx="2">
                  <c:v>Medium</c:v>
                </c:pt>
                <c:pt idx="3">
                  <c:v>Low</c:v>
                </c:pt>
                <c:pt idx="4">
                  <c:v>Very low</c:v>
                </c:pt>
              </c:strCache>
            </c:strRef>
          </c:cat>
          <c:val>
            <c:numRef>
              <c:f>'Risk Assessment Values'!$F$21:$F$25</c:f>
              <c:numCache>
                <c:formatCode>General</c:formatCode>
                <c:ptCount val="5"/>
                <c:pt idx="0">
                  <c:v>5</c:v>
                </c:pt>
                <c:pt idx="1">
                  <c:v>4</c:v>
                </c:pt>
                <c:pt idx="2">
                  <c:v>3</c:v>
                </c:pt>
                <c:pt idx="3">
                  <c:v>2</c:v>
                </c:pt>
                <c:pt idx="4">
                  <c:v>1</c:v>
                </c:pt>
              </c:numCache>
            </c:numRef>
          </c:val>
          <c:extLst>
            <c:ext xmlns:c16="http://schemas.microsoft.com/office/drawing/2014/chart" uri="{C3380CC4-5D6E-409C-BE32-E72D297353CC}">
              <c16:uniqueId val="{00000000-C23D-472B-9669-F67310867547}"/>
            </c:ext>
          </c:extLst>
        </c:ser>
        <c:dLbls>
          <c:showLegendKey val="0"/>
          <c:showVal val="0"/>
          <c:showCatName val="0"/>
          <c:showSerName val="0"/>
          <c:showPercent val="0"/>
          <c:showBubbleSize val="0"/>
        </c:dLbls>
        <c:gapWidth val="219"/>
        <c:overlap val="-27"/>
        <c:axId val="428062648"/>
        <c:axId val="428059512"/>
      </c:barChart>
      <c:catAx>
        <c:axId val="4280626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59512"/>
        <c:crosses val="autoZero"/>
        <c:auto val="1"/>
        <c:lblAlgn val="ctr"/>
        <c:lblOffset val="100"/>
        <c:noMultiLvlLbl val="0"/>
      </c:catAx>
      <c:valAx>
        <c:axId val="42805951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6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6264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600">
          <a:latin typeface="Arial Narrow" panose="020B0606020202030204" pitchFamily="34" charset="0"/>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 Assessment'!$I$10</c:f>
              <c:strCache>
                <c:ptCount val="1"/>
                <c:pt idx="0">
                  <c:v>Inherent risk</c:v>
                </c:pt>
              </c:strCache>
            </c:strRef>
          </c:tx>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Assessment'!$B$11:$B$20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Assessment'!$I$11:$I$20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3DC5-40BB-9FD0-50F0FAF5C5B5}"/>
            </c:ext>
          </c:extLst>
        </c:ser>
        <c:dLbls>
          <c:showLegendKey val="0"/>
          <c:showVal val="0"/>
          <c:showCatName val="0"/>
          <c:showSerName val="0"/>
          <c:showPercent val="0"/>
          <c:showBubbleSize val="0"/>
        </c:dLbls>
        <c:gapWidth val="355"/>
        <c:overlap val="-70"/>
        <c:axId val="428058728"/>
        <c:axId val="428061864"/>
      </c:barChart>
      <c:catAx>
        <c:axId val="428058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61864"/>
        <c:crosses val="autoZero"/>
        <c:auto val="1"/>
        <c:lblAlgn val="ctr"/>
        <c:lblOffset val="100"/>
        <c:noMultiLvlLbl val="0"/>
      </c:catAx>
      <c:valAx>
        <c:axId val="428061864"/>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5872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Assessment'!$B$21:$B$30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Assessment'!$I$21:$I$30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282C-420B-A0EE-10803959319F}"/>
            </c:ext>
          </c:extLst>
        </c:ser>
        <c:dLbls>
          <c:showLegendKey val="0"/>
          <c:showVal val="0"/>
          <c:showCatName val="0"/>
          <c:showSerName val="0"/>
          <c:showPercent val="0"/>
          <c:showBubbleSize val="0"/>
        </c:dLbls>
        <c:gapWidth val="355"/>
        <c:overlap val="-70"/>
        <c:axId val="428061080"/>
        <c:axId val="428056376"/>
      </c:barChart>
      <c:catAx>
        <c:axId val="4280610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56376"/>
        <c:crosses val="autoZero"/>
        <c:auto val="1"/>
        <c:lblAlgn val="ctr"/>
        <c:lblOffset val="100"/>
        <c:noMultiLvlLbl val="0"/>
      </c:catAx>
      <c:valAx>
        <c:axId val="428056376"/>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61080"/>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Assessment'!$B$31:$B$40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Assessment'!$I$31:$I$40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D042-406B-8DD9-D1A109A0A720}"/>
            </c:ext>
          </c:extLst>
        </c:ser>
        <c:dLbls>
          <c:showLegendKey val="0"/>
          <c:showVal val="0"/>
          <c:showCatName val="0"/>
          <c:showSerName val="0"/>
          <c:showPercent val="0"/>
          <c:showBubbleSize val="0"/>
        </c:dLbls>
        <c:gapWidth val="355"/>
        <c:overlap val="-70"/>
        <c:axId val="428061472"/>
        <c:axId val="428062256"/>
      </c:barChart>
      <c:catAx>
        <c:axId val="428061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62256"/>
        <c:crosses val="autoZero"/>
        <c:auto val="1"/>
        <c:lblAlgn val="ctr"/>
        <c:lblOffset val="100"/>
        <c:noMultiLvlLbl val="0"/>
      </c:catAx>
      <c:valAx>
        <c:axId val="428062256"/>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61472"/>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Assessment'!$B$41:$B$50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Assessment'!$I$41:$I$50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8B15-42C3-90E9-5700B3EBC800}"/>
            </c:ext>
          </c:extLst>
        </c:ser>
        <c:dLbls>
          <c:showLegendKey val="0"/>
          <c:showVal val="0"/>
          <c:showCatName val="0"/>
          <c:showSerName val="0"/>
          <c:showPercent val="0"/>
          <c:showBubbleSize val="0"/>
        </c:dLbls>
        <c:gapWidth val="355"/>
        <c:overlap val="-70"/>
        <c:axId val="428060296"/>
        <c:axId val="428055592"/>
      </c:barChart>
      <c:catAx>
        <c:axId val="4280602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28055592"/>
        <c:crosses val="autoZero"/>
        <c:auto val="1"/>
        <c:lblAlgn val="ctr"/>
        <c:lblOffset val="100"/>
        <c:noMultiLvlLbl val="0"/>
      </c:catAx>
      <c:valAx>
        <c:axId val="428055592"/>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28060296"/>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Assessment'!$B$51:$B$60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Assessment'!$I$51:$I$60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58C1-4A2A-B8E4-A45D4EB24673}"/>
            </c:ext>
          </c:extLst>
        </c:ser>
        <c:dLbls>
          <c:showLegendKey val="0"/>
          <c:showVal val="0"/>
          <c:showCatName val="0"/>
          <c:showSerName val="0"/>
          <c:showPercent val="0"/>
          <c:showBubbleSize val="0"/>
        </c:dLbls>
        <c:gapWidth val="355"/>
        <c:overlap val="-70"/>
        <c:axId val="428055984"/>
        <c:axId val="439790736"/>
      </c:barChart>
      <c:catAx>
        <c:axId val="4280559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0736"/>
        <c:crosses val="autoZero"/>
        <c:auto val="1"/>
        <c:lblAlgn val="ctr"/>
        <c:lblOffset val="100"/>
        <c:noMultiLvlLbl val="0"/>
      </c:catAx>
      <c:valAx>
        <c:axId val="439790736"/>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28055984"/>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Assessment'!$B$61:$B$70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Assessment'!$I$61:$I$70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224A-4E2E-9B25-D325EAE8B5F4}"/>
            </c:ext>
          </c:extLst>
        </c:ser>
        <c:dLbls>
          <c:showLegendKey val="0"/>
          <c:showVal val="0"/>
          <c:showCatName val="0"/>
          <c:showSerName val="0"/>
          <c:showPercent val="0"/>
          <c:showBubbleSize val="0"/>
        </c:dLbls>
        <c:gapWidth val="355"/>
        <c:overlap val="-70"/>
        <c:axId val="439789560"/>
        <c:axId val="439789952"/>
      </c:barChart>
      <c:catAx>
        <c:axId val="4397895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39789952"/>
        <c:crosses val="autoZero"/>
        <c:auto val="1"/>
        <c:lblAlgn val="ctr"/>
        <c:lblOffset val="100"/>
        <c:noMultiLvlLbl val="0"/>
      </c:catAx>
      <c:valAx>
        <c:axId val="439789952"/>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39789560"/>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Assessment'!$B$71:$B$80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Assessment'!$I$71:$I$80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34F8-4DF5-8734-88DF133E97B7}"/>
            </c:ext>
          </c:extLst>
        </c:ser>
        <c:dLbls>
          <c:showLegendKey val="0"/>
          <c:showVal val="0"/>
          <c:showCatName val="0"/>
          <c:showSerName val="0"/>
          <c:showPercent val="0"/>
          <c:showBubbleSize val="0"/>
        </c:dLbls>
        <c:gapWidth val="355"/>
        <c:overlap val="-70"/>
        <c:axId val="439791912"/>
        <c:axId val="439792696"/>
      </c:barChart>
      <c:catAx>
        <c:axId val="4397919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2696"/>
        <c:crosses val="autoZero"/>
        <c:auto val="1"/>
        <c:lblAlgn val="ctr"/>
        <c:lblOffset val="100"/>
        <c:noMultiLvlLbl val="0"/>
      </c:catAx>
      <c:valAx>
        <c:axId val="439792696"/>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1912"/>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Assessment'!$B$81:$B$90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Assessment'!$I$81:$I$90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CFCC-47B7-9024-DCA7973BC44C}"/>
            </c:ext>
          </c:extLst>
        </c:ser>
        <c:dLbls>
          <c:showLegendKey val="0"/>
          <c:showVal val="0"/>
          <c:showCatName val="0"/>
          <c:showSerName val="0"/>
          <c:showPercent val="0"/>
          <c:showBubbleSize val="0"/>
        </c:dLbls>
        <c:gapWidth val="355"/>
        <c:overlap val="-70"/>
        <c:axId val="439795048"/>
        <c:axId val="439787600"/>
      </c:barChart>
      <c:catAx>
        <c:axId val="4397950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87600"/>
        <c:crosses val="autoZero"/>
        <c:auto val="1"/>
        <c:lblAlgn val="ctr"/>
        <c:lblOffset val="100"/>
        <c:noMultiLvlLbl val="0"/>
      </c:catAx>
      <c:valAx>
        <c:axId val="439787600"/>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504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Assessment'!$B$91:$B$100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Assessment'!$I$91:$I$100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C27B-432F-9E75-D12AC9A4CF23}"/>
            </c:ext>
          </c:extLst>
        </c:ser>
        <c:dLbls>
          <c:showLegendKey val="0"/>
          <c:showVal val="0"/>
          <c:showCatName val="0"/>
          <c:showSerName val="0"/>
          <c:showPercent val="0"/>
          <c:showBubbleSize val="0"/>
        </c:dLbls>
        <c:gapWidth val="355"/>
        <c:overlap val="-70"/>
        <c:axId val="439791128"/>
        <c:axId val="439787992"/>
      </c:barChart>
      <c:catAx>
        <c:axId val="4397911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87992"/>
        <c:crosses val="autoZero"/>
        <c:auto val="1"/>
        <c:lblAlgn val="ctr"/>
        <c:lblOffset val="100"/>
        <c:noMultiLvlLbl val="0"/>
      </c:catAx>
      <c:valAx>
        <c:axId val="439787992"/>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112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Assessment'!$B$101:$B$110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Assessment'!$I$101:$I$110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2E35-44F2-B2ED-2A0822CE52DC}"/>
            </c:ext>
          </c:extLst>
        </c:ser>
        <c:dLbls>
          <c:showLegendKey val="0"/>
          <c:showVal val="0"/>
          <c:showCatName val="0"/>
          <c:showSerName val="0"/>
          <c:showPercent val="0"/>
          <c:showBubbleSize val="0"/>
        </c:dLbls>
        <c:gapWidth val="355"/>
        <c:overlap val="-70"/>
        <c:axId val="439793088"/>
        <c:axId val="439793480"/>
      </c:barChart>
      <c:catAx>
        <c:axId val="4397930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3480"/>
        <c:crosses val="autoZero"/>
        <c:auto val="1"/>
        <c:lblAlgn val="ctr"/>
        <c:lblOffset val="100"/>
        <c:noMultiLvlLbl val="0"/>
      </c:catAx>
      <c:valAx>
        <c:axId val="439793480"/>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308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Assessment'!$B$111:$B$120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Assessment'!$I$111:$I$120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B412-4B5E-A7D5-0165C53EF158}"/>
            </c:ext>
          </c:extLst>
        </c:ser>
        <c:dLbls>
          <c:showLegendKey val="0"/>
          <c:showVal val="0"/>
          <c:showCatName val="0"/>
          <c:showSerName val="0"/>
          <c:showPercent val="0"/>
          <c:showBubbleSize val="0"/>
        </c:dLbls>
        <c:gapWidth val="355"/>
        <c:overlap val="-70"/>
        <c:axId val="439793872"/>
        <c:axId val="439788384"/>
      </c:barChart>
      <c:catAx>
        <c:axId val="4397938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88384"/>
        <c:crosses val="autoZero"/>
        <c:auto val="1"/>
        <c:lblAlgn val="ctr"/>
        <c:lblOffset val="100"/>
        <c:noMultiLvlLbl val="0"/>
      </c:catAx>
      <c:valAx>
        <c:axId val="439788384"/>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39793872"/>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Assessment'!$B$121:$B$130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Assessment'!$I$121:$I$130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4D41-4F1C-954B-EB2A844E39B6}"/>
            </c:ext>
          </c:extLst>
        </c:ser>
        <c:dLbls>
          <c:showLegendKey val="0"/>
          <c:showVal val="0"/>
          <c:showCatName val="0"/>
          <c:showSerName val="0"/>
          <c:showPercent val="0"/>
          <c:showBubbleSize val="0"/>
        </c:dLbls>
        <c:gapWidth val="355"/>
        <c:overlap val="-70"/>
        <c:axId val="440583408"/>
        <c:axId val="440589680"/>
      </c:barChart>
      <c:catAx>
        <c:axId val="440583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40589680"/>
        <c:crosses val="autoZero"/>
        <c:auto val="1"/>
        <c:lblAlgn val="ctr"/>
        <c:lblOffset val="100"/>
        <c:noMultiLvlLbl val="0"/>
      </c:catAx>
      <c:valAx>
        <c:axId val="440589680"/>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4058340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Assessment'!$B$131:$B$140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Assessment'!$I$131:$I$140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F94B-45FF-8176-23EC355AFAE7}"/>
            </c:ext>
          </c:extLst>
        </c:ser>
        <c:dLbls>
          <c:showLegendKey val="0"/>
          <c:showVal val="0"/>
          <c:showCatName val="0"/>
          <c:showSerName val="0"/>
          <c:showPercent val="0"/>
          <c:showBubbleSize val="0"/>
        </c:dLbls>
        <c:gapWidth val="355"/>
        <c:overlap val="-70"/>
        <c:axId val="440589288"/>
        <c:axId val="440584192"/>
      </c:barChart>
      <c:catAx>
        <c:axId val="4405892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4192"/>
        <c:crosses val="autoZero"/>
        <c:auto val="1"/>
        <c:lblAlgn val="ctr"/>
        <c:lblOffset val="100"/>
        <c:noMultiLvlLbl val="0"/>
      </c:catAx>
      <c:valAx>
        <c:axId val="440584192"/>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928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Assessment'!$B$141:$B$150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Assessment'!$I$141:$I$150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DA2D-416E-B72F-2EA7AFA97A69}"/>
            </c:ext>
          </c:extLst>
        </c:ser>
        <c:dLbls>
          <c:showLegendKey val="0"/>
          <c:showVal val="0"/>
          <c:showCatName val="0"/>
          <c:showSerName val="0"/>
          <c:showPercent val="0"/>
          <c:showBubbleSize val="0"/>
        </c:dLbls>
        <c:gapWidth val="355"/>
        <c:overlap val="-70"/>
        <c:axId val="440583800"/>
        <c:axId val="440586152"/>
      </c:barChart>
      <c:catAx>
        <c:axId val="4405838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6152"/>
        <c:crosses val="autoZero"/>
        <c:auto val="1"/>
        <c:lblAlgn val="ctr"/>
        <c:lblOffset val="100"/>
        <c:noMultiLvlLbl val="0"/>
      </c:catAx>
      <c:valAx>
        <c:axId val="440586152"/>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3800"/>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gradFill flip="none" rotWithShape="1">
              <a:gsLst>
                <a:gs pos="0">
                  <a:schemeClr val="accent1"/>
                </a:gs>
                <a:gs pos="75000">
                  <a:schemeClr val="accent1">
                    <a:lumMod val="60000"/>
                    <a:lumOff val="40000"/>
                  </a:schemeClr>
                </a:gs>
                <a:gs pos="51000">
                  <a:schemeClr val="accent1">
                    <a:alpha val="75000"/>
                  </a:schemeClr>
                </a:gs>
                <a:gs pos="100000">
                  <a:schemeClr val="accent1">
                    <a:lumMod val="20000"/>
                    <a:lumOff val="80000"/>
                    <a:alpha val="15000"/>
                  </a:schemeClr>
                </a:gs>
              </a:gsLst>
              <a:lin ang="5400000" scaled="0"/>
            </a:gradFill>
            <a:ln>
              <a:noFill/>
            </a:ln>
            <a:effectLst/>
          </c:spPr>
          <c:invertIfNegative val="0"/>
          <c:cat>
            <c:numRef>
              <c:f>'Risk Assessment'!$B$151:$B$160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Assessment'!$I$151:$I$160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F2C1-4679-9C0F-E2B44AA21CED}"/>
            </c:ext>
          </c:extLst>
        </c:ser>
        <c:dLbls>
          <c:showLegendKey val="0"/>
          <c:showVal val="0"/>
          <c:showCatName val="0"/>
          <c:showSerName val="0"/>
          <c:showPercent val="0"/>
          <c:showBubbleSize val="0"/>
        </c:dLbls>
        <c:gapWidth val="355"/>
        <c:overlap val="-70"/>
        <c:axId val="440584584"/>
        <c:axId val="440587720"/>
      </c:barChart>
      <c:catAx>
        <c:axId val="44058458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40587720"/>
        <c:crosses val="autoZero"/>
        <c:auto val="1"/>
        <c:lblAlgn val="ctr"/>
        <c:lblOffset val="100"/>
        <c:noMultiLvlLbl val="0"/>
      </c:catAx>
      <c:valAx>
        <c:axId val="440587720"/>
        <c:scaling>
          <c:orientation val="minMax"/>
        </c:scaling>
        <c:delete val="0"/>
        <c:axPos val="l"/>
        <c:majorGridlines>
          <c:spPr>
            <a:ln w="9525" cap="flat" cmpd="sng" algn="ctr">
              <a:gradFill>
                <a:gsLst>
                  <a:gs pos="100000">
                    <a:schemeClr val="tx1">
                      <a:lumMod val="5000"/>
                      <a:lumOff val="95000"/>
                    </a:schemeClr>
                  </a:gs>
                  <a:gs pos="0">
                    <a:schemeClr val="tx1">
                      <a:lumMod val="25000"/>
                      <a:lumOff val="7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40584584"/>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cat>
            <c:numRef>
              <c:f>'Risk Assessment'!$B$161:$B$170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Assessment'!$I$161:$I$170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E30C-4C7C-8696-731262BF32F7}"/>
            </c:ext>
          </c:extLst>
        </c:ser>
        <c:dLbls>
          <c:showLegendKey val="0"/>
          <c:showVal val="0"/>
          <c:showCatName val="0"/>
          <c:showSerName val="0"/>
          <c:showPercent val="0"/>
          <c:showBubbleSize val="0"/>
        </c:dLbls>
        <c:gapWidth val="219"/>
        <c:overlap val="-27"/>
        <c:axId val="440585368"/>
        <c:axId val="440585760"/>
      </c:barChart>
      <c:catAx>
        <c:axId val="4405853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5760"/>
        <c:crosses val="autoZero"/>
        <c:auto val="1"/>
        <c:lblAlgn val="ctr"/>
        <c:lblOffset val="100"/>
        <c:noMultiLvlLbl val="0"/>
      </c:catAx>
      <c:valAx>
        <c:axId val="44058576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536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cat>
            <c:numRef>
              <c:f>'Risk Assessment'!$B$171:$B$180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Assessment'!$I$171:$I$180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A46E-47F5-8DFD-3DF9123354FC}"/>
            </c:ext>
          </c:extLst>
        </c:ser>
        <c:dLbls>
          <c:showLegendKey val="0"/>
          <c:showVal val="0"/>
          <c:showCatName val="0"/>
          <c:showSerName val="0"/>
          <c:showPercent val="0"/>
          <c:showBubbleSize val="0"/>
        </c:dLbls>
        <c:gapWidth val="219"/>
        <c:overlap val="-27"/>
        <c:axId val="440588504"/>
        <c:axId val="440586544"/>
      </c:barChart>
      <c:catAx>
        <c:axId val="4405885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6544"/>
        <c:crosses val="autoZero"/>
        <c:auto val="1"/>
        <c:lblAlgn val="ctr"/>
        <c:lblOffset val="100"/>
        <c:noMultiLvlLbl val="0"/>
      </c:catAx>
      <c:valAx>
        <c:axId val="4405865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8504"/>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cat>
            <c:numRef>
              <c:f>'Risk Assessment'!$B$181:$B$190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Assessment'!$I$181:$I$190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3D0C-494E-A785-397D225B7B36}"/>
            </c:ext>
          </c:extLst>
        </c:ser>
        <c:dLbls>
          <c:showLegendKey val="0"/>
          <c:showVal val="0"/>
          <c:showCatName val="0"/>
          <c:showSerName val="0"/>
          <c:showPercent val="0"/>
          <c:showBubbleSize val="0"/>
        </c:dLbls>
        <c:gapWidth val="219"/>
        <c:overlap val="-27"/>
        <c:axId val="440582624"/>
        <c:axId val="440583016"/>
      </c:barChart>
      <c:catAx>
        <c:axId val="4405826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3016"/>
        <c:crosses val="autoZero"/>
        <c:auto val="1"/>
        <c:lblAlgn val="ctr"/>
        <c:lblOffset val="100"/>
        <c:noMultiLvlLbl val="0"/>
      </c:catAx>
      <c:valAx>
        <c:axId val="44058301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0582624"/>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cat>
            <c:numRef>
              <c:f>'Risk Assessment'!$B$191:$B$200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Assessment'!$I$191:$I$200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2EF9-42F3-8254-A6828EA7C5F6}"/>
            </c:ext>
          </c:extLst>
        </c:ser>
        <c:dLbls>
          <c:showLegendKey val="0"/>
          <c:showVal val="0"/>
          <c:showCatName val="0"/>
          <c:showSerName val="0"/>
          <c:showPercent val="0"/>
          <c:showBubbleSize val="0"/>
        </c:dLbls>
        <c:gapWidth val="219"/>
        <c:overlap val="-27"/>
        <c:axId val="441038040"/>
        <c:axId val="441033728"/>
      </c:barChart>
      <c:catAx>
        <c:axId val="4410380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1033728"/>
        <c:crosses val="autoZero"/>
        <c:auto val="1"/>
        <c:lblAlgn val="ctr"/>
        <c:lblOffset val="100"/>
        <c:noMultiLvlLbl val="0"/>
      </c:catAx>
      <c:valAx>
        <c:axId val="4410337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1038040"/>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cat>
            <c:numRef>
              <c:f>'Risk Assessment'!$B$201:$B$210</c:f>
              <c:numCache>
                <c:formatCode>General</c:formatCode>
                <c:ptCount val="10"/>
                <c:pt idx="0">
                  <c:v>0</c:v>
                </c:pt>
                <c:pt idx="1">
                  <c:v>0</c:v>
                </c:pt>
                <c:pt idx="2">
                  <c:v>0</c:v>
                </c:pt>
                <c:pt idx="3">
                  <c:v>0</c:v>
                </c:pt>
                <c:pt idx="4">
                  <c:v>0</c:v>
                </c:pt>
                <c:pt idx="5">
                  <c:v>0</c:v>
                </c:pt>
                <c:pt idx="6">
                  <c:v>0</c:v>
                </c:pt>
                <c:pt idx="7">
                  <c:v>0</c:v>
                </c:pt>
                <c:pt idx="8">
                  <c:v>0</c:v>
                </c:pt>
                <c:pt idx="9">
                  <c:v>0</c:v>
                </c:pt>
              </c:numCache>
            </c:numRef>
          </c:cat>
          <c:val>
            <c:numRef>
              <c:f>'Risk Assessment'!$I$201:$I$210</c:f>
              <c:numCache>
                <c:formatCode>General</c:formatCode>
                <c:ptCount val="10"/>
                <c:pt idx="0">
                  <c:v>0</c:v>
                </c:pt>
                <c:pt idx="1">
                  <c:v>0</c:v>
                </c:pt>
                <c:pt idx="2">
                  <c:v>0</c:v>
                </c:pt>
                <c:pt idx="3">
                  <c:v>0</c:v>
                </c:pt>
                <c:pt idx="4">
                  <c:v>0</c:v>
                </c:pt>
                <c:pt idx="5">
                  <c:v>0</c:v>
                </c:pt>
                <c:pt idx="6">
                  <c:v>0</c:v>
                </c:pt>
                <c:pt idx="7">
                  <c:v>0</c:v>
                </c:pt>
                <c:pt idx="8">
                  <c:v>0</c:v>
                </c:pt>
                <c:pt idx="9">
                  <c:v>0</c:v>
                </c:pt>
              </c:numCache>
            </c:numRef>
          </c:val>
          <c:extLst>
            <c:ext xmlns:c16="http://schemas.microsoft.com/office/drawing/2014/chart" uri="{C3380CC4-5D6E-409C-BE32-E72D297353CC}">
              <c16:uniqueId val="{00000000-B97F-4209-907A-CB059430C144}"/>
            </c:ext>
          </c:extLst>
        </c:ser>
        <c:dLbls>
          <c:showLegendKey val="0"/>
          <c:showVal val="0"/>
          <c:showCatName val="0"/>
          <c:showSerName val="0"/>
          <c:showPercent val="0"/>
          <c:showBubbleSize val="0"/>
        </c:dLbls>
        <c:gapWidth val="219"/>
        <c:overlap val="-27"/>
        <c:axId val="441038432"/>
        <c:axId val="441037648"/>
      </c:barChart>
      <c:catAx>
        <c:axId val="4410384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1037648"/>
        <c:crosses val="autoZero"/>
        <c:auto val="1"/>
        <c:lblAlgn val="ctr"/>
        <c:lblOffset val="100"/>
        <c:noMultiLvlLbl val="0"/>
      </c:catAx>
      <c:valAx>
        <c:axId val="4410376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1038432"/>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spPr>
            <a:solidFill>
              <a:schemeClr val="accent1"/>
            </a:solidFill>
            <a:ln>
              <a:noFill/>
            </a:ln>
            <a:effectLst/>
          </c:spPr>
          <c:invertIfNegative val="0"/>
          <c:val>
            <c:numRef>
              <c:f>'Risk Assessment'!#REF!</c:f>
              <c:numCache>
                <c:formatCode>General</c:formatCode>
                <c:ptCount val="1"/>
                <c:pt idx="0">
                  <c:v>1</c:v>
                </c:pt>
              </c:numCache>
            </c:numRef>
          </c:val>
          <c:extLst>
            <c:ext xmlns:c15="http://schemas.microsoft.com/office/drawing/2012/chart" uri="{02D57815-91ED-43cb-92C2-25804820EDAC}">
              <c15:filteredCategoryTitle>
                <c15:cat>
                  <c:multiLvlStrRef>
                    <c:extLst xmlns:c16="http://schemas.microsoft.com/office/drawing/2014/chart">
                      <c:ext uri="{02D57815-91ED-43cb-92C2-25804820EDAC}">
                        <c15:formulaRef>
                          <c15:sqref>'Risk Assessment'!#REF!</c15:sqref>
                        </c15:formulaRef>
                      </c:ext>
                    </c:extLst>
                  </c:multiLvlStrRef>
                </c15:cat>
              </c15:filteredCategoryTitle>
            </c:ext>
            <c:ext xmlns:c16="http://schemas.microsoft.com/office/drawing/2014/chart" uri="{C3380CC4-5D6E-409C-BE32-E72D297353CC}">
              <c16:uniqueId val="{00000000-01D8-474A-9669-190EABC3A274}"/>
            </c:ext>
          </c:extLst>
        </c:ser>
        <c:dLbls>
          <c:showLegendKey val="0"/>
          <c:showVal val="0"/>
          <c:showCatName val="0"/>
          <c:showSerName val="0"/>
          <c:showPercent val="0"/>
          <c:showBubbleSize val="0"/>
        </c:dLbls>
        <c:gapWidth val="219"/>
        <c:overlap val="-27"/>
        <c:axId val="441039608"/>
        <c:axId val="441032944"/>
      </c:barChart>
      <c:catAx>
        <c:axId val="441039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1032944"/>
        <c:crosses val="autoZero"/>
        <c:auto val="1"/>
        <c:lblAlgn val="ctr"/>
        <c:lblOffset val="100"/>
        <c:noMultiLvlLbl val="0"/>
      </c:catAx>
      <c:valAx>
        <c:axId val="4410329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1039608"/>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Report_Risks_Objectives!$C$9</c:f>
              <c:strCache>
                <c:ptCount val="1"/>
                <c:pt idx="0">
                  <c:v>Inherent</c:v>
                </c:pt>
              </c:strCache>
            </c:strRef>
          </c:tx>
          <c:spPr>
            <a:solidFill>
              <a:srgbClr val="FF0000"/>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1000" b="0" i="0" u="none" strike="noStrike" kern="1200" baseline="0">
                    <a:solidFill>
                      <a:schemeClr val="tx1">
                        <a:lumMod val="50000"/>
                        <a:lumOff val="50000"/>
                      </a:schemeClr>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Report_Risks_Objectives!$B$10:$B$16</c:f>
              <c:numCache>
                <c:formatCode>General</c:formatCode>
                <c:ptCount val="7"/>
                <c:pt idx="0">
                  <c:v>0</c:v>
                </c:pt>
                <c:pt idx="1">
                  <c:v>0</c:v>
                </c:pt>
                <c:pt idx="2">
                  <c:v>0</c:v>
                </c:pt>
                <c:pt idx="3">
                  <c:v>0</c:v>
                </c:pt>
                <c:pt idx="4">
                  <c:v>0</c:v>
                </c:pt>
                <c:pt idx="5">
                  <c:v>0</c:v>
                </c:pt>
                <c:pt idx="6">
                  <c:v>0</c:v>
                </c:pt>
              </c:numCache>
            </c:numRef>
          </c:cat>
          <c:val>
            <c:numRef>
              <c:f>Report_Risks_Objectives!$C$10:$C$16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0-19B0-46B5-BC24-858EA0E8055D}"/>
            </c:ext>
          </c:extLst>
        </c:ser>
        <c:dLbls>
          <c:dLblPos val="outEnd"/>
          <c:showLegendKey val="0"/>
          <c:showVal val="1"/>
          <c:showCatName val="0"/>
          <c:showSerName val="0"/>
          <c:showPercent val="0"/>
          <c:showBubbleSize val="0"/>
        </c:dLbls>
        <c:gapWidth val="444"/>
        <c:axId val="441034904"/>
        <c:axId val="441034120"/>
      </c:barChart>
      <c:lineChart>
        <c:grouping val="standard"/>
        <c:varyColors val="0"/>
        <c:ser>
          <c:idx val="1"/>
          <c:order val="1"/>
          <c:tx>
            <c:strRef>
              <c:f>Report_Risks_Objectives!$D$9</c:f>
              <c:strCache>
                <c:ptCount val="1"/>
                <c:pt idx="0">
                  <c:v>Residual</c:v>
                </c:pt>
              </c:strCache>
            </c:strRef>
          </c:tx>
          <c:spPr>
            <a:ln w="38100" cap="rnd">
              <a:solidFill>
                <a:srgbClr val="580000"/>
              </a:solidFill>
              <a:round/>
            </a:ln>
            <a:effectLst/>
          </c:spPr>
          <c:marker>
            <c:symbol val="square"/>
            <c:size val="6"/>
            <c:spPr>
              <a:solidFill>
                <a:srgbClr val="FF0000"/>
              </a:solidFill>
              <a:ln w="38100">
                <a:solidFill>
                  <a:srgbClr val="580000"/>
                </a:solidFill>
                <a:round/>
              </a:ln>
              <a:effectLst/>
            </c:spPr>
          </c:marker>
          <c:dLbls>
            <c:spPr>
              <a:noFill/>
              <a:ln>
                <a:noFill/>
              </a:ln>
              <a:effectLst/>
            </c:spPr>
            <c:txPr>
              <a:bodyPr rot="-5400000" spcFirstLastPara="1" vertOverflow="clip" horzOverflow="clip" vert="horz" wrap="square" lIns="38100" tIns="19050" rIns="38100" bIns="19050" anchor="ctr" anchorCtr="1">
                <a:spAutoFit/>
              </a:bodyPr>
              <a:lstStyle/>
              <a:p>
                <a:pPr>
                  <a:defRPr sz="1000" b="0" i="0" u="none" strike="noStrike" kern="1200" baseline="0">
                    <a:solidFill>
                      <a:schemeClr val="tx1">
                        <a:lumMod val="50000"/>
                        <a:lumOff val="50000"/>
                      </a:schemeClr>
                    </a:solidFill>
                    <a:latin typeface="Arial Narrow" panose="020B060602020203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Report_Risks_Objectives!$B$10:$B$16</c:f>
              <c:numCache>
                <c:formatCode>General</c:formatCode>
                <c:ptCount val="7"/>
                <c:pt idx="0">
                  <c:v>0</c:v>
                </c:pt>
                <c:pt idx="1">
                  <c:v>0</c:v>
                </c:pt>
                <c:pt idx="2">
                  <c:v>0</c:v>
                </c:pt>
                <c:pt idx="3">
                  <c:v>0</c:v>
                </c:pt>
                <c:pt idx="4">
                  <c:v>0</c:v>
                </c:pt>
                <c:pt idx="5">
                  <c:v>0</c:v>
                </c:pt>
                <c:pt idx="6">
                  <c:v>0</c:v>
                </c:pt>
              </c:numCache>
            </c:numRef>
          </c:cat>
          <c:val>
            <c:numRef>
              <c:f>Report_Risks_Objectives!$D$10:$D$16</c:f>
              <c:numCache>
                <c:formatCode>General</c:formatCode>
                <c:ptCount val="7"/>
                <c:pt idx="0">
                  <c:v>0</c:v>
                </c:pt>
                <c:pt idx="1">
                  <c:v>0</c:v>
                </c:pt>
                <c:pt idx="2">
                  <c:v>0</c:v>
                </c:pt>
                <c:pt idx="3">
                  <c:v>0</c:v>
                </c:pt>
                <c:pt idx="4">
                  <c:v>0</c:v>
                </c:pt>
                <c:pt idx="5">
                  <c:v>0</c:v>
                </c:pt>
                <c:pt idx="6">
                  <c:v>0</c:v>
                </c:pt>
              </c:numCache>
            </c:numRef>
          </c:val>
          <c:smooth val="0"/>
          <c:extLst>
            <c:ext xmlns:c16="http://schemas.microsoft.com/office/drawing/2014/chart" uri="{C3380CC4-5D6E-409C-BE32-E72D297353CC}">
              <c16:uniqueId val="{00000001-19B0-46B5-BC24-858EA0E8055D}"/>
            </c:ext>
          </c:extLst>
        </c:ser>
        <c:dLbls>
          <c:showLegendKey val="0"/>
          <c:showVal val="0"/>
          <c:showCatName val="0"/>
          <c:showSerName val="0"/>
          <c:showPercent val="0"/>
          <c:showBubbleSize val="0"/>
        </c:dLbls>
        <c:marker val="1"/>
        <c:smooth val="0"/>
        <c:axId val="441034904"/>
        <c:axId val="441034120"/>
      </c:lineChart>
      <c:catAx>
        <c:axId val="441034904"/>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cap="all" spc="120" normalizeH="0" baseline="0">
                <a:solidFill>
                  <a:schemeClr val="tx1">
                    <a:lumMod val="65000"/>
                    <a:lumOff val="35000"/>
                  </a:schemeClr>
                </a:solidFill>
                <a:latin typeface="Arial Narrow" panose="020B0606020202030204" pitchFamily="34" charset="0"/>
                <a:ea typeface="+mn-ea"/>
                <a:cs typeface="+mn-cs"/>
              </a:defRPr>
            </a:pPr>
            <a:endParaRPr lang="en-US"/>
          </a:p>
        </c:txPr>
        <c:crossAx val="441034120"/>
        <c:crosses val="autoZero"/>
        <c:auto val="1"/>
        <c:lblAlgn val="ctr"/>
        <c:lblOffset val="100"/>
        <c:noMultiLvlLbl val="0"/>
      </c:catAx>
      <c:valAx>
        <c:axId val="441034120"/>
        <c:scaling>
          <c:orientation val="minMax"/>
        </c:scaling>
        <c:delete val="1"/>
        <c:axPos val="l"/>
        <c:numFmt formatCode="General" sourceLinked="1"/>
        <c:majorTickMark val="none"/>
        <c:minorTickMark val="none"/>
        <c:tickLblPos val="nextTo"/>
        <c:crossAx val="441034904"/>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sz="1000">
          <a:latin typeface="Arial Narrow" panose="020B0606020202030204" pitchFamily="34" charset="0"/>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Report_Risks_Objectives!$C$9</c:f>
              <c:strCache>
                <c:ptCount val="1"/>
                <c:pt idx="0">
                  <c:v>Inherent</c:v>
                </c:pt>
              </c:strCache>
            </c:strRef>
          </c:tx>
          <c:spPr>
            <a:solidFill>
              <a:srgbClr val="FF0000"/>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Report_Risks_Objectives!$B$10:$B$16</c:f>
              <c:numCache>
                <c:formatCode>General</c:formatCode>
                <c:ptCount val="7"/>
                <c:pt idx="0">
                  <c:v>0</c:v>
                </c:pt>
                <c:pt idx="1">
                  <c:v>0</c:v>
                </c:pt>
                <c:pt idx="2">
                  <c:v>0</c:v>
                </c:pt>
                <c:pt idx="3">
                  <c:v>0</c:v>
                </c:pt>
                <c:pt idx="4">
                  <c:v>0</c:v>
                </c:pt>
                <c:pt idx="5">
                  <c:v>0</c:v>
                </c:pt>
                <c:pt idx="6">
                  <c:v>0</c:v>
                </c:pt>
              </c:numCache>
            </c:numRef>
          </c:cat>
          <c:val>
            <c:numRef>
              <c:f>Report_Risks_Objectives!$C$10:$C$16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0-523D-4D01-84B8-910510028541}"/>
            </c:ext>
          </c:extLst>
        </c:ser>
        <c:ser>
          <c:idx val="1"/>
          <c:order val="1"/>
          <c:tx>
            <c:strRef>
              <c:f>Report_Risks_Objectives!$D$9</c:f>
              <c:strCache>
                <c:ptCount val="1"/>
                <c:pt idx="0">
                  <c:v>Residual</c:v>
                </c:pt>
              </c:strCache>
            </c:strRef>
          </c:tx>
          <c:spPr>
            <a:solidFill>
              <a:srgbClr val="580000"/>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Report_Risks_Objectives!$B$10:$B$16</c:f>
              <c:numCache>
                <c:formatCode>General</c:formatCode>
                <c:ptCount val="7"/>
                <c:pt idx="0">
                  <c:v>0</c:v>
                </c:pt>
                <c:pt idx="1">
                  <c:v>0</c:v>
                </c:pt>
                <c:pt idx="2">
                  <c:v>0</c:v>
                </c:pt>
                <c:pt idx="3">
                  <c:v>0</c:v>
                </c:pt>
                <c:pt idx="4">
                  <c:v>0</c:v>
                </c:pt>
                <c:pt idx="5">
                  <c:v>0</c:v>
                </c:pt>
                <c:pt idx="6">
                  <c:v>0</c:v>
                </c:pt>
              </c:numCache>
            </c:numRef>
          </c:cat>
          <c:val>
            <c:numRef>
              <c:f>Report_Risks_Objectives!$D$10:$D$16</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523D-4D01-84B8-910510028541}"/>
            </c:ext>
          </c:extLst>
        </c:ser>
        <c:dLbls>
          <c:dLblPos val="outEnd"/>
          <c:showLegendKey val="0"/>
          <c:showVal val="1"/>
          <c:showCatName val="0"/>
          <c:showSerName val="0"/>
          <c:showPercent val="0"/>
          <c:showBubbleSize val="0"/>
        </c:dLbls>
        <c:gapWidth val="444"/>
        <c:axId val="441036472"/>
        <c:axId val="441039216"/>
      </c:barChart>
      <c:lineChart>
        <c:grouping val="standard"/>
        <c:varyColors val="0"/>
        <c:ser>
          <c:idx val="2"/>
          <c:order val="2"/>
          <c:tx>
            <c:strRef>
              <c:f>Report_Risks_Objectives!$E$9</c:f>
              <c:strCache>
                <c:ptCount val="1"/>
                <c:pt idx="0">
                  <c:v>Threshold</c:v>
                </c:pt>
              </c:strCache>
            </c:strRef>
          </c:tx>
          <c:spPr>
            <a:ln w="22225" cap="rnd">
              <a:solidFill>
                <a:schemeClr val="tx2">
                  <a:lumMod val="60000"/>
                  <a:lumOff val="40000"/>
                </a:schemeClr>
              </a:solidFill>
              <a:round/>
            </a:ln>
            <a:effectLst/>
          </c:spPr>
          <c:marker>
            <c:symbol val="none"/>
          </c:marker>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Arial Narrow" panose="020B060602020203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Report_Risks_Objectives!$B$10:$B$16</c:f>
              <c:numCache>
                <c:formatCode>General</c:formatCode>
                <c:ptCount val="7"/>
                <c:pt idx="0">
                  <c:v>0</c:v>
                </c:pt>
                <c:pt idx="1">
                  <c:v>0</c:v>
                </c:pt>
                <c:pt idx="2">
                  <c:v>0</c:v>
                </c:pt>
                <c:pt idx="3">
                  <c:v>0</c:v>
                </c:pt>
                <c:pt idx="4">
                  <c:v>0</c:v>
                </c:pt>
                <c:pt idx="5">
                  <c:v>0</c:v>
                </c:pt>
                <c:pt idx="6">
                  <c:v>0</c:v>
                </c:pt>
              </c:numCache>
            </c:numRef>
          </c:cat>
          <c:val>
            <c:numRef>
              <c:f>Report_Risks_Objectives!$E$10:$E$16</c:f>
              <c:numCache>
                <c:formatCode>General</c:formatCode>
                <c:ptCount val="7"/>
                <c:pt idx="0">
                  <c:v>0</c:v>
                </c:pt>
                <c:pt idx="1">
                  <c:v>0</c:v>
                </c:pt>
                <c:pt idx="2">
                  <c:v>0</c:v>
                </c:pt>
                <c:pt idx="3">
                  <c:v>0</c:v>
                </c:pt>
                <c:pt idx="4">
                  <c:v>0</c:v>
                </c:pt>
                <c:pt idx="5">
                  <c:v>0</c:v>
                </c:pt>
                <c:pt idx="6">
                  <c:v>0</c:v>
                </c:pt>
              </c:numCache>
            </c:numRef>
          </c:val>
          <c:smooth val="0"/>
          <c:extLst>
            <c:ext xmlns:c16="http://schemas.microsoft.com/office/drawing/2014/chart" uri="{C3380CC4-5D6E-409C-BE32-E72D297353CC}">
              <c16:uniqueId val="{00000002-523D-4D01-84B8-910510028541}"/>
            </c:ext>
          </c:extLst>
        </c:ser>
        <c:dLbls>
          <c:showLegendKey val="0"/>
          <c:showVal val="0"/>
          <c:showCatName val="0"/>
          <c:showSerName val="0"/>
          <c:showPercent val="0"/>
          <c:showBubbleSize val="0"/>
        </c:dLbls>
        <c:marker val="1"/>
        <c:smooth val="0"/>
        <c:axId val="441036472"/>
        <c:axId val="441039216"/>
      </c:lineChart>
      <c:catAx>
        <c:axId val="4410364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Arial Narrow" panose="020B0606020202030204" pitchFamily="34" charset="0"/>
                <a:ea typeface="+mn-ea"/>
                <a:cs typeface="+mn-cs"/>
              </a:defRPr>
            </a:pPr>
            <a:endParaRPr lang="en-US"/>
          </a:p>
        </c:txPr>
        <c:crossAx val="441039216"/>
        <c:crosses val="autoZero"/>
        <c:auto val="1"/>
        <c:lblAlgn val="ctr"/>
        <c:lblOffset val="100"/>
        <c:noMultiLvlLbl val="0"/>
      </c:catAx>
      <c:valAx>
        <c:axId val="441039216"/>
        <c:scaling>
          <c:orientation val="minMax"/>
        </c:scaling>
        <c:delete val="1"/>
        <c:axPos val="l"/>
        <c:numFmt formatCode="General" sourceLinked="1"/>
        <c:majorTickMark val="none"/>
        <c:minorTickMark val="none"/>
        <c:tickLblPos val="nextTo"/>
        <c:crossAx val="4410364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latin typeface="Arial Narrow" panose="020B0606020202030204" pitchFamily="34" charset="0"/>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Report_Risks_Objectives!$C$22</c:f>
              <c:strCache>
                <c:ptCount val="1"/>
                <c:pt idx="0">
                  <c:v>Inherent</c:v>
                </c:pt>
              </c:strCache>
            </c:strRef>
          </c:tx>
          <c:spPr>
            <a:solidFill>
              <a:srgbClr val="FF0000"/>
            </a:solidFill>
            <a:ln>
              <a:noFill/>
            </a:ln>
            <a:effectLst/>
          </c:spPr>
          <c:invertIfNegative val="0"/>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Arial Narrow" panose="020B0606020202030204" pitchFamily="34"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Report_Risks_Objectives!$B$23:$B$37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Report_Risks_Objectives!$C$23:$C$37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7C2F-4862-AB5A-FB45FB138038}"/>
            </c:ext>
          </c:extLst>
        </c:ser>
        <c:dLbls>
          <c:dLblPos val="outEnd"/>
          <c:showLegendKey val="0"/>
          <c:showVal val="1"/>
          <c:showCatName val="0"/>
          <c:showSerName val="0"/>
          <c:showPercent val="0"/>
          <c:showBubbleSize val="0"/>
        </c:dLbls>
        <c:gapWidth val="444"/>
        <c:axId val="441036080"/>
        <c:axId val="441036864"/>
      </c:barChart>
      <c:lineChart>
        <c:grouping val="standard"/>
        <c:varyColors val="0"/>
        <c:ser>
          <c:idx val="1"/>
          <c:order val="1"/>
          <c:tx>
            <c:strRef>
              <c:f>Report_Risks_Objectives!$D$22</c:f>
              <c:strCache>
                <c:ptCount val="1"/>
                <c:pt idx="0">
                  <c:v>Residual</c:v>
                </c:pt>
              </c:strCache>
            </c:strRef>
          </c:tx>
          <c:spPr>
            <a:ln w="38100" cap="rnd">
              <a:solidFill>
                <a:srgbClr val="580000"/>
              </a:solidFill>
              <a:round/>
            </a:ln>
            <a:effectLst/>
          </c:spPr>
          <c:marker>
            <c:symbol val="square"/>
            <c:size val="6"/>
            <c:spPr>
              <a:solidFill>
                <a:schemeClr val="bg2">
                  <a:lumMod val="75000"/>
                </a:schemeClr>
              </a:solidFill>
              <a:ln w="38100">
                <a:solidFill>
                  <a:srgbClr val="580000"/>
                </a:solidFill>
                <a:round/>
              </a:ln>
              <a:effectLst/>
            </c:spPr>
          </c:marker>
          <c:dLbls>
            <c:spPr>
              <a:noFill/>
              <a:ln>
                <a:noFill/>
              </a:ln>
              <a:effectLst/>
            </c:spPr>
            <c:txPr>
              <a:bodyPr rot="-5400000" spcFirstLastPara="1" vertOverflow="clip" horzOverflow="clip" vert="horz" wrap="square" lIns="38100" tIns="19050" rIns="38100" bIns="19050" anchor="ctr" anchorCtr="1">
                <a:spAutoFit/>
              </a:bodyPr>
              <a:lstStyle/>
              <a:p>
                <a:pPr>
                  <a:defRPr sz="800" b="0" i="0" u="none" strike="noStrike" kern="1200" baseline="0">
                    <a:solidFill>
                      <a:schemeClr val="tx1">
                        <a:lumMod val="50000"/>
                        <a:lumOff val="50000"/>
                      </a:schemeClr>
                    </a:solidFill>
                    <a:latin typeface="Arial Narrow" panose="020B0606020202030204" pitchFamily="34"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numRef>
              <c:f>Report_Risks_Objectives!$B$23:$B$37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Report_Risks_Objectives!$D$23:$D$37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1-7C2F-4862-AB5A-FB45FB138038}"/>
            </c:ext>
          </c:extLst>
        </c:ser>
        <c:dLbls>
          <c:showLegendKey val="0"/>
          <c:showVal val="0"/>
          <c:showCatName val="0"/>
          <c:showSerName val="0"/>
          <c:showPercent val="0"/>
          <c:showBubbleSize val="0"/>
        </c:dLbls>
        <c:marker val="1"/>
        <c:smooth val="0"/>
        <c:axId val="441036080"/>
        <c:axId val="441036864"/>
      </c:lineChart>
      <c:catAx>
        <c:axId val="44103608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Arial Narrow" panose="020B0606020202030204" pitchFamily="34" charset="0"/>
                <a:ea typeface="+mn-ea"/>
                <a:cs typeface="+mn-cs"/>
              </a:defRPr>
            </a:pPr>
            <a:endParaRPr lang="en-US"/>
          </a:p>
        </c:txPr>
        <c:crossAx val="441036864"/>
        <c:crosses val="autoZero"/>
        <c:auto val="1"/>
        <c:lblAlgn val="ctr"/>
        <c:lblOffset val="100"/>
        <c:noMultiLvlLbl val="0"/>
      </c:catAx>
      <c:valAx>
        <c:axId val="441036864"/>
        <c:scaling>
          <c:orientation val="minMax"/>
        </c:scaling>
        <c:delete val="1"/>
        <c:axPos val="l"/>
        <c:numFmt formatCode="General" sourceLinked="1"/>
        <c:majorTickMark val="none"/>
        <c:minorTickMark val="none"/>
        <c:tickLblPos val="nextTo"/>
        <c:crossAx val="44103608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Report_Risks_Objectives!$C$22</c:f>
              <c:strCache>
                <c:ptCount val="1"/>
                <c:pt idx="0">
                  <c:v>Inherent</c:v>
                </c:pt>
              </c:strCache>
            </c:strRef>
          </c:tx>
          <c:spPr>
            <a:solidFill>
              <a:srgbClr val="FF0000"/>
            </a:solidFill>
            <a:ln>
              <a:noFill/>
            </a:ln>
            <a:effectLst/>
          </c:spPr>
          <c:invertIfNegative val="0"/>
          <c:cat>
            <c:numRef>
              <c:f>Report_Risks_Objectives!$B$23:$B$37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Report_Risks_Objectives!$C$23:$C$37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3807-4C83-A7FE-7BA97A38FB30}"/>
            </c:ext>
          </c:extLst>
        </c:ser>
        <c:ser>
          <c:idx val="1"/>
          <c:order val="1"/>
          <c:tx>
            <c:strRef>
              <c:f>Report_Risks_Objectives!$D$22</c:f>
              <c:strCache>
                <c:ptCount val="1"/>
                <c:pt idx="0">
                  <c:v>Residual</c:v>
                </c:pt>
              </c:strCache>
            </c:strRef>
          </c:tx>
          <c:spPr>
            <a:solidFill>
              <a:srgbClr val="580000"/>
            </a:solidFill>
            <a:ln>
              <a:noFill/>
            </a:ln>
            <a:effectLst/>
          </c:spPr>
          <c:invertIfNegative val="0"/>
          <c:cat>
            <c:numRef>
              <c:f>Report_Risks_Objectives!$B$23:$B$37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Report_Risks_Objectives!$D$23:$D$37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1-3807-4C83-A7FE-7BA97A38FB30}"/>
            </c:ext>
          </c:extLst>
        </c:ser>
        <c:dLbls>
          <c:showLegendKey val="0"/>
          <c:showVal val="0"/>
          <c:showCatName val="0"/>
          <c:showSerName val="0"/>
          <c:showPercent val="0"/>
          <c:showBubbleSize val="0"/>
        </c:dLbls>
        <c:gapWidth val="182"/>
        <c:axId val="448578776"/>
        <c:axId val="448584656"/>
      </c:barChart>
      <c:lineChart>
        <c:grouping val="standard"/>
        <c:varyColors val="0"/>
        <c:ser>
          <c:idx val="2"/>
          <c:order val="2"/>
          <c:tx>
            <c:strRef>
              <c:f>Report_Risks_Objectives!$E$22</c:f>
              <c:strCache>
                <c:ptCount val="1"/>
                <c:pt idx="0">
                  <c:v>Threshold</c:v>
                </c:pt>
              </c:strCache>
            </c:strRef>
          </c:tx>
          <c:spPr>
            <a:ln w="28575" cap="rnd">
              <a:solidFill>
                <a:schemeClr val="accent3"/>
              </a:solidFill>
              <a:round/>
            </a:ln>
            <a:effectLst/>
          </c:spPr>
          <c:marker>
            <c:symbol val="none"/>
          </c:marker>
          <c:cat>
            <c:numRef>
              <c:f>Report_Risks_Objectives!$B$23:$B$37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Report_Risks_Objectives!$E$23:$E$37</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2-3807-4C83-A7FE-7BA97A38FB30}"/>
            </c:ext>
          </c:extLst>
        </c:ser>
        <c:dLbls>
          <c:showLegendKey val="0"/>
          <c:showVal val="0"/>
          <c:showCatName val="0"/>
          <c:showSerName val="0"/>
          <c:showPercent val="0"/>
          <c:showBubbleSize val="0"/>
        </c:dLbls>
        <c:marker val="1"/>
        <c:smooth val="0"/>
        <c:axId val="448578776"/>
        <c:axId val="448584656"/>
      </c:lineChart>
      <c:catAx>
        <c:axId val="4485787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84656"/>
        <c:crosses val="autoZero"/>
        <c:auto val="1"/>
        <c:lblAlgn val="ctr"/>
        <c:lblOffset val="100"/>
        <c:noMultiLvlLbl val="0"/>
      </c:catAx>
      <c:valAx>
        <c:axId val="44858465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7877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Risk_Organisational!$C$10</c:f>
              <c:strCache>
                <c:ptCount val="1"/>
                <c:pt idx="0">
                  <c:v>Inherent</c:v>
                </c:pt>
              </c:strCache>
            </c:strRef>
          </c:tx>
          <c:spPr>
            <a:solidFill>
              <a:srgbClr val="FF0000"/>
            </a:solidFill>
            <a:ln>
              <a:noFill/>
            </a:ln>
            <a:effectLst/>
          </c:spPr>
          <c:invertIfNegative val="0"/>
          <c:cat>
            <c:numRef>
              <c:f>Risk_Organisational!$B$11:$B$25</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Risk_Organisational!$C$11:$C$25</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F42D-42CF-987B-94A51FF1E456}"/>
            </c:ext>
          </c:extLst>
        </c:ser>
        <c:ser>
          <c:idx val="1"/>
          <c:order val="1"/>
          <c:tx>
            <c:strRef>
              <c:f>Risk_Organisational!$D$10</c:f>
              <c:strCache>
                <c:ptCount val="1"/>
                <c:pt idx="0">
                  <c:v>Residual</c:v>
                </c:pt>
              </c:strCache>
            </c:strRef>
          </c:tx>
          <c:spPr>
            <a:solidFill>
              <a:schemeClr val="tx1">
                <a:lumMod val="85000"/>
                <a:lumOff val="15000"/>
              </a:schemeClr>
            </a:solidFill>
            <a:ln>
              <a:noFill/>
            </a:ln>
            <a:effectLst/>
          </c:spPr>
          <c:invertIfNegative val="0"/>
          <c:cat>
            <c:numRef>
              <c:f>Risk_Organisational!$B$11:$B$25</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Risk_Organisational!$D$11:$D$25</c:f>
              <c:numCache>
                <c:formatCode>0.00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1-F42D-42CF-987B-94A51FF1E456}"/>
            </c:ext>
          </c:extLst>
        </c:ser>
        <c:dLbls>
          <c:showLegendKey val="0"/>
          <c:showVal val="0"/>
          <c:showCatName val="0"/>
          <c:showSerName val="0"/>
          <c:showPercent val="0"/>
          <c:showBubbleSize val="0"/>
        </c:dLbls>
        <c:gapWidth val="219"/>
        <c:axId val="448582304"/>
        <c:axId val="448577600"/>
      </c:barChart>
      <c:lineChart>
        <c:grouping val="standard"/>
        <c:varyColors val="0"/>
        <c:ser>
          <c:idx val="2"/>
          <c:order val="2"/>
          <c:tx>
            <c:strRef>
              <c:f>Risk_Organisational!$E$10</c:f>
              <c:strCache>
                <c:ptCount val="1"/>
                <c:pt idx="0">
                  <c:v>Tolerence</c:v>
                </c:pt>
              </c:strCache>
            </c:strRef>
          </c:tx>
          <c:spPr>
            <a:ln w="28575" cap="rnd">
              <a:solidFill>
                <a:schemeClr val="accent3"/>
              </a:solidFill>
              <a:round/>
            </a:ln>
            <a:effectLst/>
          </c:spPr>
          <c:marker>
            <c:symbol val="none"/>
          </c:marker>
          <c:cat>
            <c:numRef>
              <c:f>Risk_Organisational!$B$11:$B$25</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Risk_Organisational!$E$11:$E$25</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2-F42D-42CF-987B-94A51FF1E456}"/>
            </c:ext>
          </c:extLst>
        </c:ser>
        <c:dLbls>
          <c:showLegendKey val="0"/>
          <c:showVal val="0"/>
          <c:showCatName val="0"/>
          <c:showSerName val="0"/>
          <c:showPercent val="0"/>
          <c:showBubbleSize val="0"/>
        </c:dLbls>
        <c:marker val="1"/>
        <c:smooth val="0"/>
        <c:axId val="448582304"/>
        <c:axId val="448577600"/>
      </c:lineChart>
      <c:catAx>
        <c:axId val="4485823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77600"/>
        <c:crosses val="autoZero"/>
        <c:auto val="1"/>
        <c:lblAlgn val="ctr"/>
        <c:lblOffset val="100"/>
        <c:noMultiLvlLbl val="0"/>
      </c:catAx>
      <c:valAx>
        <c:axId val="4485776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8230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Risk_Organisational!$C$29</c:f>
              <c:strCache>
                <c:ptCount val="1"/>
                <c:pt idx="0">
                  <c:v>Inherent</c:v>
                </c:pt>
              </c:strCache>
            </c:strRef>
          </c:tx>
          <c:spPr>
            <a:solidFill>
              <a:srgbClr val="C00000"/>
            </a:solidFill>
            <a:ln>
              <a:noFill/>
            </a:ln>
            <a:effectLst/>
          </c:spPr>
          <c:invertIfNegative val="0"/>
          <c:cat>
            <c:numRef>
              <c:f>Risk_Organisational!$B$30:$B$44</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Risk_Organisational!$C$30:$C$44</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F4A5-4899-873A-EE5D551C19F1}"/>
            </c:ext>
          </c:extLst>
        </c:ser>
        <c:ser>
          <c:idx val="1"/>
          <c:order val="1"/>
          <c:tx>
            <c:strRef>
              <c:f>Risk_Organisational!$D$29</c:f>
              <c:strCache>
                <c:ptCount val="1"/>
                <c:pt idx="0">
                  <c:v>Residual</c:v>
                </c:pt>
              </c:strCache>
            </c:strRef>
          </c:tx>
          <c:spPr>
            <a:solidFill>
              <a:schemeClr val="tx1">
                <a:lumMod val="85000"/>
                <a:lumOff val="15000"/>
              </a:schemeClr>
            </a:solidFill>
            <a:ln>
              <a:noFill/>
            </a:ln>
            <a:effectLst/>
          </c:spPr>
          <c:invertIfNegative val="0"/>
          <c:cat>
            <c:numRef>
              <c:f>Risk_Organisational!$B$30:$B$44</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Risk_Organisational!$D$30:$D$44</c:f>
              <c:numCache>
                <c:formatCode>0.00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1-F4A5-4899-873A-EE5D551C19F1}"/>
            </c:ext>
          </c:extLst>
        </c:ser>
        <c:dLbls>
          <c:showLegendKey val="0"/>
          <c:showVal val="0"/>
          <c:showCatName val="0"/>
          <c:showSerName val="0"/>
          <c:showPercent val="0"/>
          <c:showBubbleSize val="0"/>
        </c:dLbls>
        <c:gapWidth val="219"/>
        <c:axId val="448582696"/>
        <c:axId val="448579952"/>
      </c:barChart>
      <c:lineChart>
        <c:grouping val="standard"/>
        <c:varyColors val="0"/>
        <c:ser>
          <c:idx val="2"/>
          <c:order val="2"/>
          <c:tx>
            <c:strRef>
              <c:f>Risk_Organisational!$E$29</c:f>
              <c:strCache>
                <c:ptCount val="1"/>
                <c:pt idx="0">
                  <c:v>Tolerence</c:v>
                </c:pt>
              </c:strCache>
            </c:strRef>
          </c:tx>
          <c:spPr>
            <a:ln w="28575" cap="rnd">
              <a:solidFill>
                <a:schemeClr val="accent3"/>
              </a:solidFill>
              <a:round/>
            </a:ln>
            <a:effectLst/>
          </c:spPr>
          <c:marker>
            <c:symbol val="none"/>
          </c:marker>
          <c:cat>
            <c:numRef>
              <c:f>Risk_Organisational!$B$30:$B$44</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Risk_Organisational!$E$30:$E$44</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2-F4A5-4899-873A-EE5D551C19F1}"/>
            </c:ext>
          </c:extLst>
        </c:ser>
        <c:dLbls>
          <c:showLegendKey val="0"/>
          <c:showVal val="0"/>
          <c:showCatName val="0"/>
          <c:showSerName val="0"/>
          <c:showPercent val="0"/>
          <c:showBubbleSize val="0"/>
        </c:dLbls>
        <c:marker val="1"/>
        <c:smooth val="0"/>
        <c:axId val="448582696"/>
        <c:axId val="448579952"/>
      </c:lineChart>
      <c:catAx>
        <c:axId val="4485826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79952"/>
        <c:crosses val="autoZero"/>
        <c:auto val="1"/>
        <c:lblAlgn val="ctr"/>
        <c:lblOffset val="100"/>
        <c:noMultiLvlLbl val="0"/>
      </c:catAx>
      <c:valAx>
        <c:axId val="44857995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82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Risk_Organisational!$F$10</c:f>
              <c:strCache>
                <c:ptCount val="1"/>
                <c:pt idx="0">
                  <c:v>Inherent</c:v>
                </c:pt>
              </c:strCache>
            </c:strRef>
          </c:tx>
          <c:spPr>
            <a:solidFill>
              <a:srgbClr val="C00000"/>
            </a:solidFill>
            <a:ln>
              <a:noFill/>
            </a:ln>
            <a:effectLst/>
          </c:spPr>
          <c:invertIfNegative val="0"/>
          <c:cat>
            <c:numRef>
              <c:f>Risk_Organisational!$B$11:$B$25</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Risk_Organisational!$F$11:$F$25</c:f>
              <c:numCache>
                <c:formatCode>0.00_ ;[Red]\-0.00\ </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E619-4B06-B9B7-43A0DBDC0C40}"/>
            </c:ext>
          </c:extLst>
        </c:ser>
        <c:dLbls>
          <c:showLegendKey val="0"/>
          <c:showVal val="0"/>
          <c:showCatName val="0"/>
          <c:showSerName val="0"/>
          <c:showPercent val="0"/>
          <c:showBubbleSize val="0"/>
        </c:dLbls>
        <c:gapWidth val="150"/>
        <c:axId val="448581128"/>
        <c:axId val="448584264"/>
      </c:barChart>
      <c:lineChart>
        <c:grouping val="standard"/>
        <c:varyColors val="0"/>
        <c:ser>
          <c:idx val="1"/>
          <c:order val="1"/>
          <c:tx>
            <c:strRef>
              <c:f>Risk_Organisational!$G$10</c:f>
              <c:strCache>
                <c:ptCount val="1"/>
                <c:pt idx="0">
                  <c:v>Residual</c:v>
                </c:pt>
              </c:strCache>
            </c:strRef>
          </c:tx>
          <c:spPr>
            <a:ln w="28575" cap="rnd">
              <a:solidFill>
                <a:schemeClr val="tx1">
                  <a:lumMod val="85000"/>
                  <a:lumOff val="15000"/>
                </a:schemeClr>
              </a:solidFill>
              <a:round/>
            </a:ln>
            <a:effectLst/>
          </c:spPr>
          <c:marker>
            <c:symbol val="none"/>
          </c:marker>
          <c:cat>
            <c:numRef>
              <c:f>Risk_Organisational!$B$11:$B$25</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Risk_Organisational!$G$11:$G$25</c:f>
              <c:numCache>
                <c:formatCode>0.00_ ;[Red]\-0.00\ </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1-E619-4B06-B9B7-43A0DBDC0C40}"/>
            </c:ext>
          </c:extLst>
        </c:ser>
        <c:dLbls>
          <c:showLegendKey val="0"/>
          <c:showVal val="0"/>
          <c:showCatName val="0"/>
          <c:showSerName val="0"/>
          <c:showPercent val="0"/>
          <c:showBubbleSize val="0"/>
        </c:dLbls>
        <c:marker val="1"/>
        <c:smooth val="0"/>
        <c:axId val="448581128"/>
        <c:axId val="448584264"/>
      </c:lineChart>
      <c:catAx>
        <c:axId val="44858112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84264"/>
        <c:crosses val="autoZero"/>
        <c:auto val="1"/>
        <c:lblAlgn val="ctr"/>
        <c:lblOffset val="100"/>
        <c:noMultiLvlLbl val="0"/>
      </c:catAx>
      <c:valAx>
        <c:axId val="448584264"/>
        <c:scaling>
          <c:orientation val="minMax"/>
        </c:scaling>
        <c:delete val="0"/>
        <c:axPos val="l"/>
        <c:majorGridlines>
          <c:spPr>
            <a:ln w="9525" cap="flat" cmpd="sng" algn="ctr">
              <a:solidFill>
                <a:schemeClr val="tx1">
                  <a:lumMod val="15000"/>
                  <a:lumOff val="85000"/>
                </a:schemeClr>
              </a:solidFill>
              <a:round/>
            </a:ln>
            <a:effectLst/>
          </c:spPr>
        </c:majorGridlines>
        <c:numFmt formatCode="0.00_ ;[Red]\-0.00\ "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8112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clustered"/>
        <c:varyColors val="0"/>
        <c:ser>
          <c:idx val="0"/>
          <c:order val="0"/>
          <c:tx>
            <c:strRef>
              <c:f>Risk_Organisational!$F$29</c:f>
              <c:strCache>
                <c:ptCount val="1"/>
                <c:pt idx="0">
                  <c:v>Inherent</c:v>
                </c:pt>
              </c:strCache>
            </c:strRef>
          </c:tx>
          <c:spPr>
            <a:solidFill>
              <a:srgbClr val="C00000"/>
            </a:solidFill>
            <a:ln>
              <a:noFill/>
            </a:ln>
            <a:effectLst/>
          </c:spPr>
          <c:invertIfNegative val="0"/>
          <c:cat>
            <c:numRef>
              <c:f>Risk_Organisational!$B$30:$B$44</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Risk_Organisational!$F$30:$F$44</c:f>
              <c:numCache>
                <c:formatCode>0.00_ ;[Red]\-0.00\ </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00-6A58-48D5-847B-82E86C16746C}"/>
            </c:ext>
          </c:extLst>
        </c:ser>
        <c:dLbls>
          <c:showLegendKey val="0"/>
          <c:showVal val="0"/>
          <c:showCatName val="0"/>
          <c:showSerName val="0"/>
          <c:showPercent val="0"/>
          <c:showBubbleSize val="0"/>
        </c:dLbls>
        <c:gapWidth val="150"/>
        <c:axId val="448577992"/>
        <c:axId val="448583872"/>
      </c:barChart>
      <c:lineChart>
        <c:grouping val="standard"/>
        <c:varyColors val="0"/>
        <c:ser>
          <c:idx val="1"/>
          <c:order val="1"/>
          <c:tx>
            <c:strRef>
              <c:f>Risk_Organisational!$G$29</c:f>
              <c:strCache>
                <c:ptCount val="1"/>
                <c:pt idx="0">
                  <c:v>Residual</c:v>
                </c:pt>
              </c:strCache>
            </c:strRef>
          </c:tx>
          <c:spPr>
            <a:ln w="28575" cap="rnd">
              <a:solidFill>
                <a:schemeClr val="tx1">
                  <a:lumMod val="85000"/>
                  <a:lumOff val="15000"/>
                </a:schemeClr>
              </a:solidFill>
              <a:round/>
            </a:ln>
            <a:effectLst/>
          </c:spPr>
          <c:marker>
            <c:symbol val="none"/>
          </c:marker>
          <c:cat>
            <c:numRef>
              <c:f>Risk_Organisational!$B$30:$B$44</c:f>
              <c:numCache>
                <c:formatCode>General</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cat>
          <c:val>
            <c:numRef>
              <c:f>Risk_Organisational!$G$30:$G$44</c:f>
              <c:numCache>
                <c:formatCode>0.00_ ;[Red]\-0.00\ </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smooth val="0"/>
          <c:extLst>
            <c:ext xmlns:c16="http://schemas.microsoft.com/office/drawing/2014/chart" uri="{C3380CC4-5D6E-409C-BE32-E72D297353CC}">
              <c16:uniqueId val="{00000001-6A58-48D5-847B-82E86C16746C}"/>
            </c:ext>
          </c:extLst>
        </c:ser>
        <c:dLbls>
          <c:showLegendKey val="0"/>
          <c:showVal val="0"/>
          <c:showCatName val="0"/>
          <c:showSerName val="0"/>
          <c:showPercent val="0"/>
          <c:showBubbleSize val="0"/>
        </c:dLbls>
        <c:marker val="1"/>
        <c:smooth val="0"/>
        <c:axId val="448577992"/>
        <c:axId val="448583872"/>
      </c:lineChart>
      <c:catAx>
        <c:axId val="44857799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83872"/>
        <c:crosses val="autoZero"/>
        <c:auto val="1"/>
        <c:lblAlgn val="ctr"/>
        <c:lblOffset val="100"/>
        <c:noMultiLvlLbl val="0"/>
      </c:catAx>
      <c:valAx>
        <c:axId val="448583872"/>
        <c:scaling>
          <c:orientation val="minMax"/>
        </c:scaling>
        <c:delete val="0"/>
        <c:axPos val="l"/>
        <c:majorGridlines>
          <c:spPr>
            <a:ln w="9525" cap="flat" cmpd="sng" algn="ctr">
              <a:solidFill>
                <a:schemeClr val="tx1">
                  <a:lumMod val="15000"/>
                  <a:lumOff val="85000"/>
                </a:schemeClr>
              </a:solidFill>
              <a:round/>
            </a:ln>
            <a:effectLst/>
          </c:spPr>
        </c:majorGridlines>
        <c:numFmt formatCode="0.00_ ;[Red]\-0.00\ "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crossAx val="44857799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Arial Narrow" panose="020B0606020202030204" pitchFamily="34"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800">
          <a:latin typeface="Arial Narrow" panose="020B0606020202030204" pitchFamily="34"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withinLinear" id="16">
  <a:schemeClr val="accent3"/>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66">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3.xml><?xml version="1.0" encoding="utf-8"?>
<cs:chartStyle xmlns:cs="http://schemas.microsoft.com/office/drawing/2012/chartStyle" xmlns:a="http://schemas.openxmlformats.org/drawingml/2006/main" id="32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gradFill>
        <a:gsLst>
          <a:gs pos="100000">
            <a:schemeClr val="dk1">
              <a:lumMod val="95000"/>
              <a:lumOff val="5000"/>
            </a:schemeClr>
          </a:gs>
          <a:gs pos="0">
            <a:schemeClr val="dk1">
              <a:lumMod val="75000"/>
              <a:lumOff val="25000"/>
            </a:schemeClr>
          </a:gs>
        </a:gsLst>
        <a:path path="circle">
          <a:fillToRect l="50000" t="50000" r="50000" b="50000"/>
        </a:path>
      </a:gradFill>
      <a:ln w="9525">
        <a:solidFill>
          <a:schemeClr val="dk1">
            <a:lumMod val="75000"/>
            <a:lumOff val="25000"/>
          </a:schemeClr>
        </a:solidFill>
      </a:ln>
    </cs:spPr>
  </cs:downBar>
  <cs:dropLine>
    <cs:lnRef idx="0"/>
    <cs:fillRef idx="0"/>
    <cs:effectRef idx="0"/>
    <cs:fontRef idx="minor">
      <a:schemeClr val="tx1"/>
    </cs:fontRef>
    <cs:spPr>
      <a:ln w="9525" cap="flat" cmpd="sng" algn="ctr">
        <a:solidFill>
          <a:schemeClr val="lt1"/>
        </a:solidFill>
        <a:round/>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cap="flat" cmpd="sng" algn="ctr">
        <a:solidFill>
          <a:schemeClr val="lt1"/>
        </a:solidFill>
        <a:round/>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gradFill>
        <a:gsLst>
          <a:gs pos="100000">
            <a:schemeClr val="lt1">
              <a:lumMod val="85000"/>
            </a:schemeClr>
          </a:gs>
          <a:gs pos="0">
            <a:schemeClr val="lt1"/>
          </a:gs>
        </a:gsLst>
        <a:path path="circle">
          <a:fillToRect l="50000" t="50000" r="50000" b="50000"/>
        </a:path>
      </a:gradFill>
      <a:ln w="9525" cap="flat" cmpd="sng" algn="ctr">
        <a:solidFill>
          <a:schemeClr val="lt1"/>
        </a:solidFill>
        <a:round/>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4.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5.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6.xml><?xml version="1.0" encoding="utf-8"?>
<cs:chartStyle xmlns:cs="http://schemas.microsoft.com/office/drawing/2012/chartStyle" xmlns:a="http://schemas.openxmlformats.org/drawingml/2006/main" id="209">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lt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lt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5000"/>
          </a:schemeClr>
        </a:solidFill>
      </a:ln>
    </cs:spPr>
  </cs:gridlineMinor>
  <cs:hiLoLine>
    <cs:lnRef idx="0"/>
    <cs:fillRef idx="0"/>
    <cs:effectRef idx="0"/>
    <cs:fontRef idx="minor">
      <a:schemeClr val="lt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lt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lt1"/>
    </cs:fontRef>
  </cs:wall>
</cs:chartStyle>
</file>

<file path=xl/charts/style7.xml><?xml version="1.0" encoding="utf-8"?>
<cs:chartStyle xmlns:cs="http://schemas.microsoft.com/office/drawing/2012/chartStyle" xmlns:a="http://schemas.openxmlformats.org/drawingml/2006/main" id="32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gradFill>
        <a:gsLst>
          <a:gs pos="100000">
            <a:schemeClr val="dk1">
              <a:lumMod val="95000"/>
              <a:lumOff val="5000"/>
            </a:schemeClr>
          </a:gs>
          <a:gs pos="0">
            <a:schemeClr val="dk1">
              <a:lumMod val="75000"/>
              <a:lumOff val="25000"/>
            </a:schemeClr>
          </a:gs>
        </a:gsLst>
        <a:path path="circle">
          <a:fillToRect l="50000" t="50000" r="50000" b="50000"/>
        </a:path>
      </a:gradFill>
      <a:ln w="9525">
        <a:solidFill>
          <a:schemeClr val="dk1">
            <a:lumMod val="75000"/>
            <a:lumOff val="25000"/>
          </a:schemeClr>
        </a:solidFill>
      </a:ln>
    </cs:spPr>
  </cs:downBar>
  <cs:dropLine>
    <cs:lnRef idx="0"/>
    <cs:fillRef idx="0"/>
    <cs:effectRef idx="0"/>
    <cs:fontRef idx="minor">
      <a:schemeClr val="tx1"/>
    </cs:fontRef>
    <cs:spPr>
      <a:ln w="9525" cap="flat" cmpd="sng" algn="ctr">
        <a:solidFill>
          <a:schemeClr val="lt1"/>
        </a:solidFill>
        <a:round/>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cap="flat" cmpd="sng" algn="ctr">
        <a:solidFill>
          <a:schemeClr val="lt1"/>
        </a:solidFill>
        <a:round/>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gradFill>
        <a:gsLst>
          <a:gs pos="100000">
            <a:schemeClr val="lt1">
              <a:lumMod val="85000"/>
            </a:schemeClr>
          </a:gs>
          <a:gs pos="0">
            <a:schemeClr val="lt1"/>
          </a:gs>
        </a:gsLst>
        <a:path path="circle">
          <a:fillToRect l="50000" t="50000" r="50000" b="50000"/>
        </a:path>
      </a:gradFill>
      <a:ln w="9525" cap="flat" cmpd="sng" algn="ctr">
        <a:solidFill>
          <a:schemeClr val="lt1"/>
        </a:solidFill>
        <a:round/>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9.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6.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9.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0.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4.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6.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210">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5000"/>
                <a:lumOff val="95000"/>
              </a:schemeClr>
            </a:gs>
            <a:gs pos="0">
              <a:schemeClr val="tx1">
                <a:lumMod val="25000"/>
                <a:lumOff val="7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8.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9.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hyperlink" Target="#Controls!A1"/><Relationship Id="rId3" Type="http://schemas.openxmlformats.org/officeDocument/2006/relationships/hyperlink" Target="#Settings!A1"/><Relationship Id="rId7" Type="http://schemas.openxmlformats.org/officeDocument/2006/relationships/hyperlink" Target="#'Risk Assessment'!A1"/><Relationship Id="rId12" Type="http://schemas.openxmlformats.org/officeDocument/2006/relationships/hyperlink" Target="#'Exclusion Report'!A1"/><Relationship Id="rId2" Type="http://schemas.openxmlformats.org/officeDocument/2006/relationships/hyperlink" Target="#Dashboard!A1"/><Relationship Id="rId1" Type="http://schemas.openxmlformats.org/officeDocument/2006/relationships/image" Target="../media/image3.jpg"/><Relationship Id="rId6" Type="http://schemas.openxmlformats.org/officeDocument/2006/relationships/hyperlink" Target="#Risks!A1"/><Relationship Id="rId11" Type="http://schemas.openxmlformats.org/officeDocument/2006/relationships/hyperlink" Target="#Detailed_Report_Risk_Levels!A1"/><Relationship Id="rId5" Type="http://schemas.openxmlformats.org/officeDocument/2006/relationships/hyperlink" Target="#'Risk Assessment Values'!A1"/><Relationship Id="rId10" Type="http://schemas.openxmlformats.org/officeDocument/2006/relationships/hyperlink" Target="#Risk_Organisational!A1"/><Relationship Id="rId4" Type="http://schemas.openxmlformats.org/officeDocument/2006/relationships/image" Target="../media/image4.png"/><Relationship Id="rId9" Type="http://schemas.openxmlformats.org/officeDocument/2006/relationships/hyperlink" Target="#Report_Risks_Objectives!A1"/></Relationships>
</file>

<file path=xl/drawings/_rels/drawing2.xml.rels><?xml version="1.0" encoding="UTF-8" standalone="yes"?>
<Relationships xmlns="http://schemas.openxmlformats.org/package/2006/relationships"><Relationship Id="rId8" Type="http://schemas.openxmlformats.org/officeDocument/2006/relationships/chart" Target="../charts/chart8.xml"/><Relationship Id="rId3" Type="http://schemas.openxmlformats.org/officeDocument/2006/relationships/chart" Target="../charts/chart3.xml"/><Relationship Id="rId7" Type="http://schemas.openxmlformats.org/officeDocument/2006/relationships/chart" Target="../charts/chart7.xml"/><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chart" Target="../charts/chart6.xml"/><Relationship Id="rId5" Type="http://schemas.openxmlformats.org/officeDocument/2006/relationships/chart" Target="../charts/chart5.xml"/><Relationship Id="rId4" Type="http://schemas.openxmlformats.org/officeDocument/2006/relationships/chart" Target="../charts/chart4.xml"/><Relationship Id="rId9" Type="http://schemas.openxmlformats.org/officeDocument/2006/relationships/chart" Target="../charts/chart9.xml"/></Relationships>
</file>

<file path=xl/drawings/_rels/drawing3.xml.rels><?xml version="1.0" encoding="UTF-8" standalone="yes"?>
<Relationships xmlns="http://schemas.openxmlformats.org/package/2006/relationships"><Relationship Id="rId1" Type="http://schemas.openxmlformats.org/officeDocument/2006/relationships/hyperlink" Target="#Settings!E35"/></Relationships>
</file>

<file path=xl/drawings/_rels/drawing4.xml.rels><?xml version="1.0" encoding="UTF-8" standalone="yes"?>
<Relationships xmlns="http://schemas.openxmlformats.org/package/2006/relationships"><Relationship Id="rId3" Type="http://schemas.openxmlformats.org/officeDocument/2006/relationships/chart" Target="../charts/chart12.xml"/><Relationship Id="rId2" Type="http://schemas.openxmlformats.org/officeDocument/2006/relationships/chart" Target="../charts/chart11.xml"/><Relationship Id="rId1" Type="http://schemas.openxmlformats.org/officeDocument/2006/relationships/chart" Target="../charts/chart10.xml"/><Relationship Id="rId5" Type="http://schemas.openxmlformats.org/officeDocument/2006/relationships/chart" Target="../charts/chart14.xml"/><Relationship Id="rId4" Type="http://schemas.openxmlformats.org/officeDocument/2006/relationships/chart" Target="../charts/chart13.xml"/></Relationships>
</file>

<file path=xl/drawings/_rels/drawing6.xml.rels><?xml version="1.0" encoding="UTF-8" standalone="yes"?>
<Relationships xmlns="http://schemas.openxmlformats.org/package/2006/relationships"><Relationship Id="rId8" Type="http://schemas.openxmlformats.org/officeDocument/2006/relationships/chart" Target="../charts/chart22.xml"/><Relationship Id="rId13" Type="http://schemas.openxmlformats.org/officeDocument/2006/relationships/chart" Target="../charts/chart27.xml"/><Relationship Id="rId18" Type="http://schemas.openxmlformats.org/officeDocument/2006/relationships/chart" Target="../charts/chart32.xml"/><Relationship Id="rId3" Type="http://schemas.openxmlformats.org/officeDocument/2006/relationships/chart" Target="../charts/chart17.xml"/><Relationship Id="rId21" Type="http://schemas.openxmlformats.org/officeDocument/2006/relationships/chart" Target="../charts/chart35.xml"/><Relationship Id="rId7" Type="http://schemas.openxmlformats.org/officeDocument/2006/relationships/chart" Target="../charts/chart21.xml"/><Relationship Id="rId12" Type="http://schemas.openxmlformats.org/officeDocument/2006/relationships/chart" Target="../charts/chart26.xml"/><Relationship Id="rId17" Type="http://schemas.openxmlformats.org/officeDocument/2006/relationships/chart" Target="../charts/chart31.xml"/><Relationship Id="rId2" Type="http://schemas.openxmlformats.org/officeDocument/2006/relationships/chart" Target="../charts/chart16.xml"/><Relationship Id="rId16" Type="http://schemas.openxmlformats.org/officeDocument/2006/relationships/chart" Target="../charts/chart30.xml"/><Relationship Id="rId20" Type="http://schemas.openxmlformats.org/officeDocument/2006/relationships/chart" Target="../charts/chart34.xml"/><Relationship Id="rId1" Type="http://schemas.openxmlformats.org/officeDocument/2006/relationships/chart" Target="../charts/chart15.xml"/><Relationship Id="rId6" Type="http://schemas.openxmlformats.org/officeDocument/2006/relationships/chart" Target="../charts/chart20.xml"/><Relationship Id="rId11" Type="http://schemas.openxmlformats.org/officeDocument/2006/relationships/chart" Target="../charts/chart25.xml"/><Relationship Id="rId5" Type="http://schemas.openxmlformats.org/officeDocument/2006/relationships/chart" Target="../charts/chart19.xml"/><Relationship Id="rId15" Type="http://schemas.openxmlformats.org/officeDocument/2006/relationships/chart" Target="../charts/chart29.xml"/><Relationship Id="rId10" Type="http://schemas.openxmlformats.org/officeDocument/2006/relationships/chart" Target="../charts/chart24.xml"/><Relationship Id="rId19" Type="http://schemas.openxmlformats.org/officeDocument/2006/relationships/chart" Target="../charts/chart33.xml"/><Relationship Id="rId4" Type="http://schemas.openxmlformats.org/officeDocument/2006/relationships/chart" Target="../charts/chart18.xml"/><Relationship Id="rId9" Type="http://schemas.openxmlformats.org/officeDocument/2006/relationships/chart" Target="../charts/chart23.xml"/><Relationship Id="rId14" Type="http://schemas.openxmlformats.org/officeDocument/2006/relationships/chart" Target="../charts/chart28.xml"/></Relationships>
</file>

<file path=xl/drawings/_rels/drawing8.xml.rels><?xml version="1.0" encoding="UTF-8" standalone="yes"?>
<Relationships xmlns="http://schemas.openxmlformats.org/package/2006/relationships"><Relationship Id="rId3" Type="http://schemas.openxmlformats.org/officeDocument/2006/relationships/chart" Target="../charts/chart38.xml"/><Relationship Id="rId2" Type="http://schemas.openxmlformats.org/officeDocument/2006/relationships/chart" Target="../charts/chart37.xml"/><Relationship Id="rId1" Type="http://schemas.openxmlformats.org/officeDocument/2006/relationships/chart" Target="../charts/chart36.xml"/><Relationship Id="rId4" Type="http://schemas.openxmlformats.org/officeDocument/2006/relationships/chart" Target="../charts/chart39.xml"/></Relationships>
</file>

<file path=xl/drawings/_rels/drawing9.xml.rels><?xml version="1.0" encoding="UTF-8" standalone="yes"?>
<Relationships xmlns="http://schemas.openxmlformats.org/package/2006/relationships"><Relationship Id="rId3" Type="http://schemas.openxmlformats.org/officeDocument/2006/relationships/chart" Target="../charts/chart42.xml"/><Relationship Id="rId2" Type="http://schemas.openxmlformats.org/officeDocument/2006/relationships/chart" Target="../charts/chart41.xml"/><Relationship Id="rId1" Type="http://schemas.openxmlformats.org/officeDocument/2006/relationships/chart" Target="../charts/chart40.xml"/><Relationship Id="rId4" Type="http://schemas.openxmlformats.org/officeDocument/2006/relationships/chart" Target="../charts/chart43.xml"/></Relationships>
</file>

<file path=xl/drawings/_rels/drawing10.xml.rels><?xml version="1.0" encoding="UTF-8" standalone="yes"?>
<Relationships xmlns="http://schemas.openxmlformats.org/package/2006/relationships"><Relationship Id="rId1" Type="http://schemas.openxmlformats.org/officeDocument/2006/relationships/hyperlink" Target="#Settings!E35"/></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5.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7.emf"/><Relationship Id="rId2" Type="http://schemas.openxmlformats.org/officeDocument/2006/relationships/image" Target="../media/image6.emf"/><Relationship Id="rId1" Type="http://schemas.openxmlformats.org/officeDocument/2006/relationships/image" Target="../media/image5.emf"/><Relationship Id="rId5" Type="http://schemas.openxmlformats.org/officeDocument/2006/relationships/image" Target="../media/image9.emf"/><Relationship Id="rId4" Type="http://schemas.openxmlformats.org/officeDocument/2006/relationships/image" Target="../media/image8.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8.emf"/></Relationships>
</file>

<file path=xl/drawings/_rels/vmlDrawing5.vml.rels><?xml version="1.0" encoding="UTF-8" standalone="yes"?>
<Relationships xmlns="http://schemas.openxmlformats.org/package/2006/relationships"><Relationship Id="rId3" Type="http://schemas.openxmlformats.org/officeDocument/2006/relationships/image" Target="../media/image7.emf"/><Relationship Id="rId2" Type="http://schemas.openxmlformats.org/officeDocument/2006/relationships/image" Target="../media/image6.emf"/><Relationship Id="rId1" Type="http://schemas.openxmlformats.org/officeDocument/2006/relationships/image" Target="../media/image5.emf"/><Relationship Id="rId4" Type="http://schemas.openxmlformats.org/officeDocument/2006/relationships/image" Target="../media/image8.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12.emf"/><Relationship Id="rId2" Type="http://schemas.openxmlformats.org/officeDocument/2006/relationships/image" Target="../media/image11.emf"/><Relationship Id="rId1" Type="http://schemas.openxmlformats.org/officeDocument/2006/relationships/image" Target="../media/image10.emf"/><Relationship Id="rId5" Type="http://schemas.openxmlformats.org/officeDocument/2006/relationships/image" Target="../media/image14.emf"/><Relationship Id="rId4" Type="http://schemas.openxmlformats.org/officeDocument/2006/relationships/image" Target="../media/image13.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0</xdr:colOff>
      <xdr:row>36</xdr:row>
      <xdr:rowOff>121919</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9029700" cy="5381624"/>
        </a:xfrm>
        <a:prstGeom prst="rect">
          <a:avLst/>
        </a:prstGeom>
      </xdr:spPr>
    </xdr:pic>
    <xdr:clientData/>
  </xdr:twoCellAnchor>
  <xdr:twoCellAnchor>
    <xdr:from>
      <xdr:col>0</xdr:col>
      <xdr:colOff>504825</xdr:colOff>
      <xdr:row>1</xdr:row>
      <xdr:rowOff>95250</xdr:rowOff>
    </xdr:from>
    <xdr:to>
      <xdr:col>15</xdr:col>
      <xdr:colOff>209550</xdr:colOff>
      <xdr:row>5</xdr:row>
      <xdr:rowOff>123825</xdr:rowOff>
    </xdr:to>
    <xdr:sp macro="" textlink="">
      <xdr:nvSpPr>
        <xdr:cNvPr id="3" name="Rectangle 2">
          <a:extLst>
            <a:ext uri="{FF2B5EF4-FFF2-40B4-BE49-F238E27FC236}">
              <a16:creationId xmlns:a16="http://schemas.microsoft.com/office/drawing/2014/main" id="{00000000-0008-0000-0000-000003000000}"/>
            </a:ext>
          </a:extLst>
        </xdr:cNvPr>
        <xdr:cNvSpPr/>
      </xdr:nvSpPr>
      <xdr:spPr>
        <a:xfrm>
          <a:off x="504825" y="238125"/>
          <a:ext cx="7705725" cy="600075"/>
        </a:xfrm>
        <a:prstGeom prst="rect">
          <a:avLst/>
        </a:prstGeom>
        <a:solidFill>
          <a:srgbClr val="595959">
            <a:alpha val="69804"/>
          </a:srgbClr>
        </a:solidFill>
        <a:ln>
          <a:noFill/>
        </a:ln>
        <a:effectLst>
          <a:outerShdw blurRad="57785" dist="33020" dir="3180000" algn="ctr">
            <a:srgbClr val="000000">
              <a:alpha val="30000"/>
            </a:srgbClr>
          </a:outerShdw>
        </a:effectLst>
        <a:scene3d>
          <a:camera prst="orthographicFront">
            <a:rot lat="0" lon="0" rev="0"/>
          </a:camera>
          <a:lightRig rig="brightRoom" dir="t">
            <a:rot lat="0" lon="0" rev="600000"/>
          </a:lightRig>
        </a:scene3d>
        <a:sp3d prstMaterial="metal">
          <a:bevelT w="38100" h="57150" prst="angl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2400" b="1">
              <a:solidFill>
                <a:schemeClr val="bg1"/>
              </a:solidFill>
              <a:latin typeface="Arial Narrow" panose="020B0606020202030204" pitchFamily="34" charset="0"/>
            </a:rPr>
            <a:t>Enterprise Risk Management Template</a:t>
          </a:r>
        </a:p>
      </xdr:txBody>
    </xdr:sp>
    <xdr:clientData/>
  </xdr:twoCellAnchor>
  <xdr:twoCellAnchor>
    <xdr:from>
      <xdr:col>8</xdr:col>
      <xdr:colOff>104776</xdr:colOff>
      <xdr:row>7</xdr:row>
      <xdr:rowOff>76200</xdr:rowOff>
    </xdr:from>
    <xdr:to>
      <xdr:col>15</xdr:col>
      <xdr:colOff>161926</xdr:colOff>
      <xdr:row>11</xdr:row>
      <xdr:rowOff>104775</xdr:rowOff>
    </xdr:to>
    <xdr:sp macro="" textlink="">
      <xdr:nvSpPr>
        <xdr:cNvPr id="4" name="Rectangle 3">
          <a:hlinkClick xmlns:r="http://schemas.openxmlformats.org/officeDocument/2006/relationships" r:id="rId2"/>
          <a:extLst>
            <a:ext uri="{FF2B5EF4-FFF2-40B4-BE49-F238E27FC236}">
              <a16:creationId xmlns:a16="http://schemas.microsoft.com/office/drawing/2014/main" id="{00000000-0008-0000-0000-000004000000}"/>
            </a:ext>
          </a:extLst>
        </xdr:cNvPr>
        <xdr:cNvSpPr/>
      </xdr:nvSpPr>
      <xdr:spPr>
        <a:xfrm>
          <a:off x="4371976" y="1076325"/>
          <a:ext cx="3790950" cy="600075"/>
        </a:xfrm>
        <a:prstGeom prst="rect">
          <a:avLst/>
        </a:prstGeom>
        <a:solidFill>
          <a:srgbClr val="FF0000">
            <a:alpha val="69804"/>
          </a:srgbClr>
        </a:solidFill>
        <a:ln>
          <a:noFill/>
        </a:ln>
        <a:effectLst>
          <a:outerShdw blurRad="57785" dist="33020" dir="3180000" algn="ctr">
            <a:srgbClr val="000000">
              <a:alpha val="30000"/>
            </a:srgbClr>
          </a:outerShdw>
        </a:effectLst>
        <a:scene3d>
          <a:camera prst="orthographicFront">
            <a:rot lat="0" lon="0" rev="0"/>
          </a:camera>
          <a:lightRig rig="brightRoom" dir="t">
            <a:rot lat="0" lon="0" rev="600000"/>
          </a:lightRig>
        </a:scene3d>
        <a:sp3d prstMaterial="metal">
          <a:bevelT w="38100" h="57150" prst="angl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2400" b="1">
              <a:solidFill>
                <a:schemeClr val="bg1"/>
              </a:solidFill>
              <a:latin typeface="Arial Narrow" panose="020B0606020202030204" pitchFamily="34" charset="0"/>
            </a:rPr>
            <a:t>Dashboard</a:t>
          </a:r>
        </a:p>
      </xdr:txBody>
    </xdr:sp>
    <xdr:clientData/>
  </xdr:twoCellAnchor>
  <xdr:twoCellAnchor>
    <xdr:from>
      <xdr:col>0</xdr:col>
      <xdr:colOff>514351</xdr:colOff>
      <xdr:row>7</xdr:row>
      <xdr:rowOff>66675</xdr:rowOff>
    </xdr:from>
    <xdr:to>
      <xdr:col>8</xdr:col>
      <xdr:colOff>38101</xdr:colOff>
      <xdr:row>11</xdr:row>
      <xdr:rowOff>95250</xdr:rowOff>
    </xdr:to>
    <xdr:sp macro="" textlink="">
      <xdr:nvSpPr>
        <xdr:cNvPr id="5" name="Rectangle 4">
          <a:hlinkClick xmlns:r="http://schemas.openxmlformats.org/officeDocument/2006/relationships" r:id="rId3"/>
          <a:extLst>
            <a:ext uri="{FF2B5EF4-FFF2-40B4-BE49-F238E27FC236}">
              <a16:creationId xmlns:a16="http://schemas.microsoft.com/office/drawing/2014/main" id="{00000000-0008-0000-0000-000005000000}"/>
            </a:ext>
          </a:extLst>
        </xdr:cNvPr>
        <xdr:cNvSpPr/>
      </xdr:nvSpPr>
      <xdr:spPr>
        <a:xfrm>
          <a:off x="514351" y="1066800"/>
          <a:ext cx="3790950" cy="600075"/>
        </a:xfrm>
        <a:prstGeom prst="rect">
          <a:avLst/>
        </a:prstGeom>
        <a:solidFill>
          <a:srgbClr val="595959">
            <a:alpha val="69804"/>
          </a:srgbClr>
        </a:solidFill>
        <a:ln>
          <a:noFill/>
        </a:ln>
        <a:effectLst>
          <a:outerShdw blurRad="57785" dist="33020" dir="3180000" algn="ctr">
            <a:srgbClr val="000000">
              <a:alpha val="30000"/>
            </a:srgbClr>
          </a:outerShdw>
        </a:effectLst>
        <a:scene3d>
          <a:camera prst="orthographicFront">
            <a:rot lat="0" lon="0" rev="0"/>
          </a:camera>
          <a:lightRig rig="brightRoom" dir="t">
            <a:rot lat="0" lon="0" rev="600000"/>
          </a:lightRig>
        </a:scene3d>
        <a:sp3d prstMaterial="metal">
          <a:bevelT w="38100" h="57150" prst="angl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2400" b="1">
              <a:solidFill>
                <a:schemeClr val="bg1"/>
              </a:solidFill>
              <a:latin typeface="Arial Narrow" panose="020B0606020202030204" pitchFamily="34" charset="0"/>
            </a:rPr>
            <a:t>Risk Assessment Reference</a:t>
          </a:r>
        </a:p>
      </xdr:txBody>
    </xdr:sp>
    <xdr:clientData/>
  </xdr:twoCellAnchor>
  <xdr:twoCellAnchor>
    <xdr:from>
      <xdr:col>0</xdr:col>
      <xdr:colOff>0</xdr:colOff>
      <xdr:row>37</xdr:row>
      <xdr:rowOff>104775</xdr:rowOff>
    </xdr:from>
    <xdr:to>
      <xdr:col>16</xdr:col>
      <xdr:colOff>495300</xdr:colOff>
      <xdr:row>39</xdr:row>
      <xdr:rowOff>19050</xdr:rowOff>
    </xdr:to>
    <xdr:sp macro="" textlink="">
      <xdr:nvSpPr>
        <xdr:cNvPr id="6" name="Rectangle 5">
          <a:extLst>
            <a:ext uri="{FF2B5EF4-FFF2-40B4-BE49-F238E27FC236}">
              <a16:creationId xmlns:a16="http://schemas.microsoft.com/office/drawing/2014/main" id="{00000000-0008-0000-0000-000006000000}"/>
            </a:ext>
          </a:extLst>
        </xdr:cNvPr>
        <xdr:cNvSpPr/>
      </xdr:nvSpPr>
      <xdr:spPr>
        <a:xfrm>
          <a:off x="0" y="5391150"/>
          <a:ext cx="9029700" cy="200025"/>
        </a:xfrm>
        <a:prstGeom prst="rect">
          <a:avLst/>
        </a:prstGeom>
        <a:solidFill>
          <a:srgbClr val="595959">
            <a:alpha val="69804"/>
          </a:srgbClr>
        </a:solidFill>
        <a:ln>
          <a:noFill/>
        </a:ln>
        <a:effectLst>
          <a:outerShdw blurRad="57785" dist="33020" dir="3180000" algn="ctr">
            <a:srgbClr val="000000">
              <a:alpha val="30000"/>
            </a:srgbClr>
          </a:outerShdw>
        </a:effectLst>
        <a:scene3d>
          <a:camera prst="orthographicFront">
            <a:rot lat="0" lon="0" rev="0"/>
          </a:camera>
          <a:lightRig rig="brightRoom" dir="t">
            <a:rot lat="0" lon="0" rev="600000"/>
          </a:lightRig>
        </a:scene3d>
        <a:sp3d prstMaterial="metal">
          <a:bevelT w="38100" h="57150" prst="angl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1200" b="1">
              <a:solidFill>
                <a:schemeClr val="bg1"/>
              </a:solidFill>
              <a:latin typeface="Arial Narrow" panose="020B0606020202030204" pitchFamily="34" charset="0"/>
            </a:rPr>
            <a:t>RISK SPREADSHEET</a:t>
          </a:r>
        </a:p>
      </xdr:txBody>
    </xdr:sp>
    <xdr:clientData/>
  </xdr:twoCellAnchor>
  <xdr:twoCellAnchor editAs="oneCell">
    <xdr:from>
      <xdr:col>0</xdr:col>
      <xdr:colOff>57150</xdr:colOff>
      <xdr:row>40</xdr:row>
      <xdr:rowOff>47625</xdr:rowOff>
    </xdr:from>
    <xdr:to>
      <xdr:col>1</xdr:col>
      <xdr:colOff>419100</xdr:colOff>
      <xdr:row>46</xdr:row>
      <xdr:rowOff>66675</xdr:rowOff>
    </xdr:to>
    <xdr:pic>
      <xdr:nvPicPr>
        <xdr:cNvPr id="8" name="Picture 7">
          <a:hlinkClick xmlns:r="http://schemas.openxmlformats.org/officeDocument/2006/relationships" r:id="rId3"/>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7150" y="5762625"/>
          <a:ext cx="895350" cy="895350"/>
        </a:xfrm>
        <a:prstGeom prst="rect">
          <a:avLst/>
        </a:prstGeom>
      </xdr:spPr>
    </xdr:pic>
    <xdr:clientData/>
  </xdr:twoCellAnchor>
  <xdr:twoCellAnchor editAs="oneCell">
    <xdr:from>
      <xdr:col>5</xdr:col>
      <xdr:colOff>180975</xdr:colOff>
      <xdr:row>40</xdr:row>
      <xdr:rowOff>57150</xdr:rowOff>
    </xdr:from>
    <xdr:to>
      <xdr:col>7</xdr:col>
      <xdr:colOff>9525</xdr:colOff>
      <xdr:row>46</xdr:row>
      <xdr:rowOff>76200</xdr:rowOff>
    </xdr:to>
    <xdr:pic>
      <xdr:nvPicPr>
        <xdr:cNvPr id="9" name="Picture 8">
          <a:hlinkClick xmlns:r="http://schemas.openxmlformats.org/officeDocument/2006/relationships" r:id="rId5"/>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847975" y="5772150"/>
          <a:ext cx="895350" cy="895350"/>
        </a:xfrm>
        <a:prstGeom prst="rect">
          <a:avLst/>
        </a:prstGeom>
      </xdr:spPr>
    </xdr:pic>
    <xdr:clientData/>
  </xdr:twoCellAnchor>
  <xdr:twoCellAnchor editAs="oneCell">
    <xdr:from>
      <xdr:col>10</xdr:col>
      <xdr:colOff>152400</xdr:colOff>
      <xdr:row>40</xdr:row>
      <xdr:rowOff>57150</xdr:rowOff>
    </xdr:from>
    <xdr:to>
      <xdr:col>11</xdr:col>
      <xdr:colOff>483870</xdr:colOff>
      <xdr:row>46</xdr:row>
      <xdr:rowOff>76200</xdr:rowOff>
    </xdr:to>
    <xdr:pic>
      <xdr:nvPicPr>
        <xdr:cNvPr id="10" name="Picture 9">
          <a:hlinkClick xmlns:r="http://schemas.openxmlformats.org/officeDocument/2006/relationships" r:id="rId6"/>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86400" y="5772150"/>
          <a:ext cx="895350" cy="895350"/>
        </a:xfrm>
        <a:prstGeom prst="rect">
          <a:avLst/>
        </a:prstGeom>
      </xdr:spPr>
    </xdr:pic>
    <xdr:clientData/>
  </xdr:twoCellAnchor>
  <xdr:twoCellAnchor editAs="oneCell">
    <xdr:from>
      <xdr:col>0</xdr:col>
      <xdr:colOff>66675</xdr:colOff>
      <xdr:row>47</xdr:row>
      <xdr:rowOff>57150</xdr:rowOff>
    </xdr:from>
    <xdr:to>
      <xdr:col>1</xdr:col>
      <xdr:colOff>428625</xdr:colOff>
      <xdr:row>53</xdr:row>
      <xdr:rowOff>76200</xdr:rowOff>
    </xdr:to>
    <xdr:pic>
      <xdr:nvPicPr>
        <xdr:cNvPr id="11" name="Picture 10">
          <a:hlinkClick xmlns:r="http://schemas.openxmlformats.org/officeDocument/2006/relationships" r:id="rId7"/>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6675" y="6791325"/>
          <a:ext cx="895350" cy="895350"/>
        </a:xfrm>
        <a:prstGeom prst="rect">
          <a:avLst/>
        </a:prstGeom>
      </xdr:spPr>
    </xdr:pic>
    <xdr:clientData/>
  </xdr:twoCellAnchor>
  <xdr:twoCellAnchor editAs="oneCell">
    <xdr:from>
      <xdr:col>5</xdr:col>
      <xdr:colOff>142875</xdr:colOff>
      <xdr:row>47</xdr:row>
      <xdr:rowOff>76200</xdr:rowOff>
    </xdr:from>
    <xdr:to>
      <xdr:col>7</xdr:col>
      <xdr:colOff>1905</xdr:colOff>
      <xdr:row>53</xdr:row>
      <xdr:rowOff>95250</xdr:rowOff>
    </xdr:to>
    <xdr:pic>
      <xdr:nvPicPr>
        <xdr:cNvPr id="12" name="Picture 11">
          <a:hlinkClick xmlns:r="http://schemas.openxmlformats.org/officeDocument/2006/relationships" r:id="rId8"/>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809875" y="6810375"/>
          <a:ext cx="895350" cy="895350"/>
        </a:xfrm>
        <a:prstGeom prst="rect">
          <a:avLst/>
        </a:prstGeom>
      </xdr:spPr>
    </xdr:pic>
    <xdr:clientData/>
  </xdr:twoCellAnchor>
  <xdr:twoCellAnchor editAs="oneCell">
    <xdr:from>
      <xdr:col>10</xdr:col>
      <xdr:colOff>152400</xdr:colOff>
      <xdr:row>47</xdr:row>
      <xdr:rowOff>57150</xdr:rowOff>
    </xdr:from>
    <xdr:to>
      <xdr:col>11</xdr:col>
      <xdr:colOff>483870</xdr:colOff>
      <xdr:row>53</xdr:row>
      <xdr:rowOff>76200</xdr:rowOff>
    </xdr:to>
    <xdr:pic>
      <xdr:nvPicPr>
        <xdr:cNvPr id="13" name="Picture 12">
          <a:hlinkClick xmlns:r="http://schemas.openxmlformats.org/officeDocument/2006/relationships" r:id="rId9"/>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86400" y="6791325"/>
          <a:ext cx="895350" cy="895350"/>
        </a:xfrm>
        <a:prstGeom prst="rect">
          <a:avLst/>
        </a:prstGeom>
      </xdr:spPr>
    </xdr:pic>
    <xdr:clientData/>
  </xdr:twoCellAnchor>
  <xdr:twoCellAnchor editAs="oneCell">
    <xdr:from>
      <xdr:col>0</xdr:col>
      <xdr:colOff>95250</xdr:colOff>
      <xdr:row>54</xdr:row>
      <xdr:rowOff>38100</xdr:rowOff>
    </xdr:from>
    <xdr:to>
      <xdr:col>1</xdr:col>
      <xdr:colOff>457200</xdr:colOff>
      <xdr:row>60</xdr:row>
      <xdr:rowOff>38100</xdr:rowOff>
    </xdr:to>
    <xdr:pic>
      <xdr:nvPicPr>
        <xdr:cNvPr id="14" name="Picture 13">
          <a:hlinkClick xmlns:r="http://schemas.openxmlformats.org/officeDocument/2006/relationships" r:id="rId10"/>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5250" y="7791450"/>
          <a:ext cx="895350" cy="895350"/>
        </a:xfrm>
        <a:prstGeom prst="rect">
          <a:avLst/>
        </a:prstGeom>
      </xdr:spPr>
    </xdr:pic>
    <xdr:clientData/>
  </xdr:twoCellAnchor>
  <xdr:twoCellAnchor editAs="oneCell">
    <xdr:from>
      <xdr:col>5</xdr:col>
      <xdr:colOff>152400</xdr:colOff>
      <xdr:row>54</xdr:row>
      <xdr:rowOff>38100</xdr:rowOff>
    </xdr:from>
    <xdr:to>
      <xdr:col>6</xdr:col>
      <xdr:colOff>483870</xdr:colOff>
      <xdr:row>60</xdr:row>
      <xdr:rowOff>38100</xdr:rowOff>
    </xdr:to>
    <xdr:pic>
      <xdr:nvPicPr>
        <xdr:cNvPr id="15" name="Picture 14">
          <a:hlinkClick xmlns:r="http://schemas.openxmlformats.org/officeDocument/2006/relationships" r:id="rId11"/>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819400" y="7791450"/>
          <a:ext cx="895350" cy="895350"/>
        </a:xfrm>
        <a:prstGeom prst="rect">
          <a:avLst/>
        </a:prstGeom>
      </xdr:spPr>
    </xdr:pic>
    <xdr:clientData/>
  </xdr:twoCellAnchor>
  <xdr:twoCellAnchor editAs="oneCell">
    <xdr:from>
      <xdr:col>10</xdr:col>
      <xdr:colOff>161925</xdr:colOff>
      <xdr:row>53</xdr:row>
      <xdr:rowOff>85725</xdr:rowOff>
    </xdr:from>
    <xdr:to>
      <xdr:col>11</xdr:col>
      <xdr:colOff>485775</xdr:colOff>
      <xdr:row>59</xdr:row>
      <xdr:rowOff>85725</xdr:rowOff>
    </xdr:to>
    <xdr:pic>
      <xdr:nvPicPr>
        <xdr:cNvPr id="16" name="Picture 15">
          <a:hlinkClick xmlns:r="http://schemas.openxmlformats.org/officeDocument/2006/relationships" r:id="rId12"/>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95925" y="7696200"/>
          <a:ext cx="895350" cy="89535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17</xdr:col>
          <xdr:colOff>9525</xdr:colOff>
          <xdr:row>0</xdr:row>
          <xdr:rowOff>0</xdr:rowOff>
        </xdr:from>
        <xdr:to>
          <xdr:col>18</xdr:col>
          <xdr:colOff>438150</xdr:colOff>
          <xdr:row>6</xdr:row>
          <xdr:rowOff>0</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25</xdr:col>
          <xdr:colOff>266700</xdr:colOff>
          <xdr:row>0</xdr:row>
          <xdr:rowOff>0</xdr:rowOff>
        </xdr:from>
        <xdr:to>
          <xdr:col>27</xdr:col>
          <xdr:colOff>209550</xdr:colOff>
          <xdr:row>6</xdr:row>
          <xdr:rowOff>0</xdr:rowOff>
        </xdr:to>
        <xdr:sp macro="" textlink="">
          <xdr:nvSpPr>
            <xdr:cNvPr id="1027" name="Object 3"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1</xdr:col>
      <xdr:colOff>22860</xdr:colOff>
      <xdr:row>18</xdr:row>
      <xdr:rowOff>121920</xdr:rowOff>
    </xdr:from>
    <xdr:to>
      <xdr:col>8</xdr:col>
      <xdr:colOff>83820</xdr:colOff>
      <xdr:row>31</xdr:row>
      <xdr:rowOff>83820</xdr:rowOff>
    </xdr:to>
    <xdr:sp macro="" textlink="">
      <xdr:nvSpPr>
        <xdr:cNvPr id="7" name="Rectangle 6">
          <a:extLst>
            <a:ext uri="{FF2B5EF4-FFF2-40B4-BE49-F238E27FC236}">
              <a16:creationId xmlns:a16="http://schemas.microsoft.com/office/drawing/2014/main" id="{00000000-0008-0000-0000-000007000000}"/>
            </a:ext>
          </a:extLst>
        </xdr:cNvPr>
        <xdr:cNvSpPr/>
      </xdr:nvSpPr>
      <xdr:spPr>
        <a:xfrm>
          <a:off x="510540" y="2575560"/>
          <a:ext cx="3474720" cy="1645920"/>
        </a:xfrm>
        <a:prstGeom prst="rect">
          <a:avLst/>
        </a:prstGeom>
        <a:solidFill>
          <a:srgbClr val="C00000">
            <a:alpha val="69804"/>
          </a:srgbClr>
        </a:solidFill>
        <a:ln>
          <a:solidFill>
            <a:schemeClr val="bg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ZA" sz="1100">
              <a:latin typeface="Arial Narrow" panose="020B0606020202030204" pitchFamily="34" charset="0"/>
            </a:rPr>
            <a:t>When using this template, make sure that you carefully go through</a:t>
          </a:r>
          <a:r>
            <a:rPr lang="en-ZA" sz="1100" baseline="0">
              <a:latin typeface="Arial Narrow" panose="020B0606020202030204" pitchFamily="34" charset="0"/>
            </a:rPr>
            <a:t> ALL the different elements to ensure that you have captured all the required data for it to function correctly. </a:t>
          </a:r>
        </a:p>
        <a:p>
          <a:pPr algn="l"/>
          <a:r>
            <a:rPr lang="en-ZA" sz="1100" baseline="0">
              <a:latin typeface="Arial Narrow" panose="020B0606020202030204" pitchFamily="34" charset="0"/>
            </a:rPr>
            <a:t>As a general rule, capture data in white cells in the tables and cells (grey-coloured cells are locked because it contains headings or formulas).</a:t>
          </a:r>
        </a:p>
        <a:p>
          <a:pPr algn="l"/>
          <a:r>
            <a:rPr lang="en-ZA" sz="1100" baseline="0">
              <a:latin typeface="Arial Narrow" panose="020B0606020202030204" pitchFamily="34" charset="0"/>
            </a:rPr>
            <a:t>Double-click on the embedded document to the right to open the presentation.</a:t>
          </a:r>
          <a:endParaRPr lang="en-ZA" sz="1100">
            <a:latin typeface="Arial Narrow" panose="020B060602020203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8</xdr:col>
          <xdr:colOff>95250</xdr:colOff>
          <xdr:row>18</xdr:row>
          <xdr:rowOff>104775</xdr:rowOff>
        </xdr:from>
        <xdr:to>
          <xdr:col>15</xdr:col>
          <xdr:colOff>123825</xdr:colOff>
          <xdr:row>31</xdr:row>
          <xdr:rowOff>85725</xdr:rowOff>
        </xdr:to>
        <xdr:sp macro="" textlink="">
          <xdr:nvSpPr>
            <xdr:cNvPr id="1028" name="Object 4" hidden="1">
              <a:extLst>
                <a:ext uri="{63B3BB69-23CF-44E3-9099-C40C66FF867C}">
                  <a14:compatExt spid="_x0000_s1028"/>
                </a:ext>
                <a:ext uri="{FF2B5EF4-FFF2-40B4-BE49-F238E27FC236}">
                  <a16:creationId xmlns:a16="http://schemas.microsoft.com/office/drawing/2014/main" id="{00000000-0008-0000-0000-00000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0</xdr:col>
      <xdr:colOff>0</xdr:colOff>
      <xdr:row>5</xdr:row>
      <xdr:rowOff>23811</xdr:rowOff>
    </xdr:from>
    <xdr:to>
      <xdr:col>11</xdr:col>
      <xdr:colOff>0</xdr:colOff>
      <xdr:row>27</xdr:row>
      <xdr:rowOff>28574</xdr:rowOff>
    </xdr:to>
    <xdr:graphicFrame macro="">
      <xdr:nvGraphicFramePr>
        <xdr:cNvPr id="2" name="Chart 1">
          <a:extLst>
            <a:ext uri="{FF2B5EF4-FFF2-40B4-BE49-F238E27FC236}">
              <a16:creationId xmlns:a16="http://schemas.microsoft.com/office/drawing/2014/main" id="{00000000-0008-0000-01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19049</xdr:colOff>
      <xdr:row>5</xdr:row>
      <xdr:rowOff>4761</xdr:rowOff>
    </xdr:from>
    <xdr:to>
      <xdr:col>22</xdr:col>
      <xdr:colOff>523874</xdr:colOff>
      <xdr:row>27</xdr:row>
      <xdr:rowOff>9524</xdr:rowOff>
    </xdr:to>
    <xdr:graphicFrame macro="">
      <xdr:nvGraphicFramePr>
        <xdr:cNvPr id="3" name="Chart 2">
          <a:extLst>
            <a:ext uri="{FF2B5EF4-FFF2-40B4-BE49-F238E27FC236}">
              <a16:creationId xmlns:a16="http://schemas.microsoft.com/office/drawing/2014/main" id="{00000000-0008-0000-01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23</xdr:col>
      <xdr:colOff>19049</xdr:colOff>
      <xdr:row>5</xdr:row>
      <xdr:rowOff>14287</xdr:rowOff>
    </xdr:from>
    <xdr:to>
      <xdr:col>34</xdr:col>
      <xdr:colOff>485774</xdr:colOff>
      <xdr:row>27</xdr:row>
      <xdr:rowOff>9525</xdr:rowOff>
    </xdr:to>
    <xdr:graphicFrame macro="">
      <xdr:nvGraphicFramePr>
        <xdr:cNvPr id="5" name="Chart 4">
          <a:extLst>
            <a:ext uri="{FF2B5EF4-FFF2-40B4-BE49-F238E27FC236}">
              <a16:creationId xmlns:a16="http://schemas.microsoft.com/office/drawing/2014/main" id="{00000000-0008-0000-01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0</xdr:colOff>
      <xdr:row>31</xdr:row>
      <xdr:rowOff>23812</xdr:rowOff>
    </xdr:from>
    <xdr:to>
      <xdr:col>10</xdr:col>
      <xdr:colOff>514350</xdr:colOff>
      <xdr:row>55</xdr:row>
      <xdr:rowOff>0</xdr:rowOff>
    </xdr:to>
    <xdr:graphicFrame macro="">
      <xdr:nvGraphicFramePr>
        <xdr:cNvPr id="6" name="Chart 5">
          <a:extLst>
            <a:ext uri="{FF2B5EF4-FFF2-40B4-BE49-F238E27FC236}">
              <a16:creationId xmlns:a16="http://schemas.microsoft.com/office/drawing/2014/main" id="{00000000-0008-0000-01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28575</xdr:colOff>
      <xdr:row>31</xdr:row>
      <xdr:rowOff>23811</xdr:rowOff>
    </xdr:from>
    <xdr:to>
      <xdr:col>23</xdr:col>
      <xdr:colOff>9525</xdr:colOff>
      <xdr:row>54</xdr:row>
      <xdr:rowOff>133349</xdr:rowOff>
    </xdr:to>
    <xdr:graphicFrame macro="">
      <xdr:nvGraphicFramePr>
        <xdr:cNvPr id="7" name="Chart 6">
          <a:extLst>
            <a:ext uri="{FF2B5EF4-FFF2-40B4-BE49-F238E27FC236}">
              <a16:creationId xmlns:a16="http://schemas.microsoft.com/office/drawing/2014/main" id="{00000000-0008-0000-01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23</xdr:col>
      <xdr:colOff>28575</xdr:colOff>
      <xdr:row>31</xdr:row>
      <xdr:rowOff>23812</xdr:rowOff>
    </xdr:from>
    <xdr:to>
      <xdr:col>34</xdr:col>
      <xdr:colOff>504825</xdr:colOff>
      <xdr:row>54</xdr:row>
      <xdr:rowOff>123825</xdr:rowOff>
    </xdr:to>
    <xdr:graphicFrame macro="">
      <xdr:nvGraphicFramePr>
        <xdr:cNvPr id="8" name="Chart 7">
          <a:extLst>
            <a:ext uri="{FF2B5EF4-FFF2-40B4-BE49-F238E27FC236}">
              <a16:creationId xmlns:a16="http://schemas.microsoft.com/office/drawing/2014/main" id="{00000000-0008-0000-01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0</xdr:col>
      <xdr:colOff>0</xdr:colOff>
      <xdr:row>58</xdr:row>
      <xdr:rowOff>14286</xdr:rowOff>
    </xdr:from>
    <xdr:to>
      <xdr:col>10</xdr:col>
      <xdr:colOff>495300</xdr:colOff>
      <xdr:row>79</xdr:row>
      <xdr:rowOff>123824</xdr:rowOff>
    </xdr:to>
    <xdr:graphicFrame macro="">
      <xdr:nvGraphicFramePr>
        <xdr:cNvPr id="9" name="Chart 8">
          <a:extLst>
            <a:ext uri="{FF2B5EF4-FFF2-40B4-BE49-F238E27FC236}">
              <a16:creationId xmlns:a16="http://schemas.microsoft.com/office/drawing/2014/main" id="{00000000-0008-0000-01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11</xdr:col>
      <xdr:colOff>9525</xdr:colOff>
      <xdr:row>58</xdr:row>
      <xdr:rowOff>14287</xdr:rowOff>
    </xdr:from>
    <xdr:to>
      <xdr:col>22</xdr:col>
      <xdr:colOff>523875</xdr:colOff>
      <xdr:row>79</xdr:row>
      <xdr:rowOff>114300</xdr:rowOff>
    </xdr:to>
    <xdr:graphicFrame macro="">
      <xdr:nvGraphicFramePr>
        <xdr:cNvPr id="10" name="Chart 9">
          <a:extLst>
            <a:ext uri="{FF2B5EF4-FFF2-40B4-BE49-F238E27FC236}">
              <a16:creationId xmlns:a16="http://schemas.microsoft.com/office/drawing/2014/main" id="{00000000-0008-0000-01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23</xdr:col>
      <xdr:colOff>28575</xdr:colOff>
      <xdr:row>58</xdr:row>
      <xdr:rowOff>14287</xdr:rowOff>
    </xdr:from>
    <xdr:to>
      <xdr:col>34</xdr:col>
      <xdr:colOff>504825</xdr:colOff>
      <xdr:row>79</xdr:row>
      <xdr:rowOff>114300</xdr:rowOff>
    </xdr:to>
    <xdr:graphicFrame macro="">
      <xdr:nvGraphicFramePr>
        <xdr:cNvPr id="11" name="Chart 10">
          <a:extLst>
            <a:ext uri="{FF2B5EF4-FFF2-40B4-BE49-F238E27FC236}">
              <a16:creationId xmlns:a16="http://schemas.microsoft.com/office/drawing/2014/main" id="{00000000-0008-0000-01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57150</xdr:colOff>
          <xdr:row>11</xdr:row>
          <xdr:rowOff>76200</xdr:rowOff>
        </xdr:from>
        <xdr:to>
          <xdr:col>0</xdr:col>
          <xdr:colOff>1085850</xdr:colOff>
          <xdr:row>17</xdr:row>
          <xdr:rowOff>38100</xdr:rowOff>
        </xdr:to>
        <xdr:sp macro="" textlink="">
          <xdr:nvSpPr>
            <xdr:cNvPr id="2062" name="Object 14" hidden="1">
              <a:extLst>
                <a:ext uri="{63B3BB69-23CF-44E3-9099-C40C66FF867C}">
                  <a14:compatExt spid="_x0000_s2062"/>
                </a:ext>
                <a:ext uri="{FF2B5EF4-FFF2-40B4-BE49-F238E27FC236}">
                  <a16:creationId xmlns:a16="http://schemas.microsoft.com/office/drawing/2014/main" id="{00000000-0008-0000-0200-00000E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66675</xdr:colOff>
          <xdr:row>11</xdr:row>
          <xdr:rowOff>95250</xdr:rowOff>
        </xdr:from>
        <xdr:to>
          <xdr:col>2</xdr:col>
          <xdr:colOff>1143000</xdr:colOff>
          <xdr:row>17</xdr:row>
          <xdr:rowOff>57150</xdr:rowOff>
        </xdr:to>
        <xdr:sp macro="" textlink="">
          <xdr:nvSpPr>
            <xdr:cNvPr id="2063" name="Object 15" hidden="1">
              <a:extLst>
                <a:ext uri="{63B3BB69-23CF-44E3-9099-C40C66FF867C}">
                  <a14:compatExt spid="_x0000_s2063"/>
                </a:ext>
                <a:ext uri="{FF2B5EF4-FFF2-40B4-BE49-F238E27FC236}">
                  <a16:creationId xmlns:a16="http://schemas.microsoft.com/office/drawing/2014/main" id="{00000000-0008-0000-0200-00000F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38100</xdr:colOff>
          <xdr:row>31</xdr:row>
          <xdr:rowOff>133350</xdr:rowOff>
        </xdr:from>
        <xdr:to>
          <xdr:col>0</xdr:col>
          <xdr:colOff>1114425</xdr:colOff>
          <xdr:row>37</xdr:row>
          <xdr:rowOff>66675</xdr:rowOff>
        </xdr:to>
        <xdr:sp macro="" textlink="">
          <xdr:nvSpPr>
            <xdr:cNvPr id="2064" name="Object 16" hidden="1">
              <a:extLst>
                <a:ext uri="{63B3BB69-23CF-44E3-9099-C40C66FF867C}">
                  <a14:compatExt spid="_x0000_s2064"/>
                </a:ext>
                <a:ext uri="{FF2B5EF4-FFF2-40B4-BE49-F238E27FC236}">
                  <a16:creationId xmlns:a16="http://schemas.microsoft.com/office/drawing/2014/main" id="{00000000-0008-0000-0200-000010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38100</xdr:colOff>
          <xdr:row>30</xdr:row>
          <xdr:rowOff>28575</xdr:rowOff>
        </xdr:from>
        <xdr:to>
          <xdr:col>2</xdr:col>
          <xdr:colOff>476250</xdr:colOff>
          <xdr:row>32</xdr:row>
          <xdr:rowOff>85725</xdr:rowOff>
        </xdr:to>
        <xdr:sp macro="" textlink="">
          <xdr:nvSpPr>
            <xdr:cNvPr id="2065" name="Object 17" hidden="1">
              <a:extLst>
                <a:ext uri="{63B3BB69-23CF-44E3-9099-C40C66FF867C}">
                  <a14:compatExt spid="_x0000_s2065"/>
                </a:ext>
                <a:ext uri="{FF2B5EF4-FFF2-40B4-BE49-F238E27FC236}">
                  <a16:creationId xmlns:a16="http://schemas.microsoft.com/office/drawing/2014/main" id="{00000000-0008-0000-0200-000011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35</xdr:row>
          <xdr:rowOff>38100</xdr:rowOff>
        </xdr:from>
        <xdr:to>
          <xdr:col>2</xdr:col>
          <xdr:colOff>485775</xdr:colOff>
          <xdr:row>37</xdr:row>
          <xdr:rowOff>76200</xdr:rowOff>
        </xdr:to>
        <xdr:sp macro="" textlink="">
          <xdr:nvSpPr>
            <xdr:cNvPr id="2066" name="Object 18" hidden="1">
              <a:extLst>
                <a:ext uri="{63B3BB69-23CF-44E3-9099-C40C66FF867C}">
                  <a14:compatExt spid="_x0000_s2066"/>
                </a:ext>
                <a:ext uri="{FF2B5EF4-FFF2-40B4-BE49-F238E27FC236}">
                  <a16:creationId xmlns:a16="http://schemas.microsoft.com/office/drawing/2014/main" id="{00000000-0008-0000-0200-000012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5</xdr:col>
      <xdr:colOff>129540</xdr:colOff>
      <xdr:row>1</xdr:row>
      <xdr:rowOff>236220</xdr:rowOff>
    </xdr:from>
    <xdr:to>
      <xdr:col>8</xdr:col>
      <xdr:colOff>1272540</xdr:colOff>
      <xdr:row>4</xdr:row>
      <xdr:rowOff>53340</xdr:rowOff>
    </xdr:to>
    <xdr:sp macro="" textlink="">
      <xdr:nvSpPr>
        <xdr:cNvPr id="2" name="Rounded Rectangl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5600700" y="365760"/>
          <a:ext cx="4107180" cy="350520"/>
        </a:xfrm>
        <a:prstGeom prst="roundRect">
          <a:avLst/>
        </a:prstGeom>
        <a:solidFill>
          <a:schemeClr val="bg1">
            <a:lumMod val="95000"/>
          </a:schemeClr>
        </a:solidFill>
        <a:ln>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ZA" sz="1100" b="1">
              <a:solidFill>
                <a:schemeClr val="tx1"/>
              </a:solidFill>
              <a:latin typeface="Arial Narrow" panose="020B0606020202030204" pitchFamily="34" charset="0"/>
            </a:rPr>
            <a:t>Remember to insert the Risk Threshold level (cell E35) </a:t>
          </a:r>
        </a:p>
      </xdr:txBody>
    </xdr:sp>
    <xdr:clientData/>
  </xdr:twoCellAnchor>
  <xdr:twoCellAnchor>
    <xdr:from>
      <xdr:col>5</xdr:col>
      <xdr:colOff>38100</xdr:colOff>
      <xdr:row>3</xdr:row>
      <xdr:rowOff>7620</xdr:rowOff>
    </xdr:from>
    <xdr:to>
      <xdr:col>5</xdr:col>
      <xdr:colOff>129540</xdr:colOff>
      <xdr:row>33</xdr:row>
      <xdr:rowOff>129540</xdr:rowOff>
    </xdr:to>
    <xdr:cxnSp macro="">
      <xdr:nvCxnSpPr>
        <xdr:cNvPr id="4" name="Straight Arrow Connector 3">
          <a:extLst>
            <a:ext uri="{FF2B5EF4-FFF2-40B4-BE49-F238E27FC236}">
              <a16:creationId xmlns:a16="http://schemas.microsoft.com/office/drawing/2014/main" id="{00000000-0008-0000-0200-000004000000}"/>
            </a:ext>
          </a:extLst>
        </xdr:cNvPr>
        <xdr:cNvCxnSpPr>
          <a:stCxn id="2" idx="1"/>
        </xdr:cNvCxnSpPr>
      </xdr:nvCxnSpPr>
      <xdr:spPr>
        <a:xfrm flipH="1">
          <a:off x="5509260" y="541020"/>
          <a:ext cx="91440" cy="4556760"/>
        </a:xfrm>
        <a:prstGeom prst="straightConnector1">
          <a:avLst/>
        </a:prstGeom>
        <a:ln>
          <a:solidFill>
            <a:schemeClr val="tx1">
              <a:lumMod val="85000"/>
              <a:lumOff val="15000"/>
            </a:schemeClr>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104775</xdr:colOff>
          <xdr:row>15</xdr:row>
          <xdr:rowOff>38100</xdr:rowOff>
        </xdr:from>
        <xdr:to>
          <xdr:col>2</xdr:col>
          <xdr:colOff>447675</xdr:colOff>
          <xdr:row>15</xdr:row>
          <xdr:rowOff>323850</xdr:rowOff>
        </xdr:to>
        <xdr:sp macro="" textlink="">
          <xdr:nvSpPr>
            <xdr:cNvPr id="4100" name="Object 4" hidden="1">
              <a:extLst>
                <a:ext uri="{63B3BB69-23CF-44E3-9099-C40C66FF867C}">
                  <a14:compatExt spid="_x0000_s4100"/>
                </a:ext>
                <a:ext uri="{FF2B5EF4-FFF2-40B4-BE49-F238E27FC236}">
                  <a16:creationId xmlns:a16="http://schemas.microsoft.com/office/drawing/2014/main" id="{00000000-0008-0000-0500-000004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76200</xdr:colOff>
          <xdr:row>15</xdr:row>
          <xdr:rowOff>28575</xdr:rowOff>
        </xdr:from>
        <xdr:to>
          <xdr:col>5</xdr:col>
          <xdr:colOff>438150</xdr:colOff>
          <xdr:row>15</xdr:row>
          <xdr:rowOff>323850</xdr:rowOff>
        </xdr:to>
        <xdr:sp macro="" textlink="">
          <xdr:nvSpPr>
            <xdr:cNvPr id="4101" name="Object 5" hidden="1">
              <a:extLst>
                <a:ext uri="{63B3BB69-23CF-44E3-9099-C40C66FF867C}">
                  <a14:compatExt spid="_x0000_s4101"/>
                </a:ext>
                <a:ext uri="{FF2B5EF4-FFF2-40B4-BE49-F238E27FC236}">
                  <a16:creationId xmlns:a16="http://schemas.microsoft.com/office/drawing/2014/main" id="{00000000-0008-0000-0500-000005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114300</xdr:colOff>
          <xdr:row>25</xdr:row>
          <xdr:rowOff>28575</xdr:rowOff>
        </xdr:from>
        <xdr:to>
          <xdr:col>2</xdr:col>
          <xdr:colOff>457200</xdr:colOff>
          <xdr:row>25</xdr:row>
          <xdr:rowOff>314325</xdr:rowOff>
        </xdr:to>
        <xdr:sp macro="" textlink="">
          <xdr:nvSpPr>
            <xdr:cNvPr id="4103" name="Object 7" hidden="1">
              <a:extLst>
                <a:ext uri="{63B3BB69-23CF-44E3-9099-C40C66FF867C}">
                  <a14:compatExt spid="_x0000_s4103"/>
                </a:ext>
                <a:ext uri="{FF2B5EF4-FFF2-40B4-BE49-F238E27FC236}">
                  <a16:creationId xmlns:a16="http://schemas.microsoft.com/office/drawing/2014/main" id="{00000000-0008-0000-0500-000007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104775</xdr:colOff>
          <xdr:row>25</xdr:row>
          <xdr:rowOff>38100</xdr:rowOff>
        </xdr:from>
        <xdr:to>
          <xdr:col>5</xdr:col>
          <xdr:colOff>428625</xdr:colOff>
          <xdr:row>25</xdr:row>
          <xdr:rowOff>314325</xdr:rowOff>
        </xdr:to>
        <xdr:sp macro="" textlink="">
          <xdr:nvSpPr>
            <xdr:cNvPr id="4104" name="Object 8" hidden="1">
              <a:extLst>
                <a:ext uri="{63B3BB69-23CF-44E3-9099-C40C66FF867C}">
                  <a14:compatExt spid="_x0000_s4104"/>
                </a:ext>
                <a:ext uri="{FF2B5EF4-FFF2-40B4-BE49-F238E27FC236}">
                  <a16:creationId xmlns:a16="http://schemas.microsoft.com/office/drawing/2014/main" id="{00000000-0008-0000-0500-000008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4</xdr:col>
      <xdr:colOff>14287</xdr:colOff>
      <xdr:row>38</xdr:row>
      <xdr:rowOff>28575</xdr:rowOff>
    </xdr:from>
    <xdr:to>
      <xdr:col>6</xdr:col>
      <xdr:colOff>1676400</xdr:colOff>
      <xdr:row>49</xdr:row>
      <xdr:rowOff>114300</xdr:rowOff>
    </xdr:to>
    <xdr:graphicFrame macro="">
      <xdr:nvGraphicFramePr>
        <xdr:cNvPr id="2" name="Chart 1">
          <a:extLst>
            <a:ext uri="{FF2B5EF4-FFF2-40B4-BE49-F238E27FC236}">
              <a16:creationId xmlns:a16="http://schemas.microsoft.com/office/drawing/2014/main" id="{00000000-0008-0000-0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14286</xdr:colOff>
      <xdr:row>7</xdr:row>
      <xdr:rowOff>147637</xdr:rowOff>
    </xdr:from>
    <xdr:to>
      <xdr:col>6</xdr:col>
      <xdr:colOff>857249</xdr:colOff>
      <xdr:row>16</xdr:row>
      <xdr:rowOff>9525</xdr:rowOff>
    </xdr:to>
    <xdr:graphicFrame macro="">
      <xdr:nvGraphicFramePr>
        <xdr:cNvPr id="4" name="Chart 3">
          <a:extLst>
            <a:ext uri="{FF2B5EF4-FFF2-40B4-BE49-F238E27FC236}">
              <a16:creationId xmlns:a16="http://schemas.microsoft.com/office/drawing/2014/main" id="{00000000-0008-0000-05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862012</xdr:colOff>
      <xdr:row>8</xdr:row>
      <xdr:rowOff>4762</xdr:rowOff>
    </xdr:from>
    <xdr:to>
      <xdr:col>7</xdr:col>
      <xdr:colOff>0</xdr:colOff>
      <xdr:row>16</xdr:row>
      <xdr:rowOff>9525</xdr:rowOff>
    </xdr:to>
    <xdr:graphicFrame macro="">
      <xdr:nvGraphicFramePr>
        <xdr:cNvPr id="5" name="Chart 4">
          <a:extLst>
            <a:ext uri="{FF2B5EF4-FFF2-40B4-BE49-F238E27FC236}">
              <a16:creationId xmlns:a16="http://schemas.microsoft.com/office/drawing/2014/main" id="{00000000-0008-0000-0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6</xdr:col>
      <xdr:colOff>104323</xdr:colOff>
      <xdr:row>15</xdr:row>
      <xdr:rowOff>316998</xdr:rowOff>
    </xdr:from>
    <xdr:ext cx="658129" cy="239489"/>
    <xdr:sp macro="" textlink="">
      <xdr:nvSpPr>
        <xdr:cNvPr id="6" name="Rectangle 5">
          <a:extLst>
            <a:ext uri="{FF2B5EF4-FFF2-40B4-BE49-F238E27FC236}">
              <a16:creationId xmlns:a16="http://schemas.microsoft.com/office/drawing/2014/main" id="{00000000-0008-0000-0500-000006000000}"/>
            </a:ext>
          </a:extLst>
        </xdr:cNvPr>
        <xdr:cNvSpPr/>
      </xdr:nvSpPr>
      <xdr:spPr>
        <a:xfrm>
          <a:off x="4638223" y="2612523"/>
          <a:ext cx="658129" cy="239489"/>
        </a:xfrm>
        <a:prstGeom prst="rect">
          <a:avLst/>
        </a:prstGeom>
        <a:noFill/>
      </xdr:spPr>
      <xdr:txBody>
        <a:bodyPr wrap="none" lIns="91440" tIns="45720" rIns="91440" bIns="45720">
          <a:spAutoFit/>
        </a:bodyPr>
        <a:lstStyle/>
        <a:p>
          <a:pPr algn="ctr"/>
          <a:r>
            <a:rPr lang="en-US" sz="1000" b="0" cap="none" spc="0">
              <a:ln w="0"/>
              <a:solidFill>
                <a:schemeClr val="tx1"/>
              </a:solidFill>
              <a:effectLst>
                <a:reflection blurRad="6350" stA="53000" endA="300" endPos="35500" dir="5400000" sy="-90000" algn="bl" rotWithShape="0"/>
              </a:effectLst>
              <a:latin typeface="Arial Narrow" panose="020B0606020202030204" pitchFamily="34" charset="0"/>
            </a:rPr>
            <a:t>Likelihood</a:t>
          </a:r>
        </a:p>
      </xdr:txBody>
    </xdr:sp>
    <xdr:clientData/>
  </xdr:oneCellAnchor>
  <xdr:oneCellAnchor>
    <xdr:from>
      <xdr:col>6</xdr:col>
      <xdr:colOff>1011931</xdr:colOff>
      <xdr:row>15</xdr:row>
      <xdr:rowOff>326523</xdr:rowOff>
    </xdr:from>
    <xdr:ext cx="500265" cy="239489"/>
    <xdr:sp macro="" textlink="">
      <xdr:nvSpPr>
        <xdr:cNvPr id="11" name="Rectangle 10">
          <a:extLst>
            <a:ext uri="{FF2B5EF4-FFF2-40B4-BE49-F238E27FC236}">
              <a16:creationId xmlns:a16="http://schemas.microsoft.com/office/drawing/2014/main" id="{00000000-0008-0000-0500-00000B000000}"/>
            </a:ext>
          </a:extLst>
        </xdr:cNvPr>
        <xdr:cNvSpPr/>
      </xdr:nvSpPr>
      <xdr:spPr>
        <a:xfrm>
          <a:off x="5545831" y="2622048"/>
          <a:ext cx="500265" cy="239489"/>
        </a:xfrm>
        <a:prstGeom prst="rect">
          <a:avLst/>
        </a:prstGeom>
        <a:noFill/>
      </xdr:spPr>
      <xdr:txBody>
        <a:bodyPr wrap="none" lIns="91440" tIns="45720" rIns="91440" bIns="45720">
          <a:spAutoFit/>
        </a:bodyPr>
        <a:lstStyle/>
        <a:p>
          <a:pPr algn="ctr"/>
          <a:r>
            <a:rPr lang="en-US" sz="1000" b="0" cap="none" spc="0">
              <a:ln w="0"/>
              <a:solidFill>
                <a:schemeClr val="tx1"/>
              </a:solidFill>
              <a:effectLst>
                <a:reflection blurRad="6350" stA="53000" endA="300" endPos="35500" dir="5400000" sy="-90000" algn="bl" rotWithShape="0"/>
              </a:effectLst>
              <a:latin typeface="Arial Narrow" panose="020B0606020202030204" pitchFamily="34" charset="0"/>
            </a:rPr>
            <a:t>Impact</a:t>
          </a:r>
        </a:p>
      </xdr:txBody>
    </xdr:sp>
    <xdr:clientData/>
  </xdr:oneCellAnchor>
  <xdr:twoCellAnchor>
    <xdr:from>
      <xdr:col>6</xdr:col>
      <xdr:colOff>14287</xdr:colOff>
      <xdr:row>17</xdr:row>
      <xdr:rowOff>142874</xdr:rowOff>
    </xdr:from>
    <xdr:to>
      <xdr:col>6</xdr:col>
      <xdr:colOff>857250</xdr:colOff>
      <xdr:row>25</xdr:row>
      <xdr:rowOff>352424</xdr:rowOff>
    </xdr:to>
    <xdr:graphicFrame macro="">
      <xdr:nvGraphicFramePr>
        <xdr:cNvPr id="7" name="Chart 6">
          <a:extLst>
            <a:ext uri="{FF2B5EF4-FFF2-40B4-BE49-F238E27FC236}">
              <a16:creationId xmlns:a16="http://schemas.microsoft.com/office/drawing/2014/main" id="{00000000-0008-0000-05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862012</xdr:colOff>
      <xdr:row>18</xdr:row>
      <xdr:rowOff>4762</xdr:rowOff>
    </xdr:from>
    <xdr:to>
      <xdr:col>7</xdr:col>
      <xdr:colOff>9525</xdr:colOff>
      <xdr:row>26</xdr:row>
      <xdr:rowOff>0</xdr:rowOff>
    </xdr:to>
    <xdr:graphicFrame macro="">
      <xdr:nvGraphicFramePr>
        <xdr:cNvPr id="8" name="Chart 7">
          <a:extLst>
            <a:ext uri="{FF2B5EF4-FFF2-40B4-BE49-F238E27FC236}">
              <a16:creationId xmlns:a16="http://schemas.microsoft.com/office/drawing/2014/main" id="{00000000-0008-0000-05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oneCellAnchor>
    <xdr:from>
      <xdr:col>6</xdr:col>
      <xdr:colOff>26121</xdr:colOff>
      <xdr:row>25</xdr:row>
      <xdr:rowOff>297948</xdr:rowOff>
    </xdr:from>
    <xdr:ext cx="757387" cy="239489"/>
    <xdr:sp macro="" textlink="">
      <xdr:nvSpPr>
        <xdr:cNvPr id="14" name="Rectangle 13">
          <a:extLst>
            <a:ext uri="{FF2B5EF4-FFF2-40B4-BE49-F238E27FC236}">
              <a16:creationId xmlns:a16="http://schemas.microsoft.com/office/drawing/2014/main" id="{00000000-0008-0000-0500-00000E000000}"/>
            </a:ext>
          </a:extLst>
        </xdr:cNvPr>
        <xdr:cNvSpPr/>
      </xdr:nvSpPr>
      <xdr:spPr>
        <a:xfrm>
          <a:off x="4560021" y="4250823"/>
          <a:ext cx="757387" cy="239489"/>
        </a:xfrm>
        <a:prstGeom prst="rect">
          <a:avLst/>
        </a:prstGeom>
        <a:noFill/>
      </xdr:spPr>
      <xdr:txBody>
        <a:bodyPr wrap="none" lIns="91440" tIns="45720" rIns="91440" bIns="45720">
          <a:spAutoFit/>
        </a:bodyPr>
        <a:lstStyle/>
        <a:p>
          <a:pPr algn="ctr"/>
          <a:r>
            <a:rPr lang="en-US" sz="1000" b="0" cap="none" spc="0">
              <a:ln w="0"/>
              <a:solidFill>
                <a:schemeClr val="tx1"/>
              </a:solidFill>
              <a:effectLst>
                <a:reflection blurRad="6350" stA="53000" endA="300" endPos="35500" dir="5400000" sy="-90000" algn="bl" rotWithShape="0"/>
              </a:effectLst>
              <a:latin typeface="Arial Narrow" panose="020B0606020202030204" pitchFamily="34" charset="0"/>
            </a:rPr>
            <a:t>Vulnerability</a:t>
          </a:r>
        </a:p>
      </xdr:txBody>
    </xdr:sp>
    <xdr:clientData/>
  </xdr:oneCellAnchor>
  <xdr:oneCellAnchor>
    <xdr:from>
      <xdr:col>6</xdr:col>
      <xdr:colOff>976119</xdr:colOff>
      <xdr:row>25</xdr:row>
      <xdr:rowOff>307473</xdr:rowOff>
    </xdr:from>
    <xdr:ext cx="552844" cy="239489"/>
    <xdr:sp macro="" textlink="">
      <xdr:nvSpPr>
        <xdr:cNvPr id="15" name="Rectangle 14">
          <a:extLst>
            <a:ext uri="{FF2B5EF4-FFF2-40B4-BE49-F238E27FC236}">
              <a16:creationId xmlns:a16="http://schemas.microsoft.com/office/drawing/2014/main" id="{00000000-0008-0000-0500-00000F000000}"/>
            </a:ext>
          </a:extLst>
        </xdr:cNvPr>
        <xdr:cNvSpPr/>
      </xdr:nvSpPr>
      <xdr:spPr>
        <a:xfrm>
          <a:off x="5510019" y="4260348"/>
          <a:ext cx="552844" cy="239489"/>
        </a:xfrm>
        <a:prstGeom prst="rect">
          <a:avLst/>
        </a:prstGeom>
        <a:noFill/>
      </xdr:spPr>
      <xdr:txBody>
        <a:bodyPr wrap="none" lIns="91440" tIns="45720" rIns="91440" bIns="45720">
          <a:spAutoFit/>
        </a:bodyPr>
        <a:lstStyle/>
        <a:p>
          <a:pPr algn="ctr"/>
          <a:r>
            <a:rPr lang="en-US" sz="1000" b="0" cap="none" spc="0">
              <a:ln w="0"/>
              <a:solidFill>
                <a:schemeClr val="tx1"/>
              </a:solidFill>
              <a:effectLst>
                <a:reflection blurRad="6350" stA="53000" endA="300" endPos="35500" dir="5400000" sy="-90000" algn="bl" rotWithShape="0"/>
              </a:effectLst>
              <a:latin typeface="Arial Narrow" panose="020B0606020202030204" pitchFamily="34" charset="0"/>
            </a:rPr>
            <a:t>Velocity</a:t>
          </a:r>
        </a:p>
      </xdr:txBody>
    </xdr:sp>
    <xdr:clientData/>
  </xdr:oneCellAnchor>
  <xdr:twoCellAnchor>
    <xdr:from>
      <xdr:col>11</xdr:col>
      <xdr:colOff>0</xdr:colOff>
      <xdr:row>2</xdr:row>
      <xdr:rowOff>114300</xdr:rowOff>
    </xdr:from>
    <xdr:to>
      <xdr:col>21</xdr:col>
      <xdr:colOff>19050</xdr:colOff>
      <xdr:row>19</xdr:row>
      <xdr:rowOff>121920</xdr:rowOff>
    </xdr:to>
    <xdr:sp macro="" textlink="">
      <xdr:nvSpPr>
        <xdr:cNvPr id="3" name="Rectangle 2">
          <a:extLst>
            <a:ext uri="{FF2B5EF4-FFF2-40B4-BE49-F238E27FC236}">
              <a16:creationId xmlns:a16="http://schemas.microsoft.com/office/drawing/2014/main" id="{00000000-0008-0000-0500-000003000000}"/>
            </a:ext>
          </a:extLst>
        </xdr:cNvPr>
        <xdr:cNvSpPr/>
      </xdr:nvSpPr>
      <xdr:spPr>
        <a:xfrm>
          <a:off x="6644640" y="464820"/>
          <a:ext cx="4895850" cy="2499360"/>
        </a:xfrm>
        <a:prstGeom prst="rect">
          <a:avLst/>
        </a:prstGeom>
        <a:solidFill>
          <a:schemeClr val="bg1">
            <a:lumMod val="95000"/>
          </a:schemeClr>
        </a:solidFill>
        <a:ln w="38100">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ZA" sz="1600" b="1">
              <a:solidFill>
                <a:schemeClr val="tx1">
                  <a:lumMod val="85000"/>
                  <a:lumOff val="15000"/>
                </a:schemeClr>
              </a:solidFill>
              <a:effectLst/>
              <a:latin typeface="Arial Narrow" panose="020B0606020202030204" pitchFamily="34" charset="0"/>
              <a:ea typeface="+mn-ea"/>
              <a:cs typeface="+mn-cs"/>
            </a:rPr>
            <a:t>Risk Assessment Values</a:t>
          </a:r>
        </a:p>
        <a:p>
          <a:endParaRPr lang="en-ZA" sz="1600">
            <a:solidFill>
              <a:schemeClr val="tx1">
                <a:lumMod val="85000"/>
                <a:lumOff val="15000"/>
              </a:schemeClr>
            </a:solidFill>
            <a:effectLst/>
            <a:latin typeface="Arial Narrow" panose="020B0606020202030204" pitchFamily="34" charset="0"/>
            <a:ea typeface="+mn-ea"/>
            <a:cs typeface="+mn-cs"/>
          </a:endParaRPr>
        </a:p>
        <a:p>
          <a:r>
            <a:rPr lang="en-ZA" sz="1100">
              <a:solidFill>
                <a:schemeClr val="tx1">
                  <a:lumMod val="85000"/>
                  <a:lumOff val="15000"/>
                </a:schemeClr>
              </a:solidFill>
              <a:effectLst/>
              <a:latin typeface="Arial Narrow" panose="020B0606020202030204" pitchFamily="34" charset="0"/>
              <a:ea typeface="+mn-ea"/>
              <a:cs typeface="+mn-cs"/>
            </a:rPr>
            <a:t>This template assess risks based on (1) inherent risk levels), considered in the context of (2) control effectiveness.</a:t>
          </a:r>
        </a:p>
        <a:p>
          <a:endParaRPr lang="en-ZA" sz="1100">
            <a:solidFill>
              <a:schemeClr val="tx1">
                <a:lumMod val="85000"/>
                <a:lumOff val="15000"/>
              </a:schemeClr>
            </a:solidFill>
            <a:effectLst/>
            <a:latin typeface="Arial Narrow" panose="020B0606020202030204" pitchFamily="34" charset="0"/>
            <a:ea typeface="+mn-ea"/>
            <a:cs typeface="+mn-cs"/>
          </a:endParaRPr>
        </a:p>
        <a:p>
          <a:r>
            <a:rPr lang="en-ZA" sz="1100">
              <a:solidFill>
                <a:schemeClr val="tx1">
                  <a:lumMod val="85000"/>
                  <a:lumOff val="15000"/>
                </a:schemeClr>
              </a:solidFill>
              <a:effectLst/>
              <a:latin typeface="Arial Narrow" panose="020B0606020202030204" pitchFamily="34" charset="0"/>
              <a:ea typeface="+mn-ea"/>
              <a:cs typeface="+mn-cs"/>
            </a:rPr>
            <a:t>Inherent risk is calculated based on the likelihood that it will mature; the impact if it does; the vulnerability of the organisation to that risk, and the velocity of the risk drivers. All these determinants of inherent risk are currently assessed according to assessment value /5. However, the template makes provision for the user to change these values of they want to use different assessment values.</a:t>
          </a:r>
        </a:p>
        <a:p>
          <a:endParaRPr lang="en-ZA" sz="1100">
            <a:solidFill>
              <a:schemeClr val="tx1">
                <a:lumMod val="85000"/>
                <a:lumOff val="15000"/>
              </a:schemeClr>
            </a:solidFill>
            <a:effectLst/>
            <a:latin typeface="Arial Narrow" panose="020B0606020202030204" pitchFamily="34" charset="0"/>
            <a:ea typeface="+mn-ea"/>
            <a:cs typeface="+mn-cs"/>
          </a:endParaRPr>
        </a:p>
        <a:p>
          <a:r>
            <a:rPr lang="en-ZA" sz="1100" b="1">
              <a:solidFill>
                <a:schemeClr val="tx1">
                  <a:lumMod val="85000"/>
                  <a:lumOff val="15000"/>
                </a:schemeClr>
              </a:solidFill>
              <a:effectLst/>
              <a:latin typeface="Arial Narrow" panose="020B0606020202030204" pitchFamily="34" charset="0"/>
              <a:ea typeface="+mn-ea"/>
              <a:cs typeface="+mn-cs"/>
            </a:rPr>
            <a:t>Please follow the guidelines on this sheet by clicking on the WordPad icons and by reading the on-screen guidelines. The assessment values are explained in detail.</a:t>
          </a:r>
          <a:endParaRPr lang="en-ZA" sz="1100">
            <a:solidFill>
              <a:schemeClr val="tx1">
                <a:lumMod val="85000"/>
                <a:lumOff val="15000"/>
              </a:schemeClr>
            </a:solidFill>
            <a:effectLst/>
            <a:latin typeface="Arial Narrow" panose="020B0606020202030204" pitchFamily="34" charset="0"/>
            <a:ea typeface="+mn-ea"/>
            <a:cs typeface="+mn-cs"/>
          </a:endParaRPr>
        </a:p>
      </xdr:txBody>
    </xdr:sp>
    <xdr:clientData/>
  </xdr:twoCellAnchor>
  <mc:AlternateContent xmlns:mc="http://schemas.openxmlformats.org/markup-compatibility/2006">
    <mc:Choice xmlns:a14="http://schemas.microsoft.com/office/drawing/2010/main" Requires="a14">
      <xdr:twoCellAnchor editAs="oneCell">
        <xdr:from>
          <xdr:col>11</xdr:col>
          <xdr:colOff>0</xdr:colOff>
          <xdr:row>21</xdr:row>
          <xdr:rowOff>123825</xdr:rowOff>
        </xdr:from>
        <xdr:to>
          <xdr:col>17</xdr:col>
          <xdr:colOff>0</xdr:colOff>
          <xdr:row>37</xdr:row>
          <xdr:rowOff>9525</xdr:rowOff>
        </xdr:to>
        <xdr:sp macro="" textlink="">
          <xdr:nvSpPr>
            <xdr:cNvPr id="4107" name="Object 11" hidden="1">
              <a:extLst>
                <a:ext uri="{63B3BB69-23CF-44E3-9099-C40C66FF867C}">
                  <a14:compatExt spid="_x0000_s4107"/>
                </a:ext>
                <a:ext uri="{FF2B5EF4-FFF2-40B4-BE49-F238E27FC236}">
                  <a16:creationId xmlns:a16="http://schemas.microsoft.com/office/drawing/2014/main" id="{00000000-0008-0000-0500-00000B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9</xdr:col>
          <xdr:colOff>19050</xdr:colOff>
          <xdr:row>17</xdr:row>
          <xdr:rowOff>0</xdr:rowOff>
        </xdr:from>
        <xdr:to>
          <xdr:col>9</xdr:col>
          <xdr:colOff>238125</xdr:colOff>
          <xdr:row>17</xdr:row>
          <xdr:rowOff>171450</xdr:rowOff>
        </xdr:to>
        <xdr:sp macro="" textlink="">
          <xdr:nvSpPr>
            <xdr:cNvPr id="3597" name="Object 525" hidden="1">
              <a:extLst>
                <a:ext uri="{63B3BB69-23CF-44E3-9099-C40C66FF867C}">
                  <a14:compatExt spid="_x0000_s3597"/>
                </a:ext>
                <a:ext uri="{FF2B5EF4-FFF2-40B4-BE49-F238E27FC236}">
                  <a16:creationId xmlns:a16="http://schemas.microsoft.com/office/drawing/2014/main" id="{00000000-0008-0000-0600-00000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xdr:row>
          <xdr:rowOff>0</xdr:rowOff>
        </xdr:from>
        <xdr:to>
          <xdr:col>9</xdr:col>
          <xdr:colOff>238125</xdr:colOff>
          <xdr:row>18</xdr:row>
          <xdr:rowOff>171450</xdr:rowOff>
        </xdr:to>
        <xdr:sp macro="" textlink="">
          <xdr:nvSpPr>
            <xdr:cNvPr id="3598" name="Object 526" hidden="1">
              <a:extLst>
                <a:ext uri="{63B3BB69-23CF-44E3-9099-C40C66FF867C}">
                  <a14:compatExt spid="_x0000_s3598"/>
                </a:ext>
                <a:ext uri="{FF2B5EF4-FFF2-40B4-BE49-F238E27FC236}">
                  <a16:creationId xmlns:a16="http://schemas.microsoft.com/office/drawing/2014/main" id="{00000000-0008-0000-0600-00000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xdr:row>
          <xdr:rowOff>0</xdr:rowOff>
        </xdr:from>
        <xdr:to>
          <xdr:col>9</xdr:col>
          <xdr:colOff>238125</xdr:colOff>
          <xdr:row>19</xdr:row>
          <xdr:rowOff>171450</xdr:rowOff>
        </xdr:to>
        <xdr:sp macro="" textlink="">
          <xdr:nvSpPr>
            <xdr:cNvPr id="3599" name="Object 527" hidden="1">
              <a:extLst>
                <a:ext uri="{63B3BB69-23CF-44E3-9099-C40C66FF867C}">
                  <a14:compatExt spid="_x0000_s3599"/>
                </a:ext>
                <a:ext uri="{FF2B5EF4-FFF2-40B4-BE49-F238E27FC236}">
                  <a16:creationId xmlns:a16="http://schemas.microsoft.com/office/drawing/2014/main" id="{00000000-0008-0000-0600-00000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xdr:row>
          <xdr:rowOff>0</xdr:rowOff>
        </xdr:from>
        <xdr:to>
          <xdr:col>9</xdr:col>
          <xdr:colOff>238125</xdr:colOff>
          <xdr:row>20</xdr:row>
          <xdr:rowOff>171450</xdr:rowOff>
        </xdr:to>
        <xdr:sp macro="" textlink="">
          <xdr:nvSpPr>
            <xdr:cNvPr id="3600" name="Object 528" hidden="1">
              <a:extLst>
                <a:ext uri="{63B3BB69-23CF-44E3-9099-C40C66FF867C}">
                  <a14:compatExt spid="_x0000_s3600"/>
                </a:ext>
                <a:ext uri="{FF2B5EF4-FFF2-40B4-BE49-F238E27FC236}">
                  <a16:creationId xmlns:a16="http://schemas.microsoft.com/office/drawing/2014/main" id="{00000000-0008-0000-0600-00001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xdr:row>
          <xdr:rowOff>0</xdr:rowOff>
        </xdr:from>
        <xdr:to>
          <xdr:col>9</xdr:col>
          <xdr:colOff>238125</xdr:colOff>
          <xdr:row>21</xdr:row>
          <xdr:rowOff>171450</xdr:rowOff>
        </xdr:to>
        <xdr:sp macro="" textlink="">
          <xdr:nvSpPr>
            <xdr:cNvPr id="3601" name="Object 529" hidden="1">
              <a:extLst>
                <a:ext uri="{63B3BB69-23CF-44E3-9099-C40C66FF867C}">
                  <a14:compatExt spid="_x0000_s3601"/>
                </a:ext>
                <a:ext uri="{FF2B5EF4-FFF2-40B4-BE49-F238E27FC236}">
                  <a16:creationId xmlns:a16="http://schemas.microsoft.com/office/drawing/2014/main" id="{00000000-0008-0000-0600-00001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22</xdr:row>
          <xdr:rowOff>0</xdr:rowOff>
        </xdr:from>
        <xdr:to>
          <xdr:col>9</xdr:col>
          <xdr:colOff>238125</xdr:colOff>
          <xdr:row>22</xdr:row>
          <xdr:rowOff>171450</xdr:rowOff>
        </xdr:to>
        <xdr:sp macro="" textlink="">
          <xdr:nvSpPr>
            <xdr:cNvPr id="3602" name="Object 530" hidden="1">
              <a:extLst>
                <a:ext uri="{63B3BB69-23CF-44E3-9099-C40C66FF867C}">
                  <a14:compatExt spid="_x0000_s3602"/>
                </a:ext>
                <a:ext uri="{FF2B5EF4-FFF2-40B4-BE49-F238E27FC236}">
                  <a16:creationId xmlns:a16="http://schemas.microsoft.com/office/drawing/2014/main" id="{00000000-0008-0000-0600-00001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23</xdr:row>
          <xdr:rowOff>0</xdr:rowOff>
        </xdr:from>
        <xdr:to>
          <xdr:col>9</xdr:col>
          <xdr:colOff>238125</xdr:colOff>
          <xdr:row>23</xdr:row>
          <xdr:rowOff>171450</xdr:rowOff>
        </xdr:to>
        <xdr:sp macro="" textlink="">
          <xdr:nvSpPr>
            <xdr:cNvPr id="3603" name="Object 531" hidden="1">
              <a:extLst>
                <a:ext uri="{63B3BB69-23CF-44E3-9099-C40C66FF867C}">
                  <a14:compatExt spid="_x0000_s3603"/>
                </a:ext>
                <a:ext uri="{FF2B5EF4-FFF2-40B4-BE49-F238E27FC236}">
                  <a16:creationId xmlns:a16="http://schemas.microsoft.com/office/drawing/2014/main" id="{00000000-0008-0000-0600-00001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24</xdr:row>
          <xdr:rowOff>0</xdr:rowOff>
        </xdr:from>
        <xdr:to>
          <xdr:col>9</xdr:col>
          <xdr:colOff>238125</xdr:colOff>
          <xdr:row>24</xdr:row>
          <xdr:rowOff>171450</xdr:rowOff>
        </xdr:to>
        <xdr:sp macro="" textlink="">
          <xdr:nvSpPr>
            <xdr:cNvPr id="3604" name="Object 532" hidden="1">
              <a:extLst>
                <a:ext uri="{63B3BB69-23CF-44E3-9099-C40C66FF867C}">
                  <a14:compatExt spid="_x0000_s3604"/>
                </a:ext>
                <a:ext uri="{FF2B5EF4-FFF2-40B4-BE49-F238E27FC236}">
                  <a16:creationId xmlns:a16="http://schemas.microsoft.com/office/drawing/2014/main" id="{00000000-0008-0000-0600-00001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25</xdr:row>
          <xdr:rowOff>0</xdr:rowOff>
        </xdr:from>
        <xdr:to>
          <xdr:col>9</xdr:col>
          <xdr:colOff>238125</xdr:colOff>
          <xdr:row>25</xdr:row>
          <xdr:rowOff>171450</xdr:rowOff>
        </xdr:to>
        <xdr:sp macro="" textlink="">
          <xdr:nvSpPr>
            <xdr:cNvPr id="3605" name="Object 533" hidden="1">
              <a:extLst>
                <a:ext uri="{63B3BB69-23CF-44E3-9099-C40C66FF867C}">
                  <a14:compatExt spid="_x0000_s3605"/>
                </a:ext>
                <a:ext uri="{FF2B5EF4-FFF2-40B4-BE49-F238E27FC236}">
                  <a16:creationId xmlns:a16="http://schemas.microsoft.com/office/drawing/2014/main" id="{00000000-0008-0000-0600-00001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26</xdr:row>
          <xdr:rowOff>0</xdr:rowOff>
        </xdr:from>
        <xdr:to>
          <xdr:col>9</xdr:col>
          <xdr:colOff>238125</xdr:colOff>
          <xdr:row>26</xdr:row>
          <xdr:rowOff>171450</xdr:rowOff>
        </xdr:to>
        <xdr:sp macro="" textlink="">
          <xdr:nvSpPr>
            <xdr:cNvPr id="3606" name="Object 534" hidden="1">
              <a:extLst>
                <a:ext uri="{63B3BB69-23CF-44E3-9099-C40C66FF867C}">
                  <a14:compatExt spid="_x0000_s3606"/>
                </a:ext>
                <a:ext uri="{FF2B5EF4-FFF2-40B4-BE49-F238E27FC236}">
                  <a16:creationId xmlns:a16="http://schemas.microsoft.com/office/drawing/2014/main" id="{00000000-0008-0000-0600-00001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27</xdr:row>
          <xdr:rowOff>0</xdr:rowOff>
        </xdr:from>
        <xdr:to>
          <xdr:col>9</xdr:col>
          <xdr:colOff>238125</xdr:colOff>
          <xdr:row>27</xdr:row>
          <xdr:rowOff>171450</xdr:rowOff>
        </xdr:to>
        <xdr:sp macro="" textlink="">
          <xdr:nvSpPr>
            <xdr:cNvPr id="3607" name="Object 535" hidden="1">
              <a:extLst>
                <a:ext uri="{63B3BB69-23CF-44E3-9099-C40C66FF867C}">
                  <a14:compatExt spid="_x0000_s3607"/>
                </a:ext>
                <a:ext uri="{FF2B5EF4-FFF2-40B4-BE49-F238E27FC236}">
                  <a16:creationId xmlns:a16="http://schemas.microsoft.com/office/drawing/2014/main" id="{00000000-0008-0000-0600-00001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28</xdr:row>
          <xdr:rowOff>0</xdr:rowOff>
        </xdr:from>
        <xdr:to>
          <xdr:col>9</xdr:col>
          <xdr:colOff>238125</xdr:colOff>
          <xdr:row>28</xdr:row>
          <xdr:rowOff>171450</xdr:rowOff>
        </xdr:to>
        <xdr:sp macro="" textlink="">
          <xdr:nvSpPr>
            <xdr:cNvPr id="3608" name="Object 536" hidden="1">
              <a:extLst>
                <a:ext uri="{63B3BB69-23CF-44E3-9099-C40C66FF867C}">
                  <a14:compatExt spid="_x0000_s3608"/>
                </a:ext>
                <a:ext uri="{FF2B5EF4-FFF2-40B4-BE49-F238E27FC236}">
                  <a16:creationId xmlns:a16="http://schemas.microsoft.com/office/drawing/2014/main" id="{00000000-0008-0000-0600-00001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29</xdr:row>
          <xdr:rowOff>0</xdr:rowOff>
        </xdr:from>
        <xdr:to>
          <xdr:col>9</xdr:col>
          <xdr:colOff>238125</xdr:colOff>
          <xdr:row>29</xdr:row>
          <xdr:rowOff>171450</xdr:rowOff>
        </xdr:to>
        <xdr:sp macro="" textlink="">
          <xdr:nvSpPr>
            <xdr:cNvPr id="3609" name="Object 537" hidden="1">
              <a:extLst>
                <a:ext uri="{63B3BB69-23CF-44E3-9099-C40C66FF867C}">
                  <a14:compatExt spid="_x0000_s3609"/>
                </a:ext>
                <a:ext uri="{FF2B5EF4-FFF2-40B4-BE49-F238E27FC236}">
                  <a16:creationId xmlns:a16="http://schemas.microsoft.com/office/drawing/2014/main" id="{00000000-0008-0000-0600-00001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30</xdr:row>
          <xdr:rowOff>0</xdr:rowOff>
        </xdr:from>
        <xdr:to>
          <xdr:col>9</xdr:col>
          <xdr:colOff>238125</xdr:colOff>
          <xdr:row>30</xdr:row>
          <xdr:rowOff>171450</xdr:rowOff>
        </xdr:to>
        <xdr:sp macro="" textlink="">
          <xdr:nvSpPr>
            <xdr:cNvPr id="3610" name="Object 538" hidden="1">
              <a:extLst>
                <a:ext uri="{63B3BB69-23CF-44E3-9099-C40C66FF867C}">
                  <a14:compatExt spid="_x0000_s3610"/>
                </a:ext>
                <a:ext uri="{FF2B5EF4-FFF2-40B4-BE49-F238E27FC236}">
                  <a16:creationId xmlns:a16="http://schemas.microsoft.com/office/drawing/2014/main" id="{00000000-0008-0000-0600-00001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31</xdr:row>
          <xdr:rowOff>0</xdr:rowOff>
        </xdr:from>
        <xdr:to>
          <xdr:col>9</xdr:col>
          <xdr:colOff>238125</xdr:colOff>
          <xdr:row>31</xdr:row>
          <xdr:rowOff>171450</xdr:rowOff>
        </xdr:to>
        <xdr:sp macro="" textlink="">
          <xdr:nvSpPr>
            <xdr:cNvPr id="3611" name="Object 539" hidden="1">
              <a:extLst>
                <a:ext uri="{63B3BB69-23CF-44E3-9099-C40C66FF867C}">
                  <a14:compatExt spid="_x0000_s3611"/>
                </a:ext>
                <a:ext uri="{FF2B5EF4-FFF2-40B4-BE49-F238E27FC236}">
                  <a16:creationId xmlns:a16="http://schemas.microsoft.com/office/drawing/2014/main" id="{00000000-0008-0000-0600-00001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32</xdr:row>
          <xdr:rowOff>0</xdr:rowOff>
        </xdr:from>
        <xdr:to>
          <xdr:col>9</xdr:col>
          <xdr:colOff>238125</xdr:colOff>
          <xdr:row>32</xdr:row>
          <xdr:rowOff>171450</xdr:rowOff>
        </xdr:to>
        <xdr:sp macro="" textlink="">
          <xdr:nvSpPr>
            <xdr:cNvPr id="3612" name="Object 540" hidden="1">
              <a:extLst>
                <a:ext uri="{63B3BB69-23CF-44E3-9099-C40C66FF867C}">
                  <a14:compatExt spid="_x0000_s3612"/>
                </a:ext>
                <a:ext uri="{FF2B5EF4-FFF2-40B4-BE49-F238E27FC236}">
                  <a16:creationId xmlns:a16="http://schemas.microsoft.com/office/drawing/2014/main" id="{00000000-0008-0000-0600-00001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33</xdr:row>
          <xdr:rowOff>9525</xdr:rowOff>
        </xdr:from>
        <xdr:to>
          <xdr:col>9</xdr:col>
          <xdr:colOff>238125</xdr:colOff>
          <xdr:row>33</xdr:row>
          <xdr:rowOff>180975</xdr:rowOff>
        </xdr:to>
        <xdr:sp macro="" textlink="">
          <xdr:nvSpPr>
            <xdr:cNvPr id="3613" name="Object 541" hidden="1">
              <a:extLst>
                <a:ext uri="{63B3BB69-23CF-44E3-9099-C40C66FF867C}">
                  <a14:compatExt spid="_x0000_s3613"/>
                </a:ext>
                <a:ext uri="{FF2B5EF4-FFF2-40B4-BE49-F238E27FC236}">
                  <a16:creationId xmlns:a16="http://schemas.microsoft.com/office/drawing/2014/main" id="{00000000-0008-0000-0600-00001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34</xdr:row>
          <xdr:rowOff>9525</xdr:rowOff>
        </xdr:from>
        <xdr:to>
          <xdr:col>9</xdr:col>
          <xdr:colOff>238125</xdr:colOff>
          <xdr:row>34</xdr:row>
          <xdr:rowOff>180975</xdr:rowOff>
        </xdr:to>
        <xdr:sp macro="" textlink="">
          <xdr:nvSpPr>
            <xdr:cNvPr id="3614" name="Object 542" hidden="1">
              <a:extLst>
                <a:ext uri="{63B3BB69-23CF-44E3-9099-C40C66FF867C}">
                  <a14:compatExt spid="_x0000_s3614"/>
                </a:ext>
                <a:ext uri="{FF2B5EF4-FFF2-40B4-BE49-F238E27FC236}">
                  <a16:creationId xmlns:a16="http://schemas.microsoft.com/office/drawing/2014/main" id="{00000000-0008-0000-0600-00001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35</xdr:row>
          <xdr:rowOff>9525</xdr:rowOff>
        </xdr:from>
        <xdr:to>
          <xdr:col>9</xdr:col>
          <xdr:colOff>238125</xdr:colOff>
          <xdr:row>35</xdr:row>
          <xdr:rowOff>180975</xdr:rowOff>
        </xdr:to>
        <xdr:sp macro="" textlink="">
          <xdr:nvSpPr>
            <xdr:cNvPr id="3615" name="Object 543" hidden="1">
              <a:extLst>
                <a:ext uri="{63B3BB69-23CF-44E3-9099-C40C66FF867C}">
                  <a14:compatExt spid="_x0000_s3615"/>
                </a:ext>
                <a:ext uri="{FF2B5EF4-FFF2-40B4-BE49-F238E27FC236}">
                  <a16:creationId xmlns:a16="http://schemas.microsoft.com/office/drawing/2014/main" id="{00000000-0008-0000-0600-00001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36</xdr:row>
          <xdr:rowOff>9525</xdr:rowOff>
        </xdr:from>
        <xdr:to>
          <xdr:col>9</xdr:col>
          <xdr:colOff>238125</xdr:colOff>
          <xdr:row>36</xdr:row>
          <xdr:rowOff>180975</xdr:rowOff>
        </xdr:to>
        <xdr:sp macro="" textlink="">
          <xdr:nvSpPr>
            <xdr:cNvPr id="3616" name="Object 544" hidden="1">
              <a:extLst>
                <a:ext uri="{63B3BB69-23CF-44E3-9099-C40C66FF867C}">
                  <a14:compatExt spid="_x0000_s3616"/>
                </a:ext>
                <a:ext uri="{FF2B5EF4-FFF2-40B4-BE49-F238E27FC236}">
                  <a16:creationId xmlns:a16="http://schemas.microsoft.com/office/drawing/2014/main" id="{00000000-0008-0000-0600-00002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37</xdr:row>
          <xdr:rowOff>9525</xdr:rowOff>
        </xdr:from>
        <xdr:to>
          <xdr:col>9</xdr:col>
          <xdr:colOff>238125</xdr:colOff>
          <xdr:row>37</xdr:row>
          <xdr:rowOff>180975</xdr:rowOff>
        </xdr:to>
        <xdr:sp macro="" textlink="">
          <xdr:nvSpPr>
            <xdr:cNvPr id="3617" name="Object 545" hidden="1">
              <a:extLst>
                <a:ext uri="{63B3BB69-23CF-44E3-9099-C40C66FF867C}">
                  <a14:compatExt spid="_x0000_s3617"/>
                </a:ext>
                <a:ext uri="{FF2B5EF4-FFF2-40B4-BE49-F238E27FC236}">
                  <a16:creationId xmlns:a16="http://schemas.microsoft.com/office/drawing/2014/main" id="{00000000-0008-0000-0600-00002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38</xdr:row>
          <xdr:rowOff>9525</xdr:rowOff>
        </xdr:from>
        <xdr:to>
          <xdr:col>9</xdr:col>
          <xdr:colOff>238125</xdr:colOff>
          <xdr:row>38</xdr:row>
          <xdr:rowOff>180975</xdr:rowOff>
        </xdr:to>
        <xdr:sp macro="" textlink="">
          <xdr:nvSpPr>
            <xdr:cNvPr id="3618" name="Object 546" hidden="1">
              <a:extLst>
                <a:ext uri="{63B3BB69-23CF-44E3-9099-C40C66FF867C}">
                  <a14:compatExt spid="_x0000_s3618"/>
                </a:ext>
                <a:ext uri="{FF2B5EF4-FFF2-40B4-BE49-F238E27FC236}">
                  <a16:creationId xmlns:a16="http://schemas.microsoft.com/office/drawing/2014/main" id="{00000000-0008-0000-0600-00002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39</xdr:row>
          <xdr:rowOff>9525</xdr:rowOff>
        </xdr:from>
        <xdr:to>
          <xdr:col>9</xdr:col>
          <xdr:colOff>238125</xdr:colOff>
          <xdr:row>39</xdr:row>
          <xdr:rowOff>180975</xdr:rowOff>
        </xdr:to>
        <xdr:sp macro="" textlink="">
          <xdr:nvSpPr>
            <xdr:cNvPr id="3619" name="Object 547" hidden="1">
              <a:extLst>
                <a:ext uri="{63B3BB69-23CF-44E3-9099-C40C66FF867C}">
                  <a14:compatExt spid="_x0000_s3619"/>
                </a:ext>
                <a:ext uri="{FF2B5EF4-FFF2-40B4-BE49-F238E27FC236}">
                  <a16:creationId xmlns:a16="http://schemas.microsoft.com/office/drawing/2014/main" id="{00000000-0008-0000-0600-00002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40</xdr:row>
          <xdr:rowOff>9525</xdr:rowOff>
        </xdr:from>
        <xdr:to>
          <xdr:col>9</xdr:col>
          <xdr:colOff>238125</xdr:colOff>
          <xdr:row>40</xdr:row>
          <xdr:rowOff>180975</xdr:rowOff>
        </xdr:to>
        <xdr:sp macro="" textlink="">
          <xdr:nvSpPr>
            <xdr:cNvPr id="3620" name="Object 548" hidden="1">
              <a:extLst>
                <a:ext uri="{63B3BB69-23CF-44E3-9099-C40C66FF867C}">
                  <a14:compatExt spid="_x0000_s3620"/>
                </a:ext>
                <a:ext uri="{FF2B5EF4-FFF2-40B4-BE49-F238E27FC236}">
                  <a16:creationId xmlns:a16="http://schemas.microsoft.com/office/drawing/2014/main" id="{00000000-0008-0000-0600-00002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41</xdr:row>
          <xdr:rowOff>9525</xdr:rowOff>
        </xdr:from>
        <xdr:to>
          <xdr:col>9</xdr:col>
          <xdr:colOff>238125</xdr:colOff>
          <xdr:row>41</xdr:row>
          <xdr:rowOff>180975</xdr:rowOff>
        </xdr:to>
        <xdr:sp macro="" textlink="">
          <xdr:nvSpPr>
            <xdr:cNvPr id="3621" name="Object 549" hidden="1">
              <a:extLst>
                <a:ext uri="{63B3BB69-23CF-44E3-9099-C40C66FF867C}">
                  <a14:compatExt spid="_x0000_s3621"/>
                </a:ext>
                <a:ext uri="{FF2B5EF4-FFF2-40B4-BE49-F238E27FC236}">
                  <a16:creationId xmlns:a16="http://schemas.microsoft.com/office/drawing/2014/main" id="{00000000-0008-0000-0600-00002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42</xdr:row>
          <xdr:rowOff>9525</xdr:rowOff>
        </xdr:from>
        <xdr:to>
          <xdr:col>9</xdr:col>
          <xdr:colOff>238125</xdr:colOff>
          <xdr:row>42</xdr:row>
          <xdr:rowOff>180975</xdr:rowOff>
        </xdr:to>
        <xdr:sp macro="" textlink="">
          <xdr:nvSpPr>
            <xdr:cNvPr id="3622" name="Object 550" hidden="1">
              <a:extLst>
                <a:ext uri="{63B3BB69-23CF-44E3-9099-C40C66FF867C}">
                  <a14:compatExt spid="_x0000_s3622"/>
                </a:ext>
                <a:ext uri="{FF2B5EF4-FFF2-40B4-BE49-F238E27FC236}">
                  <a16:creationId xmlns:a16="http://schemas.microsoft.com/office/drawing/2014/main" id="{00000000-0008-0000-0600-00002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43</xdr:row>
          <xdr:rowOff>9525</xdr:rowOff>
        </xdr:from>
        <xdr:to>
          <xdr:col>9</xdr:col>
          <xdr:colOff>238125</xdr:colOff>
          <xdr:row>43</xdr:row>
          <xdr:rowOff>180975</xdr:rowOff>
        </xdr:to>
        <xdr:sp macro="" textlink="">
          <xdr:nvSpPr>
            <xdr:cNvPr id="3623" name="Object 551" hidden="1">
              <a:extLst>
                <a:ext uri="{63B3BB69-23CF-44E3-9099-C40C66FF867C}">
                  <a14:compatExt spid="_x0000_s3623"/>
                </a:ext>
                <a:ext uri="{FF2B5EF4-FFF2-40B4-BE49-F238E27FC236}">
                  <a16:creationId xmlns:a16="http://schemas.microsoft.com/office/drawing/2014/main" id="{00000000-0008-0000-0600-00002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44</xdr:row>
          <xdr:rowOff>9525</xdr:rowOff>
        </xdr:from>
        <xdr:to>
          <xdr:col>9</xdr:col>
          <xdr:colOff>238125</xdr:colOff>
          <xdr:row>44</xdr:row>
          <xdr:rowOff>180975</xdr:rowOff>
        </xdr:to>
        <xdr:sp macro="" textlink="">
          <xdr:nvSpPr>
            <xdr:cNvPr id="3624" name="Object 552" hidden="1">
              <a:extLst>
                <a:ext uri="{63B3BB69-23CF-44E3-9099-C40C66FF867C}">
                  <a14:compatExt spid="_x0000_s3624"/>
                </a:ext>
                <a:ext uri="{FF2B5EF4-FFF2-40B4-BE49-F238E27FC236}">
                  <a16:creationId xmlns:a16="http://schemas.microsoft.com/office/drawing/2014/main" id="{00000000-0008-0000-0600-00002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45</xdr:row>
          <xdr:rowOff>9525</xdr:rowOff>
        </xdr:from>
        <xdr:to>
          <xdr:col>9</xdr:col>
          <xdr:colOff>238125</xdr:colOff>
          <xdr:row>45</xdr:row>
          <xdr:rowOff>180975</xdr:rowOff>
        </xdr:to>
        <xdr:sp macro="" textlink="">
          <xdr:nvSpPr>
            <xdr:cNvPr id="3625" name="Object 553" hidden="1">
              <a:extLst>
                <a:ext uri="{63B3BB69-23CF-44E3-9099-C40C66FF867C}">
                  <a14:compatExt spid="_x0000_s3625"/>
                </a:ext>
                <a:ext uri="{FF2B5EF4-FFF2-40B4-BE49-F238E27FC236}">
                  <a16:creationId xmlns:a16="http://schemas.microsoft.com/office/drawing/2014/main" id="{00000000-0008-0000-0600-00002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46</xdr:row>
          <xdr:rowOff>9525</xdr:rowOff>
        </xdr:from>
        <xdr:to>
          <xdr:col>9</xdr:col>
          <xdr:colOff>238125</xdr:colOff>
          <xdr:row>46</xdr:row>
          <xdr:rowOff>180975</xdr:rowOff>
        </xdr:to>
        <xdr:sp macro="" textlink="">
          <xdr:nvSpPr>
            <xdr:cNvPr id="3626" name="Object 554" hidden="1">
              <a:extLst>
                <a:ext uri="{63B3BB69-23CF-44E3-9099-C40C66FF867C}">
                  <a14:compatExt spid="_x0000_s3626"/>
                </a:ext>
                <a:ext uri="{FF2B5EF4-FFF2-40B4-BE49-F238E27FC236}">
                  <a16:creationId xmlns:a16="http://schemas.microsoft.com/office/drawing/2014/main" id="{00000000-0008-0000-0600-00002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47</xdr:row>
          <xdr:rowOff>9525</xdr:rowOff>
        </xdr:from>
        <xdr:to>
          <xdr:col>9</xdr:col>
          <xdr:colOff>238125</xdr:colOff>
          <xdr:row>47</xdr:row>
          <xdr:rowOff>180975</xdr:rowOff>
        </xdr:to>
        <xdr:sp macro="" textlink="">
          <xdr:nvSpPr>
            <xdr:cNvPr id="3627" name="Object 555" hidden="1">
              <a:extLst>
                <a:ext uri="{63B3BB69-23CF-44E3-9099-C40C66FF867C}">
                  <a14:compatExt spid="_x0000_s3627"/>
                </a:ext>
                <a:ext uri="{FF2B5EF4-FFF2-40B4-BE49-F238E27FC236}">
                  <a16:creationId xmlns:a16="http://schemas.microsoft.com/office/drawing/2014/main" id="{00000000-0008-0000-0600-00002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48</xdr:row>
          <xdr:rowOff>9525</xdr:rowOff>
        </xdr:from>
        <xdr:to>
          <xdr:col>9</xdr:col>
          <xdr:colOff>238125</xdr:colOff>
          <xdr:row>48</xdr:row>
          <xdr:rowOff>180975</xdr:rowOff>
        </xdr:to>
        <xdr:sp macro="" textlink="">
          <xdr:nvSpPr>
            <xdr:cNvPr id="3628" name="Object 556" hidden="1">
              <a:extLst>
                <a:ext uri="{63B3BB69-23CF-44E3-9099-C40C66FF867C}">
                  <a14:compatExt spid="_x0000_s3628"/>
                </a:ext>
                <a:ext uri="{FF2B5EF4-FFF2-40B4-BE49-F238E27FC236}">
                  <a16:creationId xmlns:a16="http://schemas.microsoft.com/office/drawing/2014/main" id="{00000000-0008-0000-0600-00002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49</xdr:row>
          <xdr:rowOff>9525</xdr:rowOff>
        </xdr:from>
        <xdr:to>
          <xdr:col>9</xdr:col>
          <xdr:colOff>238125</xdr:colOff>
          <xdr:row>49</xdr:row>
          <xdr:rowOff>180975</xdr:rowOff>
        </xdr:to>
        <xdr:sp macro="" textlink="">
          <xdr:nvSpPr>
            <xdr:cNvPr id="3629" name="Object 557" hidden="1">
              <a:extLst>
                <a:ext uri="{63B3BB69-23CF-44E3-9099-C40C66FF867C}">
                  <a14:compatExt spid="_x0000_s3629"/>
                </a:ext>
                <a:ext uri="{FF2B5EF4-FFF2-40B4-BE49-F238E27FC236}">
                  <a16:creationId xmlns:a16="http://schemas.microsoft.com/office/drawing/2014/main" id="{00000000-0008-0000-0600-00002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50</xdr:row>
          <xdr:rowOff>9525</xdr:rowOff>
        </xdr:from>
        <xdr:to>
          <xdr:col>9</xdr:col>
          <xdr:colOff>238125</xdr:colOff>
          <xdr:row>50</xdr:row>
          <xdr:rowOff>180975</xdr:rowOff>
        </xdr:to>
        <xdr:sp macro="" textlink="">
          <xdr:nvSpPr>
            <xdr:cNvPr id="3630" name="Object 558" hidden="1">
              <a:extLst>
                <a:ext uri="{63B3BB69-23CF-44E3-9099-C40C66FF867C}">
                  <a14:compatExt spid="_x0000_s3630"/>
                </a:ext>
                <a:ext uri="{FF2B5EF4-FFF2-40B4-BE49-F238E27FC236}">
                  <a16:creationId xmlns:a16="http://schemas.microsoft.com/office/drawing/2014/main" id="{00000000-0008-0000-0600-00002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51</xdr:row>
          <xdr:rowOff>9525</xdr:rowOff>
        </xdr:from>
        <xdr:to>
          <xdr:col>9</xdr:col>
          <xdr:colOff>238125</xdr:colOff>
          <xdr:row>51</xdr:row>
          <xdr:rowOff>180975</xdr:rowOff>
        </xdr:to>
        <xdr:sp macro="" textlink="">
          <xdr:nvSpPr>
            <xdr:cNvPr id="3631" name="Object 559" hidden="1">
              <a:extLst>
                <a:ext uri="{63B3BB69-23CF-44E3-9099-C40C66FF867C}">
                  <a14:compatExt spid="_x0000_s3631"/>
                </a:ext>
                <a:ext uri="{FF2B5EF4-FFF2-40B4-BE49-F238E27FC236}">
                  <a16:creationId xmlns:a16="http://schemas.microsoft.com/office/drawing/2014/main" id="{00000000-0008-0000-0600-00002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52</xdr:row>
          <xdr:rowOff>9525</xdr:rowOff>
        </xdr:from>
        <xdr:to>
          <xdr:col>9</xdr:col>
          <xdr:colOff>238125</xdr:colOff>
          <xdr:row>52</xdr:row>
          <xdr:rowOff>180975</xdr:rowOff>
        </xdr:to>
        <xdr:sp macro="" textlink="">
          <xdr:nvSpPr>
            <xdr:cNvPr id="3632" name="Object 560" hidden="1">
              <a:extLst>
                <a:ext uri="{63B3BB69-23CF-44E3-9099-C40C66FF867C}">
                  <a14:compatExt spid="_x0000_s3632"/>
                </a:ext>
                <a:ext uri="{FF2B5EF4-FFF2-40B4-BE49-F238E27FC236}">
                  <a16:creationId xmlns:a16="http://schemas.microsoft.com/office/drawing/2014/main" id="{00000000-0008-0000-0600-00003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53</xdr:row>
          <xdr:rowOff>19050</xdr:rowOff>
        </xdr:from>
        <xdr:to>
          <xdr:col>9</xdr:col>
          <xdr:colOff>238125</xdr:colOff>
          <xdr:row>54</xdr:row>
          <xdr:rowOff>0</xdr:rowOff>
        </xdr:to>
        <xdr:sp macro="" textlink="">
          <xdr:nvSpPr>
            <xdr:cNvPr id="3633" name="Object 561" hidden="1">
              <a:extLst>
                <a:ext uri="{63B3BB69-23CF-44E3-9099-C40C66FF867C}">
                  <a14:compatExt spid="_x0000_s3633"/>
                </a:ext>
                <a:ext uri="{FF2B5EF4-FFF2-40B4-BE49-F238E27FC236}">
                  <a16:creationId xmlns:a16="http://schemas.microsoft.com/office/drawing/2014/main" id="{00000000-0008-0000-0600-00003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54</xdr:row>
          <xdr:rowOff>19050</xdr:rowOff>
        </xdr:from>
        <xdr:to>
          <xdr:col>9</xdr:col>
          <xdr:colOff>238125</xdr:colOff>
          <xdr:row>55</xdr:row>
          <xdr:rowOff>0</xdr:rowOff>
        </xdr:to>
        <xdr:sp macro="" textlink="">
          <xdr:nvSpPr>
            <xdr:cNvPr id="3634" name="Object 562" hidden="1">
              <a:extLst>
                <a:ext uri="{63B3BB69-23CF-44E3-9099-C40C66FF867C}">
                  <a14:compatExt spid="_x0000_s3634"/>
                </a:ext>
                <a:ext uri="{FF2B5EF4-FFF2-40B4-BE49-F238E27FC236}">
                  <a16:creationId xmlns:a16="http://schemas.microsoft.com/office/drawing/2014/main" id="{00000000-0008-0000-0600-00003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55</xdr:row>
          <xdr:rowOff>19050</xdr:rowOff>
        </xdr:from>
        <xdr:to>
          <xdr:col>9</xdr:col>
          <xdr:colOff>238125</xdr:colOff>
          <xdr:row>56</xdr:row>
          <xdr:rowOff>0</xdr:rowOff>
        </xdr:to>
        <xdr:sp macro="" textlink="">
          <xdr:nvSpPr>
            <xdr:cNvPr id="3635" name="Object 563" hidden="1">
              <a:extLst>
                <a:ext uri="{63B3BB69-23CF-44E3-9099-C40C66FF867C}">
                  <a14:compatExt spid="_x0000_s3635"/>
                </a:ext>
                <a:ext uri="{FF2B5EF4-FFF2-40B4-BE49-F238E27FC236}">
                  <a16:creationId xmlns:a16="http://schemas.microsoft.com/office/drawing/2014/main" id="{00000000-0008-0000-0600-00003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56</xdr:row>
          <xdr:rowOff>19050</xdr:rowOff>
        </xdr:from>
        <xdr:to>
          <xdr:col>9</xdr:col>
          <xdr:colOff>238125</xdr:colOff>
          <xdr:row>57</xdr:row>
          <xdr:rowOff>0</xdr:rowOff>
        </xdr:to>
        <xdr:sp macro="" textlink="">
          <xdr:nvSpPr>
            <xdr:cNvPr id="3636" name="Object 564" hidden="1">
              <a:extLst>
                <a:ext uri="{63B3BB69-23CF-44E3-9099-C40C66FF867C}">
                  <a14:compatExt spid="_x0000_s3636"/>
                </a:ext>
                <a:ext uri="{FF2B5EF4-FFF2-40B4-BE49-F238E27FC236}">
                  <a16:creationId xmlns:a16="http://schemas.microsoft.com/office/drawing/2014/main" id="{00000000-0008-0000-0600-00003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57</xdr:row>
          <xdr:rowOff>9525</xdr:rowOff>
        </xdr:from>
        <xdr:to>
          <xdr:col>9</xdr:col>
          <xdr:colOff>238125</xdr:colOff>
          <xdr:row>57</xdr:row>
          <xdr:rowOff>180975</xdr:rowOff>
        </xdr:to>
        <xdr:sp macro="" textlink="">
          <xdr:nvSpPr>
            <xdr:cNvPr id="3637" name="Object 565" hidden="1">
              <a:extLst>
                <a:ext uri="{63B3BB69-23CF-44E3-9099-C40C66FF867C}">
                  <a14:compatExt spid="_x0000_s3637"/>
                </a:ext>
                <a:ext uri="{FF2B5EF4-FFF2-40B4-BE49-F238E27FC236}">
                  <a16:creationId xmlns:a16="http://schemas.microsoft.com/office/drawing/2014/main" id="{00000000-0008-0000-0600-00003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58</xdr:row>
          <xdr:rowOff>9525</xdr:rowOff>
        </xdr:from>
        <xdr:to>
          <xdr:col>9</xdr:col>
          <xdr:colOff>238125</xdr:colOff>
          <xdr:row>58</xdr:row>
          <xdr:rowOff>180975</xdr:rowOff>
        </xdr:to>
        <xdr:sp macro="" textlink="">
          <xdr:nvSpPr>
            <xdr:cNvPr id="3638" name="Object 566" hidden="1">
              <a:extLst>
                <a:ext uri="{63B3BB69-23CF-44E3-9099-C40C66FF867C}">
                  <a14:compatExt spid="_x0000_s3638"/>
                </a:ext>
                <a:ext uri="{FF2B5EF4-FFF2-40B4-BE49-F238E27FC236}">
                  <a16:creationId xmlns:a16="http://schemas.microsoft.com/office/drawing/2014/main" id="{00000000-0008-0000-0600-00003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59</xdr:row>
          <xdr:rowOff>9525</xdr:rowOff>
        </xdr:from>
        <xdr:to>
          <xdr:col>9</xdr:col>
          <xdr:colOff>238125</xdr:colOff>
          <xdr:row>59</xdr:row>
          <xdr:rowOff>180975</xdr:rowOff>
        </xdr:to>
        <xdr:sp macro="" textlink="">
          <xdr:nvSpPr>
            <xdr:cNvPr id="3639" name="Object 567" hidden="1">
              <a:extLst>
                <a:ext uri="{63B3BB69-23CF-44E3-9099-C40C66FF867C}">
                  <a14:compatExt spid="_x0000_s3639"/>
                </a:ext>
                <a:ext uri="{FF2B5EF4-FFF2-40B4-BE49-F238E27FC236}">
                  <a16:creationId xmlns:a16="http://schemas.microsoft.com/office/drawing/2014/main" id="{00000000-0008-0000-0600-00003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60</xdr:row>
          <xdr:rowOff>9525</xdr:rowOff>
        </xdr:from>
        <xdr:to>
          <xdr:col>9</xdr:col>
          <xdr:colOff>238125</xdr:colOff>
          <xdr:row>60</xdr:row>
          <xdr:rowOff>180975</xdr:rowOff>
        </xdr:to>
        <xdr:sp macro="" textlink="">
          <xdr:nvSpPr>
            <xdr:cNvPr id="3640" name="Object 568" hidden="1">
              <a:extLst>
                <a:ext uri="{63B3BB69-23CF-44E3-9099-C40C66FF867C}">
                  <a14:compatExt spid="_x0000_s3640"/>
                </a:ext>
                <a:ext uri="{FF2B5EF4-FFF2-40B4-BE49-F238E27FC236}">
                  <a16:creationId xmlns:a16="http://schemas.microsoft.com/office/drawing/2014/main" id="{00000000-0008-0000-0600-00003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61</xdr:row>
          <xdr:rowOff>9525</xdr:rowOff>
        </xdr:from>
        <xdr:to>
          <xdr:col>9</xdr:col>
          <xdr:colOff>238125</xdr:colOff>
          <xdr:row>61</xdr:row>
          <xdr:rowOff>180975</xdr:rowOff>
        </xdr:to>
        <xdr:sp macro="" textlink="">
          <xdr:nvSpPr>
            <xdr:cNvPr id="3641" name="Object 569" hidden="1">
              <a:extLst>
                <a:ext uri="{63B3BB69-23CF-44E3-9099-C40C66FF867C}">
                  <a14:compatExt spid="_x0000_s3641"/>
                </a:ext>
                <a:ext uri="{FF2B5EF4-FFF2-40B4-BE49-F238E27FC236}">
                  <a16:creationId xmlns:a16="http://schemas.microsoft.com/office/drawing/2014/main" id="{00000000-0008-0000-0600-00003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62</xdr:row>
          <xdr:rowOff>9525</xdr:rowOff>
        </xdr:from>
        <xdr:to>
          <xdr:col>9</xdr:col>
          <xdr:colOff>238125</xdr:colOff>
          <xdr:row>62</xdr:row>
          <xdr:rowOff>180975</xdr:rowOff>
        </xdr:to>
        <xdr:sp macro="" textlink="">
          <xdr:nvSpPr>
            <xdr:cNvPr id="3642" name="Object 570" hidden="1">
              <a:extLst>
                <a:ext uri="{63B3BB69-23CF-44E3-9099-C40C66FF867C}">
                  <a14:compatExt spid="_x0000_s3642"/>
                </a:ext>
                <a:ext uri="{FF2B5EF4-FFF2-40B4-BE49-F238E27FC236}">
                  <a16:creationId xmlns:a16="http://schemas.microsoft.com/office/drawing/2014/main" id="{00000000-0008-0000-0600-00003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63</xdr:row>
          <xdr:rowOff>9525</xdr:rowOff>
        </xdr:from>
        <xdr:to>
          <xdr:col>9</xdr:col>
          <xdr:colOff>238125</xdr:colOff>
          <xdr:row>63</xdr:row>
          <xdr:rowOff>180975</xdr:rowOff>
        </xdr:to>
        <xdr:sp macro="" textlink="">
          <xdr:nvSpPr>
            <xdr:cNvPr id="3643" name="Object 571" hidden="1">
              <a:extLst>
                <a:ext uri="{63B3BB69-23CF-44E3-9099-C40C66FF867C}">
                  <a14:compatExt spid="_x0000_s3643"/>
                </a:ext>
                <a:ext uri="{FF2B5EF4-FFF2-40B4-BE49-F238E27FC236}">
                  <a16:creationId xmlns:a16="http://schemas.microsoft.com/office/drawing/2014/main" id="{00000000-0008-0000-0600-00003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64</xdr:row>
          <xdr:rowOff>9525</xdr:rowOff>
        </xdr:from>
        <xdr:to>
          <xdr:col>9</xdr:col>
          <xdr:colOff>238125</xdr:colOff>
          <xdr:row>64</xdr:row>
          <xdr:rowOff>180975</xdr:rowOff>
        </xdr:to>
        <xdr:sp macro="" textlink="">
          <xdr:nvSpPr>
            <xdr:cNvPr id="3644" name="Object 572" hidden="1">
              <a:extLst>
                <a:ext uri="{63B3BB69-23CF-44E3-9099-C40C66FF867C}">
                  <a14:compatExt spid="_x0000_s3644"/>
                </a:ext>
                <a:ext uri="{FF2B5EF4-FFF2-40B4-BE49-F238E27FC236}">
                  <a16:creationId xmlns:a16="http://schemas.microsoft.com/office/drawing/2014/main" id="{00000000-0008-0000-0600-00003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65</xdr:row>
          <xdr:rowOff>9525</xdr:rowOff>
        </xdr:from>
        <xdr:to>
          <xdr:col>9</xdr:col>
          <xdr:colOff>238125</xdr:colOff>
          <xdr:row>65</xdr:row>
          <xdr:rowOff>180975</xdr:rowOff>
        </xdr:to>
        <xdr:sp macro="" textlink="">
          <xdr:nvSpPr>
            <xdr:cNvPr id="3645" name="Object 573" hidden="1">
              <a:extLst>
                <a:ext uri="{63B3BB69-23CF-44E3-9099-C40C66FF867C}">
                  <a14:compatExt spid="_x0000_s3645"/>
                </a:ext>
                <a:ext uri="{FF2B5EF4-FFF2-40B4-BE49-F238E27FC236}">
                  <a16:creationId xmlns:a16="http://schemas.microsoft.com/office/drawing/2014/main" id="{00000000-0008-0000-0600-00003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66</xdr:row>
          <xdr:rowOff>9525</xdr:rowOff>
        </xdr:from>
        <xdr:to>
          <xdr:col>9</xdr:col>
          <xdr:colOff>238125</xdr:colOff>
          <xdr:row>66</xdr:row>
          <xdr:rowOff>180975</xdr:rowOff>
        </xdr:to>
        <xdr:sp macro="" textlink="">
          <xdr:nvSpPr>
            <xdr:cNvPr id="3646" name="Object 574" hidden="1">
              <a:extLst>
                <a:ext uri="{63B3BB69-23CF-44E3-9099-C40C66FF867C}">
                  <a14:compatExt spid="_x0000_s3646"/>
                </a:ext>
                <a:ext uri="{FF2B5EF4-FFF2-40B4-BE49-F238E27FC236}">
                  <a16:creationId xmlns:a16="http://schemas.microsoft.com/office/drawing/2014/main" id="{00000000-0008-0000-0600-00003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67</xdr:row>
          <xdr:rowOff>9525</xdr:rowOff>
        </xdr:from>
        <xdr:to>
          <xdr:col>9</xdr:col>
          <xdr:colOff>238125</xdr:colOff>
          <xdr:row>67</xdr:row>
          <xdr:rowOff>180975</xdr:rowOff>
        </xdr:to>
        <xdr:sp macro="" textlink="">
          <xdr:nvSpPr>
            <xdr:cNvPr id="3647" name="Object 575" hidden="1">
              <a:extLst>
                <a:ext uri="{63B3BB69-23CF-44E3-9099-C40C66FF867C}">
                  <a14:compatExt spid="_x0000_s3647"/>
                </a:ext>
                <a:ext uri="{FF2B5EF4-FFF2-40B4-BE49-F238E27FC236}">
                  <a16:creationId xmlns:a16="http://schemas.microsoft.com/office/drawing/2014/main" id="{00000000-0008-0000-0600-00003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68</xdr:row>
          <xdr:rowOff>9525</xdr:rowOff>
        </xdr:from>
        <xdr:to>
          <xdr:col>9</xdr:col>
          <xdr:colOff>238125</xdr:colOff>
          <xdr:row>68</xdr:row>
          <xdr:rowOff>180975</xdr:rowOff>
        </xdr:to>
        <xdr:sp macro="" textlink="">
          <xdr:nvSpPr>
            <xdr:cNvPr id="3648" name="Object 576" hidden="1">
              <a:extLst>
                <a:ext uri="{63B3BB69-23CF-44E3-9099-C40C66FF867C}">
                  <a14:compatExt spid="_x0000_s3648"/>
                </a:ext>
                <a:ext uri="{FF2B5EF4-FFF2-40B4-BE49-F238E27FC236}">
                  <a16:creationId xmlns:a16="http://schemas.microsoft.com/office/drawing/2014/main" id="{00000000-0008-0000-0600-00004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69</xdr:row>
          <xdr:rowOff>9525</xdr:rowOff>
        </xdr:from>
        <xdr:to>
          <xdr:col>9</xdr:col>
          <xdr:colOff>238125</xdr:colOff>
          <xdr:row>69</xdr:row>
          <xdr:rowOff>180975</xdr:rowOff>
        </xdr:to>
        <xdr:sp macro="" textlink="">
          <xdr:nvSpPr>
            <xdr:cNvPr id="3649" name="Object 577" hidden="1">
              <a:extLst>
                <a:ext uri="{63B3BB69-23CF-44E3-9099-C40C66FF867C}">
                  <a14:compatExt spid="_x0000_s3649"/>
                </a:ext>
                <a:ext uri="{FF2B5EF4-FFF2-40B4-BE49-F238E27FC236}">
                  <a16:creationId xmlns:a16="http://schemas.microsoft.com/office/drawing/2014/main" id="{00000000-0008-0000-0600-00004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70</xdr:row>
          <xdr:rowOff>9525</xdr:rowOff>
        </xdr:from>
        <xdr:to>
          <xdr:col>9</xdr:col>
          <xdr:colOff>238125</xdr:colOff>
          <xdr:row>70</xdr:row>
          <xdr:rowOff>180975</xdr:rowOff>
        </xdr:to>
        <xdr:sp macro="" textlink="">
          <xdr:nvSpPr>
            <xdr:cNvPr id="3650" name="Object 578" hidden="1">
              <a:extLst>
                <a:ext uri="{63B3BB69-23CF-44E3-9099-C40C66FF867C}">
                  <a14:compatExt spid="_x0000_s3650"/>
                </a:ext>
                <a:ext uri="{FF2B5EF4-FFF2-40B4-BE49-F238E27FC236}">
                  <a16:creationId xmlns:a16="http://schemas.microsoft.com/office/drawing/2014/main" id="{00000000-0008-0000-0600-00004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71</xdr:row>
          <xdr:rowOff>9525</xdr:rowOff>
        </xdr:from>
        <xdr:to>
          <xdr:col>9</xdr:col>
          <xdr:colOff>238125</xdr:colOff>
          <xdr:row>71</xdr:row>
          <xdr:rowOff>180975</xdr:rowOff>
        </xdr:to>
        <xdr:sp macro="" textlink="">
          <xdr:nvSpPr>
            <xdr:cNvPr id="3651" name="Object 579" hidden="1">
              <a:extLst>
                <a:ext uri="{63B3BB69-23CF-44E3-9099-C40C66FF867C}">
                  <a14:compatExt spid="_x0000_s3651"/>
                </a:ext>
                <a:ext uri="{FF2B5EF4-FFF2-40B4-BE49-F238E27FC236}">
                  <a16:creationId xmlns:a16="http://schemas.microsoft.com/office/drawing/2014/main" id="{00000000-0008-0000-0600-00004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72</xdr:row>
          <xdr:rowOff>9525</xdr:rowOff>
        </xdr:from>
        <xdr:to>
          <xdr:col>9</xdr:col>
          <xdr:colOff>238125</xdr:colOff>
          <xdr:row>72</xdr:row>
          <xdr:rowOff>180975</xdr:rowOff>
        </xdr:to>
        <xdr:sp macro="" textlink="">
          <xdr:nvSpPr>
            <xdr:cNvPr id="3652" name="Object 580" hidden="1">
              <a:extLst>
                <a:ext uri="{63B3BB69-23CF-44E3-9099-C40C66FF867C}">
                  <a14:compatExt spid="_x0000_s3652"/>
                </a:ext>
                <a:ext uri="{FF2B5EF4-FFF2-40B4-BE49-F238E27FC236}">
                  <a16:creationId xmlns:a16="http://schemas.microsoft.com/office/drawing/2014/main" id="{00000000-0008-0000-0600-00004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73</xdr:row>
          <xdr:rowOff>19050</xdr:rowOff>
        </xdr:from>
        <xdr:to>
          <xdr:col>9</xdr:col>
          <xdr:colOff>238125</xdr:colOff>
          <xdr:row>74</xdr:row>
          <xdr:rowOff>0</xdr:rowOff>
        </xdr:to>
        <xdr:sp macro="" textlink="">
          <xdr:nvSpPr>
            <xdr:cNvPr id="3653" name="Object 581" hidden="1">
              <a:extLst>
                <a:ext uri="{63B3BB69-23CF-44E3-9099-C40C66FF867C}">
                  <a14:compatExt spid="_x0000_s3653"/>
                </a:ext>
                <a:ext uri="{FF2B5EF4-FFF2-40B4-BE49-F238E27FC236}">
                  <a16:creationId xmlns:a16="http://schemas.microsoft.com/office/drawing/2014/main" id="{00000000-0008-0000-0600-00004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74</xdr:row>
          <xdr:rowOff>19050</xdr:rowOff>
        </xdr:from>
        <xdr:to>
          <xdr:col>9</xdr:col>
          <xdr:colOff>238125</xdr:colOff>
          <xdr:row>75</xdr:row>
          <xdr:rowOff>0</xdr:rowOff>
        </xdr:to>
        <xdr:sp macro="" textlink="">
          <xdr:nvSpPr>
            <xdr:cNvPr id="3654" name="Object 582" hidden="1">
              <a:extLst>
                <a:ext uri="{63B3BB69-23CF-44E3-9099-C40C66FF867C}">
                  <a14:compatExt spid="_x0000_s3654"/>
                </a:ext>
                <a:ext uri="{FF2B5EF4-FFF2-40B4-BE49-F238E27FC236}">
                  <a16:creationId xmlns:a16="http://schemas.microsoft.com/office/drawing/2014/main" id="{00000000-0008-0000-0600-00004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75</xdr:row>
          <xdr:rowOff>19050</xdr:rowOff>
        </xdr:from>
        <xdr:to>
          <xdr:col>9</xdr:col>
          <xdr:colOff>238125</xdr:colOff>
          <xdr:row>76</xdr:row>
          <xdr:rowOff>0</xdr:rowOff>
        </xdr:to>
        <xdr:sp macro="" textlink="">
          <xdr:nvSpPr>
            <xdr:cNvPr id="3655" name="Object 583" hidden="1">
              <a:extLst>
                <a:ext uri="{63B3BB69-23CF-44E3-9099-C40C66FF867C}">
                  <a14:compatExt spid="_x0000_s3655"/>
                </a:ext>
                <a:ext uri="{FF2B5EF4-FFF2-40B4-BE49-F238E27FC236}">
                  <a16:creationId xmlns:a16="http://schemas.microsoft.com/office/drawing/2014/main" id="{00000000-0008-0000-0600-00004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76</xdr:row>
          <xdr:rowOff>19050</xdr:rowOff>
        </xdr:from>
        <xdr:to>
          <xdr:col>9</xdr:col>
          <xdr:colOff>238125</xdr:colOff>
          <xdr:row>77</xdr:row>
          <xdr:rowOff>0</xdr:rowOff>
        </xdr:to>
        <xdr:sp macro="" textlink="">
          <xdr:nvSpPr>
            <xdr:cNvPr id="3656" name="Object 584" hidden="1">
              <a:extLst>
                <a:ext uri="{63B3BB69-23CF-44E3-9099-C40C66FF867C}">
                  <a14:compatExt spid="_x0000_s3656"/>
                </a:ext>
                <a:ext uri="{FF2B5EF4-FFF2-40B4-BE49-F238E27FC236}">
                  <a16:creationId xmlns:a16="http://schemas.microsoft.com/office/drawing/2014/main" id="{00000000-0008-0000-0600-00004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77</xdr:row>
          <xdr:rowOff>9525</xdr:rowOff>
        </xdr:from>
        <xdr:to>
          <xdr:col>9</xdr:col>
          <xdr:colOff>238125</xdr:colOff>
          <xdr:row>77</xdr:row>
          <xdr:rowOff>180975</xdr:rowOff>
        </xdr:to>
        <xdr:sp macro="" textlink="">
          <xdr:nvSpPr>
            <xdr:cNvPr id="3657" name="Object 585" hidden="1">
              <a:extLst>
                <a:ext uri="{63B3BB69-23CF-44E3-9099-C40C66FF867C}">
                  <a14:compatExt spid="_x0000_s3657"/>
                </a:ext>
                <a:ext uri="{FF2B5EF4-FFF2-40B4-BE49-F238E27FC236}">
                  <a16:creationId xmlns:a16="http://schemas.microsoft.com/office/drawing/2014/main" id="{00000000-0008-0000-0600-00004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78</xdr:row>
          <xdr:rowOff>9525</xdr:rowOff>
        </xdr:from>
        <xdr:to>
          <xdr:col>9</xdr:col>
          <xdr:colOff>238125</xdr:colOff>
          <xdr:row>78</xdr:row>
          <xdr:rowOff>180975</xdr:rowOff>
        </xdr:to>
        <xdr:sp macro="" textlink="">
          <xdr:nvSpPr>
            <xdr:cNvPr id="3658" name="Object 586" hidden="1">
              <a:extLst>
                <a:ext uri="{63B3BB69-23CF-44E3-9099-C40C66FF867C}">
                  <a14:compatExt spid="_x0000_s3658"/>
                </a:ext>
                <a:ext uri="{FF2B5EF4-FFF2-40B4-BE49-F238E27FC236}">
                  <a16:creationId xmlns:a16="http://schemas.microsoft.com/office/drawing/2014/main" id="{00000000-0008-0000-0600-00004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79</xdr:row>
          <xdr:rowOff>9525</xdr:rowOff>
        </xdr:from>
        <xdr:to>
          <xdr:col>9</xdr:col>
          <xdr:colOff>238125</xdr:colOff>
          <xdr:row>79</xdr:row>
          <xdr:rowOff>180975</xdr:rowOff>
        </xdr:to>
        <xdr:sp macro="" textlink="">
          <xdr:nvSpPr>
            <xdr:cNvPr id="3659" name="Object 587" hidden="1">
              <a:extLst>
                <a:ext uri="{63B3BB69-23CF-44E3-9099-C40C66FF867C}">
                  <a14:compatExt spid="_x0000_s3659"/>
                </a:ext>
                <a:ext uri="{FF2B5EF4-FFF2-40B4-BE49-F238E27FC236}">
                  <a16:creationId xmlns:a16="http://schemas.microsoft.com/office/drawing/2014/main" id="{00000000-0008-0000-0600-00004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80</xdr:row>
          <xdr:rowOff>9525</xdr:rowOff>
        </xdr:from>
        <xdr:to>
          <xdr:col>9</xdr:col>
          <xdr:colOff>238125</xdr:colOff>
          <xdr:row>80</xdr:row>
          <xdr:rowOff>180975</xdr:rowOff>
        </xdr:to>
        <xdr:sp macro="" textlink="">
          <xdr:nvSpPr>
            <xdr:cNvPr id="3660" name="Object 588" hidden="1">
              <a:extLst>
                <a:ext uri="{63B3BB69-23CF-44E3-9099-C40C66FF867C}">
                  <a14:compatExt spid="_x0000_s3660"/>
                </a:ext>
                <a:ext uri="{FF2B5EF4-FFF2-40B4-BE49-F238E27FC236}">
                  <a16:creationId xmlns:a16="http://schemas.microsoft.com/office/drawing/2014/main" id="{00000000-0008-0000-0600-00004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81</xdr:row>
          <xdr:rowOff>9525</xdr:rowOff>
        </xdr:from>
        <xdr:to>
          <xdr:col>9</xdr:col>
          <xdr:colOff>238125</xdr:colOff>
          <xdr:row>81</xdr:row>
          <xdr:rowOff>180975</xdr:rowOff>
        </xdr:to>
        <xdr:sp macro="" textlink="">
          <xdr:nvSpPr>
            <xdr:cNvPr id="3661" name="Object 589" hidden="1">
              <a:extLst>
                <a:ext uri="{63B3BB69-23CF-44E3-9099-C40C66FF867C}">
                  <a14:compatExt spid="_x0000_s3661"/>
                </a:ext>
                <a:ext uri="{FF2B5EF4-FFF2-40B4-BE49-F238E27FC236}">
                  <a16:creationId xmlns:a16="http://schemas.microsoft.com/office/drawing/2014/main" id="{00000000-0008-0000-0600-00004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82</xdr:row>
          <xdr:rowOff>9525</xdr:rowOff>
        </xdr:from>
        <xdr:to>
          <xdr:col>9</xdr:col>
          <xdr:colOff>238125</xdr:colOff>
          <xdr:row>82</xdr:row>
          <xdr:rowOff>180975</xdr:rowOff>
        </xdr:to>
        <xdr:sp macro="" textlink="">
          <xdr:nvSpPr>
            <xdr:cNvPr id="3662" name="Object 590" hidden="1">
              <a:extLst>
                <a:ext uri="{63B3BB69-23CF-44E3-9099-C40C66FF867C}">
                  <a14:compatExt spid="_x0000_s3662"/>
                </a:ext>
                <a:ext uri="{FF2B5EF4-FFF2-40B4-BE49-F238E27FC236}">
                  <a16:creationId xmlns:a16="http://schemas.microsoft.com/office/drawing/2014/main" id="{00000000-0008-0000-0600-00004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83</xdr:row>
          <xdr:rowOff>9525</xdr:rowOff>
        </xdr:from>
        <xdr:to>
          <xdr:col>9</xdr:col>
          <xdr:colOff>238125</xdr:colOff>
          <xdr:row>83</xdr:row>
          <xdr:rowOff>180975</xdr:rowOff>
        </xdr:to>
        <xdr:sp macro="" textlink="">
          <xdr:nvSpPr>
            <xdr:cNvPr id="3663" name="Object 591" hidden="1">
              <a:extLst>
                <a:ext uri="{63B3BB69-23CF-44E3-9099-C40C66FF867C}">
                  <a14:compatExt spid="_x0000_s3663"/>
                </a:ext>
                <a:ext uri="{FF2B5EF4-FFF2-40B4-BE49-F238E27FC236}">
                  <a16:creationId xmlns:a16="http://schemas.microsoft.com/office/drawing/2014/main" id="{00000000-0008-0000-0600-00004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84</xdr:row>
          <xdr:rowOff>9525</xdr:rowOff>
        </xdr:from>
        <xdr:to>
          <xdr:col>9</xdr:col>
          <xdr:colOff>238125</xdr:colOff>
          <xdr:row>84</xdr:row>
          <xdr:rowOff>180975</xdr:rowOff>
        </xdr:to>
        <xdr:sp macro="" textlink="">
          <xdr:nvSpPr>
            <xdr:cNvPr id="3664" name="Object 592" hidden="1">
              <a:extLst>
                <a:ext uri="{63B3BB69-23CF-44E3-9099-C40C66FF867C}">
                  <a14:compatExt spid="_x0000_s3664"/>
                </a:ext>
                <a:ext uri="{FF2B5EF4-FFF2-40B4-BE49-F238E27FC236}">
                  <a16:creationId xmlns:a16="http://schemas.microsoft.com/office/drawing/2014/main" id="{00000000-0008-0000-0600-00005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85</xdr:row>
          <xdr:rowOff>9525</xdr:rowOff>
        </xdr:from>
        <xdr:to>
          <xdr:col>9</xdr:col>
          <xdr:colOff>238125</xdr:colOff>
          <xdr:row>85</xdr:row>
          <xdr:rowOff>180975</xdr:rowOff>
        </xdr:to>
        <xdr:sp macro="" textlink="">
          <xdr:nvSpPr>
            <xdr:cNvPr id="3665" name="Object 593" hidden="1">
              <a:extLst>
                <a:ext uri="{63B3BB69-23CF-44E3-9099-C40C66FF867C}">
                  <a14:compatExt spid="_x0000_s3665"/>
                </a:ext>
                <a:ext uri="{FF2B5EF4-FFF2-40B4-BE49-F238E27FC236}">
                  <a16:creationId xmlns:a16="http://schemas.microsoft.com/office/drawing/2014/main" id="{00000000-0008-0000-0600-00005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86</xdr:row>
          <xdr:rowOff>9525</xdr:rowOff>
        </xdr:from>
        <xdr:to>
          <xdr:col>9</xdr:col>
          <xdr:colOff>238125</xdr:colOff>
          <xdr:row>86</xdr:row>
          <xdr:rowOff>180975</xdr:rowOff>
        </xdr:to>
        <xdr:sp macro="" textlink="">
          <xdr:nvSpPr>
            <xdr:cNvPr id="3666" name="Object 594" hidden="1">
              <a:extLst>
                <a:ext uri="{63B3BB69-23CF-44E3-9099-C40C66FF867C}">
                  <a14:compatExt spid="_x0000_s3666"/>
                </a:ext>
                <a:ext uri="{FF2B5EF4-FFF2-40B4-BE49-F238E27FC236}">
                  <a16:creationId xmlns:a16="http://schemas.microsoft.com/office/drawing/2014/main" id="{00000000-0008-0000-0600-00005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87</xdr:row>
          <xdr:rowOff>9525</xdr:rowOff>
        </xdr:from>
        <xdr:to>
          <xdr:col>9</xdr:col>
          <xdr:colOff>238125</xdr:colOff>
          <xdr:row>87</xdr:row>
          <xdr:rowOff>180975</xdr:rowOff>
        </xdr:to>
        <xdr:sp macro="" textlink="">
          <xdr:nvSpPr>
            <xdr:cNvPr id="3667" name="Object 595" hidden="1">
              <a:extLst>
                <a:ext uri="{63B3BB69-23CF-44E3-9099-C40C66FF867C}">
                  <a14:compatExt spid="_x0000_s3667"/>
                </a:ext>
                <a:ext uri="{FF2B5EF4-FFF2-40B4-BE49-F238E27FC236}">
                  <a16:creationId xmlns:a16="http://schemas.microsoft.com/office/drawing/2014/main" id="{00000000-0008-0000-0600-00005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88</xdr:row>
          <xdr:rowOff>9525</xdr:rowOff>
        </xdr:from>
        <xdr:to>
          <xdr:col>9</xdr:col>
          <xdr:colOff>238125</xdr:colOff>
          <xdr:row>88</xdr:row>
          <xdr:rowOff>180975</xdr:rowOff>
        </xdr:to>
        <xdr:sp macro="" textlink="">
          <xdr:nvSpPr>
            <xdr:cNvPr id="3668" name="Object 596" hidden="1">
              <a:extLst>
                <a:ext uri="{63B3BB69-23CF-44E3-9099-C40C66FF867C}">
                  <a14:compatExt spid="_x0000_s3668"/>
                </a:ext>
                <a:ext uri="{FF2B5EF4-FFF2-40B4-BE49-F238E27FC236}">
                  <a16:creationId xmlns:a16="http://schemas.microsoft.com/office/drawing/2014/main" id="{00000000-0008-0000-0600-00005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89</xdr:row>
          <xdr:rowOff>9525</xdr:rowOff>
        </xdr:from>
        <xdr:to>
          <xdr:col>9</xdr:col>
          <xdr:colOff>238125</xdr:colOff>
          <xdr:row>89</xdr:row>
          <xdr:rowOff>180975</xdr:rowOff>
        </xdr:to>
        <xdr:sp macro="" textlink="">
          <xdr:nvSpPr>
            <xdr:cNvPr id="3669" name="Object 597" hidden="1">
              <a:extLst>
                <a:ext uri="{63B3BB69-23CF-44E3-9099-C40C66FF867C}">
                  <a14:compatExt spid="_x0000_s3669"/>
                </a:ext>
                <a:ext uri="{FF2B5EF4-FFF2-40B4-BE49-F238E27FC236}">
                  <a16:creationId xmlns:a16="http://schemas.microsoft.com/office/drawing/2014/main" id="{00000000-0008-0000-0600-00005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90</xdr:row>
          <xdr:rowOff>9525</xdr:rowOff>
        </xdr:from>
        <xdr:to>
          <xdr:col>9</xdr:col>
          <xdr:colOff>238125</xdr:colOff>
          <xdr:row>90</xdr:row>
          <xdr:rowOff>180975</xdr:rowOff>
        </xdr:to>
        <xdr:sp macro="" textlink="">
          <xdr:nvSpPr>
            <xdr:cNvPr id="3670" name="Object 598" hidden="1">
              <a:extLst>
                <a:ext uri="{63B3BB69-23CF-44E3-9099-C40C66FF867C}">
                  <a14:compatExt spid="_x0000_s3670"/>
                </a:ext>
                <a:ext uri="{FF2B5EF4-FFF2-40B4-BE49-F238E27FC236}">
                  <a16:creationId xmlns:a16="http://schemas.microsoft.com/office/drawing/2014/main" id="{00000000-0008-0000-0600-00005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91</xdr:row>
          <xdr:rowOff>9525</xdr:rowOff>
        </xdr:from>
        <xdr:to>
          <xdr:col>9</xdr:col>
          <xdr:colOff>238125</xdr:colOff>
          <xdr:row>91</xdr:row>
          <xdr:rowOff>180975</xdr:rowOff>
        </xdr:to>
        <xdr:sp macro="" textlink="">
          <xdr:nvSpPr>
            <xdr:cNvPr id="3671" name="Object 599" hidden="1">
              <a:extLst>
                <a:ext uri="{63B3BB69-23CF-44E3-9099-C40C66FF867C}">
                  <a14:compatExt spid="_x0000_s3671"/>
                </a:ext>
                <a:ext uri="{FF2B5EF4-FFF2-40B4-BE49-F238E27FC236}">
                  <a16:creationId xmlns:a16="http://schemas.microsoft.com/office/drawing/2014/main" id="{00000000-0008-0000-0600-00005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92</xdr:row>
          <xdr:rowOff>9525</xdr:rowOff>
        </xdr:from>
        <xdr:to>
          <xdr:col>9</xdr:col>
          <xdr:colOff>238125</xdr:colOff>
          <xdr:row>92</xdr:row>
          <xdr:rowOff>180975</xdr:rowOff>
        </xdr:to>
        <xdr:sp macro="" textlink="">
          <xdr:nvSpPr>
            <xdr:cNvPr id="3672" name="Object 600" hidden="1">
              <a:extLst>
                <a:ext uri="{63B3BB69-23CF-44E3-9099-C40C66FF867C}">
                  <a14:compatExt spid="_x0000_s3672"/>
                </a:ext>
                <a:ext uri="{FF2B5EF4-FFF2-40B4-BE49-F238E27FC236}">
                  <a16:creationId xmlns:a16="http://schemas.microsoft.com/office/drawing/2014/main" id="{00000000-0008-0000-0600-00005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93</xdr:row>
          <xdr:rowOff>19050</xdr:rowOff>
        </xdr:from>
        <xdr:to>
          <xdr:col>9</xdr:col>
          <xdr:colOff>238125</xdr:colOff>
          <xdr:row>94</xdr:row>
          <xdr:rowOff>0</xdr:rowOff>
        </xdr:to>
        <xdr:sp macro="" textlink="">
          <xdr:nvSpPr>
            <xdr:cNvPr id="3673" name="Object 601" hidden="1">
              <a:extLst>
                <a:ext uri="{63B3BB69-23CF-44E3-9099-C40C66FF867C}">
                  <a14:compatExt spid="_x0000_s3673"/>
                </a:ext>
                <a:ext uri="{FF2B5EF4-FFF2-40B4-BE49-F238E27FC236}">
                  <a16:creationId xmlns:a16="http://schemas.microsoft.com/office/drawing/2014/main" id="{00000000-0008-0000-0600-00005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94</xdr:row>
          <xdr:rowOff>19050</xdr:rowOff>
        </xdr:from>
        <xdr:to>
          <xdr:col>9</xdr:col>
          <xdr:colOff>238125</xdr:colOff>
          <xdr:row>95</xdr:row>
          <xdr:rowOff>0</xdr:rowOff>
        </xdr:to>
        <xdr:sp macro="" textlink="">
          <xdr:nvSpPr>
            <xdr:cNvPr id="3674" name="Object 602" hidden="1">
              <a:extLst>
                <a:ext uri="{63B3BB69-23CF-44E3-9099-C40C66FF867C}">
                  <a14:compatExt spid="_x0000_s3674"/>
                </a:ext>
                <a:ext uri="{FF2B5EF4-FFF2-40B4-BE49-F238E27FC236}">
                  <a16:creationId xmlns:a16="http://schemas.microsoft.com/office/drawing/2014/main" id="{00000000-0008-0000-0600-00005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95</xdr:row>
          <xdr:rowOff>19050</xdr:rowOff>
        </xdr:from>
        <xdr:to>
          <xdr:col>9</xdr:col>
          <xdr:colOff>238125</xdr:colOff>
          <xdr:row>96</xdr:row>
          <xdr:rowOff>0</xdr:rowOff>
        </xdr:to>
        <xdr:sp macro="" textlink="">
          <xdr:nvSpPr>
            <xdr:cNvPr id="3675" name="Object 603" hidden="1">
              <a:extLst>
                <a:ext uri="{63B3BB69-23CF-44E3-9099-C40C66FF867C}">
                  <a14:compatExt spid="_x0000_s3675"/>
                </a:ext>
                <a:ext uri="{FF2B5EF4-FFF2-40B4-BE49-F238E27FC236}">
                  <a16:creationId xmlns:a16="http://schemas.microsoft.com/office/drawing/2014/main" id="{00000000-0008-0000-0600-00005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96</xdr:row>
          <xdr:rowOff>19050</xdr:rowOff>
        </xdr:from>
        <xdr:to>
          <xdr:col>9</xdr:col>
          <xdr:colOff>238125</xdr:colOff>
          <xdr:row>97</xdr:row>
          <xdr:rowOff>0</xdr:rowOff>
        </xdr:to>
        <xdr:sp macro="" textlink="">
          <xdr:nvSpPr>
            <xdr:cNvPr id="3676" name="Object 604" hidden="1">
              <a:extLst>
                <a:ext uri="{63B3BB69-23CF-44E3-9099-C40C66FF867C}">
                  <a14:compatExt spid="_x0000_s3676"/>
                </a:ext>
                <a:ext uri="{FF2B5EF4-FFF2-40B4-BE49-F238E27FC236}">
                  <a16:creationId xmlns:a16="http://schemas.microsoft.com/office/drawing/2014/main" id="{00000000-0008-0000-0600-00005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97</xdr:row>
          <xdr:rowOff>0</xdr:rowOff>
        </xdr:from>
        <xdr:to>
          <xdr:col>9</xdr:col>
          <xdr:colOff>238125</xdr:colOff>
          <xdr:row>97</xdr:row>
          <xdr:rowOff>171450</xdr:rowOff>
        </xdr:to>
        <xdr:sp macro="" textlink="">
          <xdr:nvSpPr>
            <xdr:cNvPr id="3677" name="Object 605" hidden="1">
              <a:extLst>
                <a:ext uri="{63B3BB69-23CF-44E3-9099-C40C66FF867C}">
                  <a14:compatExt spid="_x0000_s3677"/>
                </a:ext>
                <a:ext uri="{FF2B5EF4-FFF2-40B4-BE49-F238E27FC236}">
                  <a16:creationId xmlns:a16="http://schemas.microsoft.com/office/drawing/2014/main" id="{00000000-0008-0000-0600-00005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98</xdr:row>
          <xdr:rowOff>0</xdr:rowOff>
        </xdr:from>
        <xdr:to>
          <xdr:col>9</xdr:col>
          <xdr:colOff>238125</xdr:colOff>
          <xdr:row>98</xdr:row>
          <xdr:rowOff>171450</xdr:rowOff>
        </xdr:to>
        <xdr:sp macro="" textlink="">
          <xdr:nvSpPr>
            <xdr:cNvPr id="3678" name="Object 606" hidden="1">
              <a:extLst>
                <a:ext uri="{63B3BB69-23CF-44E3-9099-C40C66FF867C}">
                  <a14:compatExt spid="_x0000_s3678"/>
                </a:ext>
                <a:ext uri="{FF2B5EF4-FFF2-40B4-BE49-F238E27FC236}">
                  <a16:creationId xmlns:a16="http://schemas.microsoft.com/office/drawing/2014/main" id="{00000000-0008-0000-0600-00005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99</xdr:row>
          <xdr:rowOff>0</xdr:rowOff>
        </xdr:from>
        <xdr:to>
          <xdr:col>9</xdr:col>
          <xdr:colOff>238125</xdr:colOff>
          <xdr:row>99</xdr:row>
          <xdr:rowOff>171450</xdr:rowOff>
        </xdr:to>
        <xdr:sp macro="" textlink="">
          <xdr:nvSpPr>
            <xdr:cNvPr id="3679" name="Object 607" hidden="1">
              <a:extLst>
                <a:ext uri="{63B3BB69-23CF-44E3-9099-C40C66FF867C}">
                  <a14:compatExt spid="_x0000_s3679"/>
                </a:ext>
                <a:ext uri="{FF2B5EF4-FFF2-40B4-BE49-F238E27FC236}">
                  <a16:creationId xmlns:a16="http://schemas.microsoft.com/office/drawing/2014/main" id="{00000000-0008-0000-0600-00005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100</xdr:row>
          <xdr:rowOff>0</xdr:rowOff>
        </xdr:from>
        <xdr:to>
          <xdr:col>9</xdr:col>
          <xdr:colOff>238125</xdr:colOff>
          <xdr:row>100</xdr:row>
          <xdr:rowOff>171450</xdr:rowOff>
        </xdr:to>
        <xdr:sp macro="" textlink="">
          <xdr:nvSpPr>
            <xdr:cNvPr id="3680" name="Object 608" hidden="1">
              <a:extLst>
                <a:ext uri="{63B3BB69-23CF-44E3-9099-C40C66FF867C}">
                  <a14:compatExt spid="_x0000_s3680"/>
                </a:ext>
                <a:ext uri="{FF2B5EF4-FFF2-40B4-BE49-F238E27FC236}">
                  <a16:creationId xmlns:a16="http://schemas.microsoft.com/office/drawing/2014/main" id="{00000000-0008-0000-0600-00006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101</xdr:row>
          <xdr:rowOff>0</xdr:rowOff>
        </xdr:from>
        <xdr:to>
          <xdr:col>9</xdr:col>
          <xdr:colOff>238125</xdr:colOff>
          <xdr:row>101</xdr:row>
          <xdr:rowOff>171450</xdr:rowOff>
        </xdr:to>
        <xdr:sp macro="" textlink="">
          <xdr:nvSpPr>
            <xdr:cNvPr id="3681" name="Object 609" hidden="1">
              <a:extLst>
                <a:ext uri="{63B3BB69-23CF-44E3-9099-C40C66FF867C}">
                  <a14:compatExt spid="_x0000_s3681"/>
                </a:ext>
                <a:ext uri="{FF2B5EF4-FFF2-40B4-BE49-F238E27FC236}">
                  <a16:creationId xmlns:a16="http://schemas.microsoft.com/office/drawing/2014/main" id="{00000000-0008-0000-0600-00006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102</xdr:row>
          <xdr:rowOff>0</xdr:rowOff>
        </xdr:from>
        <xdr:to>
          <xdr:col>9</xdr:col>
          <xdr:colOff>238125</xdr:colOff>
          <xdr:row>102</xdr:row>
          <xdr:rowOff>171450</xdr:rowOff>
        </xdr:to>
        <xdr:sp macro="" textlink="">
          <xdr:nvSpPr>
            <xdr:cNvPr id="3682" name="Object 610" hidden="1">
              <a:extLst>
                <a:ext uri="{63B3BB69-23CF-44E3-9099-C40C66FF867C}">
                  <a14:compatExt spid="_x0000_s3682"/>
                </a:ext>
                <a:ext uri="{FF2B5EF4-FFF2-40B4-BE49-F238E27FC236}">
                  <a16:creationId xmlns:a16="http://schemas.microsoft.com/office/drawing/2014/main" id="{00000000-0008-0000-0600-00006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103</xdr:row>
          <xdr:rowOff>0</xdr:rowOff>
        </xdr:from>
        <xdr:to>
          <xdr:col>9</xdr:col>
          <xdr:colOff>238125</xdr:colOff>
          <xdr:row>103</xdr:row>
          <xdr:rowOff>171450</xdr:rowOff>
        </xdr:to>
        <xdr:sp macro="" textlink="">
          <xdr:nvSpPr>
            <xdr:cNvPr id="3683" name="Object 611" hidden="1">
              <a:extLst>
                <a:ext uri="{63B3BB69-23CF-44E3-9099-C40C66FF867C}">
                  <a14:compatExt spid="_x0000_s3683"/>
                </a:ext>
                <a:ext uri="{FF2B5EF4-FFF2-40B4-BE49-F238E27FC236}">
                  <a16:creationId xmlns:a16="http://schemas.microsoft.com/office/drawing/2014/main" id="{00000000-0008-0000-0600-00006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104</xdr:row>
          <xdr:rowOff>0</xdr:rowOff>
        </xdr:from>
        <xdr:to>
          <xdr:col>9</xdr:col>
          <xdr:colOff>238125</xdr:colOff>
          <xdr:row>104</xdr:row>
          <xdr:rowOff>171450</xdr:rowOff>
        </xdr:to>
        <xdr:sp macro="" textlink="">
          <xdr:nvSpPr>
            <xdr:cNvPr id="3684" name="Object 612" hidden="1">
              <a:extLst>
                <a:ext uri="{63B3BB69-23CF-44E3-9099-C40C66FF867C}">
                  <a14:compatExt spid="_x0000_s3684"/>
                </a:ext>
                <a:ext uri="{FF2B5EF4-FFF2-40B4-BE49-F238E27FC236}">
                  <a16:creationId xmlns:a16="http://schemas.microsoft.com/office/drawing/2014/main" id="{00000000-0008-0000-0600-00006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105</xdr:row>
          <xdr:rowOff>0</xdr:rowOff>
        </xdr:from>
        <xdr:to>
          <xdr:col>9</xdr:col>
          <xdr:colOff>238125</xdr:colOff>
          <xdr:row>105</xdr:row>
          <xdr:rowOff>171450</xdr:rowOff>
        </xdr:to>
        <xdr:sp macro="" textlink="">
          <xdr:nvSpPr>
            <xdr:cNvPr id="3685" name="Object 613" hidden="1">
              <a:extLst>
                <a:ext uri="{63B3BB69-23CF-44E3-9099-C40C66FF867C}">
                  <a14:compatExt spid="_x0000_s3685"/>
                </a:ext>
                <a:ext uri="{FF2B5EF4-FFF2-40B4-BE49-F238E27FC236}">
                  <a16:creationId xmlns:a16="http://schemas.microsoft.com/office/drawing/2014/main" id="{00000000-0008-0000-0600-00006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106</xdr:row>
          <xdr:rowOff>0</xdr:rowOff>
        </xdr:from>
        <xdr:to>
          <xdr:col>9</xdr:col>
          <xdr:colOff>238125</xdr:colOff>
          <xdr:row>106</xdr:row>
          <xdr:rowOff>171450</xdr:rowOff>
        </xdr:to>
        <xdr:sp macro="" textlink="">
          <xdr:nvSpPr>
            <xdr:cNvPr id="3686" name="Object 614" hidden="1">
              <a:extLst>
                <a:ext uri="{63B3BB69-23CF-44E3-9099-C40C66FF867C}">
                  <a14:compatExt spid="_x0000_s3686"/>
                </a:ext>
                <a:ext uri="{FF2B5EF4-FFF2-40B4-BE49-F238E27FC236}">
                  <a16:creationId xmlns:a16="http://schemas.microsoft.com/office/drawing/2014/main" id="{00000000-0008-0000-0600-00006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107</xdr:row>
          <xdr:rowOff>0</xdr:rowOff>
        </xdr:from>
        <xdr:to>
          <xdr:col>9</xdr:col>
          <xdr:colOff>238125</xdr:colOff>
          <xdr:row>107</xdr:row>
          <xdr:rowOff>171450</xdr:rowOff>
        </xdr:to>
        <xdr:sp macro="" textlink="">
          <xdr:nvSpPr>
            <xdr:cNvPr id="3687" name="Object 615" hidden="1">
              <a:extLst>
                <a:ext uri="{63B3BB69-23CF-44E3-9099-C40C66FF867C}">
                  <a14:compatExt spid="_x0000_s3687"/>
                </a:ext>
                <a:ext uri="{FF2B5EF4-FFF2-40B4-BE49-F238E27FC236}">
                  <a16:creationId xmlns:a16="http://schemas.microsoft.com/office/drawing/2014/main" id="{00000000-0008-0000-0600-00006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108</xdr:row>
          <xdr:rowOff>0</xdr:rowOff>
        </xdr:from>
        <xdr:to>
          <xdr:col>9</xdr:col>
          <xdr:colOff>238125</xdr:colOff>
          <xdr:row>108</xdr:row>
          <xdr:rowOff>171450</xdr:rowOff>
        </xdr:to>
        <xdr:sp macro="" textlink="">
          <xdr:nvSpPr>
            <xdr:cNvPr id="3688" name="Object 616" hidden="1">
              <a:extLst>
                <a:ext uri="{63B3BB69-23CF-44E3-9099-C40C66FF867C}">
                  <a14:compatExt spid="_x0000_s3688"/>
                </a:ext>
                <a:ext uri="{FF2B5EF4-FFF2-40B4-BE49-F238E27FC236}">
                  <a16:creationId xmlns:a16="http://schemas.microsoft.com/office/drawing/2014/main" id="{00000000-0008-0000-0600-00006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109</xdr:row>
          <xdr:rowOff>0</xdr:rowOff>
        </xdr:from>
        <xdr:to>
          <xdr:col>9</xdr:col>
          <xdr:colOff>238125</xdr:colOff>
          <xdr:row>109</xdr:row>
          <xdr:rowOff>171450</xdr:rowOff>
        </xdr:to>
        <xdr:sp macro="" textlink="">
          <xdr:nvSpPr>
            <xdr:cNvPr id="3689" name="Object 617" hidden="1">
              <a:extLst>
                <a:ext uri="{63B3BB69-23CF-44E3-9099-C40C66FF867C}">
                  <a14:compatExt spid="_x0000_s3689"/>
                </a:ext>
                <a:ext uri="{FF2B5EF4-FFF2-40B4-BE49-F238E27FC236}">
                  <a16:creationId xmlns:a16="http://schemas.microsoft.com/office/drawing/2014/main" id="{00000000-0008-0000-0600-00006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110</xdr:row>
          <xdr:rowOff>0</xdr:rowOff>
        </xdr:from>
        <xdr:to>
          <xdr:col>9</xdr:col>
          <xdr:colOff>238125</xdr:colOff>
          <xdr:row>110</xdr:row>
          <xdr:rowOff>171450</xdr:rowOff>
        </xdr:to>
        <xdr:sp macro="" textlink="">
          <xdr:nvSpPr>
            <xdr:cNvPr id="3690" name="Object 618" hidden="1">
              <a:extLst>
                <a:ext uri="{63B3BB69-23CF-44E3-9099-C40C66FF867C}">
                  <a14:compatExt spid="_x0000_s3690"/>
                </a:ext>
                <a:ext uri="{FF2B5EF4-FFF2-40B4-BE49-F238E27FC236}">
                  <a16:creationId xmlns:a16="http://schemas.microsoft.com/office/drawing/2014/main" id="{00000000-0008-0000-0600-00006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111</xdr:row>
          <xdr:rowOff>0</xdr:rowOff>
        </xdr:from>
        <xdr:to>
          <xdr:col>9</xdr:col>
          <xdr:colOff>238125</xdr:colOff>
          <xdr:row>111</xdr:row>
          <xdr:rowOff>171450</xdr:rowOff>
        </xdr:to>
        <xdr:sp macro="" textlink="">
          <xdr:nvSpPr>
            <xdr:cNvPr id="3691" name="Object 619" hidden="1">
              <a:extLst>
                <a:ext uri="{63B3BB69-23CF-44E3-9099-C40C66FF867C}">
                  <a14:compatExt spid="_x0000_s3691"/>
                </a:ext>
                <a:ext uri="{FF2B5EF4-FFF2-40B4-BE49-F238E27FC236}">
                  <a16:creationId xmlns:a16="http://schemas.microsoft.com/office/drawing/2014/main" id="{00000000-0008-0000-0600-00006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112</xdr:row>
          <xdr:rowOff>0</xdr:rowOff>
        </xdr:from>
        <xdr:to>
          <xdr:col>9</xdr:col>
          <xdr:colOff>238125</xdr:colOff>
          <xdr:row>112</xdr:row>
          <xdr:rowOff>171450</xdr:rowOff>
        </xdr:to>
        <xdr:sp macro="" textlink="">
          <xdr:nvSpPr>
            <xdr:cNvPr id="3692" name="Object 620" hidden="1">
              <a:extLst>
                <a:ext uri="{63B3BB69-23CF-44E3-9099-C40C66FF867C}">
                  <a14:compatExt spid="_x0000_s3692"/>
                </a:ext>
                <a:ext uri="{FF2B5EF4-FFF2-40B4-BE49-F238E27FC236}">
                  <a16:creationId xmlns:a16="http://schemas.microsoft.com/office/drawing/2014/main" id="{00000000-0008-0000-0600-00006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113</xdr:row>
          <xdr:rowOff>9525</xdr:rowOff>
        </xdr:from>
        <xdr:to>
          <xdr:col>9</xdr:col>
          <xdr:colOff>238125</xdr:colOff>
          <xdr:row>113</xdr:row>
          <xdr:rowOff>180975</xdr:rowOff>
        </xdr:to>
        <xdr:sp macro="" textlink="">
          <xdr:nvSpPr>
            <xdr:cNvPr id="3693" name="Object 621" hidden="1">
              <a:extLst>
                <a:ext uri="{63B3BB69-23CF-44E3-9099-C40C66FF867C}">
                  <a14:compatExt spid="_x0000_s3693"/>
                </a:ext>
                <a:ext uri="{FF2B5EF4-FFF2-40B4-BE49-F238E27FC236}">
                  <a16:creationId xmlns:a16="http://schemas.microsoft.com/office/drawing/2014/main" id="{00000000-0008-0000-0600-00006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114</xdr:row>
          <xdr:rowOff>9525</xdr:rowOff>
        </xdr:from>
        <xdr:to>
          <xdr:col>9</xdr:col>
          <xdr:colOff>238125</xdr:colOff>
          <xdr:row>114</xdr:row>
          <xdr:rowOff>180975</xdr:rowOff>
        </xdr:to>
        <xdr:sp macro="" textlink="">
          <xdr:nvSpPr>
            <xdr:cNvPr id="3694" name="Object 622" hidden="1">
              <a:extLst>
                <a:ext uri="{63B3BB69-23CF-44E3-9099-C40C66FF867C}">
                  <a14:compatExt spid="_x0000_s3694"/>
                </a:ext>
                <a:ext uri="{FF2B5EF4-FFF2-40B4-BE49-F238E27FC236}">
                  <a16:creationId xmlns:a16="http://schemas.microsoft.com/office/drawing/2014/main" id="{00000000-0008-0000-0600-00006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115</xdr:row>
          <xdr:rowOff>9525</xdr:rowOff>
        </xdr:from>
        <xdr:to>
          <xdr:col>9</xdr:col>
          <xdr:colOff>238125</xdr:colOff>
          <xdr:row>115</xdr:row>
          <xdr:rowOff>180975</xdr:rowOff>
        </xdr:to>
        <xdr:sp macro="" textlink="">
          <xdr:nvSpPr>
            <xdr:cNvPr id="3695" name="Object 623" hidden="1">
              <a:extLst>
                <a:ext uri="{63B3BB69-23CF-44E3-9099-C40C66FF867C}">
                  <a14:compatExt spid="_x0000_s3695"/>
                </a:ext>
                <a:ext uri="{FF2B5EF4-FFF2-40B4-BE49-F238E27FC236}">
                  <a16:creationId xmlns:a16="http://schemas.microsoft.com/office/drawing/2014/main" id="{00000000-0008-0000-0600-00006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116</xdr:row>
          <xdr:rowOff>9525</xdr:rowOff>
        </xdr:from>
        <xdr:to>
          <xdr:col>9</xdr:col>
          <xdr:colOff>238125</xdr:colOff>
          <xdr:row>116</xdr:row>
          <xdr:rowOff>180975</xdr:rowOff>
        </xdr:to>
        <xdr:sp macro="" textlink="">
          <xdr:nvSpPr>
            <xdr:cNvPr id="3696" name="Object 624" hidden="1">
              <a:extLst>
                <a:ext uri="{63B3BB69-23CF-44E3-9099-C40C66FF867C}">
                  <a14:compatExt spid="_x0000_s3696"/>
                </a:ext>
                <a:ext uri="{FF2B5EF4-FFF2-40B4-BE49-F238E27FC236}">
                  <a16:creationId xmlns:a16="http://schemas.microsoft.com/office/drawing/2014/main" id="{00000000-0008-0000-0600-00007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117</xdr:row>
          <xdr:rowOff>9525</xdr:rowOff>
        </xdr:from>
        <xdr:to>
          <xdr:col>9</xdr:col>
          <xdr:colOff>238125</xdr:colOff>
          <xdr:row>117</xdr:row>
          <xdr:rowOff>180975</xdr:rowOff>
        </xdr:to>
        <xdr:sp macro="" textlink="">
          <xdr:nvSpPr>
            <xdr:cNvPr id="3697" name="Object 625" hidden="1">
              <a:extLst>
                <a:ext uri="{63B3BB69-23CF-44E3-9099-C40C66FF867C}">
                  <a14:compatExt spid="_x0000_s3697"/>
                </a:ext>
                <a:ext uri="{FF2B5EF4-FFF2-40B4-BE49-F238E27FC236}">
                  <a16:creationId xmlns:a16="http://schemas.microsoft.com/office/drawing/2014/main" id="{00000000-0008-0000-0600-00007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118</xdr:row>
          <xdr:rowOff>9525</xdr:rowOff>
        </xdr:from>
        <xdr:to>
          <xdr:col>9</xdr:col>
          <xdr:colOff>238125</xdr:colOff>
          <xdr:row>118</xdr:row>
          <xdr:rowOff>180975</xdr:rowOff>
        </xdr:to>
        <xdr:sp macro="" textlink="">
          <xdr:nvSpPr>
            <xdr:cNvPr id="3698" name="Object 626" hidden="1">
              <a:extLst>
                <a:ext uri="{63B3BB69-23CF-44E3-9099-C40C66FF867C}">
                  <a14:compatExt spid="_x0000_s3698"/>
                </a:ext>
                <a:ext uri="{FF2B5EF4-FFF2-40B4-BE49-F238E27FC236}">
                  <a16:creationId xmlns:a16="http://schemas.microsoft.com/office/drawing/2014/main" id="{00000000-0008-0000-0600-00007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119</xdr:row>
          <xdr:rowOff>9525</xdr:rowOff>
        </xdr:from>
        <xdr:to>
          <xdr:col>9</xdr:col>
          <xdr:colOff>238125</xdr:colOff>
          <xdr:row>119</xdr:row>
          <xdr:rowOff>180975</xdr:rowOff>
        </xdr:to>
        <xdr:sp macro="" textlink="">
          <xdr:nvSpPr>
            <xdr:cNvPr id="3699" name="Object 627" hidden="1">
              <a:extLst>
                <a:ext uri="{63B3BB69-23CF-44E3-9099-C40C66FF867C}">
                  <a14:compatExt spid="_x0000_s3699"/>
                </a:ext>
                <a:ext uri="{FF2B5EF4-FFF2-40B4-BE49-F238E27FC236}">
                  <a16:creationId xmlns:a16="http://schemas.microsoft.com/office/drawing/2014/main" id="{00000000-0008-0000-0600-00007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120</xdr:row>
          <xdr:rowOff>9525</xdr:rowOff>
        </xdr:from>
        <xdr:to>
          <xdr:col>9</xdr:col>
          <xdr:colOff>238125</xdr:colOff>
          <xdr:row>120</xdr:row>
          <xdr:rowOff>180975</xdr:rowOff>
        </xdr:to>
        <xdr:sp macro="" textlink="">
          <xdr:nvSpPr>
            <xdr:cNvPr id="3700" name="Object 628" hidden="1">
              <a:extLst>
                <a:ext uri="{63B3BB69-23CF-44E3-9099-C40C66FF867C}">
                  <a14:compatExt spid="_x0000_s3700"/>
                </a:ext>
                <a:ext uri="{FF2B5EF4-FFF2-40B4-BE49-F238E27FC236}">
                  <a16:creationId xmlns:a16="http://schemas.microsoft.com/office/drawing/2014/main" id="{00000000-0008-0000-0600-00007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121</xdr:row>
          <xdr:rowOff>9525</xdr:rowOff>
        </xdr:from>
        <xdr:to>
          <xdr:col>9</xdr:col>
          <xdr:colOff>238125</xdr:colOff>
          <xdr:row>121</xdr:row>
          <xdr:rowOff>180975</xdr:rowOff>
        </xdr:to>
        <xdr:sp macro="" textlink="">
          <xdr:nvSpPr>
            <xdr:cNvPr id="3701" name="Object 629" hidden="1">
              <a:extLst>
                <a:ext uri="{63B3BB69-23CF-44E3-9099-C40C66FF867C}">
                  <a14:compatExt spid="_x0000_s3701"/>
                </a:ext>
                <a:ext uri="{FF2B5EF4-FFF2-40B4-BE49-F238E27FC236}">
                  <a16:creationId xmlns:a16="http://schemas.microsoft.com/office/drawing/2014/main" id="{00000000-0008-0000-0600-00007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122</xdr:row>
          <xdr:rowOff>9525</xdr:rowOff>
        </xdr:from>
        <xdr:to>
          <xdr:col>9</xdr:col>
          <xdr:colOff>238125</xdr:colOff>
          <xdr:row>122</xdr:row>
          <xdr:rowOff>180975</xdr:rowOff>
        </xdr:to>
        <xdr:sp macro="" textlink="">
          <xdr:nvSpPr>
            <xdr:cNvPr id="3702" name="Object 630" hidden="1">
              <a:extLst>
                <a:ext uri="{63B3BB69-23CF-44E3-9099-C40C66FF867C}">
                  <a14:compatExt spid="_x0000_s3702"/>
                </a:ext>
                <a:ext uri="{FF2B5EF4-FFF2-40B4-BE49-F238E27FC236}">
                  <a16:creationId xmlns:a16="http://schemas.microsoft.com/office/drawing/2014/main" id="{00000000-0008-0000-0600-00007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123</xdr:row>
          <xdr:rowOff>9525</xdr:rowOff>
        </xdr:from>
        <xdr:to>
          <xdr:col>9</xdr:col>
          <xdr:colOff>238125</xdr:colOff>
          <xdr:row>123</xdr:row>
          <xdr:rowOff>180975</xdr:rowOff>
        </xdr:to>
        <xdr:sp macro="" textlink="">
          <xdr:nvSpPr>
            <xdr:cNvPr id="3703" name="Object 631" hidden="1">
              <a:extLst>
                <a:ext uri="{63B3BB69-23CF-44E3-9099-C40C66FF867C}">
                  <a14:compatExt spid="_x0000_s3703"/>
                </a:ext>
                <a:ext uri="{FF2B5EF4-FFF2-40B4-BE49-F238E27FC236}">
                  <a16:creationId xmlns:a16="http://schemas.microsoft.com/office/drawing/2014/main" id="{00000000-0008-0000-0600-00007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124</xdr:row>
          <xdr:rowOff>9525</xdr:rowOff>
        </xdr:from>
        <xdr:to>
          <xdr:col>9</xdr:col>
          <xdr:colOff>238125</xdr:colOff>
          <xdr:row>124</xdr:row>
          <xdr:rowOff>180975</xdr:rowOff>
        </xdr:to>
        <xdr:sp macro="" textlink="">
          <xdr:nvSpPr>
            <xdr:cNvPr id="3704" name="Object 632" hidden="1">
              <a:extLst>
                <a:ext uri="{63B3BB69-23CF-44E3-9099-C40C66FF867C}">
                  <a14:compatExt spid="_x0000_s3704"/>
                </a:ext>
                <a:ext uri="{FF2B5EF4-FFF2-40B4-BE49-F238E27FC236}">
                  <a16:creationId xmlns:a16="http://schemas.microsoft.com/office/drawing/2014/main" id="{00000000-0008-0000-0600-00007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125</xdr:row>
          <xdr:rowOff>9525</xdr:rowOff>
        </xdr:from>
        <xdr:to>
          <xdr:col>9</xdr:col>
          <xdr:colOff>238125</xdr:colOff>
          <xdr:row>125</xdr:row>
          <xdr:rowOff>180975</xdr:rowOff>
        </xdr:to>
        <xdr:sp macro="" textlink="">
          <xdr:nvSpPr>
            <xdr:cNvPr id="3705" name="Object 633" hidden="1">
              <a:extLst>
                <a:ext uri="{63B3BB69-23CF-44E3-9099-C40C66FF867C}">
                  <a14:compatExt spid="_x0000_s3705"/>
                </a:ext>
                <a:ext uri="{FF2B5EF4-FFF2-40B4-BE49-F238E27FC236}">
                  <a16:creationId xmlns:a16="http://schemas.microsoft.com/office/drawing/2014/main" id="{00000000-0008-0000-0600-00007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126</xdr:row>
          <xdr:rowOff>9525</xdr:rowOff>
        </xdr:from>
        <xdr:to>
          <xdr:col>9</xdr:col>
          <xdr:colOff>238125</xdr:colOff>
          <xdr:row>126</xdr:row>
          <xdr:rowOff>180975</xdr:rowOff>
        </xdr:to>
        <xdr:sp macro="" textlink="">
          <xdr:nvSpPr>
            <xdr:cNvPr id="3706" name="Object 634" hidden="1">
              <a:extLst>
                <a:ext uri="{63B3BB69-23CF-44E3-9099-C40C66FF867C}">
                  <a14:compatExt spid="_x0000_s3706"/>
                </a:ext>
                <a:ext uri="{FF2B5EF4-FFF2-40B4-BE49-F238E27FC236}">
                  <a16:creationId xmlns:a16="http://schemas.microsoft.com/office/drawing/2014/main" id="{00000000-0008-0000-0600-00007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127</xdr:row>
          <xdr:rowOff>9525</xdr:rowOff>
        </xdr:from>
        <xdr:to>
          <xdr:col>9</xdr:col>
          <xdr:colOff>238125</xdr:colOff>
          <xdr:row>127</xdr:row>
          <xdr:rowOff>180975</xdr:rowOff>
        </xdr:to>
        <xdr:sp macro="" textlink="">
          <xdr:nvSpPr>
            <xdr:cNvPr id="3707" name="Object 635" hidden="1">
              <a:extLst>
                <a:ext uri="{63B3BB69-23CF-44E3-9099-C40C66FF867C}">
                  <a14:compatExt spid="_x0000_s3707"/>
                </a:ext>
                <a:ext uri="{FF2B5EF4-FFF2-40B4-BE49-F238E27FC236}">
                  <a16:creationId xmlns:a16="http://schemas.microsoft.com/office/drawing/2014/main" id="{00000000-0008-0000-0600-00007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128</xdr:row>
          <xdr:rowOff>9525</xdr:rowOff>
        </xdr:from>
        <xdr:to>
          <xdr:col>9</xdr:col>
          <xdr:colOff>238125</xdr:colOff>
          <xdr:row>128</xdr:row>
          <xdr:rowOff>180975</xdr:rowOff>
        </xdr:to>
        <xdr:sp macro="" textlink="">
          <xdr:nvSpPr>
            <xdr:cNvPr id="3708" name="Object 636" hidden="1">
              <a:extLst>
                <a:ext uri="{63B3BB69-23CF-44E3-9099-C40C66FF867C}">
                  <a14:compatExt spid="_x0000_s3708"/>
                </a:ext>
                <a:ext uri="{FF2B5EF4-FFF2-40B4-BE49-F238E27FC236}">
                  <a16:creationId xmlns:a16="http://schemas.microsoft.com/office/drawing/2014/main" id="{00000000-0008-0000-0600-00007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129</xdr:row>
          <xdr:rowOff>9525</xdr:rowOff>
        </xdr:from>
        <xdr:to>
          <xdr:col>9</xdr:col>
          <xdr:colOff>238125</xdr:colOff>
          <xdr:row>129</xdr:row>
          <xdr:rowOff>180975</xdr:rowOff>
        </xdr:to>
        <xdr:sp macro="" textlink="">
          <xdr:nvSpPr>
            <xdr:cNvPr id="3709" name="Object 637" hidden="1">
              <a:extLst>
                <a:ext uri="{63B3BB69-23CF-44E3-9099-C40C66FF867C}">
                  <a14:compatExt spid="_x0000_s3709"/>
                </a:ext>
                <a:ext uri="{FF2B5EF4-FFF2-40B4-BE49-F238E27FC236}">
                  <a16:creationId xmlns:a16="http://schemas.microsoft.com/office/drawing/2014/main" id="{00000000-0008-0000-0600-00007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130</xdr:row>
          <xdr:rowOff>9525</xdr:rowOff>
        </xdr:from>
        <xdr:to>
          <xdr:col>9</xdr:col>
          <xdr:colOff>238125</xdr:colOff>
          <xdr:row>130</xdr:row>
          <xdr:rowOff>180975</xdr:rowOff>
        </xdr:to>
        <xdr:sp macro="" textlink="">
          <xdr:nvSpPr>
            <xdr:cNvPr id="3710" name="Object 638" hidden="1">
              <a:extLst>
                <a:ext uri="{63B3BB69-23CF-44E3-9099-C40C66FF867C}">
                  <a14:compatExt spid="_x0000_s3710"/>
                </a:ext>
                <a:ext uri="{FF2B5EF4-FFF2-40B4-BE49-F238E27FC236}">
                  <a16:creationId xmlns:a16="http://schemas.microsoft.com/office/drawing/2014/main" id="{00000000-0008-0000-0600-00007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131</xdr:row>
          <xdr:rowOff>9525</xdr:rowOff>
        </xdr:from>
        <xdr:to>
          <xdr:col>9</xdr:col>
          <xdr:colOff>238125</xdr:colOff>
          <xdr:row>131</xdr:row>
          <xdr:rowOff>180975</xdr:rowOff>
        </xdr:to>
        <xdr:sp macro="" textlink="">
          <xdr:nvSpPr>
            <xdr:cNvPr id="3711" name="Object 639" hidden="1">
              <a:extLst>
                <a:ext uri="{63B3BB69-23CF-44E3-9099-C40C66FF867C}">
                  <a14:compatExt spid="_x0000_s3711"/>
                </a:ext>
                <a:ext uri="{FF2B5EF4-FFF2-40B4-BE49-F238E27FC236}">
                  <a16:creationId xmlns:a16="http://schemas.microsoft.com/office/drawing/2014/main" id="{00000000-0008-0000-0600-00007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132</xdr:row>
          <xdr:rowOff>9525</xdr:rowOff>
        </xdr:from>
        <xdr:to>
          <xdr:col>9</xdr:col>
          <xdr:colOff>238125</xdr:colOff>
          <xdr:row>132</xdr:row>
          <xdr:rowOff>180975</xdr:rowOff>
        </xdr:to>
        <xdr:sp macro="" textlink="">
          <xdr:nvSpPr>
            <xdr:cNvPr id="3712" name="Object 640" hidden="1">
              <a:extLst>
                <a:ext uri="{63B3BB69-23CF-44E3-9099-C40C66FF867C}">
                  <a14:compatExt spid="_x0000_s3712"/>
                </a:ext>
                <a:ext uri="{FF2B5EF4-FFF2-40B4-BE49-F238E27FC236}">
                  <a16:creationId xmlns:a16="http://schemas.microsoft.com/office/drawing/2014/main" id="{00000000-0008-0000-0600-00008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133</xdr:row>
          <xdr:rowOff>19050</xdr:rowOff>
        </xdr:from>
        <xdr:to>
          <xdr:col>9</xdr:col>
          <xdr:colOff>238125</xdr:colOff>
          <xdr:row>134</xdr:row>
          <xdr:rowOff>0</xdr:rowOff>
        </xdr:to>
        <xdr:sp macro="" textlink="">
          <xdr:nvSpPr>
            <xdr:cNvPr id="3713" name="Object 641" hidden="1">
              <a:extLst>
                <a:ext uri="{63B3BB69-23CF-44E3-9099-C40C66FF867C}">
                  <a14:compatExt spid="_x0000_s3713"/>
                </a:ext>
                <a:ext uri="{FF2B5EF4-FFF2-40B4-BE49-F238E27FC236}">
                  <a16:creationId xmlns:a16="http://schemas.microsoft.com/office/drawing/2014/main" id="{00000000-0008-0000-0600-00008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134</xdr:row>
          <xdr:rowOff>19050</xdr:rowOff>
        </xdr:from>
        <xdr:to>
          <xdr:col>9</xdr:col>
          <xdr:colOff>238125</xdr:colOff>
          <xdr:row>135</xdr:row>
          <xdr:rowOff>0</xdr:rowOff>
        </xdr:to>
        <xdr:sp macro="" textlink="">
          <xdr:nvSpPr>
            <xdr:cNvPr id="3714" name="Object 642" hidden="1">
              <a:extLst>
                <a:ext uri="{63B3BB69-23CF-44E3-9099-C40C66FF867C}">
                  <a14:compatExt spid="_x0000_s3714"/>
                </a:ext>
                <a:ext uri="{FF2B5EF4-FFF2-40B4-BE49-F238E27FC236}">
                  <a16:creationId xmlns:a16="http://schemas.microsoft.com/office/drawing/2014/main" id="{00000000-0008-0000-0600-00008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135</xdr:row>
          <xdr:rowOff>19050</xdr:rowOff>
        </xdr:from>
        <xdr:to>
          <xdr:col>9</xdr:col>
          <xdr:colOff>238125</xdr:colOff>
          <xdr:row>136</xdr:row>
          <xdr:rowOff>0</xdr:rowOff>
        </xdr:to>
        <xdr:sp macro="" textlink="">
          <xdr:nvSpPr>
            <xdr:cNvPr id="3715" name="Object 643" hidden="1">
              <a:extLst>
                <a:ext uri="{63B3BB69-23CF-44E3-9099-C40C66FF867C}">
                  <a14:compatExt spid="_x0000_s3715"/>
                </a:ext>
                <a:ext uri="{FF2B5EF4-FFF2-40B4-BE49-F238E27FC236}">
                  <a16:creationId xmlns:a16="http://schemas.microsoft.com/office/drawing/2014/main" id="{00000000-0008-0000-0600-00008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136</xdr:row>
          <xdr:rowOff>19050</xdr:rowOff>
        </xdr:from>
        <xdr:to>
          <xdr:col>9</xdr:col>
          <xdr:colOff>238125</xdr:colOff>
          <xdr:row>137</xdr:row>
          <xdr:rowOff>0</xdr:rowOff>
        </xdr:to>
        <xdr:sp macro="" textlink="">
          <xdr:nvSpPr>
            <xdr:cNvPr id="3716" name="Object 644" hidden="1">
              <a:extLst>
                <a:ext uri="{63B3BB69-23CF-44E3-9099-C40C66FF867C}">
                  <a14:compatExt spid="_x0000_s3716"/>
                </a:ext>
                <a:ext uri="{FF2B5EF4-FFF2-40B4-BE49-F238E27FC236}">
                  <a16:creationId xmlns:a16="http://schemas.microsoft.com/office/drawing/2014/main" id="{00000000-0008-0000-0600-00008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137</xdr:row>
          <xdr:rowOff>9525</xdr:rowOff>
        </xdr:from>
        <xdr:to>
          <xdr:col>9</xdr:col>
          <xdr:colOff>238125</xdr:colOff>
          <xdr:row>137</xdr:row>
          <xdr:rowOff>180975</xdr:rowOff>
        </xdr:to>
        <xdr:sp macro="" textlink="">
          <xdr:nvSpPr>
            <xdr:cNvPr id="3717" name="Object 645" hidden="1">
              <a:extLst>
                <a:ext uri="{63B3BB69-23CF-44E3-9099-C40C66FF867C}">
                  <a14:compatExt spid="_x0000_s3717"/>
                </a:ext>
                <a:ext uri="{FF2B5EF4-FFF2-40B4-BE49-F238E27FC236}">
                  <a16:creationId xmlns:a16="http://schemas.microsoft.com/office/drawing/2014/main" id="{00000000-0008-0000-0600-00008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138</xdr:row>
          <xdr:rowOff>9525</xdr:rowOff>
        </xdr:from>
        <xdr:to>
          <xdr:col>9</xdr:col>
          <xdr:colOff>238125</xdr:colOff>
          <xdr:row>138</xdr:row>
          <xdr:rowOff>180975</xdr:rowOff>
        </xdr:to>
        <xdr:sp macro="" textlink="">
          <xdr:nvSpPr>
            <xdr:cNvPr id="3718" name="Object 646" hidden="1">
              <a:extLst>
                <a:ext uri="{63B3BB69-23CF-44E3-9099-C40C66FF867C}">
                  <a14:compatExt spid="_x0000_s3718"/>
                </a:ext>
                <a:ext uri="{FF2B5EF4-FFF2-40B4-BE49-F238E27FC236}">
                  <a16:creationId xmlns:a16="http://schemas.microsoft.com/office/drawing/2014/main" id="{00000000-0008-0000-0600-00008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139</xdr:row>
          <xdr:rowOff>9525</xdr:rowOff>
        </xdr:from>
        <xdr:to>
          <xdr:col>9</xdr:col>
          <xdr:colOff>238125</xdr:colOff>
          <xdr:row>139</xdr:row>
          <xdr:rowOff>180975</xdr:rowOff>
        </xdr:to>
        <xdr:sp macro="" textlink="">
          <xdr:nvSpPr>
            <xdr:cNvPr id="3719" name="Object 647" hidden="1">
              <a:extLst>
                <a:ext uri="{63B3BB69-23CF-44E3-9099-C40C66FF867C}">
                  <a14:compatExt spid="_x0000_s3719"/>
                </a:ext>
                <a:ext uri="{FF2B5EF4-FFF2-40B4-BE49-F238E27FC236}">
                  <a16:creationId xmlns:a16="http://schemas.microsoft.com/office/drawing/2014/main" id="{00000000-0008-0000-0600-00008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140</xdr:row>
          <xdr:rowOff>9525</xdr:rowOff>
        </xdr:from>
        <xdr:to>
          <xdr:col>9</xdr:col>
          <xdr:colOff>238125</xdr:colOff>
          <xdr:row>140</xdr:row>
          <xdr:rowOff>180975</xdr:rowOff>
        </xdr:to>
        <xdr:sp macro="" textlink="">
          <xdr:nvSpPr>
            <xdr:cNvPr id="3720" name="Object 648" hidden="1">
              <a:extLst>
                <a:ext uri="{63B3BB69-23CF-44E3-9099-C40C66FF867C}">
                  <a14:compatExt spid="_x0000_s3720"/>
                </a:ext>
                <a:ext uri="{FF2B5EF4-FFF2-40B4-BE49-F238E27FC236}">
                  <a16:creationId xmlns:a16="http://schemas.microsoft.com/office/drawing/2014/main" id="{00000000-0008-0000-0600-00008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141</xdr:row>
          <xdr:rowOff>9525</xdr:rowOff>
        </xdr:from>
        <xdr:to>
          <xdr:col>9</xdr:col>
          <xdr:colOff>238125</xdr:colOff>
          <xdr:row>141</xdr:row>
          <xdr:rowOff>180975</xdr:rowOff>
        </xdr:to>
        <xdr:sp macro="" textlink="">
          <xdr:nvSpPr>
            <xdr:cNvPr id="3721" name="Object 649" hidden="1">
              <a:extLst>
                <a:ext uri="{63B3BB69-23CF-44E3-9099-C40C66FF867C}">
                  <a14:compatExt spid="_x0000_s3721"/>
                </a:ext>
                <a:ext uri="{FF2B5EF4-FFF2-40B4-BE49-F238E27FC236}">
                  <a16:creationId xmlns:a16="http://schemas.microsoft.com/office/drawing/2014/main" id="{00000000-0008-0000-0600-00008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142</xdr:row>
          <xdr:rowOff>9525</xdr:rowOff>
        </xdr:from>
        <xdr:to>
          <xdr:col>9</xdr:col>
          <xdr:colOff>238125</xdr:colOff>
          <xdr:row>142</xdr:row>
          <xdr:rowOff>180975</xdr:rowOff>
        </xdr:to>
        <xdr:sp macro="" textlink="">
          <xdr:nvSpPr>
            <xdr:cNvPr id="3722" name="Object 650" hidden="1">
              <a:extLst>
                <a:ext uri="{63B3BB69-23CF-44E3-9099-C40C66FF867C}">
                  <a14:compatExt spid="_x0000_s3722"/>
                </a:ext>
                <a:ext uri="{FF2B5EF4-FFF2-40B4-BE49-F238E27FC236}">
                  <a16:creationId xmlns:a16="http://schemas.microsoft.com/office/drawing/2014/main" id="{00000000-0008-0000-0600-00008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143</xdr:row>
          <xdr:rowOff>9525</xdr:rowOff>
        </xdr:from>
        <xdr:to>
          <xdr:col>9</xdr:col>
          <xdr:colOff>238125</xdr:colOff>
          <xdr:row>143</xdr:row>
          <xdr:rowOff>180975</xdr:rowOff>
        </xdr:to>
        <xdr:sp macro="" textlink="">
          <xdr:nvSpPr>
            <xdr:cNvPr id="3723" name="Object 651" hidden="1">
              <a:extLst>
                <a:ext uri="{63B3BB69-23CF-44E3-9099-C40C66FF867C}">
                  <a14:compatExt spid="_x0000_s3723"/>
                </a:ext>
                <a:ext uri="{FF2B5EF4-FFF2-40B4-BE49-F238E27FC236}">
                  <a16:creationId xmlns:a16="http://schemas.microsoft.com/office/drawing/2014/main" id="{00000000-0008-0000-0600-00008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144</xdr:row>
          <xdr:rowOff>9525</xdr:rowOff>
        </xdr:from>
        <xdr:to>
          <xdr:col>9</xdr:col>
          <xdr:colOff>238125</xdr:colOff>
          <xdr:row>144</xdr:row>
          <xdr:rowOff>180975</xdr:rowOff>
        </xdr:to>
        <xdr:sp macro="" textlink="">
          <xdr:nvSpPr>
            <xdr:cNvPr id="3724" name="Object 652" hidden="1">
              <a:extLst>
                <a:ext uri="{63B3BB69-23CF-44E3-9099-C40C66FF867C}">
                  <a14:compatExt spid="_x0000_s3724"/>
                </a:ext>
                <a:ext uri="{FF2B5EF4-FFF2-40B4-BE49-F238E27FC236}">
                  <a16:creationId xmlns:a16="http://schemas.microsoft.com/office/drawing/2014/main" id="{00000000-0008-0000-0600-00008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145</xdr:row>
          <xdr:rowOff>9525</xdr:rowOff>
        </xdr:from>
        <xdr:to>
          <xdr:col>9</xdr:col>
          <xdr:colOff>238125</xdr:colOff>
          <xdr:row>145</xdr:row>
          <xdr:rowOff>180975</xdr:rowOff>
        </xdr:to>
        <xdr:sp macro="" textlink="">
          <xdr:nvSpPr>
            <xdr:cNvPr id="3725" name="Object 653" hidden="1">
              <a:extLst>
                <a:ext uri="{63B3BB69-23CF-44E3-9099-C40C66FF867C}">
                  <a14:compatExt spid="_x0000_s3725"/>
                </a:ext>
                <a:ext uri="{FF2B5EF4-FFF2-40B4-BE49-F238E27FC236}">
                  <a16:creationId xmlns:a16="http://schemas.microsoft.com/office/drawing/2014/main" id="{00000000-0008-0000-0600-00008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146</xdr:row>
          <xdr:rowOff>9525</xdr:rowOff>
        </xdr:from>
        <xdr:to>
          <xdr:col>9</xdr:col>
          <xdr:colOff>238125</xdr:colOff>
          <xdr:row>146</xdr:row>
          <xdr:rowOff>180975</xdr:rowOff>
        </xdr:to>
        <xdr:sp macro="" textlink="">
          <xdr:nvSpPr>
            <xdr:cNvPr id="3726" name="Object 654" hidden="1">
              <a:extLst>
                <a:ext uri="{63B3BB69-23CF-44E3-9099-C40C66FF867C}">
                  <a14:compatExt spid="_x0000_s3726"/>
                </a:ext>
                <a:ext uri="{FF2B5EF4-FFF2-40B4-BE49-F238E27FC236}">
                  <a16:creationId xmlns:a16="http://schemas.microsoft.com/office/drawing/2014/main" id="{00000000-0008-0000-0600-00008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147</xdr:row>
          <xdr:rowOff>9525</xdr:rowOff>
        </xdr:from>
        <xdr:to>
          <xdr:col>9</xdr:col>
          <xdr:colOff>238125</xdr:colOff>
          <xdr:row>147</xdr:row>
          <xdr:rowOff>180975</xdr:rowOff>
        </xdr:to>
        <xdr:sp macro="" textlink="">
          <xdr:nvSpPr>
            <xdr:cNvPr id="3727" name="Object 655" hidden="1">
              <a:extLst>
                <a:ext uri="{63B3BB69-23CF-44E3-9099-C40C66FF867C}">
                  <a14:compatExt spid="_x0000_s3727"/>
                </a:ext>
                <a:ext uri="{FF2B5EF4-FFF2-40B4-BE49-F238E27FC236}">
                  <a16:creationId xmlns:a16="http://schemas.microsoft.com/office/drawing/2014/main" id="{00000000-0008-0000-0600-00008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148</xdr:row>
          <xdr:rowOff>9525</xdr:rowOff>
        </xdr:from>
        <xdr:to>
          <xdr:col>9</xdr:col>
          <xdr:colOff>238125</xdr:colOff>
          <xdr:row>148</xdr:row>
          <xdr:rowOff>180975</xdr:rowOff>
        </xdr:to>
        <xdr:sp macro="" textlink="">
          <xdr:nvSpPr>
            <xdr:cNvPr id="3728" name="Object 656" hidden="1">
              <a:extLst>
                <a:ext uri="{63B3BB69-23CF-44E3-9099-C40C66FF867C}">
                  <a14:compatExt spid="_x0000_s3728"/>
                </a:ext>
                <a:ext uri="{FF2B5EF4-FFF2-40B4-BE49-F238E27FC236}">
                  <a16:creationId xmlns:a16="http://schemas.microsoft.com/office/drawing/2014/main" id="{00000000-0008-0000-0600-00009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149</xdr:row>
          <xdr:rowOff>9525</xdr:rowOff>
        </xdr:from>
        <xdr:to>
          <xdr:col>9</xdr:col>
          <xdr:colOff>238125</xdr:colOff>
          <xdr:row>149</xdr:row>
          <xdr:rowOff>180975</xdr:rowOff>
        </xdr:to>
        <xdr:sp macro="" textlink="">
          <xdr:nvSpPr>
            <xdr:cNvPr id="3729" name="Object 657" hidden="1">
              <a:extLst>
                <a:ext uri="{63B3BB69-23CF-44E3-9099-C40C66FF867C}">
                  <a14:compatExt spid="_x0000_s3729"/>
                </a:ext>
                <a:ext uri="{FF2B5EF4-FFF2-40B4-BE49-F238E27FC236}">
                  <a16:creationId xmlns:a16="http://schemas.microsoft.com/office/drawing/2014/main" id="{00000000-0008-0000-0600-00009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150</xdr:row>
          <xdr:rowOff>9525</xdr:rowOff>
        </xdr:from>
        <xdr:to>
          <xdr:col>9</xdr:col>
          <xdr:colOff>238125</xdr:colOff>
          <xdr:row>150</xdr:row>
          <xdr:rowOff>180975</xdr:rowOff>
        </xdr:to>
        <xdr:sp macro="" textlink="">
          <xdr:nvSpPr>
            <xdr:cNvPr id="3730" name="Object 658" hidden="1">
              <a:extLst>
                <a:ext uri="{63B3BB69-23CF-44E3-9099-C40C66FF867C}">
                  <a14:compatExt spid="_x0000_s3730"/>
                </a:ext>
                <a:ext uri="{FF2B5EF4-FFF2-40B4-BE49-F238E27FC236}">
                  <a16:creationId xmlns:a16="http://schemas.microsoft.com/office/drawing/2014/main" id="{00000000-0008-0000-0600-00009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151</xdr:row>
          <xdr:rowOff>9525</xdr:rowOff>
        </xdr:from>
        <xdr:to>
          <xdr:col>9</xdr:col>
          <xdr:colOff>238125</xdr:colOff>
          <xdr:row>151</xdr:row>
          <xdr:rowOff>180975</xdr:rowOff>
        </xdr:to>
        <xdr:sp macro="" textlink="">
          <xdr:nvSpPr>
            <xdr:cNvPr id="3731" name="Object 659" hidden="1">
              <a:extLst>
                <a:ext uri="{63B3BB69-23CF-44E3-9099-C40C66FF867C}">
                  <a14:compatExt spid="_x0000_s3731"/>
                </a:ext>
                <a:ext uri="{FF2B5EF4-FFF2-40B4-BE49-F238E27FC236}">
                  <a16:creationId xmlns:a16="http://schemas.microsoft.com/office/drawing/2014/main" id="{00000000-0008-0000-0600-00009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152</xdr:row>
          <xdr:rowOff>9525</xdr:rowOff>
        </xdr:from>
        <xdr:to>
          <xdr:col>9</xdr:col>
          <xdr:colOff>238125</xdr:colOff>
          <xdr:row>152</xdr:row>
          <xdr:rowOff>180975</xdr:rowOff>
        </xdr:to>
        <xdr:sp macro="" textlink="">
          <xdr:nvSpPr>
            <xdr:cNvPr id="3732" name="Object 660" hidden="1">
              <a:extLst>
                <a:ext uri="{63B3BB69-23CF-44E3-9099-C40C66FF867C}">
                  <a14:compatExt spid="_x0000_s3732"/>
                </a:ext>
                <a:ext uri="{FF2B5EF4-FFF2-40B4-BE49-F238E27FC236}">
                  <a16:creationId xmlns:a16="http://schemas.microsoft.com/office/drawing/2014/main" id="{00000000-0008-0000-0600-00009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153</xdr:row>
          <xdr:rowOff>19050</xdr:rowOff>
        </xdr:from>
        <xdr:to>
          <xdr:col>9</xdr:col>
          <xdr:colOff>238125</xdr:colOff>
          <xdr:row>154</xdr:row>
          <xdr:rowOff>0</xdr:rowOff>
        </xdr:to>
        <xdr:sp macro="" textlink="">
          <xdr:nvSpPr>
            <xdr:cNvPr id="3733" name="Object 661" hidden="1">
              <a:extLst>
                <a:ext uri="{63B3BB69-23CF-44E3-9099-C40C66FF867C}">
                  <a14:compatExt spid="_x0000_s3733"/>
                </a:ext>
                <a:ext uri="{FF2B5EF4-FFF2-40B4-BE49-F238E27FC236}">
                  <a16:creationId xmlns:a16="http://schemas.microsoft.com/office/drawing/2014/main" id="{00000000-0008-0000-0600-00009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154</xdr:row>
          <xdr:rowOff>19050</xdr:rowOff>
        </xdr:from>
        <xdr:to>
          <xdr:col>9</xdr:col>
          <xdr:colOff>238125</xdr:colOff>
          <xdr:row>155</xdr:row>
          <xdr:rowOff>0</xdr:rowOff>
        </xdr:to>
        <xdr:sp macro="" textlink="">
          <xdr:nvSpPr>
            <xdr:cNvPr id="3734" name="Object 662" hidden="1">
              <a:extLst>
                <a:ext uri="{63B3BB69-23CF-44E3-9099-C40C66FF867C}">
                  <a14:compatExt spid="_x0000_s3734"/>
                </a:ext>
                <a:ext uri="{FF2B5EF4-FFF2-40B4-BE49-F238E27FC236}">
                  <a16:creationId xmlns:a16="http://schemas.microsoft.com/office/drawing/2014/main" id="{00000000-0008-0000-0600-00009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155</xdr:row>
          <xdr:rowOff>19050</xdr:rowOff>
        </xdr:from>
        <xdr:to>
          <xdr:col>9</xdr:col>
          <xdr:colOff>238125</xdr:colOff>
          <xdr:row>156</xdr:row>
          <xdr:rowOff>0</xdr:rowOff>
        </xdr:to>
        <xdr:sp macro="" textlink="">
          <xdr:nvSpPr>
            <xdr:cNvPr id="3735" name="Object 663" hidden="1">
              <a:extLst>
                <a:ext uri="{63B3BB69-23CF-44E3-9099-C40C66FF867C}">
                  <a14:compatExt spid="_x0000_s3735"/>
                </a:ext>
                <a:ext uri="{FF2B5EF4-FFF2-40B4-BE49-F238E27FC236}">
                  <a16:creationId xmlns:a16="http://schemas.microsoft.com/office/drawing/2014/main" id="{00000000-0008-0000-0600-00009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156</xdr:row>
          <xdr:rowOff>19050</xdr:rowOff>
        </xdr:from>
        <xdr:to>
          <xdr:col>9</xdr:col>
          <xdr:colOff>238125</xdr:colOff>
          <xdr:row>157</xdr:row>
          <xdr:rowOff>0</xdr:rowOff>
        </xdr:to>
        <xdr:sp macro="" textlink="">
          <xdr:nvSpPr>
            <xdr:cNvPr id="3736" name="Object 664" hidden="1">
              <a:extLst>
                <a:ext uri="{63B3BB69-23CF-44E3-9099-C40C66FF867C}">
                  <a14:compatExt spid="_x0000_s3736"/>
                </a:ext>
                <a:ext uri="{FF2B5EF4-FFF2-40B4-BE49-F238E27FC236}">
                  <a16:creationId xmlns:a16="http://schemas.microsoft.com/office/drawing/2014/main" id="{00000000-0008-0000-0600-00009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157</xdr:row>
          <xdr:rowOff>9525</xdr:rowOff>
        </xdr:from>
        <xdr:to>
          <xdr:col>9</xdr:col>
          <xdr:colOff>238125</xdr:colOff>
          <xdr:row>157</xdr:row>
          <xdr:rowOff>180975</xdr:rowOff>
        </xdr:to>
        <xdr:sp macro="" textlink="">
          <xdr:nvSpPr>
            <xdr:cNvPr id="3737" name="Object 665" hidden="1">
              <a:extLst>
                <a:ext uri="{63B3BB69-23CF-44E3-9099-C40C66FF867C}">
                  <a14:compatExt spid="_x0000_s3737"/>
                </a:ext>
                <a:ext uri="{FF2B5EF4-FFF2-40B4-BE49-F238E27FC236}">
                  <a16:creationId xmlns:a16="http://schemas.microsoft.com/office/drawing/2014/main" id="{00000000-0008-0000-0600-00009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158</xdr:row>
          <xdr:rowOff>9525</xdr:rowOff>
        </xdr:from>
        <xdr:to>
          <xdr:col>9</xdr:col>
          <xdr:colOff>238125</xdr:colOff>
          <xdr:row>158</xdr:row>
          <xdr:rowOff>180975</xdr:rowOff>
        </xdr:to>
        <xdr:sp macro="" textlink="">
          <xdr:nvSpPr>
            <xdr:cNvPr id="3738" name="Object 666" hidden="1">
              <a:extLst>
                <a:ext uri="{63B3BB69-23CF-44E3-9099-C40C66FF867C}">
                  <a14:compatExt spid="_x0000_s3738"/>
                </a:ext>
                <a:ext uri="{FF2B5EF4-FFF2-40B4-BE49-F238E27FC236}">
                  <a16:creationId xmlns:a16="http://schemas.microsoft.com/office/drawing/2014/main" id="{00000000-0008-0000-0600-00009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159</xdr:row>
          <xdr:rowOff>9525</xdr:rowOff>
        </xdr:from>
        <xdr:to>
          <xdr:col>9</xdr:col>
          <xdr:colOff>238125</xdr:colOff>
          <xdr:row>159</xdr:row>
          <xdr:rowOff>180975</xdr:rowOff>
        </xdr:to>
        <xdr:sp macro="" textlink="">
          <xdr:nvSpPr>
            <xdr:cNvPr id="3739" name="Object 667" hidden="1">
              <a:extLst>
                <a:ext uri="{63B3BB69-23CF-44E3-9099-C40C66FF867C}">
                  <a14:compatExt spid="_x0000_s3739"/>
                </a:ext>
                <a:ext uri="{FF2B5EF4-FFF2-40B4-BE49-F238E27FC236}">
                  <a16:creationId xmlns:a16="http://schemas.microsoft.com/office/drawing/2014/main" id="{00000000-0008-0000-0600-00009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160</xdr:row>
          <xdr:rowOff>9525</xdr:rowOff>
        </xdr:from>
        <xdr:to>
          <xdr:col>9</xdr:col>
          <xdr:colOff>238125</xdr:colOff>
          <xdr:row>160</xdr:row>
          <xdr:rowOff>180975</xdr:rowOff>
        </xdr:to>
        <xdr:sp macro="" textlink="">
          <xdr:nvSpPr>
            <xdr:cNvPr id="3740" name="Object 668" hidden="1">
              <a:extLst>
                <a:ext uri="{63B3BB69-23CF-44E3-9099-C40C66FF867C}">
                  <a14:compatExt spid="_x0000_s3740"/>
                </a:ext>
                <a:ext uri="{FF2B5EF4-FFF2-40B4-BE49-F238E27FC236}">
                  <a16:creationId xmlns:a16="http://schemas.microsoft.com/office/drawing/2014/main" id="{00000000-0008-0000-0600-00009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161</xdr:row>
          <xdr:rowOff>9525</xdr:rowOff>
        </xdr:from>
        <xdr:to>
          <xdr:col>9</xdr:col>
          <xdr:colOff>238125</xdr:colOff>
          <xdr:row>161</xdr:row>
          <xdr:rowOff>180975</xdr:rowOff>
        </xdr:to>
        <xdr:sp macro="" textlink="">
          <xdr:nvSpPr>
            <xdr:cNvPr id="3741" name="Object 669" hidden="1">
              <a:extLst>
                <a:ext uri="{63B3BB69-23CF-44E3-9099-C40C66FF867C}">
                  <a14:compatExt spid="_x0000_s3741"/>
                </a:ext>
                <a:ext uri="{FF2B5EF4-FFF2-40B4-BE49-F238E27FC236}">
                  <a16:creationId xmlns:a16="http://schemas.microsoft.com/office/drawing/2014/main" id="{00000000-0008-0000-0600-00009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162</xdr:row>
          <xdr:rowOff>9525</xdr:rowOff>
        </xdr:from>
        <xdr:to>
          <xdr:col>9</xdr:col>
          <xdr:colOff>238125</xdr:colOff>
          <xdr:row>162</xdr:row>
          <xdr:rowOff>180975</xdr:rowOff>
        </xdr:to>
        <xdr:sp macro="" textlink="">
          <xdr:nvSpPr>
            <xdr:cNvPr id="3742" name="Object 670" hidden="1">
              <a:extLst>
                <a:ext uri="{63B3BB69-23CF-44E3-9099-C40C66FF867C}">
                  <a14:compatExt spid="_x0000_s3742"/>
                </a:ext>
                <a:ext uri="{FF2B5EF4-FFF2-40B4-BE49-F238E27FC236}">
                  <a16:creationId xmlns:a16="http://schemas.microsoft.com/office/drawing/2014/main" id="{00000000-0008-0000-0600-00009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163</xdr:row>
          <xdr:rowOff>9525</xdr:rowOff>
        </xdr:from>
        <xdr:to>
          <xdr:col>9</xdr:col>
          <xdr:colOff>238125</xdr:colOff>
          <xdr:row>163</xdr:row>
          <xdr:rowOff>180975</xdr:rowOff>
        </xdr:to>
        <xdr:sp macro="" textlink="">
          <xdr:nvSpPr>
            <xdr:cNvPr id="3743" name="Object 671" hidden="1">
              <a:extLst>
                <a:ext uri="{63B3BB69-23CF-44E3-9099-C40C66FF867C}">
                  <a14:compatExt spid="_x0000_s3743"/>
                </a:ext>
                <a:ext uri="{FF2B5EF4-FFF2-40B4-BE49-F238E27FC236}">
                  <a16:creationId xmlns:a16="http://schemas.microsoft.com/office/drawing/2014/main" id="{00000000-0008-0000-0600-00009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164</xdr:row>
          <xdr:rowOff>9525</xdr:rowOff>
        </xdr:from>
        <xdr:to>
          <xdr:col>9</xdr:col>
          <xdr:colOff>238125</xdr:colOff>
          <xdr:row>164</xdr:row>
          <xdr:rowOff>180975</xdr:rowOff>
        </xdr:to>
        <xdr:sp macro="" textlink="">
          <xdr:nvSpPr>
            <xdr:cNvPr id="3744" name="Object 672" hidden="1">
              <a:extLst>
                <a:ext uri="{63B3BB69-23CF-44E3-9099-C40C66FF867C}">
                  <a14:compatExt spid="_x0000_s3744"/>
                </a:ext>
                <a:ext uri="{FF2B5EF4-FFF2-40B4-BE49-F238E27FC236}">
                  <a16:creationId xmlns:a16="http://schemas.microsoft.com/office/drawing/2014/main" id="{00000000-0008-0000-0600-0000A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165</xdr:row>
          <xdr:rowOff>9525</xdr:rowOff>
        </xdr:from>
        <xdr:to>
          <xdr:col>9</xdr:col>
          <xdr:colOff>238125</xdr:colOff>
          <xdr:row>165</xdr:row>
          <xdr:rowOff>180975</xdr:rowOff>
        </xdr:to>
        <xdr:sp macro="" textlink="">
          <xdr:nvSpPr>
            <xdr:cNvPr id="3745" name="Object 673" hidden="1">
              <a:extLst>
                <a:ext uri="{63B3BB69-23CF-44E3-9099-C40C66FF867C}">
                  <a14:compatExt spid="_x0000_s3745"/>
                </a:ext>
                <a:ext uri="{FF2B5EF4-FFF2-40B4-BE49-F238E27FC236}">
                  <a16:creationId xmlns:a16="http://schemas.microsoft.com/office/drawing/2014/main" id="{00000000-0008-0000-0600-0000A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166</xdr:row>
          <xdr:rowOff>9525</xdr:rowOff>
        </xdr:from>
        <xdr:to>
          <xdr:col>9</xdr:col>
          <xdr:colOff>238125</xdr:colOff>
          <xdr:row>166</xdr:row>
          <xdr:rowOff>180975</xdr:rowOff>
        </xdr:to>
        <xdr:sp macro="" textlink="">
          <xdr:nvSpPr>
            <xdr:cNvPr id="3746" name="Object 674" hidden="1">
              <a:extLst>
                <a:ext uri="{63B3BB69-23CF-44E3-9099-C40C66FF867C}">
                  <a14:compatExt spid="_x0000_s3746"/>
                </a:ext>
                <a:ext uri="{FF2B5EF4-FFF2-40B4-BE49-F238E27FC236}">
                  <a16:creationId xmlns:a16="http://schemas.microsoft.com/office/drawing/2014/main" id="{00000000-0008-0000-0600-0000A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167</xdr:row>
          <xdr:rowOff>9525</xdr:rowOff>
        </xdr:from>
        <xdr:to>
          <xdr:col>9</xdr:col>
          <xdr:colOff>238125</xdr:colOff>
          <xdr:row>167</xdr:row>
          <xdr:rowOff>180975</xdr:rowOff>
        </xdr:to>
        <xdr:sp macro="" textlink="">
          <xdr:nvSpPr>
            <xdr:cNvPr id="3747" name="Object 675" hidden="1">
              <a:extLst>
                <a:ext uri="{63B3BB69-23CF-44E3-9099-C40C66FF867C}">
                  <a14:compatExt spid="_x0000_s3747"/>
                </a:ext>
                <a:ext uri="{FF2B5EF4-FFF2-40B4-BE49-F238E27FC236}">
                  <a16:creationId xmlns:a16="http://schemas.microsoft.com/office/drawing/2014/main" id="{00000000-0008-0000-0600-0000A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168</xdr:row>
          <xdr:rowOff>9525</xdr:rowOff>
        </xdr:from>
        <xdr:to>
          <xdr:col>9</xdr:col>
          <xdr:colOff>238125</xdr:colOff>
          <xdr:row>168</xdr:row>
          <xdr:rowOff>180975</xdr:rowOff>
        </xdr:to>
        <xdr:sp macro="" textlink="">
          <xdr:nvSpPr>
            <xdr:cNvPr id="3748" name="Object 676" hidden="1">
              <a:extLst>
                <a:ext uri="{63B3BB69-23CF-44E3-9099-C40C66FF867C}">
                  <a14:compatExt spid="_x0000_s3748"/>
                </a:ext>
                <a:ext uri="{FF2B5EF4-FFF2-40B4-BE49-F238E27FC236}">
                  <a16:creationId xmlns:a16="http://schemas.microsoft.com/office/drawing/2014/main" id="{00000000-0008-0000-0600-0000A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169</xdr:row>
          <xdr:rowOff>9525</xdr:rowOff>
        </xdr:from>
        <xdr:to>
          <xdr:col>9</xdr:col>
          <xdr:colOff>238125</xdr:colOff>
          <xdr:row>169</xdr:row>
          <xdr:rowOff>180975</xdr:rowOff>
        </xdr:to>
        <xdr:sp macro="" textlink="">
          <xdr:nvSpPr>
            <xdr:cNvPr id="3749" name="Object 677" hidden="1">
              <a:extLst>
                <a:ext uri="{63B3BB69-23CF-44E3-9099-C40C66FF867C}">
                  <a14:compatExt spid="_x0000_s3749"/>
                </a:ext>
                <a:ext uri="{FF2B5EF4-FFF2-40B4-BE49-F238E27FC236}">
                  <a16:creationId xmlns:a16="http://schemas.microsoft.com/office/drawing/2014/main" id="{00000000-0008-0000-0600-0000A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170</xdr:row>
          <xdr:rowOff>9525</xdr:rowOff>
        </xdr:from>
        <xdr:to>
          <xdr:col>9</xdr:col>
          <xdr:colOff>238125</xdr:colOff>
          <xdr:row>170</xdr:row>
          <xdr:rowOff>180975</xdr:rowOff>
        </xdr:to>
        <xdr:sp macro="" textlink="">
          <xdr:nvSpPr>
            <xdr:cNvPr id="3750" name="Object 678" hidden="1">
              <a:extLst>
                <a:ext uri="{63B3BB69-23CF-44E3-9099-C40C66FF867C}">
                  <a14:compatExt spid="_x0000_s3750"/>
                </a:ext>
                <a:ext uri="{FF2B5EF4-FFF2-40B4-BE49-F238E27FC236}">
                  <a16:creationId xmlns:a16="http://schemas.microsoft.com/office/drawing/2014/main" id="{00000000-0008-0000-0600-0000A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171</xdr:row>
          <xdr:rowOff>9525</xdr:rowOff>
        </xdr:from>
        <xdr:to>
          <xdr:col>9</xdr:col>
          <xdr:colOff>238125</xdr:colOff>
          <xdr:row>171</xdr:row>
          <xdr:rowOff>180975</xdr:rowOff>
        </xdr:to>
        <xdr:sp macro="" textlink="">
          <xdr:nvSpPr>
            <xdr:cNvPr id="3751" name="Object 679" hidden="1">
              <a:extLst>
                <a:ext uri="{63B3BB69-23CF-44E3-9099-C40C66FF867C}">
                  <a14:compatExt spid="_x0000_s3751"/>
                </a:ext>
                <a:ext uri="{FF2B5EF4-FFF2-40B4-BE49-F238E27FC236}">
                  <a16:creationId xmlns:a16="http://schemas.microsoft.com/office/drawing/2014/main" id="{00000000-0008-0000-0600-0000A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172</xdr:row>
          <xdr:rowOff>9525</xdr:rowOff>
        </xdr:from>
        <xdr:to>
          <xdr:col>9</xdr:col>
          <xdr:colOff>238125</xdr:colOff>
          <xdr:row>172</xdr:row>
          <xdr:rowOff>180975</xdr:rowOff>
        </xdr:to>
        <xdr:sp macro="" textlink="">
          <xdr:nvSpPr>
            <xdr:cNvPr id="3752" name="Object 680" hidden="1">
              <a:extLst>
                <a:ext uri="{63B3BB69-23CF-44E3-9099-C40C66FF867C}">
                  <a14:compatExt spid="_x0000_s3752"/>
                </a:ext>
                <a:ext uri="{FF2B5EF4-FFF2-40B4-BE49-F238E27FC236}">
                  <a16:creationId xmlns:a16="http://schemas.microsoft.com/office/drawing/2014/main" id="{00000000-0008-0000-0600-0000A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173</xdr:row>
          <xdr:rowOff>19050</xdr:rowOff>
        </xdr:from>
        <xdr:to>
          <xdr:col>9</xdr:col>
          <xdr:colOff>238125</xdr:colOff>
          <xdr:row>174</xdr:row>
          <xdr:rowOff>0</xdr:rowOff>
        </xdr:to>
        <xdr:sp macro="" textlink="">
          <xdr:nvSpPr>
            <xdr:cNvPr id="3753" name="Object 681" hidden="1">
              <a:extLst>
                <a:ext uri="{63B3BB69-23CF-44E3-9099-C40C66FF867C}">
                  <a14:compatExt spid="_x0000_s3753"/>
                </a:ext>
                <a:ext uri="{FF2B5EF4-FFF2-40B4-BE49-F238E27FC236}">
                  <a16:creationId xmlns:a16="http://schemas.microsoft.com/office/drawing/2014/main" id="{00000000-0008-0000-0600-0000A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174</xdr:row>
          <xdr:rowOff>19050</xdr:rowOff>
        </xdr:from>
        <xdr:to>
          <xdr:col>9</xdr:col>
          <xdr:colOff>238125</xdr:colOff>
          <xdr:row>175</xdr:row>
          <xdr:rowOff>0</xdr:rowOff>
        </xdr:to>
        <xdr:sp macro="" textlink="">
          <xdr:nvSpPr>
            <xdr:cNvPr id="3754" name="Object 682" hidden="1">
              <a:extLst>
                <a:ext uri="{63B3BB69-23CF-44E3-9099-C40C66FF867C}">
                  <a14:compatExt spid="_x0000_s3754"/>
                </a:ext>
                <a:ext uri="{FF2B5EF4-FFF2-40B4-BE49-F238E27FC236}">
                  <a16:creationId xmlns:a16="http://schemas.microsoft.com/office/drawing/2014/main" id="{00000000-0008-0000-0600-0000A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175</xdr:row>
          <xdr:rowOff>19050</xdr:rowOff>
        </xdr:from>
        <xdr:to>
          <xdr:col>9</xdr:col>
          <xdr:colOff>238125</xdr:colOff>
          <xdr:row>176</xdr:row>
          <xdr:rowOff>0</xdr:rowOff>
        </xdr:to>
        <xdr:sp macro="" textlink="">
          <xdr:nvSpPr>
            <xdr:cNvPr id="3755" name="Object 683" hidden="1">
              <a:extLst>
                <a:ext uri="{63B3BB69-23CF-44E3-9099-C40C66FF867C}">
                  <a14:compatExt spid="_x0000_s3755"/>
                </a:ext>
                <a:ext uri="{FF2B5EF4-FFF2-40B4-BE49-F238E27FC236}">
                  <a16:creationId xmlns:a16="http://schemas.microsoft.com/office/drawing/2014/main" id="{00000000-0008-0000-0600-0000A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176</xdr:row>
          <xdr:rowOff>19050</xdr:rowOff>
        </xdr:from>
        <xdr:to>
          <xdr:col>9</xdr:col>
          <xdr:colOff>238125</xdr:colOff>
          <xdr:row>177</xdr:row>
          <xdr:rowOff>0</xdr:rowOff>
        </xdr:to>
        <xdr:sp macro="" textlink="">
          <xdr:nvSpPr>
            <xdr:cNvPr id="3756" name="Object 684" hidden="1">
              <a:extLst>
                <a:ext uri="{63B3BB69-23CF-44E3-9099-C40C66FF867C}">
                  <a14:compatExt spid="_x0000_s3756"/>
                </a:ext>
                <a:ext uri="{FF2B5EF4-FFF2-40B4-BE49-F238E27FC236}">
                  <a16:creationId xmlns:a16="http://schemas.microsoft.com/office/drawing/2014/main" id="{00000000-0008-0000-0600-0000A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177</xdr:row>
          <xdr:rowOff>9525</xdr:rowOff>
        </xdr:from>
        <xdr:to>
          <xdr:col>9</xdr:col>
          <xdr:colOff>238125</xdr:colOff>
          <xdr:row>177</xdr:row>
          <xdr:rowOff>180975</xdr:rowOff>
        </xdr:to>
        <xdr:sp macro="" textlink="">
          <xdr:nvSpPr>
            <xdr:cNvPr id="3757" name="Object 685" hidden="1">
              <a:extLst>
                <a:ext uri="{63B3BB69-23CF-44E3-9099-C40C66FF867C}">
                  <a14:compatExt spid="_x0000_s3757"/>
                </a:ext>
                <a:ext uri="{FF2B5EF4-FFF2-40B4-BE49-F238E27FC236}">
                  <a16:creationId xmlns:a16="http://schemas.microsoft.com/office/drawing/2014/main" id="{00000000-0008-0000-0600-0000A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178</xdr:row>
          <xdr:rowOff>9525</xdr:rowOff>
        </xdr:from>
        <xdr:to>
          <xdr:col>9</xdr:col>
          <xdr:colOff>238125</xdr:colOff>
          <xdr:row>178</xdr:row>
          <xdr:rowOff>180975</xdr:rowOff>
        </xdr:to>
        <xdr:sp macro="" textlink="">
          <xdr:nvSpPr>
            <xdr:cNvPr id="3758" name="Object 686" hidden="1">
              <a:extLst>
                <a:ext uri="{63B3BB69-23CF-44E3-9099-C40C66FF867C}">
                  <a14:compatExt spid="_x0000_s3758"/>
                </a:ext>
                <a:ext uri="{FF2B5EF4-FFF2-40B4-BE49-F238E27FC236}">
                  <a16:creationId xmlns:a16="http://schemas.microsoft.com/office/drawing/2014/main" id="{00000000-0008-0000-0600-0000A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179</xdr:row>
          <xdr:rowOff>9525</xdr:rowOff>
        </xdr:from>
        <xdr:to>
          <xdr:col>9</xdr:col>
          <xdr:colOff>238125</xdr:colOff>
          <xdr:row>179</xdr:row>
          <xdr:rowOff>180975</xdr:rowOff>
        </xdr:to>
        <xdr:sp macro="" textlink="">
          <xdr:nvSpPr>
            <xdr:cNvPr id="3759" name="Object 687" hidden="1">
              <a:extLst>
                <a:ext uri="{63B3BB69-23CF-44E3-9099-C40C66FF867C}">
                  <a14:compatExt spid="_x0000_s3759"/>
                </a:ext>
                <a:ext uri="{FF2B5EF4-FFF2-40B4-BE49-F238E27FC236}">
                  <a16:creationId xmlns:a16="http://schemas.microsoft.com/office/drawing/2014/main" id="{00000000-0008-0000-0600-0000A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180</xdr:row>
          <xdr:rowOff>9525</xdr:rowOff>
        </xdr:from>
        <xdr:to>
          <xdr:col>9</xdr:col>
          <xdr:colOff>238125</xdr:colOff>
          <xdr:row>180</xdr:row>
          <xdr:rowOff>180975</xdr:rowOff>
        </xdr:to>
        <xdr:sp macro="" textlink="">
          <xdr:nvSpPr>
            <xdr:cNvPr id="3760" name="Object 688" hidden="1">
              <a:extLst>
                <a:ext uri="{63B3BB69-23CF-44E3-9099-C40C66FF867C}">
                  <a14:compatExt spid="_x0000_s3760"/>
                </a:ext>
                <a:ext uri="{FF2B5EF4-FFF2-40B4-BE49-F238E27FC236}">
                  <a16:creationId xmlns:a16="http://schemas.microsoft.com/office/drawing/2014/main" id="{00000000-0008-0000-0600-0000B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181</xdr:row>
          <xdr:rowOff>9525</xdr:rowOff>
        </xdr:from>
        <xdr:to>
          <xdr:col>9</xdr:col>
          <xdr:colOff>238125</xdr:colOff>
          <xdr:row>181</xdr:row>
          <xdr:rowOff>180975</xdr:rowOff>
        </xdr:to>
        <xdr:sp macro="" textlink="">
          <xdr:nvSpPr>
            <xdr:cNvPr id="3761" name="Object 689" hidden="1">
              <a:extLst>
                <a:ext uri="{63B3BB69-23CF-44E3-9099-C40C66FF867C}">
                  <a14:compatExt spid="_x0000_s3761"/>
                </a:ext>
                <a:ext uri="{FF2B5EF4-FFF2-40B4-BE49-F238E27FC236}">
                  <a16:creationId xmlns:a16="http://schemas.microsoft.com/office/drawing/2014/main" id="{00000000-0008-0000-0600-0000B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182</xdr:row>
          <xdr:rowOff>9525</xdr:rowOff>
        </xdr:from>
        <xdr:to>
          <xdr:col>9</xdr:col>
          <xdr:colOff>238125</xdr:colOff>
          <xdr:row>182</xdr:row>
          <xdr:rowOff>180975</xdr:rowOff>
        </xdr:to>
        <xdr:sp macro="" textlink="">
          <xdr:nvSpPr>
            <xdr:cNvPr id="3762" name="Object 690" hidden="1">
              <a:extLst>
                <a:ext uri="{63B3BB69-23CF-44E3-9099-C40C66FF867C}">
                  <a14:compatExt spid="_x0000_s3762"/>
                </a:ext>
                <a:ext uri="{FF2B5EF4-FFF2-40B4-BE49-F238E27FC236}">
                  <a16:creationId xmlns:a16="http://schemas.microsoft.com/office/drawing/2014/main" id="{00000000-0008-0000-0600-0000B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183</xdr:row>
          <xdr:rowOff>9525</xdr:rowOff>
        </xdr:from>
        <xdr:to>
          <xdr:col>9</xdr:col>
          <xdr:colOff>238125</xdr:colOff>
          <xdr:row>183</xdr:row>
          <xdr:rowOff>180975</xdr:rowOff>
        </xdr:to>
        <xdr:sp macro="" textlink="">
          <xdr:nvSpPr>
            <xdr:cNvPr id="3763" name="Object 691" hidden="1">
              <a:extLst>
                <a:ext uri="{63B3BB69-23CF-44E3-9099-C40C66FF867C}">
                  <a14:compatExt spid="_x0000_s3763"/>
                </a:ext>
                <a:ext uri="{FF2B5EF4-FFF2-40B4-BE49-F238E27FC236}">
                  <a16:creationId xmlns:a16="http://schemas.microsoft.com/office/drawing/2014/main" id="{00000000-0008-0000-0600-0000B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184</xdr:row>
          <xdr:rowOff>9525</xdr:rowOff>
        </xdr:from>
        <xdr:to>
          <xdr:col>9</xdr:col>
          <xdr:colOff>238125</xdr:colOff>
          <xdr:row>184</xdr:row>
          <xdr:rowOff>180975</xdr:rowOff>
        </xdr:to>
        <xdr:sp macro="" textlink="">
          <xdr:nvSpPr>
            <xdr:cNvPr id="3764" name="Object 692" hidden="1">
              <a:extLst>
                <a:ext uri="{63B3BB69-23CF-44E3-9099-C40C66FF867C}">
                  <a14:compatExt spid="_x0000_s3764"/>
                </a:ext>
                <a:ext uri="{FF2B5EF4-FFF2-40B4-BE49-F238E27FC236}">
                  <a16:creationId xmlns:a16="http://schemas.microsoft.com/office/drawing/2014/main" id="{00000000-0008-0000-0600-0000B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185</xdr:row>
          <xdr:rowOff>9525</xdr:rowOff>
        </xdr:from>
        <xdr:to>
          <xdr:col>9</xdr:col>
          <xdr:colOff>238125</xdr:colOff>
          <xdr:row>185</xdr:row>
          <xdr:rowOff>180975</xdr:rowOff>
        </xdr:to>
        <xdr:sp macro="" textlink="">
          <xdr:nvSpPr>
            <xdr:cNvPr id="3765" name="Object 693" hidden="1">
              <a:extLst>
                <a:ext uri="{63B3BB69-23CF-44E3-9099-C40C66FF867C}">
                  <a14:compatExt spid="_x0000_s3765"/>
                </a:ext>
                <a:ext uri="{FF2B5EF4-FFF2-40B4-BE49-F238E27FC236}">
                  <a16:creationId xmlns:a16="http://schemas.microsoft.com/office/drawing/2014/main" id="{00000000-0008-0000-0600-0000B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186</xdr:row>
          <xdr:rowOff>9525</xdr:rowOff>
        </xdr:from>
        <xdr:to>
          <xdr:col>9</xdr:col>
          <xdr:colOff>238125</xdr:colOff>
          <xdr:row>186</xdr:row>
          <xdr:rowOff>180975</xdr:rowOff>
        </xdr:to>
        <xdr:sp macro="" textlink="">
          <xdr:nvSpPr>
            <xdr:cNvPr id="3766" name="Object 694" hidden="1">
              <a:extLst>
                <a:ext uri="{63B3BB69-23CF-44E3-9099-C40C66FF867C}">
                  <a14:compatExt spid="_x0000_s3766"/>
                </a:ext>
                <a:ext uri="{FF2B5EF4-FFF2-40B4-BE49-F238E27FC236}">
                  <a16:creationId xmlns:a16="http://schemas.microsoft.com/office/drawing/2014/main" id="{00000000-0008-0000-0600-0000B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187</xdr:row>
          <xdr:rowOff>9525</xdr:rowOff>
        </xdr:from>
        <xdr:to>
          <xdr:col>9</xdr:col>
          <xdr:colOff>238125</xdr:colOff>
          <xdr:row>187</xdr:row>
          <xdr:rowOff>180975</xdr:rowOff>
        </xdr:to>
        <xdr:sp macro="" textlink="">
          <xdr:nvSpPr>
            <xdr:cNvPr id="3767" name="Object 695" hidden="1">
              <a:extLst>
                <a:ext uri="{63B3BB69-23CF-44E3-9099-C40C66FF867C}">
                  <a14:compatExt spid="_x0000_s3767"/>
                </a:ext>
                <a:ext uri="{FF2B5EF4-FFF2-40B4-BE49-F238E27FC236}">
                  <a16:creationId xmlns:a16="http://schemas.microsoft.com/office/drawing/2014/main" id="{00000000-0008-0000-0600-0000B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188</xdr:row>
          <xdr:rowOff>9525</xdr:rowOff>
        </xdr:from>
        <xdr:to>
          <xdr:col>9</xdr:col>
          <xdr:colOff>238125</xdr:colOff>
          <xdr:row>188</xdr:row>
          <xdr:rowOff>180975</xdr:rowOff>
        </xdr:to>
        <xdr:sp macro="" textlink="">
          <xdr:nvSpPr>
            <xdr:cNvPr id="3768" name="Object 696" hidden="1">
              <a:extLst>
                <a:ext uri="{63B3BB69-23CF-44E3-9099-C40C66FF867C}">
                  <a14:compatExt spid="_x0000_s3768"/>
                </a:ext>
                <a:ext uri="{FF2B5EF4-FFF2-40B4-BE49-F238E27FC236}">
                  <a16:creationId xmlns:a16="http://schemas.microsoft.com/office/drawing/2014/main" id="{00000000-0008-0000-0600-0000B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189</xdr:row>
          <xdr:rowOff>9525</xdr:rowOff>
        </xdr:from>
        <xdr:to>
          <xdr:col>9</xdr:col>
          <xdr:colOff>238125</xdr:colOff>
          <xdr:row>189</xdr:row>
          <xdr:rowOff>180975</xdr:rowOff>
        </xdr:to>
        <xdr:sp macro="" textlink="">
          <xdr:nvSpPr>
            <xdr:cNvPr id="3769" name="Object 697" hidden="1">
              <a:extLst>
                <a:ext uri="{63B3BB69-23CF-44E3-9099-C40C66FF867C}">
                  <a14:compatExt spid="_x0000_s3769"/>
                </a:ext>
                <a:ext uri="{FF2B5EF4-FFF2-40B4-BE49-F238E27FC236}">
                  <a16:creationId xmlns:a16="http://schemas.microsoft.com/office/drawing/2014/main" id="{00000000-0008-0000-0600-0000B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190</xdr:row>
          <xdr:rowOff>9525</xdr:rowOff>
        </xdr:from>
        <xdr:to>
          <xdr:col>9</xdr:col>
          <xdr:colOff>238125</xdr:colOff>
          <xdr:row>190</xdr:row>
          <xdr:rowOff>180975</xdr:rowOff>
        </xdr:to>
        <xdr:sp macro="" textlink="">
          <xdr:nvSpPr>
            <xdr:cNvPr id="3770" name="Object 698" hidden="1">
              <a:extLst>
                <a:ext uri="{63B3BB69-23CF-44E3-9099-C40C66FF867C}">
                  <a14:compatExt spid="_x0000_s3770"/>
                </a:ext>
                <a:ext uri="{FF2B5EF4-FFF2-40B4-BE49-F238E27FC236}">
                  <a16:creationId xmlns:a16="http://schemas.microsoft.com/office/drawing/2014/main" id="{00000000-0008-0000-0600-0000B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191</xdr:row>
          <xdr:rowOff>9525</xdr:rowOff>
        </xdr:from>
        <xdr:to>
          <xdr:col>9</xdr:col>
          <xdr:colOff>238125</xdr:colOff>
          <xdr:row>191</xdr:row>
          <xdr:rowOff>180975</xdr:rowOff>
        </xdr:to>
        <xdr:sp macro="" textlink="">
          <xdr:nvSpPr>
            <xdr:cNvPr id="3771" name="Object 699" hidden="1">
              <a:extLst>
                <a:ext uri="{63B3BB69-23CF-44E3-9099-C40C66FF867C}">
                  <a14:compatExt spid="_x0000_s3771"/>
                </a:ext>
                <a:ext uri="{FF2B5EF4-FFF2-40B4-BE49-F238E27FC236}">
                  <a16:creationId xmlns:a16="http://schemas.microsoft.com/office/drawing/2014/main" id="{00000000-0008-0000-0600-0000B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192</xdr:row>
          <xdr:rowOff>9525</xdr:rowOff>
        </xdr:from>
        <xdr:to>
          <xdr:col>9</xdr:col>
          <xdr:colOff>238125</xdr:colOff>
          <xdr:row>192</xdr:row>
          <xdr:rowOff>180975</xdr:rowOff>
        </xdr:to>
        <xdr:sp macro="" textlink="">
          <xdr:nvSpPr>
            <xdr:cNvPr id="3772" name="Object 700" hidden="1">
              <a:extLst>
                <a:ext uri="{63B3BB69-23CF-44E3-9099-C40C66FF867C}">
                  <a14:compatExt spid="_x0000_s3772"/>
                </a:ext>
                <a:ext uri="{FF2B5EF4-FFF2-40B4-BE49-F238E27FC236}">
                  <a16:creationId xmlns:a16="http://schemas.microsoft.com/office/drawing/2014/main" id="{00000000-0008-0000-0600-0000B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193</xdr:row>
          <xdr:rowOff>19050</xdr:rowOff>
        </xdr:from>
        <xdr:to>
          <xdr:col>9</xdr:col>
          <xdr:colOff>238125</xdr:colOff>
          <xdr:row>194</xdr:row>
          <xdr:rowOff>0</xdr:rowOff>
        </xdr:to>
        <xdr:sp macro="" textlink="">
          <xdr:nvSpPr>
            <xdr:cNvPr id="3773" name="Object 701" hidden="1">
              <a:extLst>
                <a:ext uri="{63B3BB69-23CF-44E3-9099-C40C66FF867C}">
                  <a14:compatExt spid="_x0000_s3773"/>
                </a:ext>
                <a:ext uri="{FF2B5EF4-FFF2-40B4-BE49-F238E27FC236}">
                  <a16:creationId xmlns:a16="http://schemas.microsoft.com/office/drawing/2014/main" id="{00000000-0008-0000-0600-0000B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194</xdr:row>
          <xdr:rowOff>19050</xdr:rowOff>
        </xdr:from>
        <xdr:to>
          <xdr:col>9</xdr:col>
          <xdr:colOff>238125</xdr:colOff>
          <xdr:row>195</xdr:row>
          <xdr:rowOff>0</xdr:rowOff>
        </xdr:to>
        <xdr:sp macro="" textlink="">
          <xdr:nvSpPr>
            <xdr:cNvPr id="3774" name="Object 702" hidden="1">
              <a:extLst>
                <a:ext uri="{63B3BB69-23CF-44E3-9099-C40C66FF867C}">
                  <a14:compatExt spid="_x0000_s3774"/>
                </a:ext>
                <a:ext uri="{FF2B5EF4-FFF2-40B4-BE49-F238E27FC236}">
                  <a16:creationId xmlns:a16="http://schemas.microsoft.com/office/drawing/2014/main" id="{00000000-0008-0000-0600-0000B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195</xdr:row>
          <xdr:rowOff>19050</xdr:rowOff>
        </xdr:from>
        <xdr:to>
          <xdr:col>9</xdr:col>
          <xdr:colOff>238125</xdr:colOff>
          <xdr:row>196</xdr:row>
          <xdr:rowOff>0</xdr:rowOff>
        </xdr:to>
        <xdr:sp macro="" textlink="">
          <xdr:nvSpPr>
            <xdr:cNvPr id="3775" name="Object 703" hidden="1">
              <a:extLst>
                <a:ext uri="{63B3BB69-23CF-44E3-9099-C40C66FF867C}">
                  <a14:compatExt spid="_x0000_s3775"/>
                </a:ext>
                <a:ext uri="{FF2B5EF4-FFF2-40B4-BE49-F238E27FC236}">
                  <a16:creationId xmlns:a16="http://schemas.microsoft.com/office/drawing/2014/main" id="{00000000-0008-0000-0600-0000B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196</xdr:row>
          <xdr:rowOff>19050</xdr:rowOff>
        </xdr:from>
        <xdr:to>
          <xdr:col>9</xdr:col>
          <xdr:colOff>238125</xdr:colOff>
          <xdr:row>197</xdr:row>
          <xdr:rowOff>0</xdr:rowOff>
        </xdr:to>
        <xdr:sp macro="" textlink="">
          <xdr:nvSpPr>
            <xdr:cNvPr id="3776" name="Object 704" hidden="1">
              <a:extLst>
                <a:ext uri="{63B3BB69-23CF-44E3-9099-C40C66FF867C}">
                  <a14:compatExt spid="_x0000_s3776"/>
                </a:ext>
                <a:ext uri="{FF2B5EF4-FFF2-40B4-BE49-F238E27FC236}">
                  <a16:creationId xmlns:a16="http://schemas.microsoft.com/office/drawing/2014/main" id="{00000000-0008-0000-0600-0000C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197</xdr:row>
          <xdr:rowOff>9525</xdr:rowOff>
        </xdr:from>
        <xdr:to>
          <xdr:col>9</xdr:col>
          <xdr:colOff>238125</xdr:colOff>
          <xdr:row>197</xdr:row>
          <xdr:rowOff>180975</xdr:rowOff>
        </xdr:to>
        <xdr:sp macro="" textlink="">
          <xdr:nvSpPr>
            <xdr:cNvPr id="3777" name="Object 705" hidden="1">
              <a:extLst>
                <a:ext uri="{63B3BB69-23CF-44E3-9099-C40C66FF867C}">
                  <a14:compatExt spid="_x0000_s3777"/>
                </a:ext>
                <a:ext uri="{FF2B5EF4-FFF2-40B4-BE49-F238E27FC236}">
                  <a16:creationId xmlns:a16="http://schemas.microsoft.com/office/drawing/2014/main" id="{00000000-0008-0000-0600-0000C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198</xdr:row>
          <xdr:rowOff>9525</xdr:rowOff>
        </xdr:from>
        <xdr:to>
          <xdr:col>9</xdr:col>
          <xdr:colOff>238125</xdr:colOff>
          <xdr:row>198</xdr:row>
          <xdr:rowOff>180975</xdr:rowOff>
        </xdr:to>
        <xdr:sp macro="" textlink="">
          <xdr:nvSpPr>
            <xdr:cNvPr id="3778" name="Object 706" hidden="1">
              <a:extLst>
                <a:ext uri="{63B3BB69-23CF-44E3-9099-C40C66FF867C}">
                  <a14:compatExt spid="_x0000_s3778"/>
                </a:ext>
                <a:ext uri="{FF2B5EF4-FFF2-40B4-BE49-F238E27FC236}">
                  <a16:creationId xmlns:a16="http://schemas.microsoft.com/office/drawing/2014/main" id="{00000000-0008-0000-0600-0000C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199</xdr:row>
          <xdr:rowOff>9525</xdr:rowOff>
        </xdr:from>
        <xdr:to>
          <xdr:col>9</xdr:col>
          <xdr:colOff>238125</xdr:colOff>
          <xdr:row>199</xdr:row>
          <xdr:rowOff>180975</xdr:rowOff>
        </xdr:to>
        <xdr:sp macro="" textlink="">
          <xdr:nvSpPr>
            <xdr:cNvPr id="3779" name="Object 707" hidden="1">
              <a:extLst>
                <a:ext uri="{63B3BB69-23CF-44E3-9099-C40C66FF867C}">
                  <a14:compatExt spid="_x0000_s3779"/>
                </a:ext>
                <a:ext uri="{FF2B5EF4-FFF2-40B4-BE49-F238E27FC236}">
                  <a16:creationId xmlns:a16="http://schemas.microsoft.com/office/drawing/2014/main" id="{00000000-0008-0000-0600-0000C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200</xdr:row>
          <xdr:rowOff>9525</xdr:rowOff>
        </xdr:from>
        <xdr:to>
          <xdr:col>9</xdr:col>
          <xdr:colOff>238125</xdr:colOff>
          <xdr:row>200</xdr:row>
          <xdr:rowOff>180975</xdr:rowOff>
        </xdr:to>
        <xdr:sp macro="" textlink="">
          <xdr:nvSpPr>
            <xdr:cNvPr id="3780" name="Object 708" hidden="1">
              <a:extLst>
                <a:ext uri="{63B3BB69-23CF-44E3-9099-C40C66FF867C}">
                  <a14:compatExt spid="_x0000_s3780"/>
                </a:ext>
                <a:ext uri="{FF2B5EF4-FFF2-40B4-BE49-F238E27FC236}">
                  <a16:creationId xmlns:a16="http://schemas.microsoft.com/office/drawing/2014/main" id="{00000000-0008-0000-0600-0000C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201</xdr:row>
          <xdr:rowOff>9525</xdr:rowOff>
        </xdr:from>
        <xdr:to>
          <xdr:col>9</xdr:col>
          <xdr:colOff>238125</xdr:colOff>
          <xdr:row>201</xdr:row>
          <xdr:rowOff>180975</xdr:rowOff>
        </xdr:to>
        <xdr:sp macro="" textlink="">
          <xdr:nvSpPr>
            <xdr:cNvPr id="3781" name="Object 709" hidden="1">
              <a:extLst>
                <a:ext uri="{63B3BB69-23CF-44E3-9099-C40C66FF867C}">
                  <a14:compatExt spid="_x0000_s3781"/>
                </a:ext>
                <a:ext uri="{FF2B5EF4-FFF2-40B4-BE49-F238E27FC236}">
                  <a16:creationId xmlns:a16="http://schemas.microsoft.com/office/drawing/2014/main" id="{00000000-0008-0000-0600-0000C5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202</xdr:row>
          <xdr:rowOff>9525</xdr:rowOff>
        </xdr:from>
        <xdr:to>
          <xdr:col>9</xdr:col>
          <xdr:colOff>238125</xdr:colOff>
          <xdr:row>202</xdr:row>
          <xdr:rowOff>180975</xdr:rowOff>
        </xdr:to>
        <xdr:sp macro="" textlink="">
          <xdr:nvSpPr>
            <xdr:cNvPr id="3782" name="Object 710" hidden="1">
              <a:extLst>
                <a:ext uri="{63B3BB69-23CF-44E3-9099-C40C66FF867C}">
                  <a14:compatExt spid="_x0000_s3782"/>
                </a:ext>
                <a:ext uri="{FF2B5EF4-FFF2-40B4-BE49-F238E27FC236}">
                  <a16:creationId xmlns:a16="http://schemas.microsoft.com/office/drawing/2014/main" id="{00000000-0008-0000-0600-0000C6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203</xdr:row>
          <xdr:rowOff>9525</xdr:rowOff>
        </xdr:from>
        <xdr:to>
          <xdr:col>9</xdr:col>
          <xdr:colOff>238125</xdr:colOff>
          <xdr:row>203</xdr:row>
          <xdr:rowOff>180975</xdr:rowOff>
        </xdr:to>
        <xdr:sp macro="" textlink="">
          <xdr:nvSpPr>
            <xdr:cNvPr id="3783" name="Object 711" hidden="1">
              <a:extLst>
                <a:ext uri="{63B3BB69-23CF-44E3-9099-C40C66FF867C}">
                  <a14:compatExt spid="_x0000_s3783"/>
                </a:ext>
                <a:ext uri="{FF2B5EF4-FFF2-40B4-BE49-F238E27FC236}">
                  <a16:creationId xmlns:a16="http://schemas.microsoft.com/office/drawing/2014/main" id="{00000000-0008-0000-0600-0000C7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204</xdr:row>
          <xdr:rowOff>9525</xdr:rowOff>
        </xdr:from>
        <xdr:to>
          <xdr:col>9</xdr:col>
          <xdr:colOff>238125</xdr:colOff>
          <xdr:row>204</xdr:row>
          <xdr:rowOff>180975</xdr:rowOff>
        </xdr:to>
        <xdr:sp macro="" textlink="">
          <xdr:nvSpPr>
            <xdr:cNvPr id="3784" name="Object 712" hidden="1">
              <a:extLst>
                <a:ext uri="{63B3BB69-23CF-44E3-9099-C40C66FF867C}">
                  <a14:compatExt spid="_x0000_s3784"/>
                </a:ext>
                <a:ext uri="{FF2B5EF4-FFF2-40B4-BE49-F238E27FC236}">
                  <a16:creationId xmlns:a16="http://schemas.microsoft.com/office/drawing/2014/main" id="{00000000-0008-0000-0600-0000C8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205</xdr:row>
          <xdr:rowOff>9525</xdr:rowOff>
        </xdr:from>
        <xdr:to>
          <xdr:col>9</xdr:col>
          <xdr:colOff>238125</xdr:colOff>
          <xdr:row>205</xdr:row>
          <xdr:rowOff>180975</xdr:rowOff>
        </xdr:to>
        <xdr:sp macro="" textlink="">
          <xdr:nvSpPr>
            <xdr:cNvPr id="3785" name="Object 713" hidden="1">
              <a:extLst>
                <a:ext uri="{63B3BB69-23CF-44E3-9099-C40C66FF867C}">
                  <a14:compatExt spid="_x0000_s3785"/>
                </a:ext>
                <a:ext uri="{FF2B5EF4-FFF2-40B4-BE49-F238E27FC236}">
                  <a16:creationId xmlns:a16="http://schemas.microsoft.com/office/drawing/2014/main" id="{00000000-0008-0000-0600-0000C9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206</xdr:row>
          <xdr:rowOff>9525</xdr:rowOff>
        </xdr:from>
        <xdr:to>
          <xdr:col>9</xdr:col>
          <xdr:colOff>238125</xdr:colOff>
          <xdr:row>206</xdr:row>
          <xdr:rowOff>180975</xdr:rowOff>
        </xdr:to>
        <xdr:sp macro="" textlink="">
          <xdr:nvSpPr>
            <xdr:cNvPr id="3786" name="Object 714" hidden="1">
              <a:extLst>
                <a:ext uri="{63B3BB69-23CF-44E3-9099-C40C66FF867C}">
                  <a14:compatExt spid="_x0000_s3786"/>
                </a:ext>
                <a:ext uri="{FF2B5EF4-FFF2-40B4-BE49-F238E27FC236}">
                  <a16:creationId xmlns:a16="http://schemas.microsoft.com/office/drawing/2014/main" id="{00000000-0008-0000-0600-0000CA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207</xdr:row>
          <xdr:rowOff>9525</xdr:rowOff>
        </xdr:from>
        <xdr:to>
          <xdr:col>9</xdr:col>
          <xdr:colOff>238125</xdr:colOff>
          <xdr:row>207</xdr:row>
          <xdr:rowOff>180975</xdr:rowOff>
        </xdr:to>
        <xdr:sp macro="" textlink="">
          <xdr:nvSpPr>
            <xdr:cNvPr id="3787" name="Object 715" hidden="1">
              <a:extLst>
                <a:ext uri="{63B3BB69-23CF-44E3-9099-C40C66FF867C}">
                  <a14:compatExt spid="_x0000_s3787"/>
                </a:ext>
                <a:ext uri="{FF2B5EF4-FFF2-40B4-BE49-F238E27FC236}">
                  <a16:creationId xmlns:a16="http://schemas.microsoft.com/office/drawing/2014/main" id="{00000000-0008-0000-0600-0000CB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208</xdr:row>
          <xdr:rowOff>9525</xdr:rowOff>
        </xdr:from>
        <xdr:to>
          <xdr:col>9</xdr:col>
          <xdr:colOff>238125</xdr:colOff>
          <xdr:row>208</xdr:row>
          <xdr:rowOff>180975</xdr:rowOff>
        </xdr:to>
        <xdr:sp macro="" textlink="">
          <xdr:nvSpPr>
            <xdr:cNvPr id="3788" name="Object 716" hidden="1">
              <a:extLst>
                <a:ext uri="{63B3BB69-23CF-44E3-9099-C40C66FF867C}">
                  <a14:compatExt spid="_x0000_s3788"/>
                </a:ext>
                <a:ext uri="{FF2B5EF4-FFF2-40B4-BE49-F238E27FC236}">
                  <a16:creationId xmlns:a16="http://schemas.microsoft.com/office/drawing/2014/main" id="{00000000-0008-0000-0600-0000CC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209</xdr:row>
          <xdr:rowOff>9525</xdr:rowOff>
        </xdr:from>
        <xdr:to>
          <xdr:col>9</xdr:col>
          <xdr:colOff>238125</xdr:colOff>
          <xdr:row>209</xdr:row>
          <xdr:rowOff>180975</xdr:rowOff>
        </xdr:to>
        <xdr:sp macro="" textlink="">
          <xdr:nvSpPr>
            <xdr:cNvPr id="3789" name="Object 717" hidden="1">
              <a:extLst>
                <a:ext uri="{63B3BB69-23CF-44E3-9099-C40C66FF867C}">
                  <a14:compatExt spid="_x0000_s3789"/>
                </a:ext>
                <a:ext uri="{FF2B5EF4-FFF2-40B4-BE49-F238E27FC236}">
                  <a16:creationId xmlns:a16="http://schemas.microsoft.com/office/drawing/2014/main" id="{00000000-0008-0000-0600-0000CD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210</xdr:row>
          <xdr:rowOff>9525</xdr:rowOff>
        </xdr:from>
        <xdr:to>
          <xdr:col>9</xdr:col>
          <xdr:colOff>238125</xdr:colOff>
          <xdr:row>210</xdr:row>
          <xdr:rowOff>180975</xdr:rowOff>
        </xdr:to>
        <xdr:sp macro="" textlink="">
          <xdr:nvSpPr>
            <xdr:cNvPr id="3790" name="Object 718" hidden="1">
              <a:extLst>
                <a:ext uri="{63B3BB69-23CF-44E3-9099-C40C66FF867C}">
                  <a14:compatExt spid="_x0000_s3790"/>
                </a:ext>
                <a:ext uri="{FF2B5EF4-FFF2-40B4-BE49-F238E27FC236}">
                  <a16:creationId xmlns:a16="http://schemas.microsoft.com/office/drawing/2014/main" id="{00000000-0008-0000-0600-0000CE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211</xdr:row>
          <xdr:rowOff>9525</xdr:rowOff>
        </xdr:from>
        <xdr:to>
          <xdr:col>9</xdr:col>
          <xdr:colOff>238125</xdr:colOff>
          <xdr:row>211</xdr:row>
          <xdr:rowOff>180975</xdr:rowOff>
        </xdr:to>
        <xdr:sp macro="" textlink="">
          <xdr:nvSpPr>
            <xdr:cNvPr id="3791" name="Object 719" hidden="1">
              <a:extLst>
                <a:ext uri="{63B3BB69-23CF-44E3-9099-C40C66FF867C}">
                  <a14:compatExt spid="_x0000_s3791"/>
                </a:ext>
                <a:ext uri="{FF2B5EF4-FFF2-40B4-BE49-F238E27FC236}">
                  <a16:creationId xmlns:a16="http://schemas.microsoft.com/office/drawing/2014/main" id="{00000000-0008-0000-0600-0000CF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212</xdr:row>
          <xdr:rowOff>9525</xdr:rowOff>
        </xdr:from>
        <xdr:to>
          <xdr:col>9</xdr:col>
          <xdr:colOff>238125</xdr:colOff>
          <xdr:row>212</xdr:row>
          <xdr:rowOff>180975</xdr:rowOff>
        </xdr:to>
        <xdr:sp macro="" textlink="">
          <xdr:nvSpPr>
            <xdr:cNvPr id="3792" name="Object 720" hidden="1">
              <a:extLst>
                <a:ext uri="{63B3BB69-23CF-44E3-9099-C40C66FF867C}">
                  <a14:compatExt spid="_x0000_s3792"/>
                </a:ext>
                <a:ext uri="{FF2B5EF4-FFF2-40B4-BE49-F238E27FC236}">
                  <a16:creationId xmlns:a16="http://schemas.microsoft.com/office/drawing/2014/main" id="{00000000-0008-0000-0600-0000D0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213</xdr:row>
          <xdr:rowOff>19050</xdr:rowOff>
        </xdr:from>
        <xdr:to>
          <xdr:col>9</xdr:col>
          <xdr:colOff>238125</xdr:colOff>
          <xdr:row>214</xdr:row>
          <xdr:rowOff>0</xdr:rowOff>
        </xdr:to>
        <xdr:sp macro="" textlink="">
          <xdr:nvSpPr>
            <xdr:cNvPr id="3793" name="Object 721" hidden="1">
              <a:extLst>
                <a:ext uri="{63B3BB69-23CF-44E3-9099-C40C66FF867C}">
                  <a14:compatExt spid="_x0000_s3793"/>
                </a:ext>
                <a:ext uri="{FF2B5EF4-FFF2-40B4-BE49-F238E27FC236}">
                  <a16:creationId xmlns:a16="http://schemas.microsoft.com/office/drawing/2014/main" id="{00000000-0008-0000-0600-0000D1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214</xdr:row>
          <xdr:rowOff>19050</xdr:rowOff>
        </xdr:from>
        <xdr:to>
          <xdr:col>9</xdr:col>
          <xdr:colOff>238125</xdr:colOff>
          <xdr:row>215</xdr:row>
          <xdr:rowOff>0</xdr:rowOff>
        </xdr:to>
        <xdr:sp macro="" textlink="">
          <xdr:nvSpPr>
            <xdr:cNvPr id="3794" name="Object 722" hidden="1">
              <a:extLst>
                <a:ext uri="{63B3BB69-23CF-44E3-9099-C40C66FF867C}">
                  <a14:compatExt spid="_x0000_s3794"/>
                </a:ext>
                <a:ext uri="{FF2B5EF4-FFF2-40B4-BE49-F238E27FC236}">
                  <a16:creationId xmlns:a16="http://schemas.microsoft.com/office/drawing/2014/main" id="{00000000-0008-0000-0600-0000D2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215</xdr:row>
          <xdr:rowOff>19050</xdr:rowOff>
        </xdr:from>
        <xdr:to>
          <xdr:col>9</xdr:col>
          <xdr:colOff>238125</xdr:colOff>
          <xdr:row>216</xdr:row>
          <xdr:rowOff>0</xdr:rowOff>
        </xdr:to>
        <xdr:sp macro="" textlink="">
          <xdr:nvSpPr>
            <xdr:cNvPr id="3795" name="Object 723" hidden="1">
              <a:extLst>
                <a:ext uri="{63B3BB69-23CF-44E3-9099-C40C66FF867C}">
                  <a14:compatExt spid="_x0000_s3795"/>
                </a:ext>
                <a:ext uri="{FF2B5EF4-FFF2-40B4-BE49-F238E27FC236}">
                  <a16:creationId xmlns:a16="http://schemas.microsoft.com/office/drawing/2014/main" id="{00000000-0008-0000-0600-0000D3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216</xdr:row>
          <xdr:rowOff>19050</xdr:rowOff>
        </xdr:from>
        <xdr:to>
          <xdr:col>9</xdr:col>
          <xdr:colOff>238125</xdr:colOff>
          <xdr:row>217</xdr:row>
          <xdr:rowOff>0</xdr:rowOff>
        </xdr:to>
        <xdr:sp macro="" textlink="">
          <xdr:nvSpPr>
            <xdr:cNvPr id="3796" name="Object 724" hidden="1">
              <a:extLst>
                <a:ext uri="{63B3BB69-23CF-44E3-9099-C40C66FF867C}">
                  <a14:compatExt spid="_x0000_s3796"/>
                </a:ext>
                <a:ext uri="{FF2B5EF4-FFF2-40B4-BE49-F238E27FC236}">
                  <a16:creationId xmlns:a16="http://schemas.microsoft.com/office/drawing/2014/main" id="{00000000-0008-0000-0600-0000D40E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13</xdr:col>
      <xdr:colOff>274320</xdr:colOff>
      <xdr:row>17</xdr:row>
      <xdr:rowOff>129540</xdr:rowOff>
    </xdr:from>
    <xdr:to>
      <xdr:col>21</xdr:col>
      <xdr:colOff>243840</xdr:colOff>
      <xdr:row>22</xdr:row>
      <xdr:rowOff>167640</xdr:rowOff>
    </xdr:to>
    <xdr:sp macro="" textlink="">
      <xdr:nvSpPr>
        <xdr:cNvPr id="2" name="Rectangle 1">
          <a:extLst>
            <a:ext uri="{FF2B5EF4-FFF2-40B4-BE49-F238E27FC236}">
              <a16:creationId xmlns:a16="http://schemas.microsoft.com/office/drawing/2014/main" id="{00000000-0008-0000-0600-000002000000}"/>
            </a:ext>
          </a:extLst>
        </xdr:cNvPr>
        <xdr:cNvSpPr/>
      </xdr:nvSpPr>
      <xdr:spPr>
        <a:xfrm>
          <a:off x="9258300" y="2560320"/>
          <a:ext cx="4168140" cy="990600"/>
        </a:xfrm>
        <a:prstGeom prst="rect">
          <a:avLst/>
        </a:prstGeom>
        <a:solidFill>
          <a:schemeClr val="bg1">
            <a:lumMod val="95000"/>
          </a:schemeClr>
        </a:solidFill>
        <a:ln>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ZA" sz="1100">
              <a:solidFill>
                <a:schemeClr val="tx1"/>
              </a:solidFill>
              <a:latin typeface="Arial Narrow" panose="020B0606020202030204" pitchFamily="34" charset="0"/>
            </a:rPr>
            <a:t>1. Capture the individual risks identified.</a:t>
          </a:r>
        </a:p>
        <a:p>
          <a:pPr algn="l"/>
          <a:r>
            <a:rPr lang="en-ZA" sz="1100">
              <a:solidFill>
                <a:schemeClr val="tx1"/>
              </a:solidFill>
              <a:latin typeface="Arial Narrow" panose="020B0606020202030204" pitchFamily="34" charset="0"/>
            </a:rPr>
            <a:t>2. Align the risk with:</a:t>
          </a:r>
        </a:p>
        <a:p>
          <a:pPr marL="0" marR="0" lvl="0" indent="0" algn="l" defTabSz="914400" eaLnBrk="1" fontAlgn="auto" latinLnBrk="0" hangingPunct="1">
            <a:lnSpc>
              <a:spcPct val="100000"/>
            </a:lnSpc>
            <a:spcBef>
              <a:spcPts val="0"/>
            </a:spcBef>
            <a:spcAft>
              <a:spcPts val="0"/>
            </a:spcAft>
            <a:buClrTx/>
            <a:buSzTx/>
            <a:buFontTx/>
            <a:buNone/>
            <a:tabLst/>
            <a:defRPr/>
          </a:pPr>
          <a:r>
            <a:rPr lang="en-ZA" sz="1100">
              <a:solidFill>
                <a:schemeClr val="tx1"/>
              </a:solidFill>
              <a:latin typeface="Arial Narrow" panose="020B0606020202030204" pitchFamily="34" charset="0"/>
            </a:rPr>
            <a:t> 2.1 Objectives, </a:t>
          </a:r>
          <a:r>
            <a:rPr lang="en-ZA" sz="1100">
              <a:solidFill>
                <a:schemeClr val="tx1"/>
              </a:solidFill>
              <a:effectLst/>
              <a:latin typeface="Arial Narrow" panose="020B0606020202030204" pitchFamily="34" charset="0"/>
              <a:ea typeface="+mn-ea"/>
              <a:cs typeface="+mn-cs"/>
            </a:rPr>
            <a:t>by using the drop down arrows.</a:t>
          </a:r>
          <a:endParaRPr lang="en-ZA">
            <a:solidFill>
              <a:schemeClr val="tx1"/>
            </a:solidFill>
            <a:effectLst/>
            <a:latin typeface="Arial Narrow" panose="020B0606020202030204" pitchFamily="34" charset="0"/>
          </a:endParaRPr>
        </a:p>
        <a:p>
          <a:pPr algn="l"/>
          <a:r>
            <a:rPr lang="en-ZA" sz="1100">
              <a:solidFill>
                <a:schemeClr val="tx1"/>
              </a:solidFill>
              <a:latin typeface="Arial Narrow" panose="020B0606020202030204" pitchFamily="34" charset="0"/>
            </a:rPr>
            <a:t>2.2 Risk categories, using the dropdown arrow.</a:t>
          </a:r>
        </a:p>
        <a:p>
          <a:pPr algn="l"/>
          <a:r>
            <a:rPr lang="en-ZA" sz="1100">
              <a:solidFill>
                <a:schemeClr val="tx1"/>
              </a:solidFill>
              <a:latin typeface="Arial Narrow" panose="020B0606020202030204" pitchFamily="34" charset="0"/>
            </a:rPr>
            <a:t>2.3 Risk controls, using the dropdown arrows.</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7</xdr:col>
      <xdr:colOff>357186</xdr:colOff>
      <xdr:row>8</xdr:row>
      <xdr:rowOff>104775</xdr:rowOff>
    </xdr:from>
    <xdr:to>
      <xdr:col>18</xdr:col>
      <xdr:colOff>323849</xdr:colOff>
      <xdr:row>19</xdr:row>
      <xdr:rowOff>152400</xdr:rowOff>
    </xdr:to>
    <xdr:graphicFrame macro="">
      <xdr:nvGraphicFramePr>
        <xdr:cNvPr id="3" name="Chart 2">
          <a:extLst>
            <a:ext uri="{FF2B5EF4-FFF2-40B4-BE49-F238E27FC236}">
              <a16:creationId xmlns:a16="http://schemas.microsoft.com/office/drawing/2014/main" id="{00000000-0008-0000-0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357187</xdr:colOff>
      <xdr:row>20</xdr:row>
      <xdr:rowOff>23812</xdr:rowOff>
    </xdr:from>
    <xdr:to>
      <xdr:col>18</xdr:col>
      <xdr:colOff>333375</xdr:colOff>
      <xdr:row>30</xdr:row>
      <xdr:rowOff>28575</xdr:rowOff>
    </xdr:to>
    <xdr:graphicFrame macro="">
      <xdr:nvGraphicFramePr>
        <xdr:cNvPr id="4" name="Chart 3">
          <a:extLst>
            <a:ext uri="{FF2B5EF4-FFF2-40B4-BE49-F238E27FC236}">
              <a16:creationId xmlns:a16="http://schemas.microsoft.com/office/drawing/2014/main" id="{00000000-0008-0000-08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347662</xdr:colOff>
      <xdr:row>30</xdr:row>
      <xdr:rowOff>33336</xdr:rowOff>
    </xdr:from>
    <xdr:to>
      <xdr:col>18</xdr:col>
      <xdr:colOff>323850</xdr:colOff>
      <xdr:row>39</xdr:row>
      <xdr:rowOff>171449</xdr:rowOff>
    </xdr:to>
    <xdr:graphicFrame macro="">
      <xdr:nvGraphicFramePr>
        <xdr:cNvPr id="5" name="Chart 4">
          <a:extLst>
            <a:ext uri="{FF2B5EF4-FFF2-40B4-BE49-F238E27FC236}">
              <a16:creationId xmlns:a16="http://schemas.microsoft.com/office/drawing/2014/main" id="{00000000-0008-0000-08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xdr:col>
      <xdr:colOff>347662</xdr:colOff>
      <xdr:row>40</xdr:row>
      <xdr:rowOff>4762</xdr:rowOff>
    </xdr:from>
    <xdr:to>
      <xdr:col>18</xdr:col>
      <xdr:colOff>342900</xdr:colOff>
      <xdr:row>49</xdr:row>
      <xdr:rowOff>180975</xdr:rowOff>
    </xdr:to>
    <xdr:graphicFrame macro="">
      <xdr:nvGraphicFramePr>
        <xdr:cNvPr id="6" name="Chart 5">
          <a:extLst>
            <a:ext uri="{FF2B5EF4-FFF2-40B4-BE49-F238E27FC236}">
              <a16:creationId xmlns:a16="http://schemas.microsoft.com/office/drawing/2014/main" id="{00000000-0008-0000-08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7</xdr:col>
      <xdr:colOff>357187</xdr:colOff>
      <xdr:row>50</xdr:row>
      <xdr:rowOff>14287</xdr:rowOff>
    </xdr:from>
    <xdr:to>
      <xdr:col>18</xdr:col>
      <xdr:colOff>352425</xdr:colOff>
      <xdr:row>60</xdr:row>
      <xdr:rowOff>9525</xdr:rowOff>
    </xdr:to>
    <xdr:graphicFrame macro="">
      <xdr:nvGraphicFramePr>
        <xdr:cNvPr id="7" name="Chart 6">
          <a:extLst>
            <a:ext uri="{FF2B5EF4-FFF2-40B4-BE49-F238E27FC236}">
              <a16:creationId xmlns:a16="http://schemas.microsoft.com/office/drawing/2014/main" id="{00000000-0008-0000-0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7</xdr:col>
      <xdr:colOff>357187</xdr:colOff>
      <xdr:row>60</xdr:row>
      <xdr:rowOff>42861</xdr:rowOff>
    </xdr:from>
    <xdr:to>
      <xdr:col>18</xdr:col>
      <xdr:colOff>352425</xdr:colOff>
      <xdr:row>70</xdr:row>
      <xdr:rowOff>47624</xdr:rowOff>
    </xdr:to>
    <xdr:graphicFrame macro="">
      <xdr:nvGraphicFramePr>
        <xdr:cNvPr id="8" name="Chart 7">
          <a:extLst>
            <a:ext uri="{FF2B5EF4-FFF2-40B4-BE49-F238E27FC236}">
              <a16:creationId xmlns:a16="http://schemas.microsoft.com/office/drawing/2014/main" id="{00000000-0008-0000-08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7</xdr:col>
      <xdr:colOff>366711</xdr:colOff>
      <xdr:row>70</xdr:row>
      <xdr:rowOff>61911</xdr:rowOff>
    </xdr:from>
    <xdr:to>
      <xdr:col>18</xdr:col>
      <xdr:colOff>352424</xdr:colOff>
      <xdr:row>80</xdr:row>
      <xdr:rowOff>66674</xdr:rowOff>
    </xdr:to>
    <xdr:graphicFrame macro="">
      <xdr:nvGraphicFramePr>
        <xdr:cNvPr id="9" name="Chart 8">
          <a:extLst>
            <a:ext uri="{FF2B5EF4-FFF2-40B4-BE49-F238E27FC236}">
              <a16:creationId xmlns:a16="http://schemas.microsoft.com/office/drawing/2014/main" id="{00000000-0008-0000-08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7</xdr:col>
      <xdr:colOff>357187</xdr:colOff>
      <xdr:row>80</xdr:row>
      <xdr:rowOff>80961</xdr:rowOff>
    </xdr:from>
    <xdr:to>
      <xdr:col>18</xdr:col>
      <xdr:colOff>352425</xdr:colOff>
      <xdr:row>90</xdr:row>
      <xdr:rowOff>66674</xdr:rowOff>
    </xdr:to>
    <xdr:graphicFrame macro="">
      <xdr:nvGraphicFramePr>
        <xdr:cNvPr id="10" name="Chart 9">
          <a:extLst>
            <a:ext uri="{FF2B5EF4-FFF2-40B4-BE49-F238E27FC236}">
              <a16:creationId xmlns:a16="http://schemas.microsoft.com/office/drawing/2014/main" id="{00000000-0008-0000-08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7</xdr:col>
      <xdr:colOff>338137</xdr:colOff>
      <xdr:row>90</xdr:row>
      <xdr:rowOff>14287</xdr:rowOff>
    </xdr:from>
    <xdr:to>
      <xdr:col>18</xdr:col>
      <xdr:colOff>314325</xdr:colOff>
      <xdr:row>100</xdr:row>
      <xdr:rowOff>9525</xdr:rowOff>
    </xdr:to>
    <xdr:graphicFrame macro="">
      <xdr:nvGraphicFramePr>
        <xdr:cNvPr id="13" name="Chart 12">
          <a:extLst>
            <a:ext uri="{FF2B5EF4-FFF2-40B4-BE49-F238E27FC236}">
              <a16:creationId xmlns:a16="http://schemas.microsoft.com/office/drawing/2014/main" id="{00000000-0008-0000-0800-00000D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328611</xdr:colOff>
      <xdr:row>100</xdr:row>
      <xdr:rowOff>23812</xdr:rowOff>
    </xdr:from>
    <xdr:to>
      <xdr:col>18</xdr:col>
      <xdr:colOff>314324</xdr:colOff>
      <xdr:row>110</xdr:row>
      <xdr:rowOff>19050</xdr:rowOff>
    </xdr:to>
    <xdr:graphicFrame macro="">
      <xdr:nvGraphicFramePr>
        <xdr:cNvPr id="14" name="Chart 13">
          <a:extLst>
            <a:ext uri="{FF2B5EF4-FFF2-40B4-BE49-F238E27FC236}">
              <a16:creationId xmlns:a16="http://schemas.microsoft.com/office/drawing/2014/main" id="{00000000-0008-0000-0800-00000E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7</xdr:col>
      <xdr:colOff>319087</xdr:colOff>
      <xdr:row>110</xdr:row>
      <xdr:rowOff>23812</xdr:rowOff>
    </xdr:from>
    <xdr:to>
      <xdr:col>18</xdr:col>
      <xdr:colOff>295275</xdr:colOff>
      <xdr:row>120</xdr:row>
      <xdr:rowOff>19050</xdr:rowOff>
    </xdr:to>
    <xdr:graphicFrame macro="">
      <xdr:nvGraphicFramePr>
        <xdr:cNvPr id="15" name="Chart 14">
          <a:extLst>
            <a:ext uri="{FF2B5EF4-FFF2-40B4-BE49-F238E27FC236}">
              <a16:creationId xmlns:a16="http://schemas.microsoft.com/office/drawing/2014/main" id="{00000000-0008-0000-08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7</xdr:col>
      <xdr:colOff>319087</xdr:colOff>
      <xdr:row>120</xdr:row>
      <xdr:rowOff>33337</xdr:rowOff>
    </xdr:from>
    <xdr:to>
      <xdr:col>18</xdr:col>
      <xdr:colOff>314325</xdr:colOff>
      <xdr:row>130</xdr:row>
      <xdr:rowOff>9525</xdr:rowOff>
    </xdr:to>
    <xdr:graphicFrame macro="">
      <xdr:nvGraphicFramePr>
        <xdr:cNvPr id="17" name="Chart 16">
          <a:extLst>
            <a:ext uri="{FF2B5EF4-FFF2-40B4-BE49-F238E27FC236}">
              <a16:creationId xmlns:a16="http://schemas.microsoft.com/office/drawing/2014/main" id="{00000000-0008-0000-0800-000011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7</xdr:col>
      <xdr:colOff>328611</xdr:colOff>
      <xdr:row>129</xdr:row>
      <xdr:rowOff>176212</xdr:rowOff>
    </xdr:from>
    <xdr:to>
      <xdr:col>18</xdr:col>
      <xdr:colOff>314324</xdr:colOff>
      <xdr:row>139</xdr:row>
      <xdr:rowOff>180975</xdr:rowOff>
    </xdr:to>
    <xdr:graphicFrame macro="">
      <xdr:nvGraphicFramePr>
        <xdr:cNvPr id="18" name="Chart 17">
          <a:extLst>
            <a:ext uri="{FF2B5EF4-FFF2-40B4-BE49-F238E27FC236}">
              <a16:creationId xmlns:a16="http://schemas.microsoft.com/office/drawing/2014/main" id="{00000000-0008-0000-08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7</xdr:col>
      <xdr:colOff>323850</xdr:colOff>
      <xdr:row>139</xdr:row>
      <xdr:rowOff>185737</xdr:rowOff>
    </xdr:from>
    <xdr:to>
      <xdr:col>18</xdr:col>
      <xdr:colOff>314325</xdr:colOff>
      <xdr:row>149</xdr:row>
      <xdr:rowOff>180975</xdr:rowOff>
    </xdr:to>
    <xdr:graphicFrame macro="">
      <xdr:nvGraphicFramePr>
        <xdr:cNvPr id="19" name="Chart 18">
          <a:extLst>
            <a:ext uri="{FF2B5EF4-FFF2-40B4-BE49-F238E27FC236}">
              <a16:creationId xmlns:a16="http://schemas.microsoft.com/office/drawing/2014/main" id="{00000000-0008-0000-08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7</xdr:col>
      <xdr:colOff>319087</xdr:colOff>
      <xdr:row>149</xdr:row>
      <xdr:rowOff>185736</xdr:rowOff>
    </xdr:from>
    <xdr:to>
      <xdr:col>18</xdr:col>
      <xdr:colOff>314325</xdr:colOff>
      <xdr:row>159</xdr:row>
      <xdr:rowOff>190499</xdr:rowOff>
    </xdr:to>
    <xdr:graphicFrame macro="">
      <xdr:nvGraphicFramePr>
        <xdr:cNvPr id="20" name="Chart 19">
          <a:extLst>
            <a:ext uri="{FF2B5EF4-FFF2-40B4-BE49-F238E27FC236}">
              <a16:creationId xmlns:a16="http://schemas.microsoft.com/office/drawing/2014/main" id="{00000000-0008-0000-0800-00001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7</xdr:col>
      <xdr:colOff>319086</xdr:colOff>
      <xdr:row>160</xdr:row>
      <xdr:rowOff>4762</xdr:rowOff>
    </xdr:from>
    <xdr:to>
      <xdr:col>18</xdr:col>
      <xdr:colOff>304799</xdr:colOff>
      <xdr:row>170</xdr:row>
      <xdr:rowOff>0</xdr:rowOff>
    </xdr:to>
    <xdr:graphicFrame macro="">
      <xdr:nvGraphicFramePr>
        <xdr:cNvPr id="21" name="Chart 20">
          <a:extLst>
            <a:ext uri="{FF2B5EF4-FFF2-40B4-BE49-F238E27FC236}">
              <a16:creationId xmlns:a16="http://schemas.microsoft.com/office/drawing/2014/main" id="{00000000-0008-0000-0800-00001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7</xdr:col>
      <xdr:colOff>328612</xdr:colOff>
      <xdr:row>170</xdr:row>
      <xdr:rowOff>4762</xdr:rowOff>
    </xdr:from>
    <xdr:to>
      <xdr:col>18</xdr:col>
      <xdr:colOff>323850</xdr:colOff>
      <xdr:row>180</xdr:row>
      <xdr:rowOff>0</xdr:rowOff>
    </xdr:to>
    <xdr:graphicFrame macro="">
      <xdr:nvGraphicFramePr>
        <xdr:cNvPr id="22" name="Chart 21">
          <a:extLst>
            <a:ext uri="{FF2B5EF4-FFF2-40B4-BE49-F238E27FC236}">
              <a16:creationId xmlns:a16="http://schemas.microsoft.com/office/drawing/2014/main" id="{00000000-0008-0000-0800-00001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7</xdr:col>
      <xdr:colOff>338137</xdr:colOff>
      <xdr:row>180</xdr:row>
      <xdr:rowOff>4762</xdr:rowOff>
    </xdr:from>
    <xdr:to>
      <xdr:col>18</xdr:col>
      <xdr:colOff>333375</xdr:colOff>
      <xdr:row>190</xdr:row>
      <xdr:rowOff>0</xdr:rowOff>
    </xdr:to>
    <xdr:graphicFrame macro="">
      <xdr:nvGraphicFramePr>
        <xdr:cNvPr id="23" name="Chart 22">
          <a:extLst>
            <a:ext uri="{FF2B5EF4-FFF2-40B4-BE49-F238E27FC236}">
              <a16:creationId xmlns:a16="http://schemas.microsoft.com/office/drawing/2014/main" id="{00000000-0008-0000-0800-00001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7</xdr:col>
      <xdr:colOff>328612</xdr:colOff>
      <xdr:row>190</xdr:row>
      <xdr:rowOff>14287</xdr:rowOff>
    </xdr:from>
    <xdr:to>
      <xdr:col>18</xdr:col>
      <xdr:colOff>323850</xdr:colOff>
      <xdr:row>200</xdr:row>
      <xdr:rowOff>9525</xdr:rowOff>
    </xdr:to>
    <xdr:graphicFrame macro="">
      <xdr:nvGraphicFramePr>
        <xdr:cNvPr id="24" name="Chart 23">
          <a:extLst>
            <a:ext uri="{FF2B5EF4-FFF2-40B4-BE49-F238E27FC236}">
              <a16:creationId xmlns:a16="http://schemas.microsoft.com/office/drawing/2014/main" id="{00000000-0008-0000-0800-00001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7</xdr:col>
      <xdr:colOff>319086</xdr:colOff>
      <xdr:row>200</xdr:row>
      <xdr:rowOff>14287</xdr:rowOff>
    </xdr:from>
    <xdr:to>
      <xdr:col>18</xdr:col>
      <xdr:colOff>323849</xdr:colOff>
      <xdr:row>210</xdr:row>
      <xdr:rowOff>9525</xdr:rowOff>
    </xdr:to>
    <xdr:graphicFrame macro="">
      <xdr:nvGraphicFramePr>
        <xdr:cNvPr id="25" name="Chart 24">
          <a:extLst>
            <a:ext uri="{FF2B5EF4-FFF2-40B4-BE49-F238E27FC236}">
              <a16:creationId xmlns:a16="http://schemas.microsoft.com/office/drawing/2014/main" id="{00000000-0008-0000-0800-00001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7</xdr:col>
      <xdr:colOff>4762</xdr:colOff>
      <xdr:row>209</xdr:row>
      <xdr:rowOff>185737</xdr:rowOff>
    </xdr:from>
    <xdr:to>
      <xdr:col>18</xdr:col>
      <xdr:colOff>0</xdr:colOff>
      <xdr:row>210</xdr:row>
      <xdr:rowOff>0</xdr:rowOff>
    </xdr:to>
    <xdr:graphicFrame macro="">
      <xdr:nvGraphicFramePr>
        <xdr:cNvPr id="26" name="Chart 25">
          <a:extLst>
            <a:ext uri="{FF2B5EF4-FFF2-40B4-BE49-F238E27FC236}">
              <a16:creationId xmlns:a16="http://schemas.microsoft.com/office/drawing/2014/main" id="{00000000-0008-0000-0800-00001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mc:AlternateContent xmlns:mc="http://schemas.openxmlformats.org/markup-compatibility/2006">
    <mc:Choice xmlns:a14="http://schemas.microsoft.com/office/drawing/2010/main" Requires="a14">
      <xdr:twoCellAnchor editAs="oneCell">
        <xdr:from>
          <xdr:col>2</xdr:col>
          <xdr:colOff>152400</xdr:colOff>
          <xdr:row>4</xdr:row>
          <xdr:rowOff>19050</xdr:rowOff>
        </xdr:from>
        <xdr:to>
          <xdr:col>2</xdr:col>
          <xdr:colOff>457200</xdr:colOff>
          <xdr:row>5</xdr:row>
          <xdr:rowOff>133350</xdr:rowOff>
        </xdr:to>
        <xdr:sp macro="" textlink="">
          <xdr:nvSpPr>
            <xdr:cNvPr id="9724" name="Object 508" hidden="1">
              <a:extLst>
                <a:ext uri="{63B3BB69-23CF-44E3-9099-C40C66FF867C}">
                  <a14:compatExt spid="_x0000_s9724"/>
                </a:ext>
                <a:ext uri="{FF2B5EF4-FFF2-40B4-BE49-F238E27FC236}">
                  <a16:creationId xmlns:a16="http://schemas.microsoft.com/office/drawing/2014/main" id="{00000000-0008-0000-0800-0000FC2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142875</xdr:colOff>
          <xdr:row>4</xdr:row>
          <xdr:rowOff>19050</xdr:rowOff>
        </xdr:from>
        <xdr:to>
          <xdr:col>3</xdr:col>
          <xdr:colOff>457200</xdr:colOff>
          <xdr:row>5</xdr:row>
          <xdr:rowOff>133350</xdr:rowOff>
        </xdr:to>
        <xdr:sp macro="" textlink="">
          <xdr:nvSpPr>
            <xdr:cNvPr id="9725" name="Object 509" hidden="1">
              <a:extLst>
                <a:ext uri="{63B3BB69-23CF-44E3-9099-C40C66FF867C}">
                  <a14:compatExt spid="_x0000_s9725"/>
                </a:ext>
                <a:ext uri="{FF2B5EF4-FFF2-40B4-BE49-F238E27FC236}">
                  <a16:creationId xmlns:a16="http://schemas.microsoft.com/office/drawing/2014/main" id="{00000000-0008-0000-0800-0000FD2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133350</xdr:colOff>
          <xdr:row>4</xdr:row>
          <xdr:rowOff>9525</xdr:rowOff>
        </xdr:from>
        <xdr:to>
          <xdr:col>4</xdr:col>
          <xdr:colOff>466725</xdr:colOff>
          <xdr:row>6</xdr:row>
          <xdr:rowOff>0</xdr:rowOff>
        </xdr:to>
        <xdr:sp macro="" textlink="">
          <xdr:nvSpPr>
            <xdr:cNvPr id="9726" name="Object 510" hidden="1">
              <a:extLst>
                <a:ext uri="{63B3BB69-23CF-44E3-9099-C40C66FF867C}">
                  <a14:compatExt spid="_x0000_s9726"/>
                </a:ext>
                <a:ext uri="{FF2B5EF4-FFF2-40B4-BE49-F238E27FC236}">
                  <a16:creationId xmlns:a16="http://schemas.microsoft.com/office/drawing/2014/main" id="{00000000-0008-0000-0800-0000FE2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152400</xdr:colOff>
          <xdr:row>4</xdr:row>
          <xdr:rowOff>19050</xdr:rowOff>
        </xdr:from>
        <xdr:to>
          <xdr:col>5</xdr:col>
          <xdr:colOff>476250</xdr:colOff>
          <xdr:row>5</xdr:row>
          <xdr:rowOff>133350</xdr:rowOff>
        </xdr:to>
        <xdr:sp macro="" textlink="">
          <xdr:nvSpPr>
            <xdr:cNvPr id="9727" name="Object 511" hidden="1">
              <a:extLst>
                <a:ext uri="{63B3BB69-23CF-44E3-9099-C40C66FF867C}">
                  <a14:compatExt spid="_x0000_s9727"/>
                </a:ext>
                <a:ext uri="{FF2B5EF4-FFF2-40B4-BE49-F238E27FC236}">
                  <a16:creationId xmlns:a16="http://schemas.microsoft.com/office/drawing/2014/main" id="{00000000-0008-0000-0800-0000FF2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11</xdr:col>
      <xdr:colOff>19050</xdr:colOff>
      <xdr:row>1</xdr:row>
      <xdr:rowOff>114300</xdr:rowOff>
    </xdr:from>
    <xdr:to>
      <xdr:col>18</xdr:col>
      <xdr:colOff>371475</xdr:colOff>
      <xdr:row>6</xdr:row>
      <xdr:rowOff>142875</xdr:rowOff>
    </xdr:to>
    <xdr:sp macro="" textlink="">
      <xdr:nvSpPr>
        <xdr:cNvPr id="9740" name="Rectangle 9739">
          <a:extLst>
            <a:ext uri="{FF2B5EF4-FFF2-40B4-BE49-F238E27FC236}">
              <a16:creationId xmlns:a16="http://schemas.microsoft.com/office/drawing/2014/main" id="{00000000-0008-0000-0800-00000C260000}"/>
            </a:ext>
          </a:extLst>
        </xdr:cNvPr>
        <xdr:cNvSpPr/>
      </xdr:nvSpPr>
      <xdr:spPr>
        <a:xfrm>
          <a:off x="8477250" y="257175"/>
          <a:ext cx="4086225" cy="828675"/>
        </a:xfrm>
        <a:prstGeom prst="rect">
          <a:avLst/>
        </a:prstGeom>
        <a:solidFill>
          <a:schemeClr val="bg1">
            <a:lumMod val="95000"/>
          </a:schemeClr>
        </a:solidFill>
        <a:ln w="28575">
          <a:solidFill>
            <a:schemeClr val="tx1">
              <a:lumMod val="85000"/>
              <a:lumOff val="1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ZA" sz="1100">
              <a:solidFill>
                <a:schemeClr val="tx1">
                  <a:lumMod val="85000"/>
                  <a:lumOff val="15000"/>
                </a:schemeClr>
              </a:solidFill>
              <a:latin typeface="Arial Narrow" panose="020B0606020202030204" pitchFamily="34" charset="0"/>
            </a:rPr>
            <a:t>Use this sheet to perform the actual risk assessment. Use the drop-down arrows in columns C, D, E and F to do the assessment (for likelihood, impact, vulnerability and velocity respectively) and column G to assess control effectiveness.</a:t>
          </a:r>
          <a:r>
            <a:rPr lang="en-ZA" sz="1100" baseline="0">
              <a:solidFill>
                <a:schemeClr val="tx1">
                  <a:lumMod val="85000"/>
                  <a:lumOff val="15000"/>
                </a:schemeClr>
              </a:solidFill>
              <a:latin typeface="Arial Narrow" panose="020B0606020202030204" pitchFamily="34" charset="0"/>
            </a:rPr>
            <a:t> </a:t>
          </a:r>
          <a:endParaRPr lang="en-ZA" sz="1100">
            <a:solidFill>
              <a:schemeClr val="tx1">
                <a:lumMod val="85000"/>
                <a:lumOff val="15000"/>
              </a:schemeClr>
            </a:solidFill>
            <a:latin typeface="Arial Narrow" panose="020B060602020203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6</xdr:col>
          <xdr:colOff>333375</xdr:colOff>
          <xdr:row>4</xdr:row>
          <xdr:rowOff>9525</xdr:rowOff>
        </xdr:from>
        <xdr:to>
          <xdr:col>6</xdr:col>
          <xdr:colOff>657225</xdr:colOff>
          <xdr:row>5</xdr:row>
          <xdr:rowOff>123825</xdr:rowOff>
        </xdr:to>
        <xdr:sp macro="" textlink="">
          <xdr:nvSpPr>
            <xdr:cNvPr id="9730" name="Object 514" hidden="1">
              <a:extLst>
                <a:ext uri="{63B3BB69-23CF-44E3-9099-C40C66FF867C}">
                  <a14:compatExt spid="_x0000_s9730"/>
                </a:ext>
                <a:ext uri="{FF2B5EF4-FFF2-40B4-BE49-F238E27FC236}">
                  <a16:creationId xmlns:a16="http://schemas.microsoft.com/office/drawing/2014/main" id="{00000000-0008-0000-0800-00000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xdr:row>
          <xdr:rowOff>9525</xdr:rowOff>
        </xdr:from>
        <xdr:to>
          <xdr:col>7</xdr:col>
          <xdr:colOff>238125</xdr:colOff>
          <xdr:row>10</xdr:row>
          <xdr:rowOff>180975</xdr:rowOff>
        </xdr:to>
        <xdr:sp macro="" textlink="">
          <xdr:nvSpPr>
            <xdr:cNvPr id="9731" name="Object 515" hidden="1">
              <a:extLst>
                <a:ext uri="{63B3BB69-23CF-44E3-9099-C40C66FF867C}">
                  <a14:compatExt spid="_x0000_s9731"/>
                </a:ext>
                <a:ext uri="{FF2B5EF4-FFF2-40B4-BE49-F238E27FC236}">
                  <a16:creationId xmlns:a16="http://schemas.microsoft.com/office/drawing/2014/main" id="{00000000-0008-0000-0800-00000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xdr:row>
          <xdr:rowOff>9525</xdr:rowOff>
        </xdr:from>
        <xdr:to>
          <xdr:col>7</xdr:col>
          <xdr:colOff>238125</xdr:colOff>
          <xdr:row>11</xdr:row>
          <xdr:rowOff>180975</xdr:rowOff>
        </xdr:to>
        <xdr:sp macro="" textlink="">
          <xdr:nvSpPr>
            <xdr:cNvPr id="9732" name="Object 516" hidden="1">
              <a:extLst>
                <a:ext uri="{63B3BB69-23CF-44E3-9099-C40C66FF867C}">
                  <a14:compatExt spid="_x0000_s9732"/>
                </a:ext>
                <a:ext uri="{FF2B5EF4-FFF2-40B4-BE49-F238E27FC236}">
                  <a16:creationId xmlns:a16="http://schemas.microsoft.com/office/drawing/2014/main" id="{00000000-0008-0000-0800-00000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xdr:row>
          <xdr:rowOff>9525</xdr:rowOff>
        </xdr:from>
        <xdr:to>
          <xdr:col>7</xdr:col>
          <xdr:colOff>238125</xdr:colOff>
          <xdr:row>12</xdr:row>
          <xdr:rowOff>180975</xdr:rowOff>
        </xdr:to>
        <xdr:sp macro="" textlink="">
          <xdr:nvSpPr>
            <xdr:cNvPr id="9733" name="Object 517" hidden="1">
              <a:extLst>
                <a:ext uri="{63B3BB69-23CF-44E3-9099-C40C66FF867C}">
                  <a14:compatExt spid="_x0000_s9733"/>
                </a:ext>
                <a:ext uri="{FF2B5EF4-FFF2-40B4-BE49-F238E27FC236}">
                  <a16:creationId xmlns:a16="http://schemas.microsoft.com/office/drawing/2014/main" id="{00000000-0008-0000-0800-00000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xdr:row>
          <xdr:rowOff>9525</xdr:rowOff>
        </xdr:from>
        <xdr:to>
          <xdr:col>7</xdr:col>
          <xdr:colOff>238125</xdr:colOff>
          <xdr:row>13</xdr:row>
          <xdr:rowOff>180975</xdr:rowOff>
        </xdr:to>
        <xdr:sp macro="" textlink="">
          <xdr:nvSpPr>
            <xdr:cNvPr id="9734" name="Object 518" hidden="1">
              <a:extLst>
                <a:ext uri="{63B3BB69-23CF-44E3-9099-C40C66FF867C}">
                  <a14:compatExt spid="_x0000_s9734"/>
                </a:ext>
                <a:ext uri="{FF2B5EF4-FFF2-40B4-BE49-F238E27FC236}">
                  <a16:creationId xmlns:a16="http://schemas.microsoft.com/office/drawing/2014/main" id="{00000000-0008-0000-0800-00000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xdr:row>
          <xdr:rowOff>9525</xdr:rowOff>
        </xdr:from>
        <xdr:to>
          <xdr:col>7</xdr:col>
          <xdr:colOff>238125</xdr:colOff>
          <xdr:row>14</xdr:row>
          <xdr:rowOff>180975</xdr:rowOff>
        </xdr:to>
        <xdr:sp macro="" textlink="">
          <xdr:nvSpPr>
            <xdr:cNvPr id="9735" name="Object 519" hidden="1">
              <a:extLst>
                <a:ext uri="{63B3BB69-23CF-44E3-9099-C40C66FF867C}">
                  <a14:compatExt spid="_x0000_s9735"/>
                </a:ext>
                <a:ext uri="{FF2B5EF4-FFF2-40B4-BE49-F238E27FC236}">
                  <a16:creationId xmlns:a16="http://schemas.microsoft.com/office/drawing/2014/main" id="{00000000-0008-0000-0800-00000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xdr:row>
          <xdr:rowOff>9525</xdr:rowOff>
        </xdr:from>
        <xdr:to>
          <xdr:col>7</xdr:col>
          <xdr:colOff>238125</xdr:colOff>
          <xdr:row>15</xdr:row>
          <xdr:rowOff>180975</xdr:rowOff>
        </xdr:to>
        <xdr:sp macro="" textlink="">
          <xdr:nvSpPr>
            <xdr:cNvPr id="9736" name="Object 520" hidden="1">
              <a:extLst>
                <a:ext uri="{63B3BB69-23CF-44E3-9099-C40C66FF867C}">
                  <a14:compatExt spid="_x0000_s9736"/>
                </a:ext>
                <a:ext uri="{FF2B5EF4-FFF2-40B4-BE49-F238E27FC236}">
                  <a16:creationId xmlns:a16="http://schemas.microsoft.com/office/drawing/2014/main" id="{00000000-0008-0000-0800-00000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xdr:row>
          <xdr:rowOff>9525</xdr:rowOff>
        </xdr:from>
        <xdr:to>
          <xdr:col>7</xdr:col>
          <xdr:colOff>238125</xdr:colOff>
          <xdr:row>16</xdr:row>
          <xdr:rowOff>180975</xdr:rowOff>
        </xdr:to>
        <xdr:sp macro="" textlink="">
          <xdr:nvSpPr>
            <xdr:cNvPr id="9737" name="Object 521" hidden="1">
              <a:extLst>
                <a:ext uri="{63B3BB69-23CF-44E3-9099-C40C66FF867C}">
                  <a14:compatExt spid="_x0000_s9737"/>
                </a:ext>
                <a:ext uri="{FF2B5EF4-FFF2-40B4-BE49-F238E27FC236}">
                  <a16:creationId xmlns:a16="http://schemas.microsoft.com/office/drawing/2014/main" id="{00000000-0008-0000-0800-00000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xdr:row>
          <xdr:rowOff>9525</xdr:rowOff>
        </xdr:from>
        <xdr:to>
          <xdr:col>7</xdr:col>
          <xdr:colOff>238125</xdr:colOff>
          <xdr:row>17</xdr:row>
          <xdr:rowOff>180975</xdr:rowOff>
        </xdr:to>
        <xdr:sp macro="" textlink="">
          <xdr:nvSpPr>
            <xdr:cNvPr id="9738" name="Object 522" hidden="1">
              <a:extLst>
                <a:ext uri="{63B3BB69-23CF-44E3-9099-C40C66FF867C}">
                  <a14:compatExt spid="_x0000_s9738"/>
                </a:ext>
                <a:ext uri="{FF2B5EF4-FFF2-40B4-BE49-F238E27FC236}">
                  <a16:creationId xmlns:a16="http://schemas.microsoft.com/office/drawing/2014/main" id="{00000000-0008-0000-0800-00000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xdr:row>
          <xdr:rowOff>9525</xdr:rowOff>
        </xdr:from>
        <xdr:to>
          <xdr:col>7</xdr:col>
          <xdr:colOff>238125</xdr:colOff>
          <xdr:row>18</xdr:row>
          <xdr:rowOff>180975</xdr:rowOff>
        </xdr:to>
        <xdr:sp macro="" textlink="">
          <xdr:nvSpPr>
            <xdr:cNvPr id="9739" name="Object 523" hidden="1">
              <a:extLst>
                <a:ext uri="{63B3BB69-23CF-44E3-9099-C40C66FF867C}">
                  <a14:compatExt spid="_x0000_s9739"/>
                </a:ext>
                <a:ext uri="{FF2B5EF4-FFF2-40B4-BE49-F238E27FC236}">
                  <a16:creationId xmlns:a16="http://schemas.microsoft.com/office/drawing/2014/main" id="{00000000-0008-0000-0800-00000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xdr:row>
          <xdr:rowOff>9525</xdr:rowOff>
        </xdr:from>
        <xdr:to>
          <xdr:col>7</xdr:col>
          <xdr:colOff>238125</xdr:colOff>
          <xdr:row>19</xdr:row>
          <xdr:rowOff>180975</xdr:rowOff>
        </xdr:to>
        <xdr:sp macro="" textlink="">
          <xdr:nvSpPr>
            <xdr:cNvPr id="2" name="Object 524" hidden="1">
              <a:extLst>
                <a:ext uri="{63B3BB69-23CF-44E3-9099-C40C66FF867C}">
                  <a14:compatExt spid="_x0000_s9740"/>
                </a:ext>
                <a:ext uri="{FF2B5EF4-FFF2-40B4-BE49-F238E27FC236}">
                  <a16:creationId xmlns:a16="http://schemas.microsoft.com/office/drawing/2014/main" id="{00000000-0008-0000-0800-0000020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xdr:row>
          <xdr:rowOff>9525</xdr:rowOff>
        </xdr:from>
        <xdr:to>
          <xdr:col>7</xdr:col>
          <xdr:colOff>238125</xdr:colOff>
          <xdr:row>20</xdr:row>
          <xdr:rowOff>180975</xdr:rowOff>
        </xdr:to>
        <xdr:sp macro="" textlink="">
          <xdr:nvSpPr>
            <xdr:cNvPr id="9741" name="Object 525" hidden="1">
              <a:extLst>
                <a:ext uri="{63B3BB69-23CF-44E3-9099-C40C66FF867C}">
                  <a14:compatExt spid="_x0000_s9741"/>
                </a:ext>
                <a:ext uri="{FF2B5EF4-FFF2-40B4-BE49-F238E27FC236}">
                  <a16:creationId xmlns:a16="http://schemas.microsoft.com/office/drawing/2014/main" id="{00000000-0008-0000-0800-00000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21</xdr:row>
          <xdr:rowOff>9525</xdr:rowOff>
        </xdr:from>
        <xdr:to>
          <xdr:col>7</xdr:col>
          <xdr:colOff>238125</xdr:colOff>
          <xdr:row>21</xdr:row>
          <xdr:rowOff>180975</xdr:rowOff>
        </xdr:to>
        <xdr:sp macro="" textlink="">
          <xdr:nvSpPr>
            <xdr:cNvPr id="9742" name="Object 526" hidden="1">
              <a:extLst>
                <a:ext uri="{63B3BB69-23CF-44E3-9099-C40C66FF867C}">
                  <a14:compatExt spid="_x0000_s9742"/>
                </a:ext>
                <a:ext uri="{FF2B5EF4-FFF2-40B4-BE49-F238E27FC236}">
                  <a16:creationId xmlns:a16="http://schemas.microsoft.com/office/drawing/2014/main" id="{00000000-0008-0000-0800-00000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22</xdr:row>
          <xdr:rowOff>9525</xdr:rowOff>
        </xdr:from>
        <xdr:to>
          <xdr:col>7</xdr:col>
          <xdr:colOff>238125</xdr:colOff>
          <xdr:row>22</xdr:row>
          <xdr:rowOff>180975</xdr:rowOff>
        </xdr:to>
        <xdr:sp macro="" textlink="">
          <xdr:nvSpPr>
            <xdr:cNvPr id="9743" name="Object 527" hidden="1">
              <a:extLst>
                <a:ext uri="{63B3BB69-23CF-44E3-9099-C40C66FF867C}">
                  <a14:compatExt spid="_x0000_s9743"/>
                </a:ext>
                <a:ext uri="{FF2B5EF4-FFF2-40B4-BE49-F238E27FC236}">
                  <a16:creationId xmlns:a16="http://schemas.microsoft.com/office/drawing/2014/main" id="{00000000-0008-0000-0800-00000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23</xdr:row>
          <xdr:rowOff>9525</xdr:rowOff>
        </xdr:from>
        <xdr:to>
          <xdr:col>7</xdr:col>
          <xdr:colOff>238125</xdr:colOff>
          <xdr:row>23</xdr:row>
          <xdr:rowOff>180975</xdr:rowOff>
        </xdr:to>
        <xdr:sp macro="" textlink="">
          <xdr:nvSpPr>
            <xdr:cNvPr id="9744" name="Object 528" hidden="1">
              <a:extLst>
                <a:ext uri="{63B3BB69-23CF-44E3-9099-C40C66FF867C}">
                  <a14:compatExt spid="_x0000_s9744"/>
                </a:ext>
                <a:ext uri="{FF2B5EF4-FFF2-40B4-BE49-F238E27FC236}">
                  <a16:creationId xmlns:a16="http://schemas.microsoft.com/office/drawing/2014/main" id="{00000000-0008-0000-0800-00001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24</xdr:row>
          <xdr:rowOff>9525</xdr:rowOff>
        </xdr:from>
        <xdr:to>
          <xdr:col>7</xdr:col>
          <xdr:colOff>238125</xdr:colOff>
          <xdr:row>24</xdr:row>
          <xdr:rowOff>180975</xdr:rowOff>
        </xdr:to>
        <xdr:sp macro="" textlink="">
          <xdr:nvSpPr>
            <xdr:cNvPr id="9745" name="Object 529" hidden="1">
              <a:extLst>
                <a:ext uri="{63B3BB69-23CF-44E3-9099-C40C66FF867C}">
                  <a14:compatExt spid="_x0000_s9745"/>
                </a:ext>
                <a:ext uri="{FF2B5EF4-FFF2-40B4-BE49-F238E27FC236}">
                  <a16:creationId xmlns:a16="http://schemas.microsoft.com/office/drawing/2014/main" id="{00000000-0008-0000-0800-00001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25</xdr:row>
          <xdr:rowOff>9525</xdr:rowOff>
        </xdr:from>
        <xdr:to>
          <xdr:col>7</xdr:col>
          <xdr:colOff>238125</xdr:colOff>
          <xdr:row>25</xdr:row>
          <xdr:rowOff>180975</xdr:rowOff>
        </xdr:to>
        <xdr:sp macro="" textlink="">
          <xdr:nvSpPr>
            <xdr:cNvPr id="9746" name="Object 530" hidden="1">
              <a:extLst>
                <a:ext uri="{63B3BB69-23CF-44E3-9099-C40C66FF867C}">
                  <a14:compatExt spid="_x0000_s9746"/>
                </a:ext>
                <a:ext uri="{FF2B5EF4-FFF2-40B4-BE49-F238E27FC236}">
                  <a16:creationId xmlns:a16="http://schemas.microsoft.com/office/drawing/2014/main" id="{00000000-0008-0000-0800-00001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26</xdr:row>
          <xdr:rowOff>19050</xdr:rowOff>
        </xdr:from>
        <xdr:to>
          <xdr:col>7</xdr:col>
          <xdr:colOff>238125</xdr:colOff>
          <xdr:row>27</xdr:row>
          <xdr:rowOff>0</xdr:rowOff>
        </xdr:to>
        <xdr:sp macro="" textlink="">
          <xdr:nvSpPr>
            <xdr:cNvPr id="9747" name="Object 531" hidden="1">
              <a:extLst>
                <a:ext uri="{63B3BB69-23CF-44E3-9099-C40C66FF867C}">
                  <a14:compatExt spid="_x0000_s9747"/>
                </a:ext>
                <a:ext uri="{FF2B5EF4-FFF2-40B4-BE49-F238E27FC236}">
                  <a16:creationId xmlns:a16="http://schemas.microsoft.com/office/drawing/2014/main" id="{00000000-0008-0000-0800-00001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27</xdr:row>
          <xdr:rowOff>19050</xdr:rowOff>
        </xdr:from>
        <xdr:to>
          <xdr:col>7</xdr:col>
          <xdr:colOff>238125</xdr:colOff>
          <xdr:row>28</xdr:row>
          <xdr:rowOff>0</xdr:rowOff>
        </xdr:to>
        <xdr:sp macro="" textlink="">
          <xdr:nvSpPr>
            <xdr:cNvPr id="9748" name="Object 532" hidden="1">
              <a:extLst>
                <a:ext uri="{63B3BB69-23CF-44E3-9099-C40C66FF867C}">
                  <a14:compatExt spid="_x0000_s9748"/>
                </a:ext>
                <a:ext uri="{FF2B5EF4-FFF2-40B4-BE49-F238E27FC236}">
                  <a16:creationId xmlns:a16="http://schemas.microsoft.com/office/drawing/2014/main" id="{00000000-0008-0000-0800-00001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28</xdr:row>
          <xdr:rowOff>19050</xdr:rowOff>
        </xdr:from>
        <xdr:to>
          <xdr:col>7</xdr:col>
          <xdr:colOff>238125</xdr:colOff>
          <xdr:row>29</xdr:row>
          <xdr:rowOff>0</xdr:rowOff>
        </xdr:to>
        <xdr:sp macro="" textlink="">
          <xdr:nvSpPr>
            <xdr:cNvPr id="9749" name="Object 533" hidden="1">
              <a:extLst>
                <a:ext uri="{63B3BB69-23CF-44E3-9099-C40C66FF867C}">
                  <a14:compatExt spid="_x0000_s9749"/>
                </a:ext>
                <a:ext uri="{FF2B5EF4-FFF2-40B4-BE49-F238E27FC236}">
                  <a16:creationId xmlns:a16="http://schemas.microsoft.com/office/drawing/2014/main" id="{00000000-0008-0000-0800-00001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29</xdr:row>
          <xdr:rowOff>19050</xdr:rowOff>
        </xdr:from>
        <xdr:to>
          <xdr:col>7</xdr:col>
          <xdr:colOff>238125</xdr:colOff>
          <xdr:row>30</xdr:row>
          <xdr:rowOff>0</xdr:rowOff>
        </xdr:to>
        <xdr:sp macro="" textlink="">
          <xdr:nvSpPr>
            <xdr:cNvPr id="9750" name="Object 534" hidden="1">
              <a:extLst>
                <a:ext uri="{63B3BB69-23CF-44E3-9099-C40C66FF867C}">
                  <a14:compatExt spid="_x0000_s9750"/>
                </a:ext>
                <a:ext uri="{FF2B5EF4-FFF2-40B4-BE49-F238E27FC236}">
                  <a16:creationId xmlns:a16="http://schemas.microsoft.com/office/drawing/2014/main" id="{00000000-0008-0000-0800-00001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30</xdr:row>
          <xdr:rowOff>9525</xdr:rowOff>
        </xdr:from>
        <xdr:to>
          <xdr:col>7</xdr:col>
          <xdr:colOff>238125</xdr:colOff>
          <xdr:row>30</xdr:row>
          <xdr:rowOff>180975</xdr:rowOff>
        </xdr:to>
        <xdr:sp macro="" textlink="">
          <xdr:nvSpPr>
            <xdr:cNvPr id="9751" name="Object 535" hidden="1">
              <a:extLst>
                <a:ext uri="{63B3BB69-23CF-44E3-9099-C40C66FF867C}">
                  <a14:compatExt spid="_x0000_s9751"/>
                </a:ext>
                <a:ext uri="{FF2B5EF4-FFF2-40B4-BE49-F238E27FC236}">
                  <a16:creationId xmlns:a16="http://schemas.microsoft.com/office/drawing/2014/main" id="{00000000-0008-0000-0800-00001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31</xdr:row>
          <xdr:rowOff>9525</xdr:rowOff>
        </xdr:from>
        <xdr:to>
          <xdr:col>7</xdr:col>
          <xdr:colOff>238125</xdr:colOff>
          <xdr:row>31</xdr:row>
          <xdr:rowOff>180975</xdr:rowOff>
        </xdr:to>
        <xdr:sp macro="" textlink="">
          <xdr:nvSpPr>
            <xdr:cNvPr id="9752" name="Object 536" hidden="1">
              <a:extLst>
                <a:ext uri="{63B3BB69-23CF-44E3-9099-C40C66FF867C}">
                  <a14:compatExt spid="_x0000_s9752"/>
                </a:ext>
                <a:ext uri="{FF2B5EF4-FFF2-40B4-BE49-F238E27FC236}">
                  <a16:creationId xmlns:a16="http://schemas.microsoft.com/office/drawing/2014/main" id="{00000000-0008-0000-0800-00001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32</xdr:row>
          <xdr:rowOff>9525</xdr:rowOff>
        </xdr:from>
        <xdr:to>
          <xdr:col>7</xdr:col>
          <xdr:colOff>238125</xdr:colOff>
          <xdr:row>32</xdr:row>
          <xdr:rowOff>180975</xdr:rowOff>
        </xdr:to>
        <xdr:sp macro="" textlink="">
          <xdr:nvSpPr>
            <xdr:cNvPr id="9753" name="Object 537" hidden="1">
              <a:extLst>
                <a:ext uri="{63B3BB69-23CF-44E3-9099-C40C66FF867C}">
                  <a14:compatExt spid="_x0000_s9753"/>
                </a:ext>
                <a:ext uri="{FF2B5EF4-FFF2-40B4-BE49-F238E27FC236}">
                  <a16:creationId xmlns:a16="http://schemas.microsoft.com/office/drawing/2014/main" id="{00000000-0008-0000-0800-00001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33</xdr:row>
          <xdr:rowOff>9525</xdr:rowOff>
        </xdr:from>
        <xdr:to>
          <xdr:col>7</xdr:col>
          <xdr:colOff>238125</xdr:colOff>
          <xdr:row>33</xdr:row>
          <xdr:rowOff>180975</xdr:rowOff>
        </xdr:to>
        <xdr:sp macro="" textlink="">
          <xdr:nvSpPr>
            <xdr:cNvPr id="9754" name="Object 538" hidden="1">
              <a:extLst>
                <a:ext uri="{63B3BB69-23CF-44E3-9099-C40C66FF867C}">
                  <a14:compatExt spid="_x0000_s9754"/>
                </a:ext>
                <a:ext uri="{FF2B5EF4-FFF2-40B4-BE49-F238E27FC236}">
                  <a16:creationId xmlns:a16="http://schemas.microsoft.com/office/drawing/2014/main" id="{00000000-0008-0000-0800-00001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34</xdr:row>
          <xdr:rowOff>9525</xdr:rowOff>
        </xdr:from>
        <xdr:to>
          <xdr:col>7</xdr:col>
          <xdr:colOff>238125</xdr:colOff>
          <xdr:row>34</xdr:row>
          <xdr:rowOff>180975</xdr:rowOff>
        </xdr:to>
        <xdr:sp macro="" textlink="">
          <xdr:nvSpPr>
            <xdr:cNvPr id="9755" name="Object 539" hidden="1">
              <a:extLst>
                <a:ext uri="{63B3BB69-23CF-44E3-9099-C40C66FF867C}">
                  <a14:compatExt spid="_x0000_s9755"/>
                </a:ext>
                <a:ext uri="{FF2B5EF4-FFF2-40B4-BE49-F238E27FC236}">
                  <a16:creationId xmlns:a16="http://schemas.microsoft.com/office/drawing/2014/main" id="{00000000-0008-0000-0800-00001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35</xdr:row>
          <xdr:rowOff>9525</xdr:rowOff>
        </xdr:from>
        <xdr:to>
          <xdr:col>7</xdr:col>
          <xdr:colOff>238125</xdr:colOff>
          <xdr:row>35</xdr:row>
          <xdr:rowOff>180975</xdr:rowOff>
        </xdr:to>
        <xdr:sp macro="" textlink="">
          <xdr:nvSpPr>
            <xdr:cNvPr id="9756" name="Object 540" hidden="1">
              <a:extLst>
                <a:ext uri="{63B3BB69-23CF-44E3-9099-C40C66FF867C}">
                  <a14:compatExt spid="_x0000_s9756"/>
                </a:ext>
                <a:ext uri="{FF2B5EF4-FFF2-40B4-BE49-F238E27FC236}">
                  <a16:creationId xmlns:a16="http://schemas.microsoft.com/office/drawing/2014/main" id="{00000000-0008-0000-0800-00001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36</xdr:row>
          <xdr:rowOff>9525</xdr:rowOff>
        </xdr:from>
        <xdr:to>
          <xdr:col>7</xdr:col>
          <xdr:colOff>238125</xdr:colOff>
          <xdr:row>36</xdr:row>
          <xdr:rowOff>180975</xdr:rowOff>
        </xdr:to>
        <xdr:sp macro="" textlink="">
          <xdr:nvSpPr>
            <xdr:cNvPr id="9757" name="Object 541" hidden="1">
              <a:extLst>
                <a:ext uri="{63B3BB69-23CF-44E3-9099-C40C66FF867C}">
                  <a14:compatExt spid="_x0000_s9757"/>
                </a:ext>
                <a:ext uri="{FF2B5EF4-FFF2-40B4-BE49-F238E27FC236}">
                  <a16:creationId xmlns:a16="http://schemas.microsoft.com/office/drawing/2014/main" id="{00000000-0008-0000-0800-00001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37</xdr:row>
          <xdr:rowOff>9525</xdr:rowOff>
        </xdr:from>
        <xdr:to>
          <xdr:col>7</xdr:col>
          <xdr:colOff>238125</xdr:colOff>
          <xdr:row>37</xdr:row>
          <xdr:rowOff>180975</xdr:rowOff>
        </xdr:to>
        <xdr:sp macro="" textlink="">
          <xdr:nvSpPr>
            <xdr:cNvPr id="9758" name="Object 542" hidden="1">
              <a:extLst>
                <a:ext uri="{63B3BB69-23CF-44E3-9099-C40C66FF867C}">
                  <a14:compatExt spid="_x0000_s9758"/>
                </a:ext>
                <a:ext uri="{FF2B5EF4-FFF2-40B4-BE49-F238E27FC236}">
                  <a16:creationId xmlns:a16="http://schemas.microsoft.com/office/drawing/2014/main" id="{00000000-0008-0000-0800-00001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38</xdr:row>
          <xdr:rowOff>9525</xdr:rowOff>
        </xdr:from>
        <xdr:to>
          <xdr:col>7</xdr:col>
          <xdr:colOff>238125</xdr:colOff>
          <xdr:row>38</xdr:row>
          <xdr:rowOff>180975</xdr:rowOff>
        </xdr:to>
        <xdr:sp macro="" textlink="">
          <xdr:nvSpPr>
            <xdr:cNvPr id="9759" name="Object 543" hidden="1">
              <a:extLst>
                <a:ext uri="{63B3BB69-23CF-44E3-9099-C40C66FF867C}">
                  <a14:compatExt spid="_x0000_s9759"/>
                </a:ext>
                <a:ext uri="{FF2B5EF4-FFF2-40B4-BE49-F238E27FC236}">
                  <a16:creationId xmlns:a16="http://schemas.microsoft.com/office/drawing/2014/main" id="{00000000-0008-0000-0800-00001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39</xdr:row>
          <xdr:rowOff>9525</xdr:rowOff>
        </xdr:from>
        <xdr:to>
          <xdr:col>7</xdr:col>
          <xdr:colOff>238125</xdr:colOff>
          <xdr:row>39</xdr:row>
          <xdr:rowOff>180975</xdr:rowOff>
        </xdr:to>
        <xdr:sp macro="" textlink="">
          <xdr:nvSpPr>
            <xdr:cNvPr id="9760" name="Object 544" hidden="1">
              <a:extLst>
                <a:ext uri="{63B3BB69-23CF-44E3-9099-C40C66FF867C}">
                  <a14:compatExt spid="_x0000_s9760"/>
                </a:ext>
                <a:ext uri="{FF2B5EF4-FFF2-40B4-BE49-F238E27FC236}">
                  <a16:creationId xmlns:a16="http://schemas.microsoft.com/office/drawing/2014/main" id="{00000000-0008-0000-0800-00002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40</xdr:row>
          <xdr:rowOff>9525</xdr:rowOff>
        </xdr:from>
        <xdr:to>
          <xdr:col>7</xdr:col>
          <xdr:colOff>238125</xdr:colOff>
          <xdr:row>40</xdr:row>
          <xdr:rowOff>180975</xdr:rowOff>
        </xdr:to>
        <xdr:sp macro="" textlink="">
          <xdr:nvSpPr>
            <xdr:cNvPr id="9761" name="Object 545" hidden="1">
              <a:extLst>
                <a:ext uri="{63B3BB69-23CF-44E3-9099-C40C66FF867C}">
                  <a14:compatExt spid="_x0000_s9761"/>
                </a:ext>
                <a:ext uri="{FF2B5EF4-FFF2-40B4-BE49-F238E27FC236}">
                  <a16:creationId xmlns:a16="http://schemas.microsoft.com/office/drawing/2014/main" id="{00000000-0008-0000-0800-00002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41</xdr:row>
          <xdr:rowOff>9525</xdr:rowOff>
        </xdr:from>
        <xdr:to>
          <xdr:col>7</xdr:col>
          <xdr:colOff>238125</xdr:colOff>
          <xdr:row>41</xdr:row>
          <xdr:rowOff>180975</xdr:rowOff>
        </xdr:to>
        <xdr:sp macro="" textlink="">
          <xdr:nvSpPr>
            <xdr:cNvPr id="9762" name="Object 546" hidden="1">
              <a:extLst>
                <a:ext uri="{63B3BB69-23CF-44E3-9099-C40C66FF867C}">
                  <a14:compatExt spid="_x0000_s9762"/>
                </a:ext>
                <a:ext uri="{FF2B5EF4-FFF2-40B4-BE49-F238E27FC236}">
                  <a16:creationId xmlns:a16="http://schemas.microsoft.com/office/drawing/2014/main" id="{00000000-0008-0000-0800-00002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42</xdr:row>
          <xdr:rowOff>9525</xdr:rowOff>
        </xdr:from>
        <xdr:to>
          <xdr:col>7</xdr:col>
          <xdr:colOff>238125</xdr:colOff>
          <xdr:row>42</xdr:row>
          <xdr:rowOff>180975</xdr:rowOff>
        </xdr:to>
        <xdr:sp macro="" textlink="">
          <xdr:nvSpPr>
            <xdr:cNvPr id="9763" name="Object 547" hidden="1">
              <a:extLst>
                <a:ext uri="{63B3BB69-23CF-44E3-9099-C40C66FF867C}">
                  <a14:compatExt spid="_x0000_s9763"/>
                </a:ext>
                <a:ext uri="{FF2B5EF4-FFF2-40B4-BE49-F238E27FC236}">
                  <a16:creationId xmlns:a16="http://schemas.microsoft.com/office/drawing/2014/main" id="{00000000-0008-0000-0800-00002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43</xdr:row>
          <xdr:rowOff>9525</xdr:rowOff>
        </xdr:from>
        <xdr:to>
          <xdr:col>7</xdr:col>
          <xdr:colOff>238125</xdr:colOff>
          <xdr:row>43</xdr:row>
          <xdr:rowOff>180975</xdr:rowOff>
        </xdr:to>
        <xdr:sp macro="" textlink="">
          <xdr:nvSpPr>
            <xdr:cNvPr id="9764" name="Object 548" hidden="1">
              <a:extLst>
                <a:ext uri="{63B3BB69-23CF-44E3-9099-C40C66FF867C}">
                  <a14:compatExt spid="_x0000_s9764"/>
                </a:ext>
                <a:ext uri="{FF2B5EF4-FFF2-40B4-BE49-F238E27FC236}">
                  <a16:creationId xmlns:a16="http://schemas.microsoft.com/office/drawing/2014/main" id="{00000000-0008-0000-0800-00002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44</xdr:row>
          <xdr:rowOff>9525</xdr:rowOff>
        </xdr:from>
        <xdr:to>
          <xdr:col>7</xdr:col>
          <xdr:colOff>238125</xdr:colOff>
          <xdr:row>44</xdr:row>
          <xdr:rowOff>180975</xdr:rowOff>
        </xdr:to>
        <xdr:sp macro="" textlink="">
          <xdr:nvSpPr>
            <xdr:cNvPr id="9765" name="Object 549" hidden="1">
              <a:extLst>
                <a:ext uri="{63B3BB69-23CF-44E3-9099-C40C66FF867C}">
                  <a14:compatExt spid="_x0000_s9765"/>
                </a:ext>
                <a:ext uri="{FF2B5EF4-FFF2-40B4-BE49-F238E27FC236}">
                  <a16:creationId xmlns:a16="http://schemas.microsoft.com/office/drawing/2014/main" id="{00000000-0008-0000-0800-00002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45</xdr:row>
          <xdr:rowOff>9525</xdr:rowOff>
        </xdr:from>
        <xdr:to>
          <xdr:col>7</xdr:col>
          <xdr:colOff>238125</xdr:colOff>
          <xdr:row>45</xdr:row>
          <xdr:rowOff>180975</xdr:rowOff>
        </xdr:to>
        <xdr:sp macro="" textlink="">
          <xdr:nvSpPr>
            <xdr:cNvPr id="9766" name="Object 550" hidden="1">
              <a:extLst>
                <a:ext uri="{63B3BB69-23CF-44E3-9099-C40C66FF867C}">
                  <a14:compatExt spid="_x0000_s9766"/>
                </a:ext>
                <a:ext uri="{FF2B5EF4-FFF2-40B4-BE49-F238E27FC236}">
                  <a16:creationId xmlns:a16="http://schemas.microsoft.com/office/drawing/2014/main" id="{00000000-0008-0000-0800-00002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46</xdr:row>
          <xdr:rowOff>19050</xdr:rowOff>
        </xdr:from>
        <xdr:to>
          <xdr:col>7</xdr:col>
          <xdr:colOff>238125</xdr:colOff>
          <xdr:row>47</xdr:row>
          <xdr:rowOff>0</xdr:rowOff>
        </xdr:to>
        <xdr:sp macro="" textlink="">
          <xdr:nvSpPr>
            <xdr:cNvPr id="9767" name="Object 551" hidden="1">
              <a:extLst>
                <a:ext uri="{63B3BB69-23CF-44E3-9099-C40C66FF867C}">
                  <a14:compatExt spid="_x0000_s9767"/>
                </a:ext>
                <a:ext uri="{FF2B5EF4-FFF2-40B4-BE49-F238E27FC236}">
                  <a16:creationId xmlns:a16="http://schemas.microsoft.com/office/drawing/2014/main" id="{00000000-0008-0000-0800-00002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47</xdr:row>
          <xdr:rowOff>19050</xdr:rowOff>
        </xdr:from>
        <xdr:to>
          <xdr:col>7</xdr:col>
          <xdr:colOff>238125</xdr:colOff>
          <xdr:row>48</xdr:row>
          <xdr:rowOff>0</xdr:rowOff>
        </xdr:to>
        <xdr:sp macro="" textlink="">
          <xdr:nvSpPr>
            <xdr:cNvPr id="9768" name="Object 552" hidden="1">
              <a:extLst>
                <a:ext uri="{63B3BB69-23CF-44E3-9099-C40C66FF867C}">
                  <a14:compatExt spid="_x0000_s9768"/>
                </a:ext>
                <a:ext uri="{FF2B5EF4-FFF2-40B4-BE49-F238E27FC236}">
                  <a16:creationId xmlns:a16="http://schemas.microsoft.com/office/drawing/2014/main" id="{00000000-0008-0000-0800-00002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48</xdr:row>
          <xdr:rowOff>19050</xdr:rowOff>
        </xdr:from>
        <xdr:to>
          <xdr:col>7</xdr:col>
          <xdr:colOff>238125</xdr:colOff>
          <xdr:row>49</xdr:row>
          <xdr:rowOff>0</xdr:rowOff>
        </xdr:to>
        <xdr:sp macro="" textlink="">
          <xdr:nvSpPr>
            <xdr:cNvPr id="9769" name="Object 553" hidden="1">
              <a:extLst>
                <a:ext uri="{63B3BB69-23CF-44E3-9099-C40C66FF867C}">
                  <a14:compatExt spid="_x0000_s9769"/>
                </a:ext>
                <a:ext uri="{FF2B5EF4-FFF2-40B4-BE49-F238E27FC236}">
                  <a16:creationId xmlns:a16="http://schemas.microsoft.com/office/drawing/2014/main" id="{00000000-0008-0000-0800-00002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49</xdr:row>
          <xdr:rowOff>19050</xdr:rowOff>
        </xdr:from>
        <xdr:to>
          <xdr:col>7</xdr:col>
          <xdr:colOff>238125</xdr:colOff>
          <xdr:row>50</xdr:row>
          <xdr:rowOff>0</xdr:rowOff>
        </xdr:to>
        <xdr:sp macro="" textlink="">
          <xdr:nvSpPr>
            <xdr:cNvPr id="9770" name="Object 554" hidden="1">
              <a:extLst>
                <a:ext uri="{63B3BB69-23CF-44E3-9099-C40C66FF867C}">
                  <a14:compatExt spid="_x0000_s9770"/>
                </a:ext>
                <a:ext uri="{FF2B5EF4-FFF2-40B4-BE49-F238E27FC236}">
                  <a16:creationId xmlns:a16="http://schemas.microsoft.com/office/drawing/2014/main" id="{00000000-0008-0000-0800-00002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50</xdr:row>
          <xdr:rowOff>9525</xdr:rowOff>
        </xdr:from>
        <xdr:to>
          <xdr:col>7</xdr:col>
          <xdr:colOff>238125</xdr:colOff>
          <xdr:row>50</xdr:row>
          <xdr:rowOff>180975</xdr:rowOff>
        </xdr:to>
        <xdr:sp macro="" textlink="">
          <xdr:nvSpPr>
            <xdr:cNvPr id="9771" name="Object 555" hidden="1">
              <a:extLst>
                <a:ext uri="{63B3BB69-23CF-44E3-9099-C40C66FF867C}">
                  <a14:compatExt spid="_x0000_s9771"/>
                </a:ext>
                <a:ext uri="{FF2B5EF4-FFF2-40B4-BE49-F238E27FC236}">
                  <a16:creationId xmlns:a16="http://schemas.microsoft.com/office/drawing/2014/main" id="{00000000-0008-0000-0800-00002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51</xdr:row>
          <xdr:rowOff>9525</xdr:rowOff>
        </xdr:from>
        <xdr:to>
          <xdr:col>7</xdr:col>
          <xdr:colOff>238125</xdr:colOff>
          <xdr:row>51</xdr:row>
          <xdr:rowOff>180975</xdr:rowOff>
        </xdr:to>
        <xdr:sp macro="" textlink="">
          <xdr:nvSpPr>
            <xdr:cNvPr id="9772" name="Object 556" hidden="1">
              <a:extLst>
                <a:ext uri="{63B3BB69-23CF-44E3-9099-C40C66FF867C}">
                  <a14:compatExt spid="_x0000_s9772"/>
                </a:ext>
                <a:ext uri="{FF2B5EF4-FFF2-40B4-BE49-F238E27FC236}">
                  <a16:creationId xmlns:a16="http://schemas.microsoft.com/office/drawing/2014/main" id="{00000000-0008-0000-0800-00002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52</xdr:row>
          <xdr:rowOff>9525</xdr:rowOff>
        </xdr:from>
        <xdr:to>
          <xdr:col>7</xdr:col>
          <xdr:colOff>238125</xdr:colOff>
          <xdr:row>52</xdr:row>
          <xdr:rowOff>180975</xdr:rowOff>
        </xdr:to>
        <xdr:sp macro="" textlink="">
          <xdr:nvSpPr>
            <xdr:cNvPr id="9773" name="Object 557" hidden="1">
              <a:extLst>
                <a:ext uri="{63B3BB69-23CF-44E3-9099-C40C66FF867C}">
                  <a14:compatExt spid="_x0000_s9773"/>
                </a:ext>
                <a:ext uri="{FF2B5EF4-FFF2-40B4-BE49-F238E27FC236}">
                  <a16:creationId xmlns:a16="http://schemas.microsoft.com/office/drawing/2014/main" id="{00000000-0008-0000-0800-00002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53</xdr:row>
          <xdr:rowOff>9525</xdr:rowOff>
        </xdr:from>
        <xdr:to>
          <xdr:col>7</xdr:col>
          <xdr:colOff>238125</xdr:colOff>
          <xdr:row>53</xdr:row>
          <xdr:rowOff>180975</xdr:rowOff>
        </xdr:to>
        <xdr:sp macro="" textlink="">
          <xdr:nvSpPr>
            <xdr:cNvPr id="9774" name="Object 558" hidden="1">
              <a:extLst>
                <a:ext uri="{63B3BB69-23CF-44E3-9099-C40C66FF867C}">
                  <a14:compatExt spid="_x0000_s9774"/>
                </a:ext>
                <a:ext uri="{FF2B5EF4-FFF2-40B4-BE49-F238E27FC236}">
                  <a16:creationId xmlns:a16="http://schemas.microsoft.com/office/drawing/2014/main" id="{00000000-0008-0000-0800-00002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54</xdr:row>
          <xdr:rowOff>9525</xdr:rowOff>
        </xdr:from>
        <xdr:to>
          <xdr:col>7</xdr:col>
          <xdr:colOff>238125</xdr:colOff>
          <xdr:row>54</xdr:row>
          <xdr:rowOff>180975</xdr:rowOff>
        </xdr:to>
        <xdr:sp macro="" textlink="">
          <xdr:nvSpPr>
            <xdr:cNvPr id="9775" name="Object 559" hidden="1">
              <a:extLst>
                <a:ext uri="{63B3BB69-23CF-44E3-9099-C40C66FF867C}">
                  <a14:compatExt spid="_x0000_s9775"/>
                </a:ext>
                <a:ext uri="{FF2B5EF4-FFF2-40B4-BE49-F238E27FC236}">
                  <a16:creationId xmlns:a16="http://schemas.microsoft.com/office/drawing/2014/main" id="{00000000-0008-0000-0800-00002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55</xdr:row>
          <xdr:rowOff>9525</xdr:rowOff>
        </xdr:from>
        <xdr:to>
          <xdr:col>7</xdr:col>
          <xdr:colOff>238125</xdr:colOff>
          <xdr:row>55</xdr:row>
          <xdr:rowOff>180975</xdr:rowOff>
        </xdr:to>
        <xdr:sp macro="" textlink="">
          <xdr:nvSpPr>
            <xdr:cNvPr id="9776" name="Object 560" hidden="1">
              <a:extLst>
                <a:ext uri="{63B3BB69-23CF-44E3-9099-C40C66FF867C}">
                  <a14:compatExt spid="_x0000_s9776"/>
                </a:ext>
                <a:ext uri="{FF2B5EF4-FFF2-40B4-BE49-F238E27FC236}">
                  <a16:creationId xmlns:a16="http://schemas.microsoft.com/office/drawing/2014/main" id="{00000000-0008-0000-0800-00003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56</xdr:row>
          <xdr:rowOff>9525</xdr:rowOff>
        </xdr:from>
        <xdr:to>
          <xdr:col>7</xdr:col>
          <xdr:colOff>238125</xdr:colOff>
          <xdr:row>56</xdr:row>
          <xdr:rowOff>180975</xdr:rowOff>
        </xdr:to>
        <xdr:sp macro="" textlink="">
          <xdr:nvSpPr>
            <xdr:cNvPr id="9777" name="Object 561" hidden="1">
              <a:extLst>
                <a:ext uri="{63B3BB69-23CF-44E3-9099-C40C66FF867C}">
                  <a14:compatExt spid="_x0000_s9777"/>
                </a:ext>
                <a:ext uri="{FF2B5EF4-FFF2-40B4-BE49-F238E27FC236}">
                  <a16:creationId xmlns:a16="http://schemas.microsoft.com/office/drawing/2014/main" id="{00000000-0008-0000-0800-00003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57</xdr:row>
          <xdr:rowOff>9525</xdr:rowOff>
        </xdr:from>
        <xdr:to>
          <xdr:col>7</xdr:col>
          <xdr:colOff>238125</xdr:colOff>
          <xdr:row>57</xdr:row>
          <xdr:rowOff>180975</xdr:rowOff>
        </xdr:to>
        <xdr:sp macro="" textlink="">
          <xdr:nvSpPr>
            <xdr:cNvPr id="9778" name="Object 562" hidden="1">
              <a:extLst>
                <a:ext uri="{63B3BB69-23CF-44E3-9099-C40C66FF867C}">
                  <a14:compatExt spid="_x0000_s9778"/>
                </a:ext>
                <a:ext uri="{FF2B5EF4-FFF2-40B4-BE49-F238E27FC236}">
                  <a16:creationId xmlns:a16="http://schemas.microsoft.com/office/drawing/2014/main" id="{00000000-0008-0000-0800-00003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58</xdr:row>
          <xdr:rowOff>9525</xdr:rowOff>
        </xdr:from>
        <xdr:to>
          <xdr:col>7</xdr:col>
          <xdr:colOff>238125</xdr:colOff>
          <xdr:row>58</xdr:row>
          <xdr:rowOff>180975</xdr:rowOff>
        </xdr:to>
        <xdr:sp macro="" textlink="">
          <xdr:nvSpPr>
            <xdr:cNvPr id="9779" name="Object 563" hidden="1">
              <a:extLst>
                <a:ext uri="{63B3BB69-23CF-44E3-9099-C40C66FF867C}">
                  <a14:compatExt spid="_x0000_s9779"/>
                </a:ext>
                <a:ext uri="{FF2B5EF4-FFF2-40B4-BE49-F238E27FC236}">
                  <a16:creationId xmlns:a16="http://schemas.microsoft.com/office/drawing/2014/main" id="{00000000-0008-0000-0800-00003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59</xdr:row>
          <xdr:rowOff>9525</xdr:rowOff>
        </xdr:from>
        <xdr:to>
          <xdr:col>7</xdr:col>
          <xdr:colOff>238125</xdr:colOff>
          <xdr:row>59</xdr:row>
          <xdr:rowOff>180975</xdr:rowOff>
        </xdr:to>
        <xdr:sp macro="" textlink="">
          <xdr:nvSpPr>
            <xdr:cNvPr id="9780" name="Object 564" hidden="1">
              <a:extLst>
                <a:ext uri="{63B3BB69-23CF-44E3-9099-C40C66FF867C}">
                  <a14:compatExt spid="_x0000_s9780"/>
                </a:ext>
                <a:ext uri="{FF2B5EF4-FFF2-40B4-BE49-F238E27FC236}">
                  <a16:creationId xmlns:a16="http://schemas.microsoft.com/office/drawing/2014/main" id="{00000000-0008-0000-0800-00003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60</xdr:row>
          <xdr:rowOff>9525</xdr:rowOff>
        </xdr:from>
        <xdr:to>
          <xdr:col>7</xdr:col>
          <xdr:colOff>238125</xdr:colOff>
          <xdr:row>60</xdr:row>
          <xdr:rowOff>180975</xdr:rowOff>
        </xdr:to>
        <xdr:sp macro="" textlink="">
          <xdr:nvSpPr>
            <xdr:cNvPr id="9781" name="Object 565" hidden="1">
              <a:extLst>
                <a:ext uri="{63B3BB69-23CF-44E3-9099-C40C66FF867C}">
                  <a14:compatExt spid="_x0000_s9781"/>
                </a:ext>
                <a:ext uri="{FF2B5EF4-FFF2-40B4-BE49-F238E27FC236}">
                  <a16:creationId xmlns:a16="http://schemas.microsoft.com/office/drawing/2014/main" id="{00000000-0008-0000-0800-00003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61</xdr:row>
          <xdr:rowOff>9525</xdr:rowOff>
        </xdr:from>
        <xdr:to>
          <xdr:col>7</xdr:col>
          <xdr:colOff>238125</xdr:colOff>
          <xdr:row>61</xdr:row>
          <xdr:rowOff>180975</xdr:rowOff>
        </xdr:to>
        <xdr:sp macro="" textlink="">
          <xdr:nvSpPr>
            <xdr:cNvPr id="9782" name="Object 566" hidden="1">
              <a:extLst>
                <a:ext uri="{63B3BB69-23CF-44E3-9099-C40C66FF867C}">
                  <a14:compatExt spid="_x0000_s9782"/>
                </a:ext>
                <a:ext uri="{FF2B5EF4-FFF2-40B4-BE49-F238E27FC236}">
                  <a16:creationId xmlns:a16="http://schemas.microsoft.com/office/drawing/2014/main" id="{00000000-0008-0000-0800-00003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62</xdr:row>
          <xdr:rowOff>9525</xdr:rowOff>
        </xdr:from>
        <xdr:to>
          <xdr:col>7</xdr:col>
          <xdr:colOff>238125</xdr:colOff>
          <xdr:row>62</xdr:row>
          <xdr:rowOff>180975</xdr:rowOff>
        </xdr:to>
        <xdr:sp macro="" textlink="">
          <xdr:nvSpPr>
            <xdr:cNvPr id="9783" name="Object 567" hidden="1">
              <a:extLst>
                <a:ext uri="{63B3BB69-23CF-44E3-9099-C40C66FF867C}">
                  <a14:compatExt spid="_x0000_s9783"/>
                </a:ext>
                <a:ext uri="{FF2B5EF4-FFF2-40B4-BE49-F238E27FC236}">
                  <a16:creationId xmlns:a16="http://schemas.microsoft.com/office/drawing/2014/main" id="{00000000-0008-0000-0800-00003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63</xdr:row>
          <xdr:rowOff>9525</xdr:rowOff>
        </xdr:from>
        <xdr:to>
          <xdr:col>7</xdr:col>
          <xdr:colOff>238125</xdr:colOff>
          <xdr:row>63</xdr:row>
          <xdr:rowOff>180975</xdr:rowOff>
        </xdr:to>
        <xdr:sp macro="" textlink="">
          <xdr:nvSpPr>
            <xdr:cNvPr id="9784" name="Object 568" hidden="1">
              <a:extLst>
                <a:ext uri="{63B3BB69-23CF-44E3-9099-C40C66FF867C}">
                  <a14:compatExt spid="_x0000_s9784"/>
                </a:ext>
                <a:ext uri="{FF2B5EF4-FFF2-40B4-BE49-F238E27FC236}">
                  <a16:creationId xmlns:a16="http://schemas.microsoft.com/office/drawing/2014/main" id="{00000000-0008-0000-0800-00003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64</xdr:row>
          <xdr:rowOff>9525</xdr:rowOff>
        </xdr:from>
        <xdr:to>
          <xdr:col>7</xdr:col>
          <xdr:colOff>238125</xdr:colOff>
          <xdr:row>64</xdr:row>
          <xdr:rowOff>180975</xdr:rowOff>
        </xdr:to>
        <xdr:sp macro="" textlink="">
          <xdr:nvSpPr>
            <xdr:cNvPr id="9785" name="Object 569" hidden="1">
              <a:extLst>
                <a:ext uri="{63B3BB69-23CF-44E3-9099-C40C66FF867C}">
                  <a14:compatExt spid="_x0000_s9785"/>
                </a:ext>
                <a:ext uri="{FF2B5EF4-FFF2-40B4-BE49-F238E27FC236}">
                  <a16:creationId xmlns:a16="http://schemas.microsoft.com/office/drawing/2014/main" id="{00000000-0008-0000-0800-00003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65</xdr:row>
          <xdr:rowOff>9525</xdr:rowOff>
        </xdr:from>
        <xdr:to>
          <xdr:col>7</xdr:col>
          <xdr:colOff>238125</xdr:colOff>
          <xdr:row>65</xdr:row>
          <xdr:rowOff>180975</xdr:rowOff>
        </xdr:to>
        <xdr:sp macro="" textlink="">
          <xdr:nvSpPr>
            <xdr:cNvPr id="9786" name="Object 570" hidden="1">
              <a:extLst>
                <a:ext uri="{63B3BB69-23CF-44E3-9099-C40C66FF867C}">
                  <a14:compatExt spid="_x0000_s9786"/>
                </a:ext>
                <a:ext uri="{FF2B5EF4-FFF2-40B4-BE49-F238E27FC236}">
                  <a16:creationId xmlns:a16="http://schemas.microsoft.com/office/drawing/2014/main" id="{00000000-0008-0000-0800-00003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66</xdr:row>
          <xdr:rowOff>19050</xdr:rowOff>
        </xdr:from>
        <xdr:to>
          <xdr:col>7</xdr:col>
          <xdr:colOff>238125</xdr:colOff>
          <xdr:row>67</xdr:row>
          <xdr:rowOff>0</xdr:rowOff>
        </xdr:to>
        <xdr:sp macro="" textlink="">
          <xdr:nvSpPr>
            <xdr:cNvPr id="9787" name="Object 571" hidden="1">
              <a:extLst>
                <a:ext uri="{63B3BB69-23CF-44E3-9099-C40C66FF867C}">
                  <a14:compatExt spid="_x0000_s9787"/>
                </a:ext>
                <a:ext uri="{FF2B5EF4-FFF2-40B4-BE49-F238E27FC236}">
                  <a16:creationId xmlns:a16="http://schemas.microsoft.com/office/drawing/2014/main" id="{00000000-0008-0000-0800-00003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67</xdr:row>
          <xdr:rowOff>19050</xdr:rowOff>
        </xdr:from>
        <xdr:to>
          <xdr:col>7</xdr:col>
          <xdr:colOff>238125</xdr:colOff>
          <xdr:row>68</xdr:row>
          <xdr:rowOff>0</xdr:rowOff>
        </xdr:to>
        <xdr:sp macro="" textlink="">
          <xdr:nvSpPr>
            <xdr:cNvPr id="9788" name="Object 572" hidden="1">
              <a:extLst>
                <a:ext uri="{63B3BB69-23CF-44E3-9099-C40C66FF867C}">
                  <a14:compatExt spid="_x0000_s9788"/>
                </a:ext>
                <a:ext uri="{FF2B5EF4-FFF2-40B4-BE49-F238E27FC236}">
                  <a16:creationId xmlns:a16="http://schemas.microsoft.com/office/drawing/2014/main" id="{00000000-0008-0000-0800-00003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68</xdr:row>
          <xdr:rowOff>19050</xdr:rowOff>
        </xdr:from>
        <xdr:to>
          <xdr:col>7</xdr:col>
          <xdr:colOff>238125</xdr:colOff>
          <xdr:row>69</xdr:row>
          <xdr:rowOff>0</xdr:rowOff>
        </xdr:to>
        <xdr:sp macro="" textlink="">
          <xdr:nvSpPr>
            <xdr:cNvPr id="9789" name="Object 573" hidden="1">
              <a:extLst>
                <a:ext uri="{63B3BB69-23CF-44E3-9099-C40C66FF867C}">
                  <a14:compatExt spid="_x0000_s9789"/>
                </a:ext>
                <a:ext uri="{FF2B5EF4-FFF2-40B4-BE49-F238E27FC236}">
                  <a16:creationId xmlns:a16="http://schemas.microsoft.com/office/drawing/2014/main" id="{00000000-0008-0000-0800-00003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69</xdr:row>
          <xdr:rowOff>19050</xdr:rowOff>
        </xdr:from>
        <xdr:to>
          <xdr:col>7</xdr:col>
          <xdr:colOff>238125</xdr:colOff>
          <xdr:row>70</xdr:row>
          <xdr:rowOff>0</xdr:rowOff>
        </xdr:to>
        <xdr:sp macro="" textlink="">
          <xdr:nvSpPr>
            <xdr:cNvPr id="9790" name="Object 574" hidden="1">
              <a:extLst>
                <a:ext uri="{63B3BB69-23CF-44E3-9099-C40C66FF867C}">
                  <a14:compatExt spid="_x0000_s9790"/>
                </a:ext>
                <a:ext uri="{FF2B5EF4-FFF2-40B4-BE49-F238E27FC236}">
                  <a16:creationId xmlns:a16="http://schemas.microsoft.com/office/drawing/2014/main" id="{00000000-0008-0000-0800-00003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70</xdr:row>
          <xdr:rowOff>9525</xdr:rowOff>
        </xdr:from>
        <xdr:to>
          <xdr:col>7</xdr:col>
          <xdr:colOff>238125</xdr:colOff>
          <xdr:row>70</xdr:row>
          <xdr:rowOff>180975</xdr:rowOff>
        </xdr:to>
        <xdr:sp macro="" textlink="">
          <xdr:nvSpPr>
            <xdr:cNvPr id="9791" name="Object 575" hidden="1">
              <a:extLst>
                <a:ext uri="{63B3BB69-23CF-44E3-9099-C40C66FF867C}">
                  <a14:compatExt spid="_x0000_s9791"/>
                </a:ext>
                <a:ext uri="{FF2B5EF4-FFF2-40B4-BE49-F238E27FC236}">
                  <a16:creationId xmlns:a16="http://schemas.microsoft.com/office/drawing/2014/main" id="{00000000-0008-0000-0800-00003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71</xdr:row>
          <xdr:rowOff>9525</xdr:rowOff>
        </xdr:from>
        <xdr:to>
          <xdr:col>7</xdr:col>
          <xdr:colOff>238125</xdr:colOff>
          <xdr:row>71</xdr:row>
          <xdr:rowOff>180975</xdr:rowOff>
        </xdr:to>
        <xdr:sp macro="" textlink="">
          <xdr:nvSpPr>
            <xdr:cNvPr id="9792" name="Object 576" hidden="1">
              <a:extLst>
                <a:ext uri="{63B3BB69-23CF-44E3-9099-C40C66FF867C}">
                  <a14:compatExt spid="_x0000_s9792"/>
                </a:ext>
                <a:ext uri="{FF2B5EF4-FFF2-40B4-BE49-F238E27FC236}">
                  <a16:creationId xmlns:a16="http://schemas.microsoft.com/office/drawing/2014/main" id="{00000000-0008-0000-0800-00004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72</xdr:row>
          <xdr:rowOff>9525</xdr:rowOff>
        </xdr:from>
        <xdr:to>
          <xdr:col>7</xdr:col>
          <xdr:colOff>238125</xdr:colOff>
          <xdr:row>72</xdr:row>
          <xdr:rowOff>180975</xdr:rowOff>
        </xdr:to>
        <xdr:sp macro="" textlink="">
          <xdr:nvSpPr>
            <xdr:cNvPr id="9793" name="Object 577" hidden="1">
              <a:extLst>
                <a:ext uri="{63B3BB69-23CF-44E3-9099-C40C66FF867C}">
                  <a14:compatExt spid="_x0000_s9793"/>
                </a:ext>
                <a:ext uri="{FF2B5EF4-FFF2-40B4-BE49-F238E27FC236}">
                  <a16:creationId xmlns:a16="http://schemas.microsoft.com/office/drawing/2014/main" id="{00000000-0008-0000-0800-00004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73</xdr:row>
          <xdr:rowOff>9525</xdr:rowOff>
        </xdr:from>
        <xdr:to>
          <xdr:col>7</xdr:col>
          <xdr:colOff>238125</xdr:colOff>
          <xdr:row>73</xdr:row>
          <xdr:rowOff>180975</xdr:rowOff>
        </xdr:to>
        <xdr:sp macro="" textlink="">
          <xdr:nvSpPr>
            <xdr:cNvPr id="9794" name="Object 578" hidden="1">
              <a:extLst>
                <a:ext uri="{63B3BB69-23CF-44E3-9099-C40C66FF867C}">
                  <a14:compatExt spid="_x0000_s9794"/>
                </a:ext>
                <a:ext uri="{FF2B5EF4-FFF2-40B4-BE49-F238E27FC236}">
                  <a16:creationId xmlns:a16="http://schemas.microsoft.com/office/drawing/2014/main" id="{00000000-0008-0000-0800-00004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74</xdr:row>
          <xdr:rowOff>9525</xdr:rowOff>
        </xdr:from>
        <xdr:to>
          <xdr:col>7</xdr:col>
          <xdr:colOff>238125</xdr:colOff>
          <xdr:row>74</xdr:row>
          <xdr:rowOff>180975</xdr:rowOff>
        </xdr:to>
        <xdr:sp macro="" textlink="">
          <xdr:nvSpPr>
            <xdr:cNvPr id="9795" name="Object 579" hidden="1">
              <a:extLst>
                <a:ext uri="{63B3BB69-23CF-44E3-9099-C40C66FF867C}">
                  <a14:compatExt spid="_x0000_s9795"/>
                </a:ext>
                <a:ext uri="{FF2B5EF4-FFF2-40B4-BE49-F238E27FC236}">
                  <a16:creationId xmlns:a16="http://schemas.microsoft.com/office/drawing/2014/main" id="{00000000-0008-0000-0800-00004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75</xdr:row>
          <xdr:rowOff>9525</xdr:rowOff>
        </xdr:from>
        <xdr:to>
          <xdr:col>7</xdr:col>
          <xdr:colOff>238125</xdr:colOff>
          <xdr:row>75</xdr:row>
          <xdr:rowOff>180975</xdr:rowOff>
        </xdr:to>
        <xdr:sp macro="" textlink="">
          <xdr:nvSpPr>
            <xdr:cNvPr id="9796" name="Object 580" hidden="1">
              <a:extLst>
                <a:ext uri="{63B3BB69-23CF-44E3-9099-C40C66FF867C}">
                  <a14:compatExt spid="_x0000_s9796"/>
                </a:ext>
                <a:ext uri="{FF2B5EF4-FFF2-40B4-BE49-F238E27FC236}">
                  <a16:creationId xmlns:a16="http://schemas.microsoft.com/office/drawing/2014/main" id="{00000000-0008-0000-0800-00004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76</xdr:row>
          <xdr:rowOff>9525</xdr:rowOff>
        </xdr:from>
        <xdr:to>
          <xdr:col>7</xdr:col>
          <xdr:colOff>238125</xdr:colOff>
          <xdr:row>76</xdr:row>
          <xdr:rowOff>180975</xdr:rowOff>
        </xdr:to>
        <xdr:sp macro="" textlink="">
          <xdr:nvSpPr>
            <xdr:cNvPr id="9797" name="Object 581" hidden="1">
              <a:extLst>
                <a:ext uri="{63B3BB69-23CF-44E3-9099-C40C66FF867C}">
                  <a14:compatExt spid="_x0000_s9797"/>
                </a:ext>
                <a:ext uri="{FF2B5EF4-FFF2-40B4-BE49-F238E27FC236}">
                  <a16:creationId xmlns:a16="http://schemas.microsoft.com/office/drawing/2014/main" id="{00000000-0008-0000-0800-00004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77</xdr:row>
          <xdr:rowOff>9525</xdr:rowOff>
        </xdr:from>
        <xdr:to>
          <xdr:col>7</xdr:col>
          <xdr:colOff>238125</xdr:colOff>
          <xdr:row>77</xdr:row>
          <xdr:rowOff>180975</xdr:rowOff>
        </xdr:to>
        <xdr:sp macro="" textlink="">
          <xdr:nvSpPr>
            <xdr:cNvPr id="9798" name="Object 582" hidden="1">
              <a:extLst>
                <a:ext uri="{63B3BB69-23CF-44E3-9099-C40C66FF867C}">
                  <a14:compatExt spid="_x0000_s9798"/>
                </a:ext>
                <a:ext uri="{FF2B5EF4-FFF2-40B4-BE49-F238E27FC236}">
                  <a16:creationId xmlns:a16="http://schemas.microsoft.com/office/drawing/2014/main" id="{00000000-0008-0000-0800-00004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78</xdr:row>
          <xdr:rowOff>9525</xdr:rowOff>
        </xdr:from>
        <xdr:to>
          <xdr:col>7</xdr:col>
          <xdr:colOff>238125</xdr:colOff>
          <xdr:row>78</xdr:row>
          <xdr:rowOff>180975</xdr:rowOff>
        </xdr:to>
        <xdr:sp macro="" textlink="">
          <xdr:nvSpPr>
            <xdr:cNvPr id="9799" name="Object 583" hidden="1">
              <a:extLst>
                <a:ext uri="{63B3BB69-23CF-44E3-9099-C40C66FF867C}">
                  <a14:compatExt spid="_x0000_s9799"/>
                </a:ext>
                <a:ext uri="{FF2B5EF4-FFF2-40B4-BE49-F238E27FC236}">
                  <a16:creationId xmlns:a16="http://schemas.microsoft.com/office/drawing/2014/main" id="{00000000-0008-0000-0800-00004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79</xdr:row>
          <xdr:rowOff>9525</xdr:rowOff>
        </xdr:from>
        <xdr:to>
          <xdr:col>7</xdr:col>
          <xdr:colOff>238125</xdr:colOff>
          <xdr:row>79</xdr:row>
          <xdr:rowOff>180975</xdr:rowOff>
        </xdr:to>
        <xdr:sp macro="" textlink="">
          <xdr:nvSpPr>
            <xdr:cNvPr id="9800" name="Object 584" hidden="1">
              <a:extLst>
                <a:ext uri="{63B3BB69-23CF-44E3-9099-C40C66FF867C}">
                  <a14:compatExt spid="_x0000_s9800"/>
                </a:ext>
                <a:ext uri="{FF2B5EF4-FFF2-40B4-BE49-F238E27FC236}">
                  <a16:creationId xmlns:a16="http://schemas.microsoft.com/office/drawing/2014/main" id="{00000000-0008-0000-0800-00004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80</xdr:row>
          <xdr:rowOff>9525</xdr:rowOff>
        </xdr:from>
        <xdr:to>
          <xdr:col>7</xdr:col>
          <xdr:colOff>238125</xdr:colOff>
          <xdr:row>80</xdr:row>
          <xdr:rowOff>180975</xdr:rowOff>
        </xdr:to>
        <xdr:sp macro="" textlink="">
          <xdr:nvSpPr>
            <xdr:cNvPr id="9801" name="Object 585" hidden="1">
              <a:extLst>
                <a:ext uri="{63B3BB69-23CF-44E3-9099-C40C66FF867C}">
                  <a14:compatExt spid="_x0000_s9801"/>
                </a:ext>
                <a:ext uri="{FF2B5EF4-FFF2-40B4-BE49-F238E27FC236}">
                  <a16:creationId xmlns:a16="http://schemas.microsoft.com/office/drawing/2014/main" id="{00000000-0008-0000-0800-00004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81</xdr:row>
          <xdr:rowOff>9525</xdr:rowOff>
        </xdr:from>
        <xdr:to>
          <xdr:col>7</xdr:col>
          <xdr:colOff>238125</xdr:colOff>
          <xdr:row>81</xdr:row>
          <xdr:rowOff>180975</xdr:rowOff>
        </xdr:to>
        <xdr:sp macro="" textlink="">
          <xdr:nvSpPr>
            <xdr:cNvPr id="9802" name="Object 586" hidden="1">
              <a:extLst>
                <a:ext uri="{63B3BB69-23CF-44E3-9099-C40C66FF867C}">
                  <a14:compatExt spid="_x0000_s9802"/>
                </a:ext>
                <a:ext uri="{FF2B5EF4-FFF2-40B4-BE49-F238E27FC236}">
                  <a16:creationId xmlns:a16="http://schemas.microsoft.com/office/drawing/2014/main" id="{00000000-0008-0000-0800-00004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82</xdr:row>
          <xdr:rowOff>9525</xdr:rowOff>
        </xdr:from>
        <xdr:to>
          <xdr:col>7</xdr:col>
          <xdr:colOff>238125</xdr:colOff>
          <xdr:row>82</xdr:row>
          <xdr:rowOff>180975</xdr:rowOff>
        </xdr:to>
        <xdr:sp macro="" textlink="">
          <xdr:nvSpPr>
            <xdr:cNvPr id="9803" name="Object 587" hidden="1">
              <a:extLst>
                <a:ext uri="{63B3BB69-23CF-44E3-9099-C40C66FF867C}">
                  <a14:compatExt spid="_x0000_s9803"/>
                </a:ext>
                <a:ext uri="{FF2B5EF4-FFF2-40B4-BE49-F238E27FC236}">
                  <a16:creationId xmlns:a16="http://schemas.microsoft.com/office/drawing/2014/main" id="{00000000-0008-0000-0800-00004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83</xdr:row>
          <xdr:rowOff>9525</xdr:rowOff>
        </xdr:from>
        <xdr:to>
          <xdr:col>7</xdr:col>
          <xdr:colOff>238125</xdr:colOff>
          <xdr:row>83</xdr:row>
          <xdr:rowOff>180975</xdr:rowOff>
        </xdr:to>
        <xdr:sp macro="" textlink="">
          <xdr:nvSpPr>
            <xdr:cNvPr id="9804" name="Object 588" hidden="1">
              <a:extLst>
                <a:ext uri="{63B3BB69-23CF-44E3-9099-C40C66FF867C}">
                  <a14:compatExt spid="_x0000_s9804"/>
                </a:ext>
                <a:ext uri="{FF2B5EF4-FFF2-40B4-BE49-F238E27FC236}">
                  <a16:creationId xmlns:a16="http://schemas.microsoft.com/office/drawing/2014/main" id="{00000000-0008-0000-0800-00004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84</xdr:row>
          <xdr:rowOff>9525</xdr:rowOff>
        </xdr:from>
        <xdr:to>
          <xdr:col>7</xdr:col>
          <xdr:colOff>238125</xdr:colOff>
          <xdr:row>84</xdr:row>
          <xdr:rowOff>180975</xdr:rowOff>
        </xdr:to>
        <xdr:sp macro="" textlink="">
          <xdr:nvSpPr>
            <xdr:cNvPr id="9805" name="Object 589" hidden="1">
              <a:extLst>
                <a:ext uri="{63B3BB69-23CF-44E3-9099-C40C66FF867C}">
                  <a14:compatExt spid="_x0000_s9805"/>
                </a:ext>
                <a:ext uri="{FF2B5EF4-FFF2-40B4-BE49-F238E27FC236}">
                  <a16:creationId xmlns:a16="http://schemas.microsoft.com/office/drawing/2014/main" id="{00000000-0008-0000-0800-00004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85</xdr:row>
          <xdr:rowOff>9525</xdr:rowOff>
        </xdr:from>
        <xdr:to>
          <xdr:col>7</xdr:col>
          <xdr:colOff>238125</xdr:colOff>
          <xdr:row>85</xdr:row>
          <xdr:rowOff>180975</xdr:rowOff>
        </xdr:to>
        <xdr:sp macro="" textlink="">
          <xdr:nvSpPr>
            <xdr:cNvPr id="9806" name="Object 590" hidden="1">
              <a:extLst>
                <a:ext uri="{63B3BB69-23CF-44E3-9099-C40C66FF867C}">
                  <a14:compatExt spid="_x0000_s9806"/>
                </a:ext>
                <a:ext uri="{FF2B5EF4-FFF2-40B4-BE49-F238E27FC236}">
                  <a16:creationId xmlns:a16="http://schemas.microsoft.com/office/drawing/2014/main" id="{00000000-0008-0000-0800-00004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86</xdr:row>
          <xdr:rowOff>19050</xdr:rowOff>
        </xdr:from>
        <xdr:to>
          <xdr:col>7</xdr:col>
          <xdr:colOff>238125</xdr:colOff>
          <xdr:row>87</xdr:row>
          <xdr:rowOff>0</xdr:rowOff>
        </xdr:to>
        <xdr:sp macro="" textlink="">
          <xdr:nvSpPr>
            <xdr:cNvPr id="9807" name="Object 591" hidden="1">
              <a:extLst>
                <a:ext uri="{63B3BB69-23CF-44E3-9099-C40C66FF867C}">
                  <a14:compatExt spid="_x0000_s9807"/>
                </a:ext>
                <a:ext uri="{FF2B5EF4-FFF2-40B4-BE49-F238E27FC236}">
                  <a16:creationId xmlns:a16="http://schemas.microsoft.com/office/drawing/2014/main" id="{00000000-0008-0000-0800-00004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87</xdr:row>
          <xdr:rowOff>19050</xdr:rowOff>
        </xdr:from>
        <xdr:to>
          <xdr:col>7</xdr:col>
          <xdr:colOff>238125</xdr:colOff>
          <xdr:row>88</xdr:row>
          <xdr:rowOff>0</xdr:rowOff>
        </xdr:to>
        <xdr:sp macro="" textlink="">
          <xdr:nvSpPr>
            <xdr:cNvPr id="9808" name="Object 592" hidden="1">
              <a:extLst>
                <a:ext uri="{63B3BB69-23CF-44E3-9099-C40C66FF867C}">
                  <a14:compatExt spid="_x0000_s9808"/>
                </a:ext>
                <a:ext uri="{FF2B5EF4-FFF2-40B4-BE49-F238E27FC236}">
                  <a16:creationId xmlns:a16="http://schemas.microsoft.com/office/drawing/2014/main" id="{00000000-0008-0000-0800-00005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88</xdr:row>
          <xdr:rowOff>19050</xdr:rowOff>
        </xdr:from>
        <xdr:to>
          <xdr:col>7</xdr:col>
          <xdr:colOff>238125</xdr:colOff>
          <xdr:row>89</xdr:row>
          <xdr:rowOff>0</xdr:rowOff>
        </xdr:to>
        <xdr:sp macro="" textlink="">
          <xdr:nvSpPr>
            <xdr:cNvPr id="9809" name="Object 593" hidden="1">
              <a:extLst>
                <a:ext uri="{63B3BB69-23CF-44E3-9099-C40C66FF867C}">
                  <a14:compatExt spid="_x0000_s9809"/>
                </a:ext>
                <a:ext uri="{FF2B5EF4-FFF2-40B4-BE49-F238E27FC236}">
                  <a16:creationId xmlns:a16="http://schemas.microsoft.com/office/drawing/2014/main" id="{00000000-0008-0000-0800-00005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89</xdr:row>
          <xdr:rowOff>19050</xdr:rowOff>
        </xdr:from>
        <xdr:to>
          <xdr:col>7</xdr:col>
          <xdr:colOff>238125</xdr:colOff>
          <xdr:row>90</xdr:row>
          <xdr:rowOff>0</xdr:rowOff>
        </xdr:to>
        <xdr:sp macro="" textlink="">
          <xdr:nvSpPr>
            <xdr:cNvPr id="9810" name="Object 594" hidden="1">
              <a:extLst>
                <a:ext uri="{63B3BB69-23CF-44E3-9099-C40C66FF867C}">
                  <a14:compatExt spid="_x0000_s9810"/>
                </a:ext>
                <a:ext uri="{FF2B5EF4-FFF2-40B4-BE49-F238E27FC236}">
                  <a16:creationId xmlns:a16="http://schemas.microsoft.com/office/drawing/2014/main" id="{00000000-0008-0000-0800-00005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90</xdr:row>
          <xdr:rowOff>9525</xdr:rowOff>
        </xdr:from>
        <xdr:to>
          <xdr:col>7</xdr:col>
          <xdr:colOff>238125</xdr:colOff>
          <xdr:row>90</xdr:row>
          <xdr:rowOff>180975</xdr:rowOff>
        </xdr:to>
        <xdr:sp macro="" textlink="">
          <xdr:nvSpPr>
            <xdr:cNvPr id="9811" name="Object 595" hidden="1">
              <a:extLst>
                <a:ext uri="{63B3BB69-23CF-44E3-9099-C40C66FF867C}">
                  <a14:compatExt spid="_x0000_s9811"/>
                </a:ext>
                <a:ext uri="{FF2B5EF4-FFF2-40B4-BE49-F238E27FC236}">
                  <a16:creationId xmlns:a16="http://schemas.microsoft.com/office/drawing/2014/main" id="{00000000-0008-0000-0800-00005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91</xdr:row>
          <xdr:rowOff>9525</xdr:rowOff>
        </xdr:from>
        <xdr:to>
          <xdr:col>7</xdr:col>
          <xdr:colOff>238125</xdr:colOff>
          <xdr:row>91</xdr:row>
          <xdr:rowOff>180975</xdr:rowOff>
        </xdr:to>
        <xdr:sp macro="" textlink="">
          <xdr:nvSpPr>
            <xdr:cNvPr id="9812" name="Object 596" hidden="1">
              <a:extLst>
                <a:ext uri="{63B3BB69-23CF-44E3-9099-C40C66FF867C}">
                  <a14:compatExt spid="_x0000_s9812"/>
                </a:ext>
                <a:ext uri="{FF2B5EF4-FFF2-40B4-BE49-F238E27FC236}">
                  <a16:creationId xmlns:a16="http://schemas.microsoft.com/office/drawing/2014/main" id="{00000000-0008-0000-0800-00005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92</xdr:row>
          <xdr:rowOff>9525</xdr:rowOff>
        </xdr:from>
        <xdr:to>
          <xdr:col>7</xdr:col>
          <xdr:colOff>238125</xdr:colOff>
          <xdr:row>92</xdr:row>
          <xdr:rowOff>180975</xdr:rowOff>
        </xdr:to>
        <xdr:sp macro="" textlink="">
          <xdr:nvSpPr>
            <xdr:cNvPr id="9813" name="Object 597" hidden="1">
              <a:extLst>
                <a:ext uri="{63B3BB69-23CF-44E3-9099-C40C66FF867C}">
                  <a14:compatExt spid="_x0000_s9813"/>
                </a:ext>
                <a:ext uri="{FF2B5EF4-FFF2-40B4-BE49-F238E27FC236}">
                  <a16:creationId xmlns:a16="http://schemas.microsoft.com/office/drawing/2014/main" id="{00000000-0008-0000-0800-00005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93</xdr:row>
          <xdr:rowOff>9525</xdr:rowOff>
        </xdr:from>
        <xdr:to>
          <xdr:col>7</xdr:col>
          <xdr:colOff>238125</xdr:colOff>
          <xdr:row>93</xdr:row>
          <xdr:rowOff>180975</xdr:rowOff>
        </xdr:to>
        <xdr:sp macro="" textlink="">
          <xdr:nvSpPr>
            <xdr:cNvPr id="9814" name="Object 598" hidden="1">
              <a:extLst>
                <a:ext uri="{63B3BB69-23CF-44E3-9099-C40C66FF867C}">
                  <a14:compatExt spid="_x0000_s9814"/>
                </a:ext>
                <a:ext uri="{FF2B5EF4-FFF2-40B4-BE49-F238E27FC236}">
                  <a16:creationId xmlns:a16="http://schemas.microsoft.com/office/drawing/2014/main" id="{00000000-0008-0000-0800-00005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94</xdr:row>
          <xdr:rowOff>9525</xdr:rowOff>
        </xdr:from>
        <xdr:to>
          <xdr:col>7</xdr:col>
          <xdr:colOff>238125</xdr:colOff>
          <xdr:row>94</xdr:row>
          <xdr:rowOff>180975</xdr:rowOff>
        </xdr:to>
        <xdr:sp macro="" textlink="">
          <xdr:nvSpPr>
            <xdr:cNvPr id="9815" name="Object 599" hidden="1">
              <a:extLst>
                <a:ext uri="{63B3BB69-23CF-44E3-9099-C40C66FF867C}">
                  <a14:compatExt spid="_x0000_s9815"/>
                </a:ext>
                <a:ext uri="{FF2B5EF4-FFF2-40B4-BE49-F238E27FC236}">
                  <a16:creationId xmlns:a16="http://schemas.microsoft.com/office/drawing/2014/main" id="{00000000-0008-0000-0800-00005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95</xdr:row>
          <xdr:rowOff>9525</xdr:rowOff>
        </xdr:from>
        <xdr:to>
          <xdr:col>7</xdr:col>
          <xdr:colOff>238125</xdr:colOff>
          <xdr:row>95</xdr:row>
          <xdr:rowOff>180975</xdr:rowOff>
        </xdr:to>
        <xdr:sp macro="" textlink="">
          <xdr:nvSpPr>
            <xdr:cNvPr id="9816" name="Object 600" hidden="1">
              <a:extLst>
                <a:ext uri="{63B3BB69-23CF-44E3-9099-C40C66FF867C}">
                  <a14:compatExt spid="_x0000_s9816"/>
                </a:ext>
                <a:ext uri="{FF2B5EF4-FFF2-40B4-BE49-F238E27FC236}">
                  <a16:creationId xmlns:a16="http://schemas.microsoft.com/office/drawing/2014/main" id="{00000000-0008-0000-0800-00005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96</xdr:row>
          <xdr:rowOff>9525</xdr:rowOff>
        </xdr:from>
        <xdr:to>
          <xdr:col>7</xdr:col>
          <xdr:colOff>238125</xdr:colOff>
          <xdr:row>96</xdr:row>
          <xdr:rowOff>180975</xdr:rowOff>
        </xdr:to>
        <xdr:sp macro="" textlink="">
          <xdr:nvSpPr>
            <xdr:cNvPr id="9817" name="Object 601" hidden="1">
              <a:extLst>
                <a:ext uri="{63B3BB69-23CF-44E3-9099-C40C66FF867C}">
                  <a14:compatExt spid="_x0000_s9817"/>
                </a:ext>
                <a:ext uri="{FF2B5EF4-FFF2-40B4-BE49-F238E27FC236}">
                  <a16:creationId xmlns:a16="http://schemas.microsoft.com/office/drawing/2014/main" id="{00000000-0008-0000-0800-00005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97</xdr:row>
          <xdr:rowOff>9525</xdr:rowOff>
        </xdr:from>
        <xdr:to>
          <xdr:col>7</xdr:col>
          <xdr:colOff>238125</xdr:colOff>
          <xdr:row>97</xdr:row>
          <xdr:rowOff>180975</xdr:rowOff>
        </xdr:to>
        <xdr:sp macro="" textlink="">
          <xdr:nvSpPr>
            <xdr:cNvPr id="9818" name="Object 602" hidden="1">
              <a:extLst>
                <a:ext uri="{63B3BB69-23CF-44E3-9099-C40C66FF867C}">
                  <a14:compatExt spid="_x0000_s9818"/>
                </a:ext>
                <a:ext uri="{FF2B5EF4-FFF2-40B4-BE49-F238E27FC236}">
                  <a16:creationId xmlns:a16="http://schemas.microsoft.com/office/drawing/2014/main" id="{00000000-0008-0000-0800-00005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98</xdr:row>
          <xdr:rowOff>9525</xdr:rowOff>
        </xdr:from>
        <xdr:to>
          <xdr:col>7</xdr:col>
          <xdr:colOff>238125</xdr:colOff>
          <xdr:row>98</xdr:row>
          <xdr:rowOff>180975</xdr:rowOff>
        </xdr:to>
        <xdr:sp macro="" textlink="">
          <xdr:nvSpPr>
            <xdr:cNvPr id="9819" name="Object 603" hidden="1">
              <a:extLst>
                <a:ext uri="{63B3BB69-23CF-44E3-9099-C40C66FF867C}">
                  <a14:compatExt spid="_x0000_s9819"/>
                </a:ext>
                <a:ext uri="{FF2B5EF4-FFF2-40B4-BE49-F238E27FC236}">
                  <a16:creationId xmlns:a16="http://schemas.microsoft.com/office/drawing/2014/main" id="{00000000-0008-0000-0800-00005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99</xdr:row>
          <xdr:rowOff>9525</xdr:rowOff>
        </xdr:from>
        <xdr:to>
          <xdr:col>7</xdr:col>
          <xdr:colOff>238125</xdr:colOff>
          <xdr:row>99</xdr:row>
          <xdr:rowOff>180975</xdr:rowOff>
        </xdr:to>
        <xdr:sp macro="" textlink="">
          <xdr:nvSpPr>
            <xdr:cNvPr id="9820" name="Object 604" hidden="1">
              <a:extLst>
                <a:ext uri="{63B3BB69-23CF-44E3-9099-C40C66FF867C}">
                  <a14:compatExt spid="_x0000_s9820"/>
                </a:ext>
                <a:ext uri="{FF2B5EF4-FFF2-40B4-BE49-F238E27FC236}">
                  <a16:creationId xmlns:a16="http://schemas.microsoft.com/office/drawing/2014/main" id="{00000000-0008-0000-0800-00005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100</xdr:row>
          <xdr:rowOff>9525</xdr:rowOff>
        </xdr:from>
        <xdr:to>
          <xdr:col>7</xdr:col>
          <xdr:colOff>238125</xdr:colOff>
          <xdr:row>100</xdr:row>
          <xdr:rowOff>180975</xdr:rowOff>
        </xdr:to>
        <xdr:sp macro="" textlink="">
          <xdr:nvSpPr>
            <xdr:cNvPr id="9821" name="Object 605" hidden="1">
              <a:extLst>
                <a:ext uri="{63B3BB69-23CF-44E3-9099-C40C66FF867C}">
                  <a14:compatExt spid="_x0000_s9821"/>
                </a:ext>
                <a:ext uri="{FF2B5EF4-FFF2-40B4-BE49-F238E27FC236}">
                  <a16:creationId xmlns:a16="http://schemas.microsoft.com/office/drawing/2014/main" id="{00000000-0008-0000-0800-00005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101</xdr:row>
          <xdr:rowOff>9525</xdr:rowOff>
        </xdr:from>
        <xdr:to>
          <xdr:col>7</xdr:col>
          <xdr:colOff>238125</xdr:colOff>
          <xdr:row>101</xdr:row>
          <xdr:rowOff>180975</xdr:rowOff>
        </xdr:to>
        <xdr:sp macro="" textlink="">
          <xdr:nvSpPr>
            <xdr:cNvPr id="9822" name="Object 606" hidden="1">
              <a:extLst>
                <a:ext uri="{63B3BB69-23CF-44E3-9099-C40C66FF867C}">
                  <a14:compatExt spid="_x0000_s9822"/>
                </a:ext>
                <a:ext uri="{FF2B5EF4-FFF2-40B4-BE49-F238E27FC236}">
                  <a16:creationId xmlns:a16="http://schemas.microsoft.com/office/drawing/2014/main" id="{00000000-0008-0000-0800-00005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102</xdr:row>
          <xdr:rowOff>9525</xdr:rowOff>
        </xdr:from>
        <xdr:to>
          <xdr:col>7</xdr:col>
          <xdr:colOff>238125</xdr:colOff>
          <xdr:row>102</xdr:row>
          <xdr:rowOff>180975</xdr:rowOff>
        </xdr:to>
        <xdr:sp macro="" textlink="">
          <xdr:nvSpPr>
            <xdr:cNvPr id="9823" name="Object 607" hidden="1">
              <a:extLst>
                <a:ext uri="{63B3BB69-23CF-44E3-9099-C40C66FF867C}">
                  <a14:compatExt spid="_x0000_s9823"/>
                </a:ext>
                <a:ext uri="{FF2B5EF4-FFF2-40B4-BE49-F238E27FC236}">
                  <a16:creationId xmlns:a16="http://schemas.microsoft.com/office/drawing/2014/main" id="{00000000-0008-0000-0800-00005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103</xdr:row>
          <xdr:rowOff>9525</xdr:rowOff>
        </xdr:from>
        <xdr:to>
          <xdr:col>7</xdr:col>
          <xdr:colOff>238125</xdr:colOff>
          <xdr:row>103</xdr:row>
          <xdr:rowOff>180975</xdr:rowOff>
        </xdr:to>
        <xdr:sp macro="" textlink="">
          <xdr:nvSpPr>
            <xdr:cNvPr id="9824" name="Object 608" hidden="1">
              <a:extLst>
                <a:ext uri="{63B3BB69-23CF-44E3-9099-C40C66FF867C}">
                  <a14:compatExt spid="_x0000_s9824"/>
                </a:ext>
                <a:ext uri="{FF2B5EF4-FFF2-40B4-BE49-F238E27FC236}">
                  <a16:creationId xmlns:a16="http://schemas.microsoft.com/office/drawing/2014/main" id="{00000000-0008-0000-0800-00006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104</xdr:row>
          <xdr:rowOff>9525</xdr:rowOff>
        </xdr:from>
        <xdr:to>
          <xdr:col>7</xdr:col>
          <xdr:colOff>238125</xdr:colOff>
          <xdr:row>104</xdr:row>
          <xdr:rowOff>180975</xdr:rowOff>
        </xdr:to>
        <xdr:sp macro="" textlink="">
          <xdr:nvSpPr>
            <xdr:cNvPr id="9825" name="Object 609" hidden="1">
              <a:extLst>
                <a:ext uri="{63B3BB69-23CF-44E3-9099-C40C66FF867C}">
                  <a14:compatExt spid="_x0000_s9825"/>
                </a:ext>
                <a:ext uri="{FF2B5EF4-FFF2-40B4-BE49-F238E27FC236}">
                  <a16:creationId xmlns:a16="http://schemas.microsoft.com/office/drawing/2014/main" id="{00000000-0008-0000-0800-00006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105</xdr:row>
          <xdr:rowOff>9525</xdr:rowOff>
        </xdr:from>
        <xdr:to>
          <xdr:col>7</xdr:col>
          <xdr:colOff>238125</xdr:colOff>
          <xdr:row>105</xdr:row>
          <xdr:rowOff>180975</xdr:rowOff>
        </xdr:to>
        <xdr:sp macro="" textlink="">
          <xdr:nvSpPr>
            <xdr:cNvPr id="9826" name="Object 610" hidden="1">
              <a:extLst>
                <a:ext uri="{63B3BB69-23CF-44E3-9099-C40C66FF867C}">
                  <a14:compatExt spid="_x0000_s9826"/>
                </a:ext>
                <a:ext uri="{FF2B5EF4-FFF2-40B4-BE49-F238E27FC236}">
                  <a16:creationId xmlns:a16="http://schemas.microsoft.com/office/drawing/2014/main" id="{00000000-0008-0000-0800-00006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106</xdr:row>
          <xdr:rowOff>19050</xdr:rowOff>
        </xdr:from>
        <xdr:to>
          <xdr:col>7</xdr:col>
          <xdr:colOff>238125</xdr:colOff>
          <xdr:row>107</xdr:row>
          <xdr:rowOff>0</xdr:rowOff>
        </xdr:to>
        <xdr:sp macro="" textlink="">
          <xdr:nvSpPr>
            <xdr:cNvPr id="9827" name="Object 611" hidden="1">
              <a:extLst>
                <a:ext uri="{63B3BB69-23CF-44E3-9099-C40C66FF867C}">
                  <a14:compatExt spid="_x0000_s9827"/>
                </a:ext>
                <a:ext uri="{FF2B5EF4-FFF2-40B4-BE49-F238E27FC236}">
                  <a16:creationId xmlns:a16="http://schemas.microsoft.com/office/drawing/2014/main" id="{00000000-0008-0000-0800-00006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107</xdr:row>
          <xdr:rowOff>19050</xdr:rowOff>
        </xdr:from>
        <xdr:to>
          <xdr:col>7</xdr:col>
          <xdr:colOff>238125</xdr:colOff>
          <xdr:row>108</xdr:row>
          <xdr:rowOff>0</xdr:rowOff>
        </xdr:to>
        <xdr:sp macro="" textlink="">
          <xdr:nvSpPr>
            <xdr:cNvPr id="9828" name="Object 612" hidden="1">
              <a:extLst>
                <a:ext uri="{63B3BB69-23CF-44E3-9099-C40C66FF867C}">
                  <a14:compatExt spid="_x0000_s9828"/>
                </a:ext>
                <a:ext uri="{FF2B5EF4-FFF2-40B4-BE49-F238E27FC236}">
                  <a16:creationId xmlns:a16="http://schemas.microsoft.com/office/drawing/2014/main" id="{00000000-0008-0000-0800-00006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108</xdr:row>
          <xdr:rowOff>19050</xdr:rowOff>
        </xdr:from>
        <xdr:to>
          <xdr:col>7</xdr:col>
          <xdr:colOff>238125</xdr:colOff>
          <xdr:row>109</xdr:row>
          <xdr:rowOff>0</xdr:rowOff>
        </xdr:to>
        <xdr:sp macro="" textlink="">
          <xdr:nvSpPr>
            <xdr:cNvPr id="9829" name="Object 613" hidden="1">
              <a:extLst>
                <a:ext uri="{63B3BB69-23CF-44E3-9099-C40C66FF867C}">
                  <a14:compatExt spid="_x0000_s9829"/>
                </a:ext>
                <a:ext uri="{FF2B5EF4-FFF2-40B4-BE49-F238E27FC236}">
                  <a16:creationId xmlns:a16="http://schemas.microsoft.com/office/drawing/2014/main" id="{00000000-0008-0000-0800-00006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109</xdr:row>
          <xdr:rowOff>19050</xdr:rowOff>
        </xdr:from>
        <xdr:to>
          <xdr:col>7</xdr:col>
          <xdr:colOff>238125</xdr:colOff>
          <xdr:row>110</xdr:row>
          <xdr:rowOff>0</xdr:rowOff>
        </xdr:to>
        <xdr:sp macro="" textlink="">
          <xdr:nvSpPr>
            <xdr:cNvPr id="9830" name="Object 614" hidden="1">
              <a:extLst>
                <a:ext uri="{63B3BB69-23CF-44E3-9099-C40C66FF867C}">
                  <a14:compatExt spid="_x0000_s9830"/>
                </a:ext>
                <a:ext uri="{FF2B5EF4-FFF2-40B4-BE49-F238E27FC236}">
                  <a16:creationId xmlns:a16="http://schemas.microsoft.com/office/drawing/2014/main" id="{00000000-0008-0000-0800-00006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110</xdr:row>
          <xdr:rowOff>9525</xdr:rowOff>
        </xdr:from>
        <xdr:to>
          <xdr:col>7</xdr:col>
          <xdr:colOff>238125</xdr:colOff>
          <xdr:row>110</xdr:row>
          <xdr:rowOff>180975</xdr:rowOff>
        </xdr:to>
        <xdr:sp macro="" textlink="">
          <xdr:nvSpPr>
            <xdr:cNvPr id="9831" name="Object 615" hidden="1">
              <a:extLst>
                <a:ext uri="{63B3BB69-23CF-44E3-9099-C40C66FF867C}">
                  <a14:compatExt spid="_x0000_s9831"/>
                </a:ext>
                <a:ext uri="{FF2B5EF4-FFF2-40B4-BE49-F238E27FC236}">
                  <a16:creationId xmlns:a16="http://schemas.microsoft.com/office/drawing/2014/main" id="{00000000-0008-0000-0800-00006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111</xdr:row>
          <xdr:rowOff>9525</xdr:rowOff>
        </xdr:from>
        <xdr:to>
          <xdr:col>7</xdr:col>
          <xdr:colOff>238125</xdr:colOff>
          <xdr:row>111</xdr:row>
          <xdr:rowOff>180975</xdr:rowOff>
        </xdr:to>
        <xdr:sp macro="" textlink="">
          <xdr:nvSpPr>
            <xdr:cNvPr id="9832" name="Object 616" hidden="1">
              <a:extLst>
                <a:ext uri="{63B3BB69-23CF-44E3-9099-C40C66FF867C}">
                  <a14:compatExt spid="_x0000_s9832"/>
                </a:ext>
                <a:ext uri="{FF2B5EF4-FFF2-40B4-BE49-F238E27FC236}">
                  <a16:creationId xmlns:a16="http://schemas.microsoft.com/office/drawing/2014/main" id="{00000000-0008-0000-0800-00006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112</xdr:row>
          <xdr:rowOff>9525</xdr:rowOff>
        </xdr:from>
        <xdr:to>
          <xdr:col>7</xdr:col>
          <xdr:colOff>238125</xdr:colOff>
          <xdr:row>112</xdr:row>
          <xdr:rowOff>180975</xdr:rowOff>
        </xdr:to>
        <xdr:sp macro="" textlink="">
          <xdr:nvSpPr>
            <xdr:cNvPr id="9833" name="Object 617" hidden="1">
              <a:extLst>
                <a:ext uri="{63B3BB69-23CF-44E3-9099-C40C66FF867C}">
                  <a14:compatExt spid="_x0000_s9833"/>
                </a:ext>
                <a:ext uri="{FF2B5EF4-FFF2-40B4-BE49-F238E27FC236}">
                  <a16:creationId xmlns:a16="http://schemas.microsoft.com/office/drawing/2014/main" id="{00000000-0008-0000-0800-00006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113</xdr:row>
          <xdr:rowOff>9525</xdr:rowOff>
        </xdr:from>
        <xdr:to>
          <xdr:col>7</xdr:col>
          <xdr:colOff>238125</xdr:colOff>
          <xdr:row>113</xdr:row>
          <xdr:rowOff>180975</xdr:rowOff>
        </xdr:to>
        <xdr:sp macro="" textlink="">
          <xdr:nvSpPr>
            <xdr:cNvPr id="9834" name="Object 618" hidden="1">
              <a:extLst>
                <a:ext uri="{63B3BB69-23CF-44E3-9099-C40C66FF867C}">
                  <a14:compatExt spid="_x0000_s9834"/>
                </a:ext>
                <a:ext uri="{FF2B5EF4-FFF2-40B4-BE49-F238E27FC236}">
                  <a16:creationId xmlns:a16="http://schemas.microsoft.com/office/drawing/2014/main" id="{00000000-0008-0000-0800-00006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114</xdr:row>
          <xdr:rowOff>9525</xdr:rowOff>
        </xdr:from>
        <xdr:to>
          <xdr:col>7</xdr:col>
          <xdr:colOff>238125</xdr:colOff>
          <xdr:row>114</xdr:row>
          <xdr:rowOff>180975</xdr:rowOff>
        </xdr:to>
        <xdr:sp macro="" textlink="">
          <xdr:nvSpPr>
            <xdr:cNvPr id="9835" name="Object 619" hidden="1">
              <a:extLst>
                <a:ext uri="{63B3BB69-23CF-44E3-9099-C40C66FF867C}">
                  <a14:compatExt spid="_x0000_s9835"/>
                </a:ext>
                <a:ext uri="{FF2B5EF4-FFF2-40B4-BE49-F238E27FC236}">
                  <a16:creationId xmlns:a16="http://schemas.microsoft.com/office/drawing/2014/main" id="{00000000-0008-0000-0800-00006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115</xdr:row>
          <xdr:rowOff>9525</xdr:rowOff>
        </xdr:from>
        <xdr:to>
          <xdr:col>7</xdr:col>
          <xdr:colOff>238125</xdr:colOff>
          <xdr:row>115</xdr:row>
          <xdr:rowOff>180975</xdr:rowOff>
        </xdr:to>
        <xdr:sp macro="" textlink="">
          <xdr:nvSpPr>
            <xdr:cNvPr id="9836" name="Object 620" hidden="1">
              <a:extLst>
                <a:ext uri="{63B3BB69-23CF-44E3-9099-C40C66FF867C}">
                  <a14:compatExt spid="_x0000_s9836"/>
                </a:ext>
                <a:ext uri="{FF2B5EF4-FFF2-40B4-BE49-F238E27FC236}">
                  <a16:creationId xmlns:a16="http://schemas.microsoft.com/office/drawing/2014/main" id="{00000000-0008-0000-0800-00006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116</xdr:row>
          <xdr:rowOff>9525</xdr:rowOff>
        </xdr:from>
        <xdr:to>
          <xdr:col>7</xdr:col>
          <xdr:colOff>238125</xdr:colOff>
          <xdr:row>116</xdr:row>
          <xdr:rowOff>180975</xdr:rowOff>
        </xdr:to>
        <xdr:sp macro="" textlink="">
          <xdr:nvSpPr>
            <xdr:cNvPr id="9837" name="Object 621" hidden="1">
              <a:extLst>
                <a:ext uri="{63B3BB69-23CF-44E3-9099-C40C66FF867C}">
                  <a14:compatExt spid="_x0000_s9837"/>
                </a:ext>
                <a:ext uri="{FF2B5EF4-FFF2-40B4-BE49-F238E27FC236}">
                  <a16:creationId xmlns:a16="http://schemas.microsoft.com/office/drawing/2014/main" id="{00000000-0008-0000-0800-00006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117</xdr:row>
          <xdr:rowOff>9525</xdr:rowOff>
        </xdr:from>
        <xdr:to>
          <xdr:col>7</xdr:col>
          <xdr:colOff>238125</xdr:colOff>
          <xdr:row>117</xdr:row>
          <xdr:rowOff>180975</xdr:rowOff>
        </xdr:to>
        <xdr:sp macro="" textlink="">
          <xdr:nvSpPr>
            <xdr:cNvPr id="9838" name="Object 622" hidden="1">
              <a:extLst>
                <a:ext uri="{63B3BB69-23CF-44E3-9099-C40C66FF867C}">
                  <a14:compatExt spid="_x0000_s9838"/>
                </a:ext>
                <a:ext uri="{FF2B5EF4-FFF2-40B4-BE49-F238E27FC236}">
                  <a16:creationId xmlns:a16="http://schemas.microsoft.com/office/drawing/2014/main" id="{00000000-0008-0000-0800-00006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118</xdr:row>
          <xdr:rowOff>9525</xdr:rowOff>
        </xdr:from>
        <xdr:to>
          <xdr:col>7</xdr:col>
          <xdr:colOff>238125</xdr:colOff>
          <xdr:row>118</xdr:row>
          <xdr:rowOff>180975</xdr:rowOff>
        </xdr:to>
        <xdr:sp macro="" textlink="">
          <xdr:nvSpPr>
            <xdr:cNvPr id="9839" name="Object 623" hidden="1">
              <a:extLst>
                <a:ext uri="{63B3BB69-23CF-44E3-9099-C40C66FF867C}">
                  <a14:compatExt spid="_x0000_s9839"/>
                </a:ext>
                <a:ext uri="{FF2B5EF4-FFF2-40B4-BE49-F238E27FC236}">
                  <a16:creationId xmlns:a16="http://schemas.microsoft.com/office/drawing/2014/main" id="{00000000-0008-0000-0800-00006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119</xdr:row>
          <xdr:rowOff>9525</xdr:rowOff>
        </xdr:from>
        <xdr:to>
          <xdr:col>7</xdr:col>
          <xdr:colOff>238125</xdr:colOff>
          <xdr:row>119</xdr:row>
          <xdr:rowOff>180975</xdr:rowOff>
        </xdr:to>
        <xdr:sp macro="" textlink="">
          <xdr:nvSpPr>
            <xdr:cNvPr id="9840" name="Object 624" hidden="1">
              <a:extLst>
                <a:ext uri="{63B3BB69-23CF-44E3-9099-C40C66FF867C}">
                  <a14:compatExt spid="_x0000_s9840"/>
                </a:ext>
                <a:ext uri="{FF2B5EF4-FFF2-40B4-BE49-F238E27FC236}">
                  <a16:creationId xmlns:a16="http://schemas.microsoft.com/office/drawing/2014/main" id="{00000000-0008-0000-0800-00007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120</xdr:row>
          <xdr:rowOff>9525</xdr:rowOff>
        </xdr:from>
        <xdr:to>
          <xdr:col>7</xdr:col>
          <xdr:colOff>238125</xdr:colOff>
          <xdr:row>120</xdr:row>
          <xdr:rowOff>180975</xdr:rowOff>
        </xdr:to>
        <xdr:sp macro="" textlink="">
          <xdr:nvSpPr>
            <xdr:cNvPr id="9841" name="Object 625" hidden="1">
              <a:extLst>
                <a:ext uri="{63B3BB69-23CF-44E3-9099-C40C66FF867C}">
                  <a14:compatExt spid="_x0000_s9841"/>
                </a:ext>
                <a:ext uri="{FF2B5EF4-FFF2-40B4-BE49-F238E27FC236}">
                  <a16:creationId xmlns:a16="http://schemas.microsoft.com/office/drawing/2014/main" id="{00000000-0008-0000-0800-00007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121</xdr:row>
          <xdr:rowOff>9525</xdr:rowOff>
        </xdr:from>
        <xdr:to>
          <xdr:col>7</xdr:col>
          <xdr:colOff>238125</xdr:colOff>
          <xdr:row>121</xdr:row>
          <xdr:rowOff>180975</xdr:rowOff>
        </xdr:to>
        <xdr:sp macro="" textlink="">
          <xdr:nvSpPr>
            <xdr:cNvPr id="9842" name="Object 626" hidden="1">
              <a:extLst>
                <a:ext uri="{63B3BB69-23CF-44E3-9099-C40C66FF867C}">
                  <a14:compatExt spid="_x0000_s9842"/>
                </a:ext>
                <a:ext uri="{FF2B5EF4-FFF2-40B4-BE49-F238E27FC236}">
                  <a16:creationId xmlns:a16="http://schemas.microsoft.com/office/drawing/2014/main" id="{00000000-0008-0000-0800-00007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122</xdr:row>
          <xdr:rowOff>9525</xdr:rowOff>
        </xdr:from>
        <xdr:to>
          <xdr:col>7</xdr:col>
          <xdr:colOff>238125</xdr:colOff>
          <xdr:row>122</xdr:row>
          <xdr:rowOff>180975</xdr:rowOff>
        </xdr:to>
        <xdr:sp macro="" textlink="">
          <xdr:nvSpPr>
            <xdr:cNvPr id="9843" name="Object 627" hidden="1">
              <a:extLst>
                <a:ext uri="{63B3BB69-23CF-44E3-9099-C40C66FF867C}">
                  <a14:compatExt spid="_x0000_s9843"/>
                </a:ext>
                <a:ext uri="{FF2B5EF4-FFF2-40B4-BE49-F238E27FC236}">
                  <a16:creationId xmlns:a16="http://schemas.microsoft.com/office/drawing/2014/main" id="{00000000-0008-0000-0800-00007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123</xdr:row>
          <xdr:rowOff>9525</xdr:rowOff>
        </xdr:from>
        <xdr:to>
          <xdr:col>7</xdr:col>
          <xdr:colOff>238125</xdr:colOff>
          <xdr:row>123</xdr:row>
          <xdr:rowOff>180975</xdr:rowOff>
        </xdr:to>
        <xdr:sp macro="" textlink="">
          <xdr:nvSpPr>
            <xdr:cNvPr id="9844" name="Object 628" hidden="1">
              <a:extLst>
                <a:ext uri="{63B3BB69-23CF-44E3-9099-C40C66FF867C}">
                  <a14:compatExt spid="_x0000_s9844"/>
                </a:ext>
                <a:ext uri="{FF2B5EF4-FFF2-40B4-BE49-F238E27FC236}">
                  <a16:creationId xmlns:a16="http://schemas.microsoft.com/office/drawing/2014/main" id="{00000000-0008-0000-0800-00007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124</xdr:row>
          <xdr:rowOff>9525</xdr:rowOff>
        </xdr:from>
        <xdr:to>
          <xdr:col>7</xdr:col>
          <xdr:colOff>238125</xdr:colOff>
          <xdr:row>124</xdr:row>
          <xdr:rowOff>180975</xdr:rowOff>
        </xdr:to>
        <xdr:sp macro="" textlink="">
          <xdr:nvSpPr>
            <xdr:cNvPr id="9845" name="Object 629" hidden="1">
              <a:extLst>
                <a:ext uri="{63B3BB69-23CF-44E3-9099-C40C66FF867C}">
                  <a14:compatExt spid="_x0000_s9845"/>
                </a:ext>
                <a:ext uri="{FF2B5EF4-FFF2-40B4-BE49-F238E27FC236}">
                  <a16:creationId xmlns:a16="http://schemas.microsoft.com/office/drawing/2014/main" id="{00000000-0008-0000-0800-00007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125</xdr:row>
          <xdr:rowOff>9525</xdr:rowOff>
        </xdr:from>
        <xdr:to>
          <xdr:col>7</xdr:col>
          <xdr:colOff>238125</xdr:colOff>
          <xdr:row>125</xdr:row>
          <xdr:rowOff>180975</xdr:rowOff>
        </xdr:to>
        <xdr:sp macro="" textlink="">
          <xdr:nvSpPr>
            <xdr:cNvPr id="9846" name="Object 630" hidden="1">
              <a:extLst>
                <a:ext uri="{63B3BB69-23CF-44E3-9099-C40C66FF867C}">
                  <a14:compatExt spid="_x0000_s9846"/>
                </a:ext>
                <a:ext uri="{FF2B5EF4-FFF2-40B4-BE49-F238E27FC236}">
                  <a16:creationId xmlns:a16="http://schemas.microsoft.com/office/drawing/2014/main" id="{00000000-0008-0000-0800-00007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126</xdr:row>
          <xdr:rowOff>19050</xdr:rowOff>
        </xdr:from>
        <xdr:to>
          <xdr:col>7</xdr:col>
          <xdr:colOff>238125</xdr:colOff>
          <xdr:row>127</xdr:row>
          <xdr:rowOff>0</xdr:rowOff>
        </xdr:to>
        <xdr:sp macro="" textlink="">
          <xdr:nvSpPr>
            <xdr:cNvPr id="9847" name="Object 631" hidden="1">
              <a:extLst>
                <a:ext uri="{63B3BB69-23CF-44E3-9099-C40C66FF867C}">
                  <a14:compatExt spid="_x0000_s9847"/>
                </a:ext>
                <a:ext uri="{FF2B5EF4-FFF2-40B4-BE49-F238E27FC236}">
                  <a16:creationId xmlns:a16="http://schemas.microsoft.com/office/drawing/2014/main" id="{00000000-0008-0000-0800-00007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127</xdr:row>
          <xdr:rowOff>19050</xdr:rowOff>
        </xdr:from>
        <xdr:to>
          <xdr:col>7</xdr:col>
          <xdr:colOff>238125</xdr:colOff>
          <xdr:row>128</xdr:row>
          <xdr:rowOff>0</xdr:rowOff>
        </xdr:to>
        <xdr:sp macro="" textlink="">
          <xdr:nvSpPr>
            <xdr:cNvPr id="9848" name="Object 632" hidden="1">
              <a:extLst>
                <a:ext uri="{63B3BB69-23CF-44E3-9099-C40C66FF867C}">
                  <a14:compatExt spid="_x0000_s9848"/>
                </a:ext>
                <a:ext uri="{FF2B5EF4-FFF2-40B4-BE49-F238E27FC236}">
                  <a16:creationId xmlns:a16="http://schemas.microsoft.com/office/drawing/2014/main" id="{00000000-0008-0000-0800-00007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128</xdr:row>
          <xdr:rowOff>19050</xdr:rowOff>
        </xdr:from>
        <xdr:to>
          <xdr:col>7</xdr:col>
          <xdr:colOff>238125</xdr:colOff>
          <xdr:row>129</xdr:row>
          <xdr:rowOff>0</xdr:rowOff>
        </xdr:to>
        <xdr:sp macro="" textlink="">
          <xdr:nvSpPr>
            <xdr:cNvPr id="9849" name="Object 633" hidden="1">
              <a:extLst>
                <a:ext uri="{63B3BB69-23CF-44E3-9099-C40C66FF867C}">
                  <a14:compatExt spid="_x0000_s9849"/>
                </a:ext>
                <a:ext uri="{FF2B5EF4-FFF2-40B4-BE49-F238E27FC236}">
                  <a16:creationId xmlns:a16="http://schemas.microsoft.com/office/drawing/2014/main" id="{00000000-0008-0000-0800-00007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129</xdr:row>
          <xdr:rowOff>19050</xdr:rowOff>
        </xdr:from>
        <xdr:to>
          <xdr:col>7</xdr:col>
          <xdr:colOff>238125</xdr:colOff>
          <xdr:row>130</xdr:row>
          <xdr:rowOff>0</xdr:rowOff>
        </xdr:to>
        <xdr:sp macro="" textlink="">
          <xdr:nvSpPr>
            <xdr:cNvPr id="9850" name="Object 634" hidden="1">
              <a:extLst>
                <a:ext uri="{63B3BB69-23CF-44E3-9099-C40C66FF867C}">
                  <a14:compatExt spid="_x0000_s9850"/>
                </a:ext>
                <a:ext uri="{FF2B5EF4-FFF2-40B4-BE49-F238E27FC236}">
                  <a16:creationId xmlns:a16="http://schemas.microsoft.com/office/drawing/2014/main" id="{00000000-0008-0000-0800-00007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130</xdr:row>
          <xdr:rowOff>0</xdr:rowOff>
        </xdr:from>
        <xdr:to>
          <xdr:col>7</xdr:col>
          <xdr:colOff>238125</xdr:colOff>
          <xdr:row>130</xdr:row>
          <xdr:rowOff>171450</xdr:rowOff>
        </xdr:to>
        <xdr:sp macro="" textlink="">
          <xdr:nvSpPr>
            <xdr:cNvPr id="9851" name="Object 635" hidden="1">
              <a:extLst>
                <a:ext uri="{63B3BB69-23CF-44E3-9099-C40C66FF867C}">
                  <a14:compatExt spid="_x0000_s9851"/>
                </a:ext>
                <a:ext uri="{FF2B5EF4-FFF2-40B4-BE49-F238E27FC236}">
                  <a16:creationId xmlns:a16="http://schemas.microsoft.com/office/drawing/2014/main" id="{00000000-0008-0000-0800-00007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131</xdr:row>
          <xdr:rowOff>0</xdr:rowOff>
        </xdr:from>
        <xdr:to>
          <xdr:col>7</xdr:col>
          <xdr:colOff>238125</xdr:colOff>
          <xdr:row>131</xdr:row>
          <xdr:rowOff>171450</xdr:rowOff>
        </xdr:to>
        <xdr:sp macro="" textlink="">
          <xdr:nvSpPr>
            <xdr:cNvPr id="9852" name="Object 636" hidden="1">
              <a:extLst>
                <a:ext uri="{63B3BB69-23CF-44E3-9099-C40C66FF867C}">
                  <a14:compatExt spid="_x0000_s9852"/>
                </a:ext>
                <a:ext uri="{FF2B5EF4-FFF2-40B4-BE49-F238E27FC236}">
                  <a16:creationId xmlns:a16="http://schemas.microsoft.com/office/drawing/2014/main" id="{00000000-0008-0000-0800-00007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132</xdr:row>
          <xdr:rowOff>0</xdr:rowOff>
        </xdr:from>
        <xdr:to>
          <xdr:col>7</xdr:col>
          <xdr:colOff>238125</xdr:colOff>
          <xdr:row>132</xdr:row>
          <xdr:rowOff>171450</xdr:rowOff>
        </xdr:to>
        <xdr:sp macro="" textlink="">
          <xdr:nvSpPr>
            <xdr:cNvPr id="9853" name="Object 637" hidden="1">
              <a:extLst>
                <a:ext uri="{63B3BB69-23CF-44E3-9099-C40C66FF867C}">
                  <a14:compatExt spid="_x0000_s9853"/>
                </a:ext>
                <a:ext uri="{FF2B5EF4-FFF2-40B4-BE49-F238E27FC236}">
                  <a16:creationId xmlns:a16="http://schemas.microsoft.com/office/drawing/2014/main" id="{00000000-0008-0000-0800-00007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133</xdr:row>
          <xdr:rowOff>0</xdr:rowOff>
        </xdr:from>
        <xdr:to>
          <xdr:col>7</xdr:col>
          <xdr:colOff>238125</xdr:colOff>
          <xdr:row>133</xdr:row>
          <xdr:rowOff>171450</xdr:rowOff>
        </xdr:to>
        <xdr:sp macro="" textlink="">
          <xdr:nvSpPr>
            <xdr:cNvPr id="9854" name="Object 638" hidden="1">
              <a:extLst>
                <a:ext uri="{63B3BB69-23CF-44E3-9099-C40C66FF867C}">
                  <a14:compatExt spid="_x0000_s9854"/>
                </a:ext>
                <a:ext uri="{FF2B5EF4-FFF2-40B4-BE49-F238E27FC236}">
                  <a16:creationId xmlns:a16="http://schemas.microsoft.com/office/drawing/2014/main" id="{00000000-0008-0000-0800-00007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134</xdr:row>
          <xdr:rowOff>0</xdr:rowOff>
        </xdr:from>
        <xdr:to>
          <xdr:col>7</xdr:col>
          <xdr:colOff>238125</xdr:colOff>
          <xdr:row>134</xdr:row>
          <xdr:rowOff>171450</xdr:rowOff>
        </xdr:to>
        <xdr:sp macro="" textlink="">
          <xdr:nvSpPr>
            <xdr:cNvPr id="9855" name="Object 639" hidden="1">
              <a:extLst>
                <a:ext uri="{63B3BB69-23CF-44E3-9099-C40C66FF867C}">
                  <a14:compatExt spid="_x0000_s9855"/>
                </a:ext>
                <a:ext uri="{FF2B5EF4-FFF2-40B4-BE49-F238E27FC236}">
                  <a16:creationId xmlns:a16="http://schemas.microsoft.com/office/drawing/2014/main" id="{00000000-0008-0000-0800-00007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135</xdr:row>
          <xdr:rowOff>0</xdr:rowOff>
        </xdr:from>
        <xdr:to>
          <xdr:col>7</xdr:col>
          <xdr:colOff>238125</xdr:colOff>
          <xdr:row>135</xdr:row>
          <xdr:rowOff>171450</xdr:rowOff>
        </xdr:to>
        <xdr:sp macro="" textlink="">
          <xdr:nvSpPr>
            <xdr:cNvPr id="9856" name="Object 640" hidden="1">
              <a:extLst>
                <a:ext uri="{63B3BB69-23CF-44E3-9099-C40C66FF867C}">
                  <a14:compatExt spid="_x0000_s9856"/>
                </a:ext>
                <a:ext uri="{FF2B5EF4-FFF2-40B4-BE49-F238E27FC236}">
                  <a16:creationId xmlns:a16="http://schemas.microsoft.com/office/drawing/2014/main" id="{00000000-0008-0000-0800-00008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136</xdr:row>
          <xdr:rowOff>0</xdr:rowOff>
        </xdr:from>
        <xdr:to>
          <xdr:col>7</xdr:col>
          <xdr:colOff>238125</xdr:colOff>
          <xdr:row>136</xdr:row>
          <xdr:rowOff>171450</xdr:rowOff>
        </xdr:to>
        <xdr:sp macro="" textlink="">
          <xdr:nvSpPr>
            <xdr:cNvPr id="9857" name="Object 641" hidden="1">
              <a:extLst>
                <a:ext uri="{63B3BB69-23CF-44E3-9099-C40C66FF867C}">
                  <a14:compatExt spid="_x0000_s9857"/>
                </a:ext>
                <a:ext uri="{FF2B5EF4-FFF2-40B4-BE49-F238E27FC236}">
                  <a16:creationId xmlns:a16="http://schemas.microsoft.com/office/drawing/2014/main" id="{00000000-0008-0000-0800-00008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137</xdr:row>
          <xdr:rowOff>0</xdr:rowOff>
        </xdr:from>
        <xdr:to>
          <xdr:col>7</xdr:col>
          <xdr:colOff>238125</xdr:colOff>
          <xdr:row>137</xdr:row>
          <xdr:rowOff>171450</xdr:rowOff>
        </xdr:to>
        <xdr:sp macro="" textlink="">
          <xdr:nvSpPr>
            <xdr:cNvPr id="9858" name="Object 642" hidden="1">
              <a:extLst>
                <a:ext uri="{63B3BB69-23CF-44E3-9099-C40C66FF867C}">
                  <a14:compatExt spid="_x0000_s9858"/>
                </a:ext>
                <a:ext uri="{FF2B5EF4-FFF2-40B4-BE49-F238E27FC236}">
                  <a16:creationId xmlns:a16="http://schemas.microsoft.com/office/drawing/2014/main" id="{00000000-0008-0000-0800-00008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138</xdr:row>
          <xdr:rowOff>0</xdr:rowOff>
        </xdr:from>
        <xdr:to>
          <xdr:col>7</xdr:col>
          <xdr:colOff>238125</xdr:colOff>
          <xdr:row>138</xdr:row>
          <xdr:rowOff>171450</xdr:rowOff>
        </xdr:to>
        <xdr:sp macro="" textlink="">
          <xdr:nvSpPr>
            <xdr:cNvPr id="9859" name="Object 643" hidden="1">
              <a:extLst>
                <a:ext uri="{63B3BB69-23CF-44E3-9099-C40C66FF867C}">
                  <a14:compatExt spid="_x0000_s9859"/>
                </a:ext>
                <a:ext uri="{FF2B5EF4-FFF2-40B4-BE49-F238E27FC236}">
                  <a16:creationId xmlns:a16="http://schemas.microsoft.com/office/drawing/2014/main" id="{00000000-0008-0000-0800-00008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139</xdr:row>
          <xdr:rowOff>0</xdr:rowOff>
        </xdr:from>
        <xdr:to>
          <xdr:col>7</xdr:col>
          <xdr:colOff>238125</xdr:colOff>
          <xdr:row>139</xdr:row>
          <xdr:rowOff>171450</xdr:rowOff>
        </xdr:to>
        <xdr:sp macro="" textlink="">
          <xdr:nvSpPr>
            <xdr:cNvPr id="9860" name="Object 644" hidden="1">
              <a:extLst>
                <a:ext uri="{63B3BB69-23CF-44E3-9099-C40C66FF867C}">
                  <a14:compatExt spid="_x0000_s9860"/>
                </a:ext>
                <a:ext uri="{FF2B5EF4-FFF2-40B4-BE49-F238E27FC236}">
                  <a16:creationId xmlns:a16="http://schemas.microsoft.com/office/drawing/2014/main" id="{00000000-0008-0000-0800-00008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140</xdr:row>
          <xdr:rowOff>0</xdr:rowOff>
        </xdr:from>
        <xdr:to>
          <xdr:col>7</xdr:col>
          <xdr:colOff>238125</xdr:colOff>
          <xdr:row>140</xdr:row>
          <xdr:rowOff>171450</xdr:rowOff>
        </xdr:to>
        <xdr:sp macro="" textlink="">
          <xdr:nvSpPr>
            <xdr:cNvPr id="9861" name="Object 645" hidden="1">
              <a:extLst>
                <a:ext uri="{63B3BB69-23CF-44E3-9099-C40C66FF867C}">
                  <a14:compatExt spid="_x0000_s9861"/>
                </a:ext>
                <a:ext uri="{FF2B5EF4-FFF2-40B4-BE49-F238E27FC236}">
                  <a16:creationId xmlns:a16="http://schemas.microsoft.com/office/drawing/2014/main" id="{00000000-0008-0000-0800-00008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141</xdr:row>
          <xdr:rowOff>0</xdr:rowOff>
        </xdr:from>
        <xdr:to>
          <xdr:col>7</xdr:col>
          <xdr:colOff>238125</xdr:colOff>
          <xdr:row>141</xdr:row>
          <xdr:rowOff>171450</xdr:rowOff>
        </xdr:to>
        <xdr:sp macro="" textlink="">
          <xdr:nvSpPr>
            <xdr:cNvPr id="9862" name="Object 646" hidden="1">
              <a:extLst>
                <a:ext uri="{63B3BB69-23CF-44E3-9099-C40C66FF867C}">
                  <a14:compatExt spid="_x0000_s9862"/>
                </a:ext>
                <a:ext uri="{FF2B5EF4-FFF2-40B4-BE49-F238E27FC236}">
                  <a16:creationId xmlns:a16="http://schemas.microsoft.com/office/drawing/2014/main" id="{00000000-0008-0000-0800-00008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142</xdr:row>
          <xdr:rowOff>0</xdr:rowOff>
        </xdr:from>
        <xdr:to>
          <xdr:col>7</xdr:col>
          <xdr:colOff>238125</xdr:colOff>
          <xdr:row>142</xdr:row>
          <xdr:rowOff>171450</xdr:rowOff>
        </xdr:to>
        <xdr:sp macro="" textlink="">
          <xdr:nvSpPr>
            <xdr:cNvPr id="9863" name="Object 647" hidden="1">
              <a:extLst>
                <a:ext uri="{63B3BB69-23CF-44E3-9099-C40C66FF867C}">
                  <a14:compatExt spid="_x0000_s9863"/>
                </a:ext>
                <a:ext uri="{FF2B5EF4-FFF2-40B4-BE49-F238E27FC236}">
                  <a16:creationId xmlns:a16="http://schemas.microsoft.com/office/drawing/2014/main" id="{00000000-0008-0000-0800-00008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143</xdr:row>
          <xdr:rowOff>0</xdr:rowOff>
        </xdr:from>
        <xdr:to>
          <xdr:col>7</xdr:col>
          <xdr:colOff>238125</xdr:colOff>
          <xdr:row>143</xdr:row>
          <xdr:rowOff>171450</xdr:rowOff>
        </xdr:to>
        <xdr:sp macro="" textlink="">
          <xdr:nvSpPr>
            <xdr:cNvPr id="9864" name="Object 648" hidden="1">
              <a:extLst>
                <a:ext uri="{63B3BB69-23CF-44E3-9099-C40C66FF867C}">
                  <a14:compatExt spid="_x0000_s9864"/>
                </a:ext>
                <a:ext uri="{FF2B5EF4-FFF2-40B4-BE49-F238E27FC236}">
                  <a16:creationId xmlns:a16="http://schemas.microsoft.com/office/drawing/2014/main" id="{00000000-0008-0000-0800-00008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144</xdr:row>
          <xdr:rowOff>0</xdr:rowOff>
        </xdr:from>
        <xdr:to>
          <xdr:col>7</xdr:col>
          <xdr:colOff>238125</xdr:colOff>
          <xdr:row>144</xdr:row>
          <xdr:rowOff>171450</xdr:rowOff>
        </xdr:to>
        <xdr:sp macro="" textlink="">
          <xdr:nvSpPr>
            <xdr:cNvPr id="9865" name="Object 649" hidden="1">
              <a:extLst>
                <a:ext uri="{63B3BB69-23CF-44E3-9099-C40C66FF867C}">
                  <a14:compatExt spid="_x0000_s9865"/>
                </a:ext>
                <a:ext uri="{FF2B5EF4-FFF2-40B4-BE49-F238E27FC236}">
                  <a16:creationId xmlns:a16="http://schemas.microsoft.com/office/drawing/2014/main" id="{00000000-0008-0000-0800-00008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145</xdr:row>
          <xdr:rowOff>0</xdr:rowOff>
        </xdr:from>
        <xdr:to>
          <xdr:col>7</xdr:col>
          <xdr:colOff>238125</xdr:colOff>
          <xdr:row>145</xdr:row>
          <xdr:rowOff>171450</xdr:rowOff>
        </xdr:to>
        <xdr:sp macro="" textlink="">
          <xdr:nvSpPr>
            <xdr:cNvPr id="9866" name="Object 650" hidden="1">
              <a:extLst>
                <a:ext uri="{63B3BB69-23CF-44E3-9099-C40C66FF867C}">
                  <a14:compatExt spid="_x0000_s9866"/>
                </a:ext>
                <a:ext uri="{FF2B5EF4-FFF2-40B4-BE49-F238E27FC236}">
                  <a16:creationId xmlns:a16="http://schemas.microsoft.com/office/drawing/2014/main" id="{00000000-0008-0000-0800-00008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146</xdr:row>
          <xdr:rowOff>9525</xdr:rowOff>
        </xdr:from>
        <xdr:to>
          <xdr:col>7</xdr:col>
          <xdr:colOff>238125</xdr:colOff>
          <xdr:row>146</xdr:row>
          <xdr:rowOff>180975</xdr:rowOff>
        </xdr:to>
        <xdr:sp macro="" textlink="">
          <xdr:nvSpPr>
            <xdr:cNvPr id="9867" name="Object 651" hidden="1">
              <a:extLst>
                <a:ext uri="{63B3BB69-23CF-44E3-9099-C40C66FF867C}">
                  <a14:compatExt spid="_x0000_s9867"/>
                </a:ext>
                <a:ext uri="{FF2B5EF4-FFF2-40B4-BE49-F238E27FC236}">
                  <a16:creationId xmlns:a16="http://schemas.microsoft.com/office/drawing/2014/main" id="{00000000-0008-0000-0800-00008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147</xdr:row>
          <xdr:rowOff>9525</xdr:rowOff>
        </xdr:from>
        <xdr:to>
          <xdr:col>7</xdr:col>
          <xdr:colOff>238125</xdr:colOff>
          <xdr:row>147</xdr:row>
          <xdr:rowOff>180975</xdr:rowOff>
        </xdr:to>
        <xdr:sp macro="" textlink="">
          <xdr:nvSpPr>
            <xdr:cNvPr id="9868" name="Object 652" hidden="1">
              <a:extLst>
                <a:ext uri="{63B3BB69-23CF-44E3-9099-C40C66FF867C}">
                  <a14:compatExt spid="_x0000_s9868"/>
                </a:ext>
                <a:ext uri="{FF2B5EF4-FFF2-40B4-BE49-F238E27FC236}">
                  <a16:creationId xmlns:a16="http://schemas.microsoft.com/office/drawing/2014/main" id="{00000000-0008-0000-0800-00008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148</xdr:row>
          <xdr:rowOff>9525</xdr:rowOff>
        </xdr:from>
        <xdr:to>
          <xdr:col>7</xdr:col>
          <xdr:colOff>238125</xdr:colOff>
          <xdr:row>148</xdr:row>
          <xdr:rowOff>180975</xdr:rowOff>
        </xdr:to>
        <xdr:sp macro="" textlink="">
          <xdr:nvSpPr>
            <xdr:cNvPr id="9869" name="Object 653" hidden="1">
              <a:extLst>
                <a:ext uri="{63B3BB69-23CF-44E3-9099-C40C66FF867C}">
                  <a14:compatExt spid="_x0000_s9869"/>
                </a:ext>
                <a:ext uri="{FF2B5EF4-FFF2-40B4-BE49-F238E27FC236}">
                  <a16:creationId xmlns:a16="http://schemas.microsoft.com/office/drawing/2014/main" id="{00000000-0008-0000-0800-00008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149</xdr:row>
          <xdr:rowOff>9525</xdr:rowOff>
        </xdr:from>
        <xdr:to>
          <xdr:col>7</xdr:col>
          <xdr:colOff>238125</xdr:colOff>
          <xdr:row>149</xdr:row>
          <xdr:rowOff>180975</xdr:rowOff>
        </xdr:to>
        <xdr:sp macro="" textlink="">
          <xdr:nvSpPr>
            <xdr:cNvPr id="9870" name="Object 654" hidden="1">
              <a:extLst>
                <a:ext uri="{63B3BB69-23CF-44E3-9099-C40C66FF867C}">
                  <a14:compatExt spid="_x0000_s9870"/>
                </a:ext>
                <a:ext uri="{FF2B5EF4-FFF2-40B4-BE49-F238E27FC236}">
                  <a16:creationId xmlns:a16="http://schemas.microsoft.com/office/drawing/2014/main" id="{00000000-0008-0000-0800-00008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150</xdr:row>
          <xdr:rowOff>9525</xdr:rowOff>
        </xdr:from>
        <xdr:to>
          <xdr:col>7</xdr:col>
          <xdr:colOff>238125</xdr:colOff>
          <xdr:row>150</xdr:row>
          <xdr:rowOff>180975</xdr:rowOff>
        </xdr:to>
        <xdr:sp macro="" textlink="">
          <xdr:nvSpPr>
            <xdr:cNvPr id="9871" name="Object 655" hidden="1">
              <a:extLst>
                <a:ext uri="{63B3BB69-23CF-44E3-9099-C40C66FF867C}">
                  <a14:compatExt spid="_x0000_s9871"/>
                </a:ext>
                <a:ext uri="{FF2B5EF4-FFF2-40B4-BE49-F238E27FC236}">
                  <a16:creationId xmlns:a16="http://schemas.microsoft.com/office/drawing/2014/main" id="{00000000-0008-0000-0800-00008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151</xdr:row>
          <xdr:rowOff>9525</xdr:rowOff>
        </xdr:from>
        <xdr:to>
          <xdr:col>7</xdr:col>
          <xdr:colOff>238125</xdr:colOff>
          <xdr:row>151</xdr:row>
          <xdr:rowOff>180975</xdr:rowOff>
        </xdr:to>
        <xdr:sp macro="" textlink="">
          <xdr:nvSpPr>
            <xdr:cNvPr id="9872" name="Object 656" hidden="1">
              <a:extLst>
                <a:ext uri="{63B3BB69-23CF-44E3-9099-C40C66FF867C}">
                  <a14:compatExt spid="_x0000_s9872"/>
                </a:ext>
                <a:ext uri="{FF2B5EF4-FFF2-40B4-BE49-F238E27FC236}">
                  <a16:creationId xmlns:a16="http://schemas.microsoft.com/office/drawing/2014/main" id="{00000000-0008-0000-0800-00009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152</xdr:row>
          <xdr:rowOff>9525</xdr:rowOff>
        </xdr:from>
        <xdr:to>
          <xdr:col>7</xdr:col>
          <xdr:colOff>238125</xdr:colOff>
          <xdr:row>152</xdr:row>
          <xdr:rowOff>180975</xdr:rowOff>
        </xdr:to>
        <xdr:sp macro="" textlink="">
          <xdr:nvSpPr>
            <xdr:cNvPr id="9873" name="Object 657" hidden="1">
              <a:extLst>
                <a:ext uri="{63B3BB69-23CF-44E3-9099-C40C66FF867C}">
                  <a14:compatExt spid="_x0000_s9873"/>
                </a:ext>
                <a:ext uri="{FF2B5EF4-FFF2-40B4-BE49-F238E27FC236}">
                  <a16:creationId xmlns:a16="http://schemas.microsoft.com/office/drawing/2014/main" id="{00000000-0008-0000-0800-00009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153</xdr:row>
          <xdr:rowOff>9525</xdr:rowOff>
        </xdr:from>
        <xdr:to>
          <xdr:col>7</xdr:col>
          <xdr:colOff>238125</xdr:colOff>
          <xdr:row>153</xdr:row>
          <xdr:rowOff>180975</xdr:rowOff>
        </xdr:to>
        <xdr:sp macro="" textlink="">
          <xdr:nvSpPr>
            <xdr:cNvPr id="9874" name="Object 658" hidden="1">
              <a:extLst>
                <a:ext uri="{63B3BB69-23CF-44E3-9099-C40C66FF867C}">
                  <a14:compatExt spid="_x0000_s9874"/>
                </a:ext>
                <a:ext uri="{FF2B5EF4-FFF2-40B4-BE49-F238E27FC236}">
                  <a16:creationId xmlns:a16="http://schemas.microsoft.com/office/drawing/2014/main" id="{00000000-0008-0000-0800-00009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154</xdr:row>
          <xdr:rowOff>9525</xdr:rowOff>
        </xdr:from>
        <xdr:to>
          <xdr:col>7</xdr:col>
          <xdr:colOff>238125</xdr:colOff>
          <xdr:row>154</xdr:row>
          <xdr:rowOff>180975</xdr:rowOff>
        </xdr:to>
        <xdr:sp macro="" textlink="">
          <xdr:nvSpPr>
            <xdr:cNvPr id="9875" name="Object 659" hidden="1">
              <a:extLst>
                <a:ext uri="{63B3BB69-23CF-44E3-9099-C40C66FF867C}">
                  <a14:compatExt spid="_x0000_s9875"/>
                </a:ext>
                <a:ext uri="{FF2B5EF4-FFF2-40B4-BE49-F238E27FC236}">
                  <a16:creationId xmlns:a16="http://schemas.microsoft.com/office/drawing/2014/main" id="{00000000-0008-0000-0800-00009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155</xdr:row>
          <xdr:rowOff>9525</xdr:rowOff>
        </xdr:from>
        <xdr:to>
          <xdr:col>7</xdr:col>
          <xdr:colOff>238125</xdr:colOff>
          <xdr:row>155</xdr:row>
          <xdr:rowOff>180975</xdr:rowOff>
        </xdr:to>
        <xdr:sp macro="" textlink="">
          <xdr:nvSpPr>
            <xdr:cNvPr id="9876" name="Object 660" hidden="1">
              <a:extLst>
                <a:ext uri="{63B3BB69-23CF-44E3-9099-C40C66FF867C}">
                  <a14:compatExt spid="_x0000_s9876"/>
                </a:ext>
                <a:ext uri="{FF2B5EF4-FFF2-40B4-BE49-F238E27FC236}">
                  <a16:creationId xmlns:a16="http://schemas.microsoft.com/office/drawing/2014/main" id="{00000000-0008-0000-0800-00009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156</xdr:row>
          <xdr:rowOff>9525</xdr:rowOff>
        </xdr:from>
        <xdr:to>
          <xdr:col>7</xdr:col>
          <xdr:colOff>238125</xdr:colOff>
          <xdr:row>156</xdr:row>
          <xdr:rowOff>180975</xdr:rowOff>
        </xdr:to>
        <xdr:sp macro="" textlink="">
          <xdr:nvSpPr>
            <xdr:cNvPr id="9877" name="Object 661" hidden="1">
              <a:extLst>
                <a:ext uri="{63B3BB69-23CF-44E3-9099-C40C66FF867C}">
                  <a14:compatExt spid="_x0000_s9877"/>
                </a:ext>
                <a:ext uri="{FF2B5EF4-FFF2-40B4-BE49-F238E27FC236}">
                  <a16:creationId xmlns:a16="http://schemas.microsoft.com/office/drawing/2014/main" id="{00000000-0008-0000-0800-00009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157</xdr:row>
          <xdr:rowOff>9525</xdr:rowOff>
        </xdr:from>
        <xdr:to>
          <xdr:col>7</xdr:col>
          <xdr:colOff>238125</xdr:colOff>
          <xdr:row>157</xdr:row>
          <xdr:rowOff>180975</xdr:rowOff>
        </xdr:to>
        <xdr:sp macro="" textlink="">
          <xdr:nvSpPr>
            <xdr:cNvPr id="9878" name="Object 662" hidden="1">
              <a:extLst>
                <a:ext uri="{63B3BB69-23CF-44E3-9099-C40C66FF867C}">
                  <a14:compatExt spid="_x0000_s9878"/>
                </a:ext>
                <a:ext uri="{FF2B5EF4-FFF2-40B4-BE49-F238E27FC236}">
                  <a16:creationId xmlns:a16="http://schemas.microsoft.com/office/drawing/2014/main" id="{00000000-0008-0000-0800-00009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158</xdr:row>
          <xdr:rowOff>9525</xdr:rowOff>
        </xdr:from>
        <xdr:to>
          <xdr:col>7</xdr:col>
          <xdr:colOff>238125</xdr:colOff>
          <xdr:row>158</xdr:row>
          <xdr:rowOff>180975</xdr:rowOff>
        </xdr:to>
        <xdr:sp macro="" textlink="">
          <xdr:nvSpPr>
            <xdr:cNvPr id="9879" name="Object 663" hidden="1">
              <a:extLst>
                <a:ext uri="{63B3BB69-23CF-44E3-9099-C40C66FF867C}">
                  <a14:compatExt spid="_x0000_s9879"/>
                </a:ext>
                <a:ext uri="{FF2B5EF4-FFF2-40B4-BE49-F238E27FC236}">
                  <a16:creationId xmlns:a16="http://schemas.microsoft.com/office/drawing/2014/main" id="{00000000-0008-0000-0800-00009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159</xdr:row>
          <xdr:rowOff>9525</xdr:rowOff>
        </xdr:from>
        <xdr:to>
          <xdr:col>7</xdr:col>
          <xdr:colOff>238125</xdr:colOff>
          <xdr:row>159</xdr:row>
          <xdr:rowOff>180975</xdr:rowOff>
        </xdr:to>
        <xdr:sp macro="" textlink="">
          <xdr:nvSpPr>
            <xdr:cNvPr id="9880" name="Object 664" hidden="1">
              <a:extLst>
                <a:ext uri="{63B3BB69-23CF-44E3-9099-C40C66FF867C}">
                  <a14:compatExt spid="_x0000_s9880"/>
                </a:ext>
                <a:ext uri="{FF2B5EF4-FFF2-40B4-BE49-F238E27FC236}">
                  <a16:creationId xmlns:a16="http://schemas.microsoft.com/office/drawing/2014/main" id="{00000000-0008-0000-0800-00009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160</xdr:row>
          <xdr:rowOff>9525</xdr:rowOff>
        </xdr:from>
        <xdr:to>
          <xdr:col>7</xdr:col>
          <xdr:colOff>238125</xdr:colOff>
          <xdr:row>160</xdr:row>
          <xdr:rowOff>180975</xdr:rowOff>
        </xdr:to>
        <xdr:sp macro="" textlink="">
          <xdr:nvSpPr>
            <xdr:cNvPr id="9881" name="Object 665" hidden="1">
              <a:extLst>
                <a:ext uri="{63B3BB69-23CF-44E3-9099-C40C66FF867C}">
                  <a14:compatExt spid="_x0000_s9881"/>
                </a:ext>
                <a:ext uri="{FF2B5EF4-FFF2-40B4-BE49-F238E27FC236}">
                  <a16:creationId xmlns:a16="http://schemas.microsoft.com/office/drawing/2014/main" id="{00000000-0008-0000-0800-00009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161</xdr:row>
          <xdr:rowOff>9525</xdr:rowOff>
        </xdr:from>
        <xdr:to>
          <xdr:col>7</xdr:col>
          <xdr:colOff>238125</xdr:colOff>
          <xdr:row>161</xdr:row>
          <xdr:rowOff>180975</xdr:rowOff>
        </xdr:to>
        <xdr:sp macro="" textlink="">
          <xdr:nvSpPr>
            <xdr:cNvPr id="9882" name="Object 666" hidden="1">
              <a:extLst>
                <a:ext uri="{63B3BB69-23CF-44E3-9099-C40C66FF867C}">
                  <a14:compatExt spid="_x0000_s9882"/>
                </a:ext>
                <a:ext uri="{FF2B5EF4-FFF2-40B4-BE49-F238E27FC236}">
                  <a16:creationId xmlns:a16="http://schemas.microsoft.com/office/drawing/2014/main" id="{00000000-0008-0000-0800-00009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162</xdr:row>
          <xdr:rowOff>9525</xdr:rowOff>
        </xdr:from>
        <xdr:to>
          <xdr:col>7</xdr:col>
          <xdr:colOff>238125</xdr:colOff>
          <xdr:row>162</xdr:row>
          <xdr:rowOff>180975</xdr:rowOff>
        </xdr:to>
        <xdr:sp macro="" textlink="">
          <xdr:nvSpPr>
            <xdr:cNvPr id="9883" name="Object 667" hidden="1">
              <a:extLst>
                <a:ext uri="{63B3BB69-23CF-44E3-9099-C40C66FF867C}">
                  <a14:compatExt spid="_x0000_s9883"/>
                </a:ext>
                <a:ext uri="{FF2B5EF4-FFF2-40B4-BE49-F238E27FC236}">
                  <a16:creationId xmlns:a16="http://schemas.microsoft.com/office/drawing/2014/main" id="{00000000-0008-0000-0800-00009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163</xdr:row>
          <xdr:rowOff>9525</xdr:rowOff>
        </xdr:from>
        <xdr:to>
          <xdr:col>7</xdr:col>
          <xdr:colOff>238125</xdr:colOff>
          <xdr:row>163</xdr:row>
          <xdr:rowOff>180975</xdr:rowOff>
        </xdr:to>
        <xdr:sp macro="" textlink="">
          <xdr:nvSpPr>
            <xdr:cNvPr id="9884" name="Object 668" hidden="1">
              <a:extLst>
                <a:ext uri="{63B3BB69-23CF-44E3-9099-C40C66FF867C}">
                  <a14:compatExt spid="_x0000_s9884"/>
                </a:ext>
                <a:ext uri="{FF2B5EF4-FFF2-40B4-BE49-F238E27FC236}">
                  <a16:creationId xmlns:a16="http://schemas.microsoft.com/office/drawing/2014/main" id="{00000000-0008-0000-0800-00009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164</xdr:row>
          <xdr:rowOff>9525</xdr:rowOff>
        </xdr:from>
        <xdr:to>
          <xdr:col>7</xdr:col>
          <xdr:colOff>238125</xdr:colOff>
          <xdr:row>164</xdr:row>
          <xdr:rowOff>180975</xdr:rowOff>
        </xdr:to>
        <xdr:sp macro="" textlink="">
          <xdr:nvSpPr>
            <xdr:cNvPr id="9885" name="Object 669" hidden="1">
              <a:extLst>
                <a:ext uri="{63B3BB69-23CF-44E3-9099-C40C66FF867C}">
                  <a14:compatExt spid="_x0000_s9885"/>
                </a:ext>
                <a:ext uri="{FF2B5EF4-FFF2-40B4-BE49-F238E27FC236}">
                  <a16:creationId xmlns:a16="http://schemas.microsoft.com/office/drawing/2014/main" id="{00000000-0008-0000-0800-00009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165</xdr:row>
          <xdr:rowOff>9525</xdr:rowOff>
        </xdr:from>
        <xdr:to>
          <xdr:col>7</xdr:col>
          <xdr:colOff>238125</xdr:colOff>
          <xdr:row>165</xdr:row>
          <xdr:rowOff>180975</xdr:rowOff>
        </xdr:to>
        <xdr:sp macro="" textlink="">
          <xdr:nvSpPr>
            <xdr:cNvPr id="9886" name="Object 670" hidden="1">
              <a:extLst>
                <a:ext uri="{63B3BB69-23CF-44E3-9099-C40C66FF867C}">
                  <a14:compatExt spid="_x0000_s9886"/>
                </a:ext>
                <a:ext uri="{FF2B5EF4-FFF2-40B4-BE49-F238E27FC236}">
                  <a16:creationId xmlns:a16="http://schemas.microsoft.com/office/drawing/2014/main" id="{00000000-0008-0000-0800-00009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166</xdr:row>
          <xdr:rowOff>19050</xdr:rowOff>
        </xdr:from>
        <xdr:to>
          <xdr:col>7</xdr:col>
          <xdr:colOff>238125</xdr:colOff>
          <xdr:row>167</xdr:row>
          <xdr:rowOff>0</xdr:rowOff>
        </xdr:to>
        <xdr:sp macro="" textlink="">
          <xdr:nvSpPr>
            <xdr:cNvPr id="9887" name="Object 671" hidden="1">
              <a:extLst>
                <a:ext uri="{63B3BB69-23CF-44E3-9099-C40C66FF867C}">
                  <a14:compatExt spid="_x0000_s9887"/>
                </a:ext>
                <a:ext uri="{FF2B5EF4-FFF2-40B4-BE49-F238E27FC236}">
                  <a16:creationId xmlns:a16="http://schemas.microsoft.com/office/drawing/2014/main" id="{00000000-0008-0000-0800-00009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167</xdr:row>
          <xdr:rowOff>19050</xdr:rowOff>
        </xdr:from>
        <xdr:to>
          <xdr:col>7</xdr:col>
          <xdr:colOff>238125</xdr:colOff>
          <xdr:row>168</xdr:row>
          <xdr:rowOff>0</xdr:rowOff>
        </xdr:to>
        <xdr:sp macro="" textlink="">
          <xdr:nvSpPr>
            <xdr:cNvPr id="9888" name="Object 672" hidden="1">
              <a:extLst>
                <a:ext uri="{63B3BB69-23CF-44E3-9099-C40C66FF867C}">
                  <a14:compatExt spid="_x0000_s9888"/>
                </a:ext>
                <a:ext uri="{FF2B5EF4-FFF2-40B4-BE49-F238E27FC236}">
                  <a16:creationId xmlns:a16="http://schemas.microsoft.com/office/drawing/2014/main" id="{00000000-0008-0000-0800-0000A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168</xdr:row>
          <xdr:rowOff>19050</xdr:rowOff>
        </xdr:from>
        <xdr:to>
          <xdr:col>7</xdr:col>
          <xdr:colOff>238125</xdr:colOff>
          <xdr:row>169</xdr:row>
          <xdr:rowOff>0</xdr:rowOff>
        </xdr:to>
        <xdr:sp macro="" textlink="">
          <xdr:nvSpPr>
            <xdr:cNvPr id="9889" name="Object 673" hidden="1">
              <a:extLst>
                <a:ext uri="{63B3BB69-23CF-44E3-9099-C40C66FF867C}">
                  <a14:compatExt spid="_x0000_s9889"/>
                </a:ext>
                <a:ext uri="{FF2B5EF4-FFF2-40B4-BE49-F238E27FC236}">
                  <a16:creationId xmlns:a16="http://schemas.microsoft.com/office/drawing/2014/main" id="{00000000-0008-0000-0800-0000A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169</xdr:row>
          <xdr:rowOff>19050</xdr:rowOff>
        </xdr:from>
        <xdr:to>
          <xdr:col>7</xdr:col>
          <xdr:colOff>238125</xdr:colOff>
          <xdr:row>170</xdr:row>
          <xdr:rowOff>0</xdr:rowOff>
        </xdr:to>
        <xdr:sp macro="" textlink="">
          <xdr:nvSpPr>
            <xdr:cNvPr id="9890" name="Object 674" hidden="1">
              <a:extLst>
                <a:ext uri="{63B3BB69-23CF-44E3-9099-C40C66FF867C}">
                  <a14:compatExt spid="_x0000_s9890"/>
                </a:ext>
                <a:ext uri="{FF2B5EF4-FFF2-40B4-BE49-F238E27FC236}">
                  <a16:creationId xmlns:a16="http://schemas.microsoft.com/office/drawing/2014/main" id="{00000000-0008-0000-0800-0000A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170</xdr:row>
          <xdr:rowOff>0</xdr:rowOff>
        </xdr:from>
        <xdr:to>
          <xdr:col>7</xdr:col>
          <xdr:colOff>238125</xdr:colOff>
          <xdr:row>170</xdr:row>
          <xdr:rowOff>171450</xdr:rowOff>
        </xdr:to>
        <xdr:sp macro="" textlink="">
          <xdr:nvSpPr>
            <xdr:cNvPr id="9891" name="Object 675" hidden="1">
              <a:extLst>
                <a:ext uri="{63B3BB69-23CF-44E3-9099-C40C66FF867C}">
                  <a14:compatExt spid="_x0000_s9891"/>
                </a:ext>
                <a:ext uri="{FF2B5EF4-FFF2-40B4-BE49-F238E27FC236}">
                  <a16:creationId xmlns:a16="http://schemas.microsoft.com/office/drawing/2014/main" id="{00000000-0008-0000-0800-0000A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171</xdr:row>
          <xdr:rowOff>0</xdr:rowOff>
        </xdr:from>
        <xdr:to>
          <xdr:col>7</xdr:col>
          <xdr:colOff>238125</xdr:colOff>
          <xdr:row>171</xdr:row>
          <xdr:rowOff>171450</xdr:rowOff>
        </xdr:to>
        <xdr:sp macro="" textlink="">
          <xdr:nvSpPr>
            <xdr:cNvPr id="9892" name="Object 676" hidden="1">
              <a:extLst>
                <a:ext uri="{63B3BB69-23CF-44E3-9099-C40C66FF867C}">
                  <a14:compatExt spid="_x0000_s9892"/>
                </a:ext>
                <a:ext uri="{FF2B5EF4-FFF2-40B4-BE49-F238E27FC236}">
                  <a16:creationId xmlns:a16="http://schemas.microsoft.com/office/drawing/2014/main" id="{00000000-0008-0000-0800-0000A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172</xdr:row>
          <xdr:rowOff>0</xdr:rowOff>
        </xdr:from>
        <xdr:to>
          <xdr:col>7</xdr:col>
          <xdr:colOff>238125</xdr:colOff>
          <xdr:row>172</xdr:row>
          <xdr:rowOff>171450</xdr:rowOff>
        </xdr:to>
        <xdr:sp macro="" textlink="">
          <xdr:nvSpPr>
            <xdr:cNvPr id="9893" name="Object 677" hidden="1">
              <a:extLst>
                <a:ext uri="{63B3BB69-23CF-44E3-9099-C40C66FF867C}">
                  <a14:compatExt spid="_x0000_s9893"/>
                </a:ext>
                <a:ext uri="{FF2B5EF4-FFF2-40B4-BE49-F238E27FC236}">
                  <a16:creationId xmlns:a16="http://schemas.microsoft.com/office/drawing/2014/main" id="{00000000-0008-0000-0800-0000A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173</xdr:row>
          <xdr:rowOff>0</xdr:rowOff>
        </xdr:from>
        <xdr:to>
          <xdr:col>7</xdr:col>
          <xdr:colOff>238125</xdr:colOff>
          <xdr:row>173</xdr:row>
          <xdr:rowOff>171450</xdr:rowOff>
        </xdr:to>
        <xdr:sp macro="" textlink="">
          <xdr:nvSpPr>
            <xdr:cNvPr id="9894" name="Object 678" hidden="1">
              <a:extLst>
                <a:ext uri="{63B3BB69-23CF-44E3-9099-C40C66FF867C}">
                  <a14:compatExt spid="_x0000_s9894"/>
                </a:ext>
                <a:ext uri="{FF2B5EF4-FFF2-40B4-BE49-F238E27FC236}">
                  <a16:creationId xmlns:a16="http://schemas.microsoft.com/office/drawing/2014/main" id="{00000000-0008-0000-0800-0000A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174</xdr:row>
          <xdr:rowOff>0</xdr:rowOff>
        </xdr:from>
        <xdr:to>
          <xdr:col>7</xdr:col>
          <xdr:colOff>238125</xdr:colOff>
          <xdr:row>174</xdr:row>
          <xdr:rowOff>171450</xdr:rowOff>
        </xdr:to>
        <xdr:sp macro="" textlink="">
          <xdr:nvSpPr>
            <xdr:cNvPr id="9895" name="Object 679" hidden="1">
              <a:extLst>
                <a:ext uri="{63B3BB69-23CF-44E3-9099-C40C66FF867C}">
                  <a14:compatExt spid="_x0000_s9895"/>
                </a:ext>
                <a:ext uri="{FF2B5EF4-FFF2-40B4-BE49-F238E27FC236}">
                  <a16:creationId xmlns:a16="http://schemas.microsoft.com/office/drawing/2014/main" id="{00000000-0008-0000-0800-0000A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175</xdr:row>
          <xdr:rowOff>0</xdr:rowOff>
        </xdr:from>
        <xdr:to>
          <xdr:col>7</xdr:col>
          <xdr:colOff>238125</xdr:colOff>
          <xdr:row>175</xdr:row>
          <xdr:rowOff>171450</xdr:rowOff>
        </xdr:to>
        <xdr:sp macro="" textlink="">
          <xdr:nvSpPr>
            <xdr:cNvPr id="9896" name="Object 680" hidden="1">
              <a:extLst>
                <a:ext uri="{63B3BB69-23CF-44E3-9099-C40C66FF867C}">
                  <a14:compatExt spid="_x0000_s9896"/>
                </a:ext>
                <a:ext uri="{FF2B5EF4-FFF2-40B4-BE49-F238E27FC236}">
                  <a16:creationId xmlns:a16="http://schemas.microsoft.com/office/drawing/2014/main" id="{00000000-0008-0000-0800-0000A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176</xdr:row>
          <xdr:rowOff>0</xdr:rowOff>
        </xdr:from>
        <xdr:to>
          <xdr:col>7</xdr:col>
          <xdr:colOff>238125</xdr:colOff>
          <xdr:row>176</xdr:row>
          <xdr:rowOff>171450</xdr:rowOff>
        </xdr:to>
        <xdr:sp macro="" textlink="">
          <xdr:nvSpPr>
            <xdr:cNvPr id="9897" name="Object 681" hidden="1">
              <a:extLst>
                <a:ext uri="{63B3BB69-23CF-44E3-9099-C40C66FF867C}">
                  <a14:compatExt spid="_x0000_s9897"/>
                </a:ext>
                <a:ext uri="{FF2B5EF4-FFF2-40B4-BE49-F238E27FC236}">
                  <a16:creationId xmlns:a16="http://schemas.microsoft.com/office/drawing/2014/main" id="{00000000-0008-0000-0800-0000A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177</xdr:row>
          <xdr:rowOff>0</xdr:rowOff>
        </xdr:from>
        <xdr:to>
          <xdr:col>7</xdr:col>
          <xdr:colOff>238125</xdr:colOff>
          <xdr:row>177</xdr:row>
          <xdr:rowOff>171450</xdr:rowOff>
        </xdr:to>
        <xdr:sp macro="" textlink="">
          <xdr:nvSpPr>
            <xdr:cNvPr id="9898" name="Object 682" hidden="1">
              <a:extLst>
                <a:ext uri="{63B3BB69-23CF-44E3-9099-C40C66FF867C}">
                  <a14:compatExt spid="_x0000_s9898"/>
                </a:ext>
                <a:ext uri="{FF2B5EF4-FFF2-40B4-BE49-F238E27FC236}">
                  <a16:creationId xmlns:a16="http://schemas.microsoft.com/office/drawing/2014/main" id="{00000000-0008-0000-0800-0000A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178</xdr:row>
          <xdr:rowOff>0</xdr:rowOff>
        </xdr:from>
        <xdr:to>
          <xdr:col>7</xdr:col>
          <xdr:colOff>238125</xdr:colOff>
          <xdr:row>178</xdr:row>
          <xdr:rowOff>171450</xdr:rowOff>
        </xdr:to>
        <xdr:sp macro="" textlink="">
          <xdr:nvSpPr>
            <xdr:cNvPr id="9899" name="Object 683" hidden="1">
              <a:extLst>
                <a:ext uri="{63B3BB69-23CF-44E3-9099-C40C66FF867C}">
                  <a14:compatExt spid="_x0000_s9899"/>
                </a:ext>
                <a:ext uri="{FF2B5EF4-FFF2-40B4-BE49-F238E27FC236}">
                  <a16:creationId xmlns:a16="http://schemas.microsoft.com/office/drawing/2014/main" id="{00000000-0008-0000-0800-0000A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179</xdr:row>
          <xdr:rowOff>0</xdr:rowOff>
        </xdr:from>
        <xdr:to>
          <xdr:col>7</xdr:col>
          <xdr:colOff>238125</xdr:colOff>
          <xdr:row>179</xdr:row>
          <xdr:rowOff>171450</xdr:rowOff>
        </xdr:to>
        <xdr:sp macro="" textlink="">
          <xdr:nvSpPr>
            <xdr:cNvPr id="9900" name="Object 684" hidden="1">
              <a:extLst>
                <a:ext uri="{63B3BB69-23CF-44E3-9099-C40C66FF867C}">
                  <a14:compatExt spid="_x0000_s9900"/>
                </a:ext>
                <a:ext uri="{FF2B5EF4-FFF2-40B4-BE49-F238E27FC236}">
                  <a16:creationId xmlns:a16="http://schemas.microsoft.com/office/drawing/2014/main" id="{00000000-0008-0000-0800-0000A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180</xdr:row>
          <xdr:rowOff>0</xdr:rowOff>
        </xdr:from>
        <xdr:to>
          <xdr:col>7</xdr:col>
          <xdr:colOff>238125</xdr:colOff>
          <xdr:row>180</xdr:row>
          <xdr:rowOff>171450</xdr:rowOff>
        </xdr:to>
        <xdr:sp macro="" textlink="">
          <xdr:nvSpPr>
            <xdr:cNvPr id="9901" name="Object 685" hidden="1">
              <a:extLst>
                <a:ext uri="{63B3BB69-23CF-44E3-9099-C40C66FF867C}">
                  <a14:compatExt spid="_x0000_s9901"/>
                </a:ext>
                <a:ext uri="{FF2B5EF4-FFF2-40B4-BE49-F238E27FC236}">
                  <a16:creationId xmlns:a16="http://schemas.microsoft.com/office/drawing/2014/main" id="{00000000-0008-0000-0800-0000A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181</xdr:row>
          <xdr:rowOff>0</xdr:rowOff>
        </xdr:from>
        <xdr:to>
          <xdr:col>7</xdr:col>
          <xdr:colOff>238125</xdr:colOff>
          <xdr:row>181</xdr:row>
          <xdr:rowOff>171450</xdr:rowOff>
        </xdr:to>
        <xdr:sp macro="" textlink="">
          <xdr:nvSpPr>
            <xdr:cNvPr id="9902" name="Object 686" hidden="1">
              <a:extLst>
                <a:ext uri="{63B3BB69-23CF-44E3-9099-C40C66FF867C}">
                  <a14:compatExt spid="_x0000_s9902"/>
                </a:ext>
                <a:ext uri="{FF2B5EF4-FFF2-40B4-BE49-F238E27FC236}">
                  <a16:creationId xmlns:a16="http://schemas.microsoft.com/office/drawing/2014/main" id="{00000000-0008-0000-0800-0000A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182</xdr:row>
          <xdr:rowOff>0</xdr:rowOff>
        </xdr:from>
        <xdr:to>
          <xdr:col>7</xdr:col>
          <xdr:colOff>238125</xdr:colOff>
          <xdr:row>182</xdr:row>
          <xdr:rowOff>171450</xdr:rowOff>
        </xdr:to>
        <xdr:sp macro="" textlink="">
          <xdr:nvSpPr>
            <xdr:cNvPr id="9903" name="Object 687" hidden="1">
              <a:extLst>
                <a:ext uri="{63B3BB69-23CF-44E3-9099-C40C66FF867C}">
                  <a14:compatExt spid="_x0000_s9903"/>
                </a:ext>
                <a:ext uri="{FF2B5EF4-FFF2-40B4-BE49-F238E27FC236}">
                  <a16:creationId xmlns:a16="http://schemas.microsoft.com/office/drawing/2014/main" id="{00000000-0008-0000-0800-0000A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183</xdr:row>
          <xdr:rowOff>0</xdr:rowOff>
        </xdr:from>
        <xdr:to>
          <xdr:col>7</xdr:col>
          <xdr:colOff>238125</xdr:colOff>
          <xdr:row>183</xdr:row>
          <xdr:rowOff>171450</xdr:rowOff>
        </xdr:to>
        <xdr:sp macro="" textlink="">
          <xdr:nvSpPr>
            <xdr:cNvPr id="9904" name="Object 688" hidden="1">
              <a:extLst>
                <a:ext uri="{63B3BB69-23CF-44E3-9099-C40C66FF867C}">
                  <a14:compatExt spid="_x0000_s9904"/>
                </a:ext>
                <a:ext uri="{FF2B5EF4-FFF2-40B4-BE49-F238E27FC236}">
                  <a16:creationId xmlns:a16="http://schemas.microsoft.com/office/drawing/2014/main" id="{00000000-0008-0000-0800-0000B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184</xdr:row>
          <xdr:rowOff>0</xdr:rowOff>
        </xdr:from>
        <xdr:to>
          <xdr:col>7</xdr:col>
          <xdr:colOff>238125</xdr:colOff>
          <xdr:row>184</xdr:row>
          <xdr:rowOff>171450</xdr:rowOff>
        </xdr:to>
        <xdr:sp macro="" textlink="">
          <xdr:nvSpPr>
            <xdr:cNvPr id="9905" name="Object 689" hidden="1">
              <a:extLst>
                <a:ext uri="{63B3BB69-23CF-44E3-9099-C40C66FF867C}">
                  <a14:compatExt spid="_x0000_s9905"/>
                </a:ext>
                <a:ext uri="{FF2B5EF4-FFF2-40B4-BE49-F238E27FC236}">
                  <a16:creationId xmlns:a16="http://schemas.microsoft.com/office/drawing/2014/main" id="{00000000-0008-0000-0800-0000B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185</xdr:row>
          <xdr:rowOff>0</xdr:rowOff>
        </xdr:from>
        <xdr:to>
          <xdr:col>7</xdr:col>
          <xdr:colOff>238125</xdr:colOff>
          <xdr:row>185</xdr:row>
          <xdr:rowOff>171450</xdr:rowOff>
        </xdr:to>
        <xdr:sp macro="" textlink="">
          <xdr:nvSpPr>
            <xdr:cNvPr id="9906" name="Object 690" hidden="1">
              <a:extLst>
                <a:ext uri="{63B3BB69-23CF-44E3-9099-C40C66FF867C}">
                  <a14:compatExt spid="_x0000_s9906"/>
                </a:ext>
                <a:ext uri="{FF2B5EF4-FFF2-40B4-BE49-F238E27FC236}">
                  <a16:creationId xmlns:a16="http://schemas.microsoft.com/office/drawing/2014/main" id="{00000000-0008-0000-0800-0000B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186</xdr:row>
          <xdr:rowOff>9525</xdr:rowOff>
        </xdr:from>
        <xdr:to>
          <xdr:col>7</xdr:col>
          <xdr:colOff>238125</xdr:colOff>
          <xdr:row>186</xdr:row>
          <xdr:rowOff>180975</xdr:rowOff>
        </xdr:to>
        <xdr:sp macro="" textlink="">
          <xdr:nvSpPr>
            <xdr:cNvPr id="9907" name="Object 691" hidden="1">
              <a:extLst>
                <a:ext uri="{63B3BB69-23CF-44E3-9099-C40C66FF867C}">
                  <a14:compatExt spid="_x0000_s9907"/>
                </a:ext>
                <a:ext uri="{FF2B5EF4-FFF2-40B4-BE49-F238E27FC236}">
                  <a16:creationId xmlns:a16="http://schemas.microsoft.com/office/drawing/2014/main" id="{00000000-0008-0000-0800-0000B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187</xdr:row>
          <xdr:rowOff>9525</xdr:rowOff>
        </xdr:from>
        <xdr:to>
          <xdr:col>7</xdr:col>
          <xdr:colOff>238125</xdr:colOff>
          <xdr:row>187</xdr:row>
          <xdr:rowOff>180975</xdr:rowOff>
        </xdr:to>
        <xdr:sp macro="" textlink="">
          <xdr:nvSpPr>
            <xdr:cNvPr id="9908" name="Object 692" hidden="1">
              <a:extLst>
                <a:ext uri="{63B3BB69-23CF-44E3-9099-C40C66FF867C}">
                  <a14:compatExt spid="_x0000_s9908"/>
                </a:ext>
                <a:ext uri="{FF2B5EF4-FFF2-40B4-BE49-F238E27FC236}">
                  <a16:creationId xmlns:a16="http://schemas.microsoft.com/office/drawing/2014/main" id="{00000000-0008-0000-0800-0000B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188</xdr:row>
          <xdr:rowOff>9525</xdr:rowOff>
        </xdr:from>
        <xdr:to>
          <xdr:col>7</xdr:col>
          <xdr:colOff>238125</xdr:colOff>
          <xdr:row>188</xdr:row>
          <xdr:rowOff>180975</xdr:rowOff>
        </xdr:to>
        <xdr:sp macro="" textlink="">
          <xdr:nvSpPr>
            <xdr:cNvPr id="9909" name="Object 693" hidden="1">
              <a:extLst>
                <a:ext uri="{63B3BB69-23CF-44E3-9099-C40C66FF867C}">
                  <a14:compatExt spid="_x0000_s9909"/>
                </a:ext>
                <a:ext uri="{FF2B5EF4-FFF2-40B4-BE49-F238E27FC236}">
                  <a16:creationId xmlns:a16="http://schemas.microsoft.com/office/drawing/2014/main" id="{00000000-0008-0000-0800-0000B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189</xdr:row>
          <xdr:rowOff>9525</xdr:rowOff>
        </xdr:from>
        <xdr:to>
          <xdr:col>7</xdr:col>
          <xdr:colOff>238125</xdr:colOff>
          <xdr:row>189</xdr:row>
          <xdr:rowOff>180975</xdr:rowOff>
        </xdr:to>
        <xdr:sp macro="" textlink="">
          <xdr:nvSpPr>
            <xdr:cNvPr id="9910" name="Object 694" hidden="1">
              <a:extLst>
                <a:ext uri="{63B3BB69-23CF-44E3-9099-C40C66FF867C}">
                  <a14:compatExt spid="_x0000_s9910"/>
                </a:ext>
                <a:ext uri="{FF2B5EF4-FFF2-40B4-BE49-F238E27FC236}">
                  <a16:creationId xmlns:a16="http://schemas.microsoft.com/office/drawing/2014/main" id="{00000000-0008-0000-0800-0000B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190</xdr:row>
          <xdr:rowOff>9525</xdr:rowOff>
        </xdr:from>
        <xdr:to>
          <xdr:col>7</xdr:col>
          <xdr:colOff>238125</xdr:colOff>
          <xdr:row>190</xdr:row>
          <xdr:rowOff>180975</xdr:rowOff>
        </xdr:to>
        <xdr:sp macro="" textlink="">
          <xdr:nvSpPr>
            <xdr:cNvPr id="9911" name="Object 695" hidden="1">
              <a:extLst>
                <a:ext uri="{63B3BB69-23CF-44E3-9099-C40C66FF867C}">
                  <a14:compatExt spid="_x0000_s9911"/>
                </a:ext>
                <a:ext uri="{FF2B5EF4-FFF2-40B4-BE49-F238E27FC236}">
                  <a16:creationId xmlns:a16="http://schemas.microsoft.com/office/drawing/2014/main" id="{00000000-0008-0000-0800-0000B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191</xdr:row>
          <xdr:rowOff>9525</xdr:rowOff>
        </xdr:from>
        <xdr:to>
          <xdr:col>7</xdr:col>
          <xdr:colOff>238125</xdr:colOff>
          <xdr:row>191</xdr:row>
          <xdr:rowOff>180975</xdr:rowOff>
        </xdr:to>
        <xdr:sp macro="" textlink="">
          <xdr:nvSpPr>
            <xdr:cNvPr id="9912" name="Object 696" hidden="1">
              <a:extLst>
                <a:ext uri="{63B3BB69-23CF-44E3-9099-C40C66FF867C}">
                  <a14:compatExt spid="_x0000_s9912"/>
                </a:ext>
                <a:ext uri="{FF2B5EF4-FFF2-40B4-BE49-F238E27FC236}">
                  <a16:creationId xmlns:a16="http://schemas.microsoft.com/office/drawing/2014/main" id="{00000000-0008-0000-0800-0000B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192</xdr:row>
          <xdr:rowOff>9525</xdr:rowOff>
        </xdr:from>
        <xdr:to>
          <xdr:col>7</xdr:col>
          <xdr:colOff>238125</xdr:colOff>
          <xdr:row>192</xdr:row>
          <xdr:rowOff>180975</xdr:rowOff>
        </xdr:to>
        <xdr:sp macro="" textlink="">
          <xdr:nvSpPr>
            <xdr:cNvPr id="9913" name="Object 697" hidden="1">
              <a:extLst>
                <a:ext uri="{63B3BB69-23CF-44E3-9099-C40C66FF867C}">
                  <a14:compatExt spid="_x0000_s9913"/>
                </a:ext>
                <a:ext uri="{FF2B5EF4-FFF2-40B4-BE49-F238E27FC236}">
                  <a16:creationId xmlns:a16="http://schemas.microsoft.com/office/drawing/2014/main" id="{00000000-0008-0000-0800-0000B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193</xdr:row>
          <xdr:rowOff>9525</xdr:rowOff>
        </xdr:from>
        <xdr:to>
          <xdr:col>7</xdr:col>
          <xdr:colOff>238125</xdr:colOff>
          <xdr:row>193</xdr:row>
          <xdr:rowOff>180975</xdr:rowOff>
        </xdr:to>
        <xdr:sp macro="" textlink="">
          <xdr:nvSpPr>
            <xdr:cNvPr id="9914" name="Object 698" hidden="1">
              <a:extLst>
                <a:ext uri="{63B3BB69-23CF-44E3-9099-C40C66FF867C}">
                  <a14:compatExt spid="_x0000_s9914"/>
                </a:ext>
                <a:ext uri="{FF2B5EF4-FFF2-40B4-BE49-F238E27FC236}">
                  <a16:creationId xmlns:a16="http://schemas.microsoft.com/office/drawing/2014/main" id="{00000000-0008-0000-0800-0000B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194</xdr:row>
          <xdr:rowOff>9525</xdr:rowOff>
        </xdr:from>
        <xdr:to>
          <xdr:col>7</xdr:col>
          <xdr:colOff>238125</xdr:colOff>
          <xdr:row>194</xdr:row>
          <xdr:rowOff>180975</xdr:rowOff>
        </xdr:to>
        <xdr:sp macro="" textlink="">
          <xdr:nvSpPr>
            <xdr:cNvPr id="9915" name="Object 699" hidden="1">
              <a:extLst>
                <a:ext uri="{63B3BB69-23CF-44E3-9099-C40C66FF867C}">
                  <a14:compatExt spid="_x0000_s9915"/>
                </a:ext>
                <a:ext uri="{FF2B5EF4-FFF2-40B4-BE49-F238E27FC236}">
                  <a16:creationId xmlns:a16="http://schemas.microsoft.com/office/drawing/2014/main" id="{00000000-0008-0000-0800-0000BB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195</xdr:row>
          <xdr:rowOff>9525</xdr:rowOff>
        </xdr:from>
        <xdr:to>
          <xdr:col>7</xdr:col>
          <xdr:colOff>238125</xdr:colOff>
          <xdr:row>195</xdr:row>
          <xdr:rowOff>180975</xdr:rowOff>
        </xdr:to>
        <xdr:sp macro="" textlink="">
          <xdr:nvSpPr>
            <xdr:cNvPr id="9916" name="Object 700" hidden="1">
              <a:extLst>
                <a:ext uri="{63B3BB69-23CF-44E3-9099-C40C66FF867C}">
                  <a14:compatExt spid="_x0000_s9916"/>
                </a:ext>
                <a:ext uri="{FF2B5EF4-FFF2-40B4-BE49-F238E27FC236}">
                  <a16:creationId xmlns:a16="http://schemas.microsoft.com/office/drawing/2014/main" id="{00000000-0008-0000-0800-0000BC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196</xdr:row>
          <xdr:rowOff>9525</xdr:rowOff>
        </xdr:from>
        <xdr:to>
          <xdr:col>7</xdr:col>
          <xdr:colOff>238125</xdr:colOff>
          <xdr:row>196</xdr:row>
          <xdr:rowOff>180975</xdr:rowOff>
        </xdr:to>
        <xdr:sp macro="" textlink="">
          <xdr:nvSpPr>
            <xdr:cNvPr id="9917" name="Object 701" hidden="1">
              <a:extLst>
                <a:ext uri="{63B3BB69-23CF-44E3-9099-C40C66FF867C}">
                  <a14:compatExt spid="_x0000_s9917"/>
                </a:ext>
                <a:ext uri="{FF2B5EF4-FFF2-40B4-BE49-F238E27FC236}">
                  <a16:creationId xmlns:a16="http://schemas.microsoft.com/office/drawing/2014/main" id="{00000000-0008-0000-0800-0000BD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197</xdr:row>
          <xdr:rowOff>9525</xdr:rowOff>
        </xdr:from>
        <xdr:to>
          <xdr:col>7</xdr:col>
          <xdr:colOff>238125</xdr:colOff>
          <xdr:row>197</xdr:row>
          <xdr:rowOff>180975</xdr:rowOff>
        </xdr:to>
        <xdr:sp macro="" textlink="">
          <xdr:nvSpPr>
            <xdr:cNvPr id="9918" name="Object 702" hidden="1">
              <a:extLst>
                <a:ext uri="{63B3BB69-23CF-44E3-9099-C40C66FF867C}">
                  <a14:compatExt spid="_x0000_s9918"/>
                </a:ext>
                <a:ext uri="{FF2B5EF4-FFF2-40B4-BE49-F238E27FC236}">
                  <a16:creationId xmlns:a16="http://schemas.microsoft.com/office/drawing/2014/main" id="{00000000-0008-0000-0800-0000BE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198</xdr:row>
          <xdr:rowOff>9525</xdr:rowOff>
        </xdr:from>
        <xdr:to>
          <xdr:col>7</xdr:col>
          <xdr:colOff>238125</xdr:colOff>
          <xdr:row>198</xdr:row>
          <xdr:rowOff>180975</xdr:rowOff>
        </xdr:to>
        <xdr:sp macro="" textlink="">
          <xdr:nvSpPr>
            <xdr:cNvPr id="9919" name="Object 703" hidden="1">
              <a:extLst>
                <a:ext uri="{63B3BB69-23CF-44E3-9099-C40C66FF867C}">
                  <a14:compatExt spid="_x0000_s9919"/>
                </a:ext>
                <a:ext uri="{FF2B5EF4-FFF2-40B4-BE49-F238E27FC236}">
                  <a16:creationId xmlns:a16="http://schemas.microsoft.com/office/drawing/2014/main" id="{00000000-0008-0000-0800-0000BF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199</xdr:row>
          <xdr:rowOff>9525</xdr:rowOff>
        </xdr:from>
        <xdr:to>
          <xdr:col>7</xdr:col>
          <xdr:colOff>238125</xdr:colOff>
          <xdr:row>199</xdr:row>
          <xdr:rowOff>180975</xdr:rowOff>
        </xdr:to>
        <xdr:sp macro="" textlink="">
          <xdr:nvSpPr>
            <xdr:cNvPr id="9920" name="Object 704" hidden="1">
              <a:extLst>
                <a:ext uri="{63B3BB69-23CF-44E3-9099-C40C66FF867C}">
                  <a14:compatExt spid="_x0000_s9920"/>
                </a:ext>
                <a:ext uri="{FF2B5EF4-FFF2-40B4-BE49-F238E27FC236}">
                  <a16:creationId xmlns:a16="http://schemas.microsoft.com/office/drawing/2014/main" id="{00000000-0008-0000-0800-0000C0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200</xdr:row>
          <xdr:rowOff>9525</xdr:rowOff>
        </xdr:from>
        <xdr:to>
          <xdr:col>7</xdr:col>
          <xdr:colOff>238125</xdr:colOff>
          <xdr:row>200</xdr:row>
          <xdr:rowOff>180975</xdr:rowOff>
        </xdr:to>
        <xdr:sp macro="" textlink="">
          <xdr:nvSpPr>
            <xdr:cNvPr id="9921" name="Object 705" hidden="1">
              <a:extLst>
                <a:ext uri="{63B3BB69-23CF-44E3-9099-C40C66FF867C}">
                  <a14:compatExt spid="_x0000_s9921"/>
                </a:ext>
                <a:ext uri="{FF2B5EF4-FFF2-40B4-BE49-F238E27FC236}">
                  <a16:creationId xmlns:a16="http://schemas.microsoft.com/office/drawing/2014/main" id="{00000000-0008-0000-0800-0000C1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201</xdr:row>
          <xdr:rowOff>9525</xdr:rowOff>
        </xdr:from>
        <xdr:to>
          <xdr:col>7</xdr:col>
          <xdr:colOff>238125</xdr:colOff>
          <xdr:row>201</xdr:row>
          <xdr:rowOff>180975</xdr:rowOff>
        </xdr:to>
        <xdr:sp macro="" textlink="">
          <xdr:nvSpPr>
            <xdr:cNvPr id="9922" name="Object 706" hidden="1">
              <a:extLst>
                <a:ext uri="{63B3BB69-23CF-44E3-9099-C40C66FF867C}">
                  <a14:compatExt spid="_x0000_s9922"/>
                </a:ext>
                <a:ext uri="{FF2B5EF4-FFF2-40B4-BE49-F238E27FC236}">
                  <a16:creationId xmlns:a16="http://schemas.microsoft.com/office/drawing/2014/main" id="{00000000-0008-0000-0800-0000C2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202</xdr:row>
          <xdr:rowOff>9525</xdr:rowOff>
        </xdr:from>
        <xdr:to>
          <xdr:col>7</xdr:col>
          <xdr:colOff>238125</xdr:colOff>
          <xdr:row>202</xdr:row>
          <xdr:rowOff>180975</xdr:rowOff>
        </xdr:to>
        <xdr:sp macro="" textlink="">
          <xdr:nvSpPr>
            <xdr:cNvPr id="9923" name="Object 707" hidden="1">
              <a:extLst>
                <a:ext uri="{63B3BB69-23CF-44E3-9099-C40C66FF867C}">
                  <a14:compatExt spid="_x0000_s9923"/>
                </a:ext>
                <a:ext uri="{FF2B5EF4-FFF2-40B4-BE49-F238E27FC236}">
                  <a16:creationId xmlns:a16="http://schemas.microsoft.com/office/drawing/2014/main" id="{00000000-0008-0000-0800-0000C3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203</xdr:row>
          <xdr:rowOff>9525</xdr:rowOff>
        </xdr:from>
        <xdr:to>
          <xdr:col>7</xdr:col>
          <xdr:colOff>238125</xdr:colOff>
          <xdr:row>203</xdr:row>
          <xdr:rowOff>180975</xdr:rowOff>
        </xdr:to>
        <xdr:sp macro="" textlink="">
          <xdr:nvSpPr>
            <xdr:cNvPr id="9924" name="Object 708" hidden="1">
              <a:extLst>
                <a:ext uri="{63B3BB69-23CF-44E3-9099-C40C66FF867C}">
                  <a14:compatExt spid="_x0000_s9924"/>
                </a:ext>
                <a:ext uri="{FF2B5EF4-FFF2-40B4-BE49-F238E27FC236}">
                  <a16:creationId xmlns:a16="http://schemas.microsoft.com/office/drawing/2014/main" id="{00000000-0008-0000-0800-0000C4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204</xdr:row>
          <xdr:rowOff>9525</xdr:rowOff>
        </xdr:from>
        <xdr:to>
          <xdr:col>7</xdr:col>
          <xdr:colOff>238125</xdr:colOff>
          <xdr:row>204</xdr:row>
          <xdr:rowOff>180975</xdr:rowOff>
        </xdr:to>
        <xdr:sp macro="" textlink="">
          <xdr:nvSpPr>
            <xdr:cNvPr id="9925" name="Object 709" hidden="1">
              <a:extLst>
                <a:ext uri="{63B3BB69-23CF-44E3-9099-C40C66FF867C}">
                  <a14:compatExt spid="_x0000_s9925"/>
                </a:ext>
                <a:ext uri="{FF2B5EF4-FFF2-40B4-BE49-F238E27FC236}">
                  <a16:creationId xmlns:a16="http://schemas.microsoft.com/office/drawing/2014/main" id="{00000000-0008-0000-0800-0000C5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205</xdr:row>
          <xdr:rowOff>9525</xdr:rowOff>
        </xdr:from>
        <xdr:to>
          <xdr:col>7</xdr:col>
          <xdr:colOff>238125</xdr:colOff>
          <xdr:row>205</xdr:row>
          <xdr:rowOff>180975</xdr:rowOff>
        </xdr:to>
        <xdr:sp macro="" textlink="">
          <xdr:nvSpPr>
            <xdr:cNvPr id="9926" name="Object 710" hidden="1">
              <a:extLst>
                <a:ext uri="{63B3BB69-23CF-44E3-9099-C40C66FF867C}">
                  <a14:compatExt spid="_x0000_s9926"/>
                </a:ext>
                <a:ext uri="{FF2B5EF4-FFF2-40B4-BE49-F238E27FC236}">
                  <a16:creationId xmlns:a16="http://schemas.microsoft.com/office/drawing/2014/main" id="{00000000-0008-0000-0800-0000C6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206</xdr:row>
          <xdr:rowOff>19050</xdr:rowOff>
        </xdr:from>
        <xdr:to>
          <xdr:col>7</xdr:col>
          <xdr:colOff>238125</xdr:colOff>
          <xdr:row>207</xdr:row>
          <xdr:rowOff>0</xdr:rowOff>
        </xdr:to>
        <xdr:sp macro="" textlink="">
          <xdr:nvSpPr>
            <xdr:cNvPr id="9927" name="Object 711" hidden="1">
              <a:extLst>
                <a:ext uri="{63B3BB69-23CF-44E3-9099-C40C66FF867C}">
                  <a14:compatExt spid="_x0000_s9927"/>
                </a:ext>
                <a:ext uri="{FF2B5EF4-FFF2-40B4-BE49-F238E27FC236}">
                  <a16:creationId xmlns:a16="http://schemas.microsoft.com/office/drawing/2014/main" id="{00000000-0008-0000-0800-0000C7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207</xdr:row>
          <xdr:rowOff>19050</xdr:rowOff>
        </xdr:from>
        <xdr:to>
          <xdr:col>7</xdr:col>
          <xdr:colOff>238125</xdr:colOff>
          <xdr:row>208</xdr:row>
          <xdr:rowOff>0</xdr:rowOff>
        </xdr:to>
        <xdr:sp macro="" textlink="">
          <xdr:nvSpPr>
            <xdr:cNvPr id="9928" name="Object 712" hidden="1">
              <a:extLst>
                <a:ext uri="{63B3BB69-23CF-44E3-9099-C40C66FF867C}">
                  <a14:compatExt spid="_x0000_s9928"/>
                </a:ext>
                <a:ext uri="{FF2B5EF4-FFF2-40B4-BE49-F238E27FC236}">
                  <a16:creationId xmlns:a16="http://schemas.microsoft.com/office/drawing/2014/main" id="{00000000-0008-0000-0800-0000C8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208</xdr:row>
          <xdr:rowOff>19050</xdr:rowOff>
        </xdr:from>
        <xdr:to>
          <xdr:col>7</xdr:col>
          <xdr:colOff>238125</xdr:colOff>
          <xdr:row>209</xdr:row>
          <xdr:rowOff>0</xdr:rowOff>
        </xdr:to>
        <xdr:sp macro="" textlink="">
          <xdr:nvSpPr>
            <xdr:cNvPr id="9929" name="Object 713" hidden="1">
              <a:extLst>
                <a:ext uri="{63B3BB69-23CF-44E3-9099-C40C66FF867C}">
                  <a14:compatExt spid="_x0000_s9929"/>
                </a:ext>
                <a:ext uri="{FF2B5EF4-FFF2-40B4-BE49-F238E27FC236}">
                  <a16:creationId xmlns:a16="http://schemas.microsoft.com/office/drawing/2014/main" id="{00000000-0008-0000-0800-0000C9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19050</xdr:colOff>
          <xdr:row>209</xdr:row>
          <xdr:rowOff>19050</xdr:rowOff>
        </xdr:from>
        <xdr:to>
          <xdr:col>7</xdr:col>
          <xdr:colOff>238125</xdr:colOff>
          <xdr:row>210</xdr:row>
          <xdr:rowOff>0</xdr:rowOff>
        </xdr:to>
        <xdr:sp macro="" textlink="">
          <xdr:nvSpPr>
            <xdr:cNvPr id="9930" name="Object 714" hidden="1">
              <a:extLst>
                <a:ext uri="{63B3BB69-23CF-44E3-9099-C40C66FF867C}">
                  <a14:compatExt spid="_x0000_s9930"/>
                </a:ext>
                <a:ext uri="{FF2B5EF4-FFF2-40B4-BE49-F238E27FC236}">
                  <a16:creationId xmlns:a16="http://schemas.microsoft.com/office/drawing/2014/main" id="{00000000-0008-0000-0800-0000CA26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200025</xdr:colOff>
          <xdr:row>12</xdr:row>
          <xdr:rowOff>19050</xdr:rowOff>
        </xdr:from>
        <xdr:to>
          <xdr:col>3</xdr:col>
          <xdr:colOff>371475</xdr:colOff>
          <xdr:row>12</xdr:row>
          <xdr:rowOff>161925</xdr:rowOff>
        </xdr:to>
        <xdr:sp macro="" textlink="">
          <xdr:nvSpPr>
            <xdr:cNvPr id="26627" name="Object 3" hidden="1">
              <a:extLst>
                <a:ext uri="{63B3BB69-23CF-44E3-9099-C40C66FF867C}">
                  <a14:compatExt spid="_x0000_s26627"/>
                </a:ext>
                <a:ext uri="{FF2B5EF4-FFF2-40B4-BE49-F238E27FC236}">
                  <a16:creationId xmlns:a16="http://schemas.microsoft.com/office/drawing/2014/main" id="{00000000-0008-0000-0900-00000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xdr:row>
          <xdr:rowOff>19050</xdr:rowOff>
        </xdr:from>
        <xdr:to>
          <xdr:col>3</xdr:col>
          <xdr:colOff>371475</xdr:colOff>
          <xdr:row>13</xdr:row>
          <xdr:rowOff>161925</xdr:rowOff>
        </xdr:to>
        <xdr:sp macro="" textlink="">
          <xdr:nvSpPr>
            <xdr:cNvPr id="26628" name="Object 4" hidden="1">
              <a:extLst>
                <a:ext uri="{63B3BB69-23CF-44E3-9099-C40C66FF867C}">
                  <a14:compatExt spid="_x0000_s26628"/>
                </a:ext>
                <a:ext uri="{FF2B5EF4-FFF2-40B4-BE49-F238E27FC236}">
                  <a16:creationId xmlns:a16="http://schemas.microsoft.com/office/drawing/2014/main" id="{00000000-0008-0000-0900-00000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xdr:row>
          <xdr:rowOff>19050</xdr:rowOff>
        </xdr:from>
        <xdr:to>
          <xdr:col>3</xdr:col>
          <xdr:colOff>371475</xdr:colOff>
          <xdr:row>14</xdr:row>
          <xdr:rowOff>161925</xdr:rowOff>
        </xdr:to>
        <xdr:sp macro="" textlink="">
          <xdr:nvSpPr>
            <xdr:cNvPr id="26629" name="Object 5" hidden="1">
              <a:extLst>
                <a:ext uri="{63B3BB69-23CF-44E3-9099-C40C66FF867C}">
                  <a14:compatExt spid="_x0000_s26629"/>
                </a:ext>
                <a:ext uri="{FF2B5EF4-FFF2-40B4-BE49-F238E27FC236}">
                  <a16:creationId xmlns:a16="http://schemas.microsoft.com/office/drawing/2014/main" id="{00000000-0008-0000-0900-00000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xdr:row>
          <xdr:rowOff>19050</xdr:rowOff>
        </xdr:from>
        <xdr:to>
          <xdr:col>3</xdr:col>
          <xdr:colOff>371475</xdr:colOff>
          <xdr:row>15</xdr:row>
          <xdr:rowOff>161925</xdr:rowOff>
        </xdr:to>
        <xdr:sp macro="" textlink="">
          <xdr:nvSpPr>
            <xdr:cNvPr id="26630" name="Object 6" hidden="1">
              <a:extLst>
                <a:ext uri="{63B3BB69-23CF-44E3-9099-C40C66FF867C}">
                  <a14:compatExt spid="_x0000_s26630"/>
                </a:ext>
                <a:ext uri="{FF2B5EF4-FFF2-40B4-BE49-F238E27FC236}">
                  <a16:creationId xmlns:a16="http://schemas.microsoft.com/office/drawing/2014/main" id="{00000000-0008-0000-0900-00000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xdr:row>
          <xdr:rowOff>19050</xdr:rowOff>
        </xdr:from>
        <xdr:to>
          <xdr:col>3</xdr:col>
          <xdr:colOff>371475</xdr:colOff>
          <xdr:row>16</xdr:row>
          <xdr:rowOff>161925</xdr:rowOff>
        </xdr:to>
        <xdr:sp macro="" textlink="">
          <xdr:nvSpPr>
            <xdr:cNvPr id="26631" name="Object 7" hidden="1">
              <a:extLst>
                <a:ext uri="{63B3BB69-23CF-44E3-9099-C40C66FF867C}">
                  <a14:compatExt spid="_x0000_s26631"/>
                </a:ext>
                <a:ext uri="{FF2B5EF4-FFF2-40B4-BE49-F238E27FC236}">
                  <a16:creationId xmlns:a16="http://schemas.microsoft.com/office/drawing/2014/main" id="{00000000-0008-0000-0900-00000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xdr:row>
          <xdr:rowOff>28575</xdr:rowOff>
        </xdr:from>
        <xdr:to>
          <xdr:col>3</xdr:col>
          <xdr:colOff>371475</xdr:colOff>
          <xdr:row>17</xdr:row>
          <xdr:rowOff>171450</xdr:rowOff>
        </xdr:to>
        <xdr:sp macro="" textlink="">
          <xdr:nvSpPr>
            <xdr:cNvPr id="26632" name="Object 8" hidden="1">
              <a:extLst>
                <a:ext uri="{63B3BB69-23CF-44E3-9099-C40C66FF867C}">
                  <a14:compatExt spid="_x0000_s26632"/>
                </a:ext>
                <a:ext uri="{FF2B5EF4-FFF2-40B4-BE49-F238E27FC236}">
                  <a16:creationId xmlns:a16="http://schemas.microsoft.com/office/drawing/2014/main" id="{00000000-0008-0000-0900-00000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xdr:row>
          <xdr:rowOff>28575</xdr:rowOff>
        </xdr:from>
        <xdr:to>
          <xdr:col>3</xdr:col>
          <xdr:colOff>371475</xdr:colOff>
          <xdr:row>18</xdr:row>
          <xdr:rowOff>171450</xdr:rowOff>
        </xdr:to>
        <xdr:sp macro="" textlink="">
          <xdr:nvSpPr>
            <xdr:cNvPr id="26633" name="Object 9" hidden="1">
              <a:extLst>
                <a:ext uri="{63B3BB69-23CF-44E3-9099-C40C66FF867C}">
                  <a14:compatExt spid="_x0000_s26633"/>
                </a:ext>
                <a:ext uri="{FF2B5EF4-FFF2-40B4-BE49-F238E27FC236}">
                  <a16:creationId xmlns:a16="http://schemas.microsoft.com/office/drawing/2014/main" id="{00000000-0008-0000-0900-00000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xdr:row>
          <xdr:rowOff>28575</xdr:rowOff>
        </xdr:from>
        <xdr:to>
          <xdr:col>3</xdr:col>
          <xdr:colOff>371475</xdr:colOff>
          <xdr:row>19</xdr:row>
          <xdr:rowOff>171450</xdr:rowOff>
        </xdr:to>
        <xdr:sp macro="" textlink="">
          <xdr:nvSpPr>
            <xdr:cNvPr id="26634" name="Object 10" hidden="1">
              <a:extLst>
                <a:ext uri="{63B3BB69-23CF-44E3-9099-C40C66FF867C}">
                  <a14:compatExt spid="_x0000_s26634"/>
                </a:ext>
                <a:ext uri="{FF2B5EF4-FFF2-40B4-BE49-F238E27FC236}">
                  <a16:creationId xmlns:a16="http://schemas.microsoft.com/office/drawing/2014/main" id="{00000000-0008-0000-0900-00000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xdr:row>
          <xdr:rowOff>28575</xdr:rowOff>
        </xdr:from>
        <xdr:to>
          <xdr:col>3</xdr:col>
          <xdr:colOff>371475</xdr:colOff>
          <xdr:row>20</xdr:row>
          <xdr:rowOff>171450</xdr:rowOff>
        </xdr:to>
        <xdr:sp macro="" textlink="">
          <xdr:nvSpPr>
            <xdr:cNvPr id="26635" name="Object 11" hidden="1">
              <a:extLst>
                <a:ext uri="{63B3BB69-23CF-44E3-9099-C40C66FF867C}">
                  <a14:compatExt spid="_x0000_s26635"/>
                </a:ext>
                <a:ext uri="{FF2B5EF4-FFF2-40B4-BE49-F238E27FC236}">
                  <a16:creationId xmlns:a16="http://schemas.microsoft.com/office/drawing/2014/main" id="{00000000-0008-0000-0900-00000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21</xdr:row>
          <xdr:rowOff>28575</xdr:rowOff>
        </xdr:from>
        <xdr:to>
          <xdr:col>3</xdr:col>
          <xdr:colOff>371475</xdr:colOff>
          <xdr:row>21</xdr:row>
          <xdr:rowOff>171450</xdr:rowOff>
        </xdr:to>
        <xdr:sp macro="" textlink="">
          <xdr:nvSpPr>
            <xdr:cNvPr id="26636" name="Object 12" hidden="1">
              <a:extLst>
                <a:ext uri="{63B3BB69-23CF-44E3-9099-C40C66FF867C}">
                  <a14:compatExt spid="_x0000_s26636"/>
                </a:ext>
                <a:ext uri="{FF2B5EF4-FFF2-40B4-BE49-F238E27FC236}">
                  <a16:creationId xmlns:a16="http://schemas.microsoft.com/office/drawing/2014/main" id="{00000000-0008-0000-0900-00000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22</xdr:row>
          <xdr:rowOff>19050</xdr:rowOff>
        </xdr:from>
        <xdr:to>
          <xdr:col>3</xdr:col>
          <xdr:colOff>371475</xdr:colOff>
          <xdr:row>22</xdr:row>
          <xdr:rowOff>161925</xdr:rowOff>
        </xdr:to>
        <xdr:sp macro="" textlink="">
          <xdr:nvSpPr>
            <xdr:cNvPr id="26637" name="Object 13" hidden="1">
              <a:extLst>
                <a:ext uri="{63B3BB69-23CF-44E3-9099-C40C66FF867C}">
                  <a14:compatExt spid="_x0000_s26637"/>
                </a:ext>
                <a:ext uri="{FF2B5EF4-FFF2-40B4-BE49-F238E27FC236}">
                  <a16:creationId xmlns:a16="http://schemas.microsoft.com/office/drawing/2014/main" id="{00000000-0008-0000-0900-00000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23</xdr:row>
          <xdr:rowOff>19050</xdr:rowOff>
        </xdr:from>
        <xdr:to>
          <xdr:col>3</xdr:col>
          <xdr:colOff>371475</xdr:colOff>
          <xdr:row>23</xdr:row>
          <xdr:rowOff>161925</xdr:rowOff>
        </xdr:to>
        <xdr:sp macro="" textlink="">
          <xdr:nvSpPr>
            <xdr:cNvPr id="26638" name="Object 14" hidden="1">
              <a:extLst>
                <a:ext uri="{63B3BB69-23CF-44E3-9099-C40C66FF867C}">
                  <a14:compatExt spid="_x0000_s26638"/>
                </a:ext>
                <a:ext uri="{FF2B5EF4-FFF2-40B4-BE49-F238E27FC236}">
                  <a16:creationId xmlns:a16="http://schemas.microsoft.com/office/drawing/2014/main" id="{00000000-0008-0000-0900-00000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24</xdr:row>
          <xdr:rowOff>19050</xdr:rowOff>
        </xdr:from>
        <xdr:to>
          <xdr:col>3</xdr:col>
          <xdr:colOff>371475</xdr:colOff>
          <xdr:row>24</xdr:row>
          <xdr:rowOff>161925</xdr:rowOff>
        </xdr:to>
        <xdr:sp macro="" textlink="">
          <xdr:nvSpPr>
            <xdr:cNvPr id="26639" name="Object 15" hidden="1">
              <a:extLst>
                <a:ext uri="{63B3BB69-23CF-44E3-9099-C40C66FF867C}">
                  <a14:compatExt spid="_x0000_s26639"/>
                </a:ext>
                <a:ext uri="{FF2B5EF4-FFF2-40B4-BE49-F238E27FC236}">
                  <a16:creationId xmlns:a16="http://schemas.microsoft.com/office/drawing/2014/main" id="{00000000-0008-0000-0900-00000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25</xdr:row>
          <xdr:rowOff>19050</xdr:rowOff>
        </xdr:from>
        <xdr:to>
          <xdr:col>3</xdr:col>
          <xdr:colOff>371475</xdr:colOff>
          <xdr:row>25</xdr:row>
          <xdr:rowOff>161925</xdr:rowOff>
        </xdr:to>
        <xdr:sp macro="" textlink="">
          <xdr:nvSpPr>
            <xdr:cNvPr id="26640" name="Object 16" hidden="1">
              <a:extLst>
                <a:ext uri="{63B3BB69-23CF-44E3-9099-C40C66FF867C}">
                  <a14:compatExt spid="_x0000_s26640"/>
                </a:ext>
                <a:ext uri="{FF2B5EF4-FFF2-40B4-BE49-F238E27FC236}">
                  <a16:creationId xmlns:a16="http://schemas.microsoft.com/office/drawing/2014/main" id="{00000000-0008-0000-0900-00001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26</xdr:row>
          <xdr:rowOff>19050</xdr:rowOff>
        </xdr:from>
        <xdr:to>
          <xdr:col>3</xdr:col>
          <xdr:colOff>371475</xdr:colOff>
          <xdr:row>26</xdr:row>
          <xdr:rowOff>161925</xdr:rowOff>
        </xdr:to>
        <xdr:sp macro="" textlink="">
          <xdr:nvSpPr>
            <xdr:cNvPr id="26641" name="Object 17" hidden="1">
              <a:extLst>
                <a:ext uri="{63B3BB69-23CF-44E3-9099-C40C66FF867C}">
                  <a14:compatExt spid="_x0000_s26641"/>
                </a:ext>
                <a:ext uri="{FF2B5EF4-FFF2-40B4-BE49-F238E27FC236}">
                  <a16:creationId xmlns:a16="http://schemas.microsoft.com/office/drawing/2014/main" id="{00000000-0008-0000-0900-00001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27</xdr:row>
          <xdr:rowOff>28575</xdr:rowOff>
        </xdr:from>
        <xdr:to>
          <xdr:col>3</xdr:col>
          <xdr:colOff>371475</xdr:colOff>
          <xdr:row>27</xdr:row>
          <xdr:rowOff>171450</xdr:rowOff>
        </xdr:to>
        <xdr:sp macro="" textlink="">
          <xdr:nvSpPr>
            <xdr:cNvPr id="26642" name="Object 18" hidden="1">
              <a:extLst>
                <a:ext uri="{63B3BB69-23CF-44E3-9099-C40C66FF867C}">
                  <a14:compatExt spid="_x0000_s26642"/>
                </a:ext>
                <a:ext uri="{FF2B5EF4-FFF2-40B4-BE49-F238E27FC236}">
                  <a16:creationId xmlns:a16="http://schemas.microsoft.com/office/drawing/2014/main" id="{00000000-0008-0000-0900-00001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28</xdr:row>
          <xdr:rowOff>28575</xdr:rowOff>
        </xdr:from>
        <xdr:to>
          <xdr:col>3</xdr:col>
          <xdr:colOff>371475</xdr:colOff>
          <xdr:row>28</xdr:row>
          <xdr:rowOff>171450</xdr:rowOff>
        </xdr:to>
        <xdr:sp macro="" textlink="">
          <xdr:nvSpPr>
            <xdr:cNvPr id="26643" name="Object 19" hidden="1">
              <a:extLst>
                <a:ext uri="{63B3BB69-23CF-44E3-9099-C40C66FF867C}">
                  <a14:compatExt spid="_x0000_s26643"/>
                </a:ext>
                <a:ext uri="{FF2B5EF4-FFF2-40B4-BE49-F238E27FC236}">
                  <a16:creationId xmlns:a16="http://schemas.microsoft.com/office/drawing/2014/main" id="{00000000-0008-0000-0900-00001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29</xdr:row>
          <xdr:rowOff>28575</xdr:rowOff>
        </xdr:from>
        <xdr:to>
          <xdr:col>3</xdr:col>
          <xdr:colOff>371475</xdr:colOff>
          <xdr:row>29</xdr:row>
          <xdr:rowOff>171450</xdr:rowOff>
        </xdr:to>
        <xdr:sp macro="" textlink="">
          <xdr:nvSpPr>
            <xdr:cNvPr id="26644" name="Object 20" hidden="1">
              <a:extLst>
                <a:ext uri="{63B3BB69-23CF-44E3-9099-C40C66FF867C}">
                  <a14:compatExt spid="_x0000_s26644"/>
                </a:ext>
                <a:ext uri="{FF2B5EF4-FFF2-40B4-BE49-F238E27FC236}">
                  <a16:creationId xmlns:a16="http://schemas.microsoft.com/office/drawing/2014/main" id="{00000000-0008-0000-0900-00001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30</xdr:row>
          <xdr:rowOff>28575</xdr:rowOff>
        </xdr:from>
        <xdr:to>
          <xdr:col>3</xdr:col>
          <xdr:colOff>371475</xdr:colOff>
          <xdr:row>30</xdr:row>
          <xdr:rowOff>171450</xdr:rowOff>
        </xdr:to>
        <xdr:sp macro="" textlink="">
          <xdr:nvSpPr>
            <xdr:cNvPr id="26645" name="Object 21" hidden="1">
              <a:extLst>
                <a:ext uri="{63B3BB69-23CF-44E3-9099-C40C66FF867C}">
                  <a14:compatExt spid="_x0000_s26645"/>
                </a:ext>
                <a:ext uri="{FF2B5EF4-FFF2-40B4-BE49-F238E27FC236}">
                  <a16:creationId xmlns:a16="http://schemas.microsoft.com/office/drawing/2014/main" id="{00000000-0008-0000-0900-00001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31</xdr:row>
          <xdr:rowOff>28575</xdr:rowOff>
        </xdr:from>
        <xdr:to>
          <xdr:col>3</xdr:col>
          <xdr:colOff>371475</xdr:colOff>
          <xdr:row>31</xdr:row>
          <xdr:rowOff>171450</xdr:rowOff>
        </xdr:to>
        <xdr:sp macro="" textlink="">
          <xdr:nvSpPr>
            <xdr:cNvPr id="26646" name="Object 22" hidden="1">
              <a:extLst>
                <a:ext uri="{63B3BB69-23CF-44E3-9099-C40C66FF867C}">
                  <a14:compatExt spid="_x0000_s26646"/>
                </a:ext>
                <a:ext uri="{FF2B5EF4-FFF2-40B4-BE49-F238E27FC236}">
                  <a16:creationId xmlns:a16="http://schemas.microsoft.com/office/drawing/2014/main" id="{00000000-0008-0000-0900-00001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32</xdr:row>
          <xdr:rowOff>28575</xdr:rowOff>
        </xdr:from>
        <xdr:to>
          <xdr:col>3</xdr:col>
          <xdr:colOff>371475</xdr:colOff>
          <xdr:row>32</xdr:row>
          <xdr:rowOff>171450</xdr:rowOff>
        </xdr:to>
        <xdr:sp macro="" textlink="">
          <xdr:nvSpPr>
            <xdr:cNvPr id="26647" name="Object 23" hidden="1">
              <a:extLst>
                <a:ext uri="{63B3BB69-23CF-44E3-9099-C40C66FF867C}">
                  <a14:compatExt spid="_x0000_s26647"/>
                </a:ext>
                <a:ext uri="{FF2B5EF4-FFF2-40B4-BE49-F238E27FC236}">
                  <a16:creationId xmlns:a16="http://schemas.microsoft.com/office/drawing/2014/main" id="{00000000-0008-0000-0900-00001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33</xdr:row>
          <xdr:rowOff>28575</xdr:rowOff>
        </xdr:from>
        <xdr:to>
          <xdr:col>3</xdr:col>
          <xdr:colOff>371475</xdr:colOff>
          <xdr:row>33</xdr:row>
          <xdr:rowOff>171450</xdr:rowOff>
        </xdr:to>
        <xdr:sp macro="" textlink="">
          <xdr:nvSpPr>
            <xdr:cNvPr id="26648" name="Object 24" hidden="1">
              <a:extLst>
                <a:ext uri="{63B3BB69-23CF-44E3-9099-C40C66FF867C}">
                  <a14:compatExt spid="_x0000_s26648"/>
                </a:ext>
                <a:ext uri="{FF2B5EF4-FFF2-40B4-BE49-F238E27FC236}">
                  <a16:creationId xmlns:a16="http://schemas.microsoft.com/office/drawing/2014/main" id="{00000000-0008-0000-0900-00001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34</xdr:row>
          <xdr:rowOff>28575</xdr:rowOff>
        </xdr:from>
        <xdr:to>
          <xdr:col>3</xdr:col>
          <xdr:colOff>371475</xdr:colOff>
          <xdr:row>34</xdr:row>
          <xdr:rowOff>171450</xdr:rowOff>
        </xdr:to>
        <xdr:sp macro="" textlink="">
          <xdr:nvSpPr>
            <xdr:cNvPr id="26649" name="Object 25" hidden="1">
              <a:extLst>
                <a:ext uri="{63B3BB69-23CF-44E3-9099-C40C66FF867C}">
                  <a14:compatExt spid="_x0000_s26649"/>
                </a:ext>
                <a:ext uri="{FF2B5EF4-FFF2-40B4-BE49-F238E27FC236}">
                  <a16:creationId xmlns:a16="http://schemas.microsoft.com/office/drawing/2014/main" id="{00000000-0008-0000-0900-00001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35</xdr:row>
          <xdr:rowOff>28575</xdr:rowOff>
        </xdr:from>
        <xdr:to>
          <xdr:col>3</xdr:col>
          <xdr:colOff>371475</xdr:colOff>
          <xdr:row>35</xdr:row>
          <xdr:rowOff>171450</xdr:rowOff>
        </xdr:to>
        <xdr:sp macro="" textlink="">
          <xdr:nvSpPr>
            <xdr:cNvPr id="26650" name="Object 26" hidden="1">
              <a:extLst>
                <a:ext uri="{63B3BB69-23CF-44E3-9099-C40C66FF867C}">
                  <a14:compatExt spid="_x0000_s26650"/>
                </a:ext>
                <a:ext uri="{FF2B5EF4-FFF2-40B4-BE49-F238E27FC236}">
                  <a16:creationId xmlns:a16="http://schemas.microsoft.com/office/drawing/2014/main" id="{00000000-0008-0000-0900-00001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36</xdr:row>
          <xdr:rowOff>28575</xdr:rowOff>
        </xdr:from>
        <xdr:to>
          <xdr:col>3</xdr:col>
          <xdr:colOff>371475</xdr:colOff>
          <xdr:row>36</xdr:row>
          <xdr:rowOff>171450</xdr:rowOff>
        </xdr:to>
        <xdr:sp macro="" textlink="">
          <xdr:nvSpPr>
            <xdr:cNvPr id="26651" name="Object 27" hidden="1">
              <a:extLst>
                <a:ext uri="{63B3BB69-23CF-44E3-9099-C40C66FF867C}">
                  <a14:compatExt spid="_x0000_s26651"/>
                </a:ext>
                <a:ext uri="{FF2B5EF4-FFF2-40B4-BE49-F238E27FC236}">
                  <a16:creationId xmlns:a16="http://schemas.microsoft.com/office/drawing/2014/main" id="{00000000-0008-0000-0900-00001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37</xdr:row>
          <xdr:rowOff>38100</xdr:rowOff>
        </xdr:from>
        <xdr:to>
          <xdr:col>3</xdr:col>
          <xdr:colOff>371475</xdr:colOff>
          <xdr:row>37</xdr:row>
          <xdr:rowOff>180975</xdr:rowOff>
        </xdr:to>
        <xdr:sp macro="" textlink="">
          <xdr:nvSpPr>
            <xdr:cNvPr id="26652" name="Object 28" hidden="1">
              <a:extLst>
                <a:ext uri="{63B3BB69-23CF-44E3-9099-C40C66FF867C}">
                  <a14:compatExt spid="_x0000_s26652"/>
                </a:ext>
                <a:ext uri="{FF2B5EF4-FFF2-40B4-BE49-F238E27FC236}">
                  <a16:creationId xmlns:a16="http://schemas.microsoft.com/office/drawing/2014/main" id="{00000000-0008-0000-0900-00001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38</xdr:row>
          <xdr:rowOff>38100</xdr:rowOff>
        </xdr:from>
        <xdr:to>
          <xdr:col>3</xdr:col>
          <xdr:colOff>371475</xdr:colOff>
          <xdr:row>38</xdr:row>
          <xdr:rowOff>180975</xdr:rowOff>
        </xdr:to>
        <xdr:sp macro="" textlink="">
          <xdr:nvSpPr>
            <xdr:cNvPr id="26653" name="Object 29" hidden="1">
              <a:extLst>
                <a:ext uri="{63B3BB69-23CF-44E3-9099-C40C66FF867C}">
                  <a14:compatExt spid="_x0000_s26653"/>
                </a:ext>
                <a:ext uri="{FF2B5EF4-FFF2-40B4-BE49-F238E27FC236}">
                  <a16:creationId xmlns:a16="http://schemas.microsoft.com/office/drawing/2014/main" id="{00000000-0008-0000-0900-00001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39</xdr:row>
          <xdr:rowOff>38100</xdr:rowOff>
        </xdr:from>
        <xdr:to>
          <xdr:col>3</xdr:col>
          <xdr:colOff>371475</xdr:colOff>
          <xdr:row>39</xdr:row>
          <xdr:rowOff>180975</xdr:rowOff>
        </xdr:to>
        <xdr:sp macro="" textlink="">
          <xdr:nvSpPr>
            <xdr:cNvPr id="26654" name="Object 30" hidden="1">
              <a:extLst>
                <a:ext uri="{63B3BB69-23CF-44E3-9099-C40C66FF867C}">
                  <a14:compatExt spid="_x0000_s26654"/>
                </a:ext>
                <a:ext uri="{FF2B5EF4-FFF2-40B4-BE49-F238E27FC236}">
                  <a16:creationId xmlns:a16="http://schemas.microsoft.com/office/drawing/2014/main" id="{00000000-0008-0000-0900-00001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40</xdr:row>
          <xdr:rowOff>38100</xdr:rowOff>
        </xdr:from>
        <xdr:to>
          <xdr:col>3</xdr:col>
          <xdr:colOff>371475</xdr:colOff>
          <xdr:row>40</xdr:row>
          <xdr:rowOff>180975</xdr:rowOff>
        </xdr:to>
        <xdr:sp macro="" textlink="">
          <xdr:nvSpPr>
            <xdr:cNvPr id="26655" name="Object 31" hidden="1">
              <a:extLst>
                <a:ext uri="{63B3BB69-23CF-44E3-9099-C40C66FF867C}">
                  <a14:compatExt spid="_x0000_s26655"/>
                </a:ext>
                <a:ext uri="{FF2B5EF4-FFF2-40B4-BE49-F238E27FC236}">
                  <a16:creationId xmlns:a16="http://schemas.microsoft.com/office/drawing/2014/main" id="{00000000-0008-0000-0900-00001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41</xdr:row>
          <xdr:rowOff>38100</xdr:rowOff>
        </xdr:from>
        <xdr:to>
          <xdr:col>3</xdr:col>
          <xdr:colOff>371475</xdr:colOff>
          <xdr:row>41</xdr:row>
          <xdr:rowOff>180975</xdr:rowOff>
        </xdr:to>
        <xdr:sp macro="" textlink="">
          <xdr:nvSpPr>
            <xdr:cNvPr id="26656" name="Object 32" hidden="1">
              <a:extLst>
                <a:ext uri="{63B3BB69-23CF-44E3-9099-C40C66FF867C}">
                  <a14:compatExt spid="_x0000_s26656"/>
                </a:ext>
                <a:ext uri="{FF2B5EF4-FFF2-40B4-BE49-F238E27FC236}">
                  <a16:creationId xmlns:a16="http://schemas.microsoft.com/office/drawing/2014/main" id="{00000000-0008-0000-0900-00002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42</xdr:row>
          <xdr:rowOff>28575</xdr:rowOff>
        </xdr:from>
        <xdr:to>
          <xdr:col>3</xdr:col>
          <xdr:colOff>371475</xdr:colOff>
          <xdr:row>42</xdr:row>
          <xdr:rowOff>171450</xdr:rowOff>
        </xdr:to>
        <xdr:sp macro="" textlink="">
          <xdr:nvSpPr>
            <xdr:cNvPr id="26657" name="Object 33" hidden="1">
              <a:extLst>
                <a:ext uri="{63B3BB69-23CF-44E3-9099-C40C66FF867C}">
                  <a14:compatExt spid="_x0000_s26657"/>
                </a:ext>
                <a:ext uri="{FF2B5EF4-FFF2-40B4-BE49-F238E27FC236}">
                  <a16:creationId xmlns:a16="http://schemas.microsoft.com/office/drawing/2014/main" id="{00000000-0008-0000-0900-00002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43</xdr:row>
          <xdr:rowOff>28575</xdr:rowOff>
        </xdr:from>
        <xdr:to>
          <xdr:col>3</xdr:col>
          <xdr:colOff>371475</xdr:colOff>
          <xdr:row>43</xdr:row>
          <xdr:rowOff>171450</xdr:rowOff>
        </xdr:to>
        <xdr:sp macro="" textlink="">
          <xdr:nvSpPr>
            <xdr:cNvPr id="26658" name="Object 34" hidden="1">
              <a:extLst>
                <a:ext uri="{63B3BB69-23CF-44E3-9099-C40C66FF867C}">
                  <a14:compatExt spid="_x0000_s26658"/>
                </a:ext>
                <a:ext uri="{FF2B5EF4-FFF2-40B4-BE49-F238E27FC236}">
                  <a16:creationId xmlns:a16="http://schemas.microsoft.com/office/drawing/2014/main" id="{00000000-0008-0000-0900-00002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44</xdr:row>
          <xdr:rowOff>28575</xdr:rowOff>
        </xdr:from>
        <xdr:to>
          <xdr:col>3</xdr:col>
          <xdr:colOff>371475</xdr:colOff>
          <xdr:row>44</xdr:row>
          <xdr:rowOff>171450</xdr:rowOff>
        </xdr:to>
        <xdr:sp macro="" textlink="">
          <xdr:nvSpPr>
            <xdr:cNvPr id="26659" name="Object 35" hidden="1">
              <a:extLst>
                <a:ext uri="{63B3BB69-23CF-44E3-9099-C40C66FF867C}">
                  <a14:compatExt spid="_x0000_s26659"/>
                </a:ext>
                <a:ext uri="{FF2B5EF4-FFF2-40B4-BE49-F238E27FC236}">
                  <a16:creationId xmlns:a16="http://schemas.microsoft.com/office/drawing/2014/main" id="{00000000-0008-0000-0900-00002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45</xdr:row>
          <xdr:rowOff>28575</xdr:rowOff>
        </xdr:from>
        <xdr:to>
          <xdr:col>3</xdr:col>
          <xdr:colOff>371475</xdr:colOff>
          <xdr:row>45</xdr:row>
          <xdr:rowOff>171450</xdr:rowOff>
        </xdr:to>
        <xdr:sp macro="" textlink="">
          <xdr:nvSpPr>
            <xdr:cNvPr id="26660" name="Object 36" hidden="1">
              <a:extLst>
                <a:ext uri="{63B3BB69-23CF-44E3-9099-C40C66FF867C}">
                  <a14:compatExt spid="_x0000_s26660"/>
                </a:ext>
                <a:ext uri="{FF2B5EF4-FFF2-40B4-BE49-F238E27FC236}">
                  <a16:creationId xmlns:a16="http://schemas.microsoft.com/office/drawing/2014/main" id="{00000000-0008-0000-0900-00002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46</xdr:row>
          <xdr:rowOff>28575</xdr:rowOff>
        </xdr:from>
        <xdr:to>
          <xdr:col>3</xdr:col>
          <xdr:colOff>371475</xdr:colOff>
          <xdr:row>46</xdr:row>
          <xdr:rowOff>171450</xdr:rowOff>
        </xdr:to>
        <xdr:sp macro="" textlink="">
          <xdr:nvSpPr>
            <xdr:cNvPr id="26661" name="Object 37" hidden="1">
              <a:extLst>
                <a:ext uri="{63B3BB69-23CF-44E3-9099-C40C66FF867C}">
                  <a14:compatExt spid="_x0000_s26661"/>
                </a:ext>
                <a:ext uri="{FF2B5EF4-FFF2-40B4-BE49-F238E27FC236}">
                  <a16:creationId xmlns:a16="http://schemas.microsoft.com/office/drawing/2014/main" id="{00000000-0008-0000-0900-00002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47</xdr:row>
          <xdr:rowOff>38100</xdr:rowOff>
        </xdr:from>
        <xdr:to>
          <xdr:col>3</xdr:col>
          <xdr:colOff>371475</xdr:colOff>
          <xdr:row>47</xdr:row>
          <xdr:rowOff>180975</xdr:rowOff>
        </xdr:to>
        <xdr:sp macro="" textlink="">
          <xdr:nvSpPr>
            <xdr:cNvPr id="26662" name="Object 38" hidden="1">
              <a:extLst>
                <a:ext uri="{63B3BB69-23CF-44E3-9099-C40C66FF867C}">
                  <a14:compatExt spid="_x0000_s26662"/>
                </a:ext>
                <a:ext uri="{FF2B5EF4-FFF2-40B4-BE49-F238E27FC236}">
                  <a16:creationId xmlns:a16="http://schemas.microsoft.com/office/drawing/2014/main" id="{00000000-0008-0000-0900-00002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48</xdr:row>
          <xdr:rowOff>38100</xdr:rowOff>
        </xdr:from>
        <xdr:to>
          <xdr:col>3</xdr:col>
          <xdr:colOff>371475</xdr:colOff>
          <xdr:row>48</xdr:row>
          <xdr:rowOff>180975</xdr:rowOff>
        </xdr:to>
        <xdr:sp macro="" textlink="">
          <xdr:nvSpPr>
            <xdr:cNvPr id="26663" name="Object 39" hidden="1">
              <a:extLst>
                <a:ext uri="{63B3BB69-23CF-44E3-9099-C40C66FF867C}">
                  <a14:compatExt spid="_x0000_s26663"/>
                </a:ext>
                <a:ext uri="{FF2B5EF4-FFF2-40B4-BE49-F238E27FC236}">
                  <a16:creationId xmlns:a16="http://schemas.microsoft.com/office/drawing/2014/main" id="{00000000-0008-0000-0900-00002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49</xdr:row>
          <xdr:rowOff>38100</xdr:rowOff>
        </xdr:from>
        <xdr:to>
          <xdr:col>3</xdr:col>
          <xdr:colOff>371475</xdr:colOff>
          <xdr:row>49</xdr:row>
          <xdr:rowOff>180975</xdr:rowOff>
        </xdr:to>
        <xdr:sp macro="" textlink="">
          <xdr:nvSpPr>
            <xdr:cNvPr id="26664" name="Object 40" hidden="1">
              <a:extLst>
                <a:ext uri="{63B3BB69-23CF-44E3-9099-C40C66FF867C}">
                  <a14:compatExt spid="_x0000_s26664"/>
                </a:ext>
                <a:ext uri="{FF2B5EF4-FFF2-40B4-BE49-F238E27FC236}">
                  <a16:creationId xmlns:a16="http://schemas.microsoft.com/office/drawing/2014/main" id="{00000000-0008-0000-0900-00002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50</xdr:row>
          <xdr:rowOff>38100</xdr:rowOff>
        </xdr:from>
        <xdr:to>
          <xdr:col>3</xdr:col>
          <xdr:colOff>371475</xdr:colOff>
          <xdr:row>50</xdr:row>
          <xdr:rowOff>180975</xdr:rowOff>
        </xdr:to>
        <xdr:sp macro="" textlink="">
          <xdr:nvSpPr>
            <xdr:cNvPr id="26665" name="Object 41" hidden="1">
              <a:extLst>
                <a:ext uri="{63B3BB69-23CF-44E3-9099-C40C66FF867C}">
                  <a14:compatExt spid="_x0000_s26665"/>
                </a:ext>
                <a:ext uri="{FF2B5EF4-FFF2-40B4-BE49-F238E27FC236}">
                  <a16:creationId xmlns:a16="http://schemas.microsoft.com/office/drawing/2014/main" id="{00000000-0008-0000-0900-00002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51</xdr:row>
          <xdr:rowOff>38100</xdr:rowOff>
        </xdr:from>
        <xdr:to>
          <xdr:col>3</xdr:col>
          <xdr:colOff>371475</xdr:colOff>
          <xdr:row>51</xdr:row>
          <xdr:rowOff>180975</xdr:rowOff>
        </xdr:to>
        <xdr:sp macro="" textlink="">
          <xdr:nvSpPr>
            <xdr:cNvPr id="26666" name="Object 42" hidden="1">
              <a:extLst>
                <a:ext uri="{63B3BB69-23CF-44E3-9099-C40C66FF867C}">
                  <a14:compatExt spid="_x0000_s26666"/>
                </a:ext>
                <a:ext uri="{FF2B5EF4-FFF2-40B4-BE49-F238E27FC236}">
                  <a16:creationId xmlns:a16="http://schemas.microsoft.com/office/drawing/2014/main" id="{00000000-0008-0000-0900-00002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52</xdr:row>
          <xdr:rowOff>28575</xdr:rowOff>
        </xdr:from>
        <xdr:to>
          <xdr:col>3</xdr:col>
          <xdr:colOff>371475</xdr:colOff>
          <xdr:row>52</xdr:row>
          <xdr:rowOff>171450</xdr:rowOff>
        </xdr:to>
        <xdr:sp macro="" textlink="">
          <xdr:nvSpPr>
            <xdr:cNvPr id="26667" name="Object 43" hidden="1">
              <a:extLst>
                <a:ext uri="{63B3BB69-23CF-44E3-9099-C40C66FF867C}">
                  <a14:compatExt spid="_x0000_s26667"/>
                </a:ext>
                <a:ext uri="{FF2B5EF4-FFF2-40B4-BE49-F238E27FC236}">
                  <a16:creationId xmlns:a16="http://schemas.microsoft.com/office/drawing/2014/main" id="{00000000-0008-0000-0900-00002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53</xdr:row>
          <xdr:rowOff>28575</xdr:rowOff>
        </xdr:from>
        <xdr:to>
          <xdr:col>3</xdr:col>
          <xdr:colOff>371475</xdr:colOff>
          <xdr:row>53</xdr:row>
          <xdr:rowOff>171450</xdr:rowOff>
        </xdr:to>
        <xdr:sp macro="" textlink="">
          <xdr:nvSpPr>
            <xdr:cNvPr id="26668" name="Object 44" hidden="1">
              <a:extLst>
                <a:ext uri="{63B3BB69-23CF-44E3-9099-C40C66FF867C}">
                  <a14:compatExt spid="_x0000_s26668"/>
                </a:ext>
                <a:ext uri="{FF2B5EF4-FFF2-40B4-BE49-F238E27FC236}">
                  <a16:creationId xmlns:a16="http://schemas.microsoft.com/office/drawing/2014/main" id="{00000000-0008-0000-0900-00002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54</xdr:row>
          <xdr:rowOff>28575</xdr:rowOff>
        </xdr:from>
        <xdr:to>
          <xdr:col>3</xdr:col>
          <xdr:colOff>371475</xdr:colOff>
          <xdr:row>54</xdr:row>
          <xdr:rowOff>171450</xdr:rowOff>
        </xdr:to>
        <xdr:sp macro="" textlink="">
          <xdr:nvSpPr>
            <xdr:cNvPr id="26669" name="Object 45" hidden="1">
              <a:extLst>
                <a:ext uri="{63B3BB69-23CF-44E3-9099-C40C66FF867C}">
                  <a14:compatExt spid="_x0000_s26669"/>
                </a:ext>
                <a:ext uri="{FF2B5EF4-FFF2-40B4-BE49-F238E27FC236}">
                  <a16:creationId xmlns:a16="http://schemas.microsoft.com/office/drawing/2014/main" id="{00000000-0008-0000-0900-00002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55</xdr:row>
          <xdr:rowOff>28575</xdr:rowOff>
        </xdr:from>
        <xdr:to>
          <xdr:col>3</xdr:col>
          <xdr:colOff>371475</xdr:colOff>
          <xdr:row>55</xdr:row>
          <xdr:rowOff>171450</xdr:rowOff>
        </xdr:to>
        <xdr:sp macro="" textlink="">
          <xdr:nvSpPr>
            <xdr:cNvPr id="26670" name="Object 46" hidden="1">
              <a:extLst>
                <a:ext uri="{63B3BB69-23CF-44E3-9099-C40C66FF867C}">
                  <a14:compatExt spid="_x0000_s26670"/>
                </a:ext>
                <a:ext uri="{FF2B5EF4-FFF2-40B4-BE49-F238E27FC236}">
                  <a16:creationId xmlns:a16="http://schemas.microsoft.com/office/drawing/2014/main" id="{00000000-0008-0000-0900-00002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56</xdr:row>
          <xdr:rowOff>28575</xdr:rowOff>
        </xdr:from>
        <xdr:to>
          <xdr:col>3</xdr:col>
          <xdr:colOff>371475</xdr:colOff>
          <xdr:row>56</xdr:row>
          <xdr:rowOff>171450</xdr:rowOff>
        </xdr:to>
        <xdr:sp macro="" textlink="">
          <xdr:nvSpPr>
            <xdr:cNvPr id="26671" name="Object 47" hidden="1">
              <a:extLst>
                <a:ext uri="{63B3BB69-23CF-44E3-9099-C40C66FF867C}">
                  <a14:compatExt spid="_x0000_s26671"/>
                </a:ext>
                <a:ext uri="{FF2B5EF4-FFF2-40B4-BE49-F238E27FC236}">
                  <a16:creationId xmlns:a16="http://schemas.microsoft.com/office/drawing/2014/main" id="{00000000-0008-0000-0900-00002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57</xdr:row>
          <xdr:rowOff>38100</xdr:rowOff>
        </xdr:from>
        <xdr:to>
          <xdr:col>3</xdr:col>
          <xdr:colOff>371475</xdr:colOff>
          <xdr:row>57</xdr:row>
          <xdr:rowOff>180975</xdr:rowOff>
        </xdr:to>
        <xdr:sp macro="" textlink="">
          <xdr:nvSpPr>
            <xdr:cNvPr id="26672" name="Object 48" hidden="1">
              <a:extLst>
                <a:ext uri="{63B3BB69-23CF-44E3-9099-C40C66FF867C}">
                  <a14:compatExt spid="_x0000_s26672"/>
                </a:ext>
                <a:ext uri="{FF2B5EF4-FFF2-40B4-BE49-F238E27FC236}">
                  <a16:creationId xmlns:a16="http://schemas.microsoft.com/office/drawing/2014/main" id="{00000000-0008-0000-0900-00003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58</xdr:row>
          <xdr:rowOff>38100</xdr:rowOff>
        </xdr:from>
        <xdr:to>
          <xdr:col>3</xdr:col>
          <xdr:colOff>371475</xdr:colOff>
          <xdr:row>58</xdr:row>
          <xdr:rowOff>180975</xdr:rowOff>
        </xdr:to>
        <xdr:sp macro="" textlink="">
          <xdr:nvSpPr>
            <xdr:cNvPr id="26673" name="Object 49" hidden="1">
              <a:extLst>
                <a:ext uri="{63B3BB69-23CF-44E3-9099-C40C66FF867C}">
                  <a14:compatExt spid="_x0000_s26673"/>
                </a:ext>
                <a:ext uri="{FF2B5EF4-FFF2-40B4-BE49-F238E27FC236}">
                  <a16:creationId xmlns:a16="http://schemas.microsoft.com/office/drawing/2014/main" id="{00000000-0008-0000-0900-00003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59</xdr:row>
          <xdr:rowOff>38100</xdr:rowOff>
        </xdr:from>
        <xdr:to>
          <xdr:col>3</xdr:col>
          <xdr:colOff>371475</xdr:colOff>
          <xdr:row>59</xdr:row>
          <xdr:rowOff>180975</xdr:rowOff>
        </xdr:to>
        <xdr:sp macro="" textlink="">
          <xdr:nvSpPr>
            <xdr:cNvPr id="26674" name="Object 50" hidden="1">
              <a:extLst>
                <a:ext uri="{63B3BB69-23CF-44E3-9099-C40C66FF867C}">
                  <a14:compatExt spid="_x0000_s26674"/>
                </a:ext>
                <a:ext uri="{FF2B5EF4-FFF2-40B4-BE49-F238E27FC236}">
                  <a16:creationId xmlns:a16="http://schemas.microsoft.com/office/drawing/2014/main" id="{00000000-0008-0000-0900-00003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60</xdr:row>
          <xdr:rowOff>38100</xdr:rowOff>
        </xdr:from>
        <xdr:to>
          <xdr:col>3</xdr:col>
          <xdr:colOff>371475</xdr:colOff>
          <xdr:row>60</xdr:row>
          <xdr:rowOff>180975</xdr:rowOff>
        </xdr:to>
        <xdr:sp macro="" textlink="">
          <xdr:nvSpPr>
            <xdr:cNvPr id="26675" name="Object 51" hidden="1">
              <a:extLst>
                <a:ext uri="{63B3BB69-23CF-44E3-9099-C40C66FF867C}">
                  <a14:compatExt spid="_x0000_s26675"/>
                </a:ext>
                <a:ext uri="{FF2B5EF4-FFF2-40B4-BE49-F238E27FC236}">
                  <a16:creationId xmlns:a16="http://schemas.microsoft.com/office/drawing/2014/main" id="{00000000-0008-0000-0900-00003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61</xdr:row>
          <xdr:rowOff>38100</xdr:rowOff>
        </xdr:from>
        <xdr:to>
          <xdr:col>3</xdr:col>
          <xdr:colOff>371475</xdr:colOff>
          <xdr:row>61</xdr:row>
          <xdr:rowOff>180975</xdr:rowOff>
        </xdr:to>
        <xdr:sp macro="" textlink="">
          <xdr:nvSpPr>
            <xdr:cNvPr id="26676" name="Object 52" hidden="1">
              <a:extLst>
                <a:ext uri="{63B3BB69-23CF-44E3-9099-C40C66FF867C}">
                  <a14:compatExt spid="_x0000_s26676"/>
                </a:ext>
                <a:ext uri="{FF2B5EF4-FFF2-40B4-BE49-F238E27FC236}">
                  <a16:creationId xmlns:a16="http://schemas.microsoft.com/office/drawing/2014/main" id="{00000000-0008-0000-0900-00003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62</xdr:row>
          <xdr:rowOff>38100</xdr:rowOff>
        </xdr:from>
        <xdr:to>
          <xdr:col>3</xdr:col>
          <xdr:colOff>371475</xdr:colOff>
          <xdr:row>62</xdr:row>
          <xdr:rowOff>180975</xdr:rowOff>
        </xdr:to>
        <xdr:sp macro="" textlink="">
          <xdr:nvSpPr>
            <xdr:cNvPr id="26677" name="Object 53" hidden="1">
              <a:extLst>
                <a:ext uri="{63B3BB69-23CF-44E3-9099-C40C66FF867C}">
                  <a14:compatExt spid="_x0000_s26677"/>
                </a:ext>
                <a:ext uri="{FF2B5EF4-FFF2-40B4-BE49-F238E27FC236}">
                  <a16:creationId xmlns:a16="http://schemas.microsoft.com/office/drawing/2014/main" id="{00000000-0008-0000-0900-00003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63</xdr:row>
          <xdr:rowOff>38100</xdr:rowOff>
        </xdr:from>
        <xdr:to>
          <xdr:col>3</xdr:col>
          <xdr:colOff>371475</xdr:colOff>
          <xdr:row>63</xdr:row>
          <xdr:rowOff>180975</xdr:rowOff>
        </xdr:to>
        <xdr:sp macro="" textlink="">
          <xdr:nvSpPr>
            <xdr:cNvPr id="26678" name="Object 54" hidden="1">
              <a:extLst>
                <a:ext uri="{63B3BB69-23CF-44E3-9099-C40C66FF867C}">
                  <a14:compatExt spid="_x0000_s26678"/>
                </a:ext>
                <a:ext uri="{FF2B5EF4-FFF2-40B4-BE49-F238E27FC236}">
                  <a16:creationId xmlns:a16="http://schemas.microsoft.com/office/drawing/2014/main" id="{00000000-0008-0000-0900-00003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64</xdr:row>
          <xdr:rowOff>38100</xdr:rowOff>
        </xdr:from>
        <xdr:to>
          <xdr:col>3</xdr:col>
          <xdr:colOff>371475</xdr:colOff>
          <xdr:row>64</xdr:row>
          <xdr:rowOff>180975</xdr:rowOff>
        </xdr:to>
        <xdr:sp macro="" textlink="">
          <xdr:nvSpPr>
            <xdr:cNvPr id="26679" name="Object 55" hidden="1">
              <a:extLst>
                <a:ext uri="{63B3BB69-23CF-44E3-9099-C40C66FF867C}">
                  <a14:compatExt spid="_x0000_s26679"/>
                </a:ext>
                <a:ext uri="{FF2B5EF4-FFF2-40B4-BE49-F238E27FC236}">
                  <a16:creationId xmlns:a16="http://schemas.microsoft.com/office/drawing/2014/main" id="{00000000-0008-0000-0900-00003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65</xdr:row>
          <xdr:rowOff>38100</xdr:rowOff>
        </xdr:from>
        <xdr:to>
          <xdr:col>3</xdr:col>
          <xdr:colOff>371475</xdr:colOff>
          <xdr:row>65</xdr:row>
          <xdr:rowOff>180975</xdr:rowOff>
        </xdr:to>
        <xdr:sp macro="" textlink="">
          <xdr:nvSpPr>
            <xdr:cNvPr id="26680" name="Object 56" hidden="1">
              <a:extLst>
                <a:ext uri="{63B3BB69-23CF-44E3-9099-C40C66FF867C}">
                  <a14:compatExt spid="_x0000_s26680"/>
                </a:ext>
                <a:ext uri="{FF2B5EF4-FFF2-40B4-BE49-F238E27FC236}">
                  <a16:creationId xmlns:a16="http://schemas.microsoft.com/office/drawing/2014/main" id="{00000000-0008-0000-0900-00003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66</xdr:row>
          <xdr:rowOff>38100</xdr:rowOff>
        </xdr:from>
        <xdr:to>
          <xdr:col>3</xdr:col>
          <xdr:colOff>371475</xdr:colOff>
          <xdr:row>66</xdr:row>
          <xdr:rowOff>180975</xdr:rowOff>
        </xdr:to>
        <xdr:sp macro="" textlink="">
          <xdr:nvSpPr>
            <xdr:cNvPr id="26681" name="Object 57" hidden="1">
              <a:extLst>
                <a:ext uri="{63B3BB69-23CF-44E3-9099-C40C66FF867C}">
                  <a14:compatExt spid="_x0000_s26681"/>
                </a:ext>
                <a:ext uri="{FF2B5EF4-FFF2-40B4-BE49-F238E27FC236}">
                  <a16:creationId xmlns:a16="http://schemas.microsoft.com/office/drawing/2014/main" id="{00000000-0008-0000-0900-00003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67</xdr:row>
          <xdr:rowOff>47625</xdr:rowOff>
        </xdr:from>
        <xdr:to>
          <xdr:col>3</xdr:col>
          <xdr:colOff>371475</xdr:colOff>
          <xdr:row>68</xdr:row>
          <xdr:rowOff>0</xdr:rowOff>
        </xdr:to>
        <xdr:sp macro="" textlink="">
          <xdr:nvSpPr>
            <xdr:cNvPr id="26682" name="Object 58" hidden="1">
              <a:extLst>
                <a:ext uri="{63B3BB69-23CF-44E3-9099-C40C66FF867C}">
                  <a14:compatExt spid="_x0000_s26682"/>
                </a:ext>
                <a:ext uri="{FF2B5EF4-FFF2-40B4-BE49-F238E27FC236}">
                  <a16:creationId xmlns:a16="http://schemas.microsoft.com/office/drawing/2014/main" id="{00000000-0008-0000-0900-00003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68</xdr:row>
          <xdr:rowOff>47625</xdr:rowOff>
        </xdr:from>
        <xdr:to>
          <xdr:col>3</xdr:col>
          <xdr:colOff>371475</xdr:colOff>
          <xdr:row>69</xdr:row>
          <xdr:rowOff>0</xdr:rowOff>
        </xdr:to>
        <xdr:sp macro="" textlink="">
          <xdr:nvSpPr>
            <xdr:cNvPr id="26683" name="Object 59" hidden="1">
              <a:extLst>
                <a:ext uri="{63B3BB69-23CF-44E3-9099-C40C66FF867C}">
                  <a14:compatExt spid="_x0000_s26683"/>
                </a:ext>
                <a:ext uri="{FF2B5EF4-FFF2-40B4-BE49-F238E27FC236}">
                  <a16:creationId xmlns:a16="http://schemas.microsoft.com/office/drawing/2014/main" id="{00000000-0008-0000-0900-00003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69</xdr:row>
          <xdr:rowOff>47625</xdr:rowOff>
        </xdr:from>
        <xdr:to>
          <xdr:col>3</xdr:col>
          <xdr:colOff>371475</xdr:colOff>
          <xdr:row>70</xdr:row>
          <xdr:rowOff>0</xdr:rowOff>
        </xdr:to>
        <xdr:sp macro="" textlink="">
          <xdr:nvSpPr>
            <xdr:cNvPr id="26684" name="Object 60" hidden="1">
              <a:extLst>
                <a:ext uri="{63B3BB69-23CF-44E3-9099-C40C66FF867C}">
                  <a14:compatExt spid="_x0000_s26684"/>
                </a:ext>
                <a:ext uri="{FF2B5EF4-FFF2-40B4-BE49-F238E27FC236}">
                  <a16:creationId xmlns:a16="http://schemas.microsoft.com/office/drawing/2014/main" id="{00000000-0008-0000-0900-00003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70</xdr:row>
          <xdr:rowOff>47625</xdr:rowOff>
        </xdr:from>
        <xdr:to>
          <xdr:col>3</xdr:col>
          <xdr:colOff>371475</xdr:colOff>
          <xdr:row>71</xdr:row>
          <xdr:rowOff>0</xdr:rowOff>
        </xdr:to>
        <xdr:sp macro="" textlink="">
          <xdr:nvSpPr>
            <xdr:cNvPr id="26685" name="Object 61" hidden="1">
              <a:extLst>
                <a:ext uri="{63B3BB69-23CF-44E3-9099-C40C66FF867C}">
                  <a14:compatExt spid="_x0000_s26685"/>
                </a:ext>
                <a:ext uri="{FF2B5EF4-FFF2-40B4-BE49-F238E27FC236}">
                  <a16:creationId xmlns:a16="http://schemas.microsoft.com/office/drawing/2014/main" id="{00000000-0008-0000-0900-00003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71</xdr:row>
          <xdr:rowOff>47625</xdr:rowOff>
        </xdr:from>
        <xdr:to>
          <xdr:col>3</xdr:col>
          <xdr:colOff>371475</xdr:colOff>
          <xdr:row>72</xdr:row>
          <xdr:rowOff>0</xdr:rowOff>
        </xdr:to>
        <xdr:sp macro="" textlink="">
          <xdr:nvSpPr>
            <xdr:cNvPr id="26686" name="Object 62" hidden="1">
              <a:extLst>
                <a:ext uri="{63B3BB69-23CF-44E3-9099-C40C66FF867C}">
                  <a14:compatExt spid="_x0000_s26686"/>
                </a:ext>
                <a:ext uri="{FF2B5EF4-FFF2-40B4-BE49-F238E27FC236}">
                  <a16:creationId xmlns:a16="http://schemas.microsoft.com/office/drawing/2014/main" id="{00000000-0008-0000-0900-00003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72</xdr:row>
          <xdr:rowOff>28575</xdr:rowOff>
        </xdr:from>
        <xdr:to>
          <xdr:col>3</xdr:col>
          <xdr:colOff>371475</xdr:colOff>
          <xdr:row>72</xdr:row>
          <xdr:rowOff>171450</xdr:rowOff>
        </xdr:to>
        <xdr:sp macro="" textlink="">
          <xdr:nvSpPr>
            <xdr:cNvPr id="26687" name="Object 63" hidden="1">
              <a:extLst>
                <a:ext uri="{63B3BB69-23CF-44E3-9099-C40C66FF867C}">
                  <a14:compatExt spid="_x0000_s26687"/>
                </a:ext>
                <a:ext uri="{FF2B5EF4-FFF2-40B4-BE49-F238E27FC236}">
                  <a16:creationId xmlns:a16="http://schemas.microsoft.com/office/drawing/2014/main" id="{00000000-0008-0000-0900-00003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73</xdr:row>
          <xdr:rowOff>28575</xdr:rowOff>
        </xdr:from>
        <xdr:to>
          <xdr:col>3</xdr:col>
          <xdr:colOff>371475</xdr:colOff>
          <xdr:row>73</xdr:row>
          <xdr:rowOff>171450</xdr:rowOff>
        </xdr:to>
        <xdr:sp macro="" textlink="">
          <xdr:nvSpPr>
            <xdr:cNvPr id="26688" name="Object 64" hidden="1">
              <a:extLst>
                <a:ext uri="{63B3BB69-23CF-44E3-9099-C40C66FF867C}">
                  <a14:compatExt spid="_x0000_s26688"/>
                </a:ext>
                <a:ext uri="{FF2B5EF4-FFF2-40B4-BE49-F238E27FC236}">
                  <a16:creationId xmlns:a16="http://schemas.microsoft.com/office/drawing/2014/main" id="{00000000-0008-0000-0900-00004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74</xdr:row>
          <xdr:rowOff>28575</xdr:rowOff>
        </xdr:from>
        <xdr:to>
          <xdr:col>3</xdr:col>
          <xdr:colOff>371475</xdr:colOff>
          <xdr:row>74</xdr:row>
          <xdr:rowOff>171450</xdr:rowOff>
        </xdr:to>
        <xdr:sp macro="" textlink="">
          <xdr:nvSpPr>
            <xdr:cNvPr id="26689" name="Object 65" hidden="1">
              <a:extLst>
                <a:ext uri="{63B3BB69-23CF-44E3-9099-C40C66FF867C}">
                  <a14:compatExt spid="_x0000_s26689"/>
                </a:ext>
                <a:ext uri="{FF2B5EF4-FFF2-40B4-BE49-F238E27FC236}">
                  <a16:creationId xmlns:a16="http://schemas.microsoft.com/office/drawing/2014/main" id="{00000000-0008-0000-0900-00004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75</xdr:row>
          <xdr:rowOff>28575</xdr:rowOff>
        </xdr:from>
        <xdr:to>
          <xdr:col>3</xdr:col>
          <xdr:colOff>371475</xdr:colOff>
          <xdr:row>75</xdr:row>
          <xdr:rowOff>171450</xdr:rowOff>
        </xdr:to>
        <xdr:sp macro="" textlink="">
          <xdr:nvSpPr>
            <xdr:cNvPr id="26690" name="Object 66" hidden="1">
              <a:extLst>
                <a:ext uri="{63B3BB69-23CF-44E3-9099-C40C66FF867C}">
                  <a14:compatExt spid="_x0000_s26690"/>
                </a:ext>
                <a:ext uri="{FF2B5EF4-FFF2-40B4-BE49-F238E27FC236}">
                  <a16:creationId xmlns:a16="http://schemas.microsoft.com/office/drawing/2014/main" id="{00000000-0008-0000-0900-00004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76</xdr:row>
          <xdr:rowOff>28575</xdr:rowOff>
        </xdr:from>
        <xdr:to>
          <xdr:col>3</xdr:col>
          <xdr:colOff>371475</xdr:colOff>
          <xdr:row>76</xdr:row>
          <xdr:rowOff>171450</xdr:rowOff>
        </xdr:to>
        <xdr:sp macro="" textlink="">
          <xdr:nvSpPr>
            <xdr:cNvPr id="26691" name="Object 67" hidden="1">
              <a:extLst>
                <a:ext uri="{63B3BB69-23CF-44E3-9099-C40C66FF867C}">
                  <a14:compatExt spid="_x0000_s26691"/>
                </a:ext>
                <a:ext uri="{FF2B5EF4-FFF2-40B4-BE49-F238E27FC236}">
                  <a16:creationId xmlns:a16="http://schemas.microsoft.com/office/drawing/2014/main" id="{00000000-0008-0000-0900-00004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77</xdr:row>
          <xdr:rowOff>38100</xdr:rowOff>
        </xdr:from>
        <xdr:to>
          <xdr:col>3</xdr:col>
          <xdr:colOff>371475</xdr:colOff>
          <xdr:row>77</xdr:row>
          <xdr:rowOff>180975</xdr:rowOff>
        </xdr:to>
        <xdr:sp macro="" textlink="">
          <xdr:nvSpPr>
            <xdr:cNvPr id="26692" name="Object 68" hidden="1">
              <a:extLst>
                <a:ext uri="{63B3BB69-23CF-44E3-9099-C40C66FF867C}">
                  <a14:compatExt spid="_x0000_s26692"/>
                </a:ext>
                <a:ext uri="{FF2B5EF4-FFF2-40B4-BE49-F238E27FC236}">
                  <a16:creationId xmlns:a16="http://schemas.microsoft.com/office/drawing/2014/main" id="{00000000-0008-0000-0900-00004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78</xdr:row>
          <xdr:rowOff>38100</xdr:rowOff>
        </xdr:from>
        <xdr:to>
          <xdr:col>3</xdr:col>
          <xdr:colOff>371475</xdr:colOff>
          <xdr:row>78</xdr:row>
          <xdr:rowOff>180975</xdr:rowOff>
        </xdr:to>
        <xdr:sp macro="" textlink="">
          <xdr:nvSpPr>
            <xdr:cNvPr id="26693" name="Object 69" hidden="1">
              <a:extLst>
                <a:ext uri="{63B3BB69-23CF-44E3-9099-C40C66FF867C}">
                  <a14:compatExt spid="_x0000_s26693"/>
                </a:ext>
                <a:ext uri="{FF2B5EF4-FFF2-40B4-BE49-F238E27FC236}">
                  <a16:creationId xmlns:a16="http://schemas.microsoft.com/office/drawing/2014/main" id="{00000000-0008-0000-0900-00004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79</xdr:row>
          <xdr:rowOff>38100</xdr:rowOff>
        </xdr:from>
        <xdr:to>
          <xdr:col>3</xdr:col>
          <xdr:colOff>371475</xdr:colOff>
          <xdr:row>79</xdr:row>
          <xdr:rowOff>180975</xdr:rowOff>
        </xdr:to>
        <xdr:sp macro="" textlink="">
          <xdr:nvSpPr>
            <xdr:cNvPr id="26694" name="Object 70" hidden="1">
              <a:extLst>
                <a:ext uri="{63B3BB69-23CF-44E3-9099-C40C66FF867C}">
                  <a14:compatExt spid="_x0000_s26694"/>
                </a:ext>
                <a:ext uri="{FF2B5EF4-FFF2-40B4-BE49-F238E27FC236}">
                  <a16:creationId xmlns:a16="http://schemas.microsoft.com/office/drawing/2014/main" id="{00000000-0008-0000-0900-00004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80</xdr:row>
          <xdr:rowOff>38100</xdr:rowOff>
        </xdr:from>
        <xdr:to>
          <xdr:col>3</xdr:col>
          <xdr:colOff>371475</xdr:colOff>
          <xdr:row>80</xdr:row>
          <xdr:rowOff>180975</xdr:rowOff>
        </xdr:to>
        <xdr:sp macro="" textlink="">
          <xdr:nvSpPr>
            <xdr:cNvPr id="26695" name="Object 71" hidden="1">
              <a:extLst>
                <a:ext uri="{63B3BB69-23CF-44E3-9099-C40C66FF867C}">
                  <a14:compatExt spid="_x0000_s26695"/>
                </a:ext>
                <a:ext uri="{FF2B5EF4-FFF2-40B4-BE49-F238E27FC236}">
                  <a16:creationId xmlns:a16="http://schemas.microsoft.com/office/drawing/2014/main" id="{00000000-0008-0000-0900-00004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81</xdr:row>
          <xdr:rowOff>38100</xdr:rowOff>
        </xdr:from>
        <xdr:to>
          <xdr:col>3</xdr:col>
          <xdr:colOff>371475</xdr:colOff>
          <xdr:row>81</xdr:row>
          <xdr:rowOff>180975</xdr:rowOff>
        </xdr:to>
        <xdr:sp macro="" textlink="">
          <xdr:nvSpPr>
            <xdr:cNvPr id="26696" name="Object 72" hidden="1">
              <a:extLst>
                <a:ext uri="{63B3BB69-23CF-44E3-9099-C40C66FF867C}">
                  <a14:compatExt spid="_x0000_s26696"/>
                </a:ext>
                <a:ext uri="{FF2B5EF4-FFF2-40B4-BE49-F238E27FC236}">
                  <a16:creationId xmlns:a16="http://schemas.microsoft.com/office/drawing/2014/main" id="{00000000-0008-0000-0900-00004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82</xdr:row>
          <xdr:rowOff>28575</xdr:rowOff>
        </xdr:from>
        <xdr:to>
          <xdr:col>3</xdr:col>
          <xdr:colOff>371475</xdr:colOff>
          <xdr:row>82</xdr:row>
          <xdr:rowOff>171450</xdr:rowOff>
        </xdr:to>
        <xdr:sp macro="" textlink="">
          <xdr:nvSpPr>
            <xdr:cNvPr id="26697" name="Object 73" hidden="1">
              <a:extLst>
                <a:ext uri="{63B3BB69-23CF-44E3-9099-C40C66FF867C}">
                  <a14:compatExt spid="_x0000_s26697"/>
                </a:ext>
                <a:ext uri="{FF2B5EF4-FFF2-40B4-BE49-F238E27FC236}">
                  <a16:creationId xmlns:a16="http://schemas.microsoft.com/office/drawing/2014/main" id="{00000000-0008-0000-0900-00004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83</xdr:row>
          <xdr:rowOff>28575</xdr:rowOff>
        </xdr:from>
        <xdr:to>
          <xdr:col>3</xdr:col>
          <xdr:colOff>371475</xdr:colOff>
          <xdr:row>83</xdr:row>
          <xdr:rowOff>171450</xdr:rowOff>
        </xdr:to>
        <xdr:sp macro="" textlink="">
          <xdr:nvSpPr>
            <xdr:cNvPr id="26698" name="Object 74" hidden="1">
              <a:extLst>
                <a:ext uri="{63B3BB69-23CF-44E3-9099-C40C66FF867C}">
                  <a14:compatExt spid="_x0000_s26698"/>
                </a:ext>
                <a:ext uri="{FF2B5EF4-FFF2-40B4-BE49-F238E27FC236}">
                  <a16:creationId xmlns:a16="http://schemas.microsoft.com/office/drawing/2014/main" id="{00000000-0008-0000-0900-00004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84</xdr:row>
          <xdr:rowOff>28575</xdr:rowOff>
        </xdr:from>
        <xdr:to>
          <xdr:col>3</xdr:col>
          <xdr:colOff>371475</xdr:colOff>
          <xdr:row>84</xdr:row>
          <xdr:rowOff>171450</xdr:rowOff>
        </xdr:to>
        <xdr:sp macro="" textlink="">
          <xdr:nvSpPr>
            <xdr:cNvPr id="26699" name="Object 75" hidden="1">
              <a:extLst>
                <a:ext uri="{63B3BB69-23CF-44E3-9099-C40C66FF867C}">
                  <a14:compatExt spid="_x0000_s26699"/>
                </a:ext>
                <a:ext uri="{FF2B5EF4-FFF2-40B4-BE49-F238E27FC236}">
                  <a16:creationId xmlns:a16="http://schemas.microsoft.com/office/drawing/2014/main" id="{00000000-0008-0000-0900-00004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85</xdr:row>
          <xdr:rowOff>28575</xdr:rowOff>
        </xdr:from>
        <xdr:to>
          <xdr:col>3</xdr:col>
          <xdr:colOff>371475</xdr:colOff>
          <xdr:row>85</xdr:row>
          <xdr:rowOff>171450</xdr:rowOff>
        </xdr:to>
        <xdr:sp macro="" textlink="">
          <xdr:nvSpPr>
            <xdr:cNvPr id="26700" name="Object 76" hidden="1">
              <a:extLst>
                <a:ext uri="{63B3BB69-23CF-44E3-9099-C40C66FF867C}">
                  <a14:compatExt spid="_x0000_s26700"/>
                </a:ext>
                <a:ext uri="{FF2B5EF4-FFF2-40B4-BE49-F238E27FC236}">
                  <a16:creationId xmlns:a16="http://schemas.microsoft.com/office/drawing/2014/main" id="{00000000-0008-0000-0900-00004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86</xdr:row>
          <xdr:rowOff>28575</xdr:rowOff>
        </xdr:from>
        <xdr:to>
          <xdr:col>3</xdr:col>
          <xdr:colOff>371475</xdr:colOff>
          <xdr:row>86</xdr:row>
          <xdr:rowOff>171450</xdr:rowOff>
        </xdr:to>
        <xdr:sp macro="" textlink="">
          <xdr:nvSpPr>
            <xdr:cNvPr id="26701" name="Object 77" hidden="1">
              <a:extLst>
                <a:ext uri="{63B3BB69-23CF-44E3-9099-C40C66FF867C}">
                  <a14:compatExt spid="_x0000_s26701"/>
                </a:ext>
                <a:ext uri="{FF2B5EF4-FFF2-40B4-BE49-F238E27FC236}">
                  <a16:creationId xmlns:a16="http://schemas.microsoft.com/office/drawing/2014/main" id="{00000000-0008-0000-0900-00004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87</xdr:row>
          <xdr:rowOff>38100</xdr:rowOff>
        </xdr:from>
        <xdr:to>
          <xdr:col>3</xdr:col>
          <xdr:colOff>371475</xdr:colOff>
          <xdr:row>87</xdr:row>
          <xdr:rowOff>180975</xdr:rowOff>
        </xdr:to>
        <xdr:sp macro="" textlink="">
          <xdr:nvSpPr>
            <xdr:cNvPr id="26702" name="Object 78" hidden="1">
              <a:extLst>
                <a:ext uri="{63B3BB69-23CF-44E3-9099-C40C66FF867C}">
                  <a14:compatExt spid="_x0000_s26702"/>
                </a:ext>
                <a:ext uri="{FF2B5EF4-FFF2-40B4-BE49-F238E27FC236}">
                  <a16:creationId xmlns:a16="http://schemas.microsoft.com/office/drawing/2014/main" id="{00000000-0008-0000-0900-00004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88</xdr:row>
          <xdr:rowOff>38100</xdr:rowOff>
        </xdr:from>
        <xdr:to>
          <xdr:col>3</xdr:col>
          <xdr:colOff>371475</xdr:colOff>
          <xdr:row>88</xdr:row>
          <xdr:rowOff>180975</xdr:rowOff>
        </xdr:to>
        <xdr:sp macro="" textlink="">
          <xdr:nvSpPr>
            <xdr:cNvPr id="26703" name="Object 79" hidden="1">
              <a:extLst>
                <a:ext uri="{63B3BB69-23CF-44E3-9099-C40C66FF867C}">
                  <a14:compatExt spid="_x0000_s26703"/>
                </a:ext>
                <a:ext uri="{FF2B5EF4-FFF2-40B4-BE49-F238E27FC236}">
                  <a16:creationId xmlns:a16="http://schemas.microsoft.com/office/drawing/2014/main" id="{00000000-0008-0000-0900-00004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89</xdr:row>
          <xdr:rowOff>38100</xdr:rowOff>
        </xdr:from>
        <xdr:to>
          <xdr:col>3</xdr:col>
          <xdr:colOff>371475</xdr:colOff>
          <xdr:row>89</xdr:row>
          <xdr:rowOff>180975</xdr:rowOff>
        </xdr:to>
        <xdr:sp macro="" textlink="">
          <xdr:nvSpPr>
            <xdr:cNvPr id="26704" name="Object 80" hidden="1">
              <a:extLst>
                <a:ext uri="{63B3BB69-23CF-44E3-9099-C40C66FF867C}">
                  <a14:compatExt spid="_x0000_s26704"/>
                </a:ext>
                <a:ext uri="{FF2B5EF4-FFF2-40B4-BE49-F238E27FC236}">
                  <a16:creationId xmlns:a16="http://schemas.microsoft.com/office/drawing/2014/main" id="{00000000-0008-0000-0900-00005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90</xdr:row>
          <xdr:rowOff>38100</xdr:rowOff>
        </xdr:from>
        <xdr:to>
          <xdr:col>3</xdr:col>
          <xdr:colOff>371475</xdr:colOff>
          <xdr:row>90</xdr:row>
          <xdr:rowOff>180975</xdr:rowOff>
        </xdr:to>
        <xdr:sp macro="" textlink="">
          <xdr:nvSpPr>
            <xdr:cNvPr id="26705" name="Object 81" hidden="1">
              <a:extLst>
                <a:ext uri="{63B3BB69-23CF-44E3-9099-C40C66FF867C}">
                  <a14:compatExt spid="_x0000_s26705"/>
                </a:ext>
                <a:ext uri="{FF2B5EF4-FFF2-40B4-BE49-F238E27FC236}">
                  <a16:creationId xmlns:a16="http://schemas.microsoft.com/office/drawing/2014/main" id="{00000000-0008-0000-0900-00005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91</xdr:row>
          <xdr:rowOff>38100</xdr:rowOff>
        </xdr:from>
        <xdr:to>
          <xdr:col>3</xdr:col>
          <xdr:colOff>371475</xdr:colOff>
          <xdr:row>91</xdr:row>
          <xdr:rowOff>180975</xdr:rowOff>
        </xdr:to>
        <xdr:sp macro="" textlink="">
          <xdr:nvSpPr>
            <xdr:cNvPr id="26706" name="Object 82" hidden="1">
              <a:extLst>
                <a:ext uri="{63B3BB69-23CF-44E3-9099-C40C66FF867C}">
                  <a14:compatExt spid="_x0000_s26706"/>
                </a:ext>
                <a:ext uri="{FF2B5EF4-FFF2-40B4-BE49-F238E27FC236}">
                  <a16:creationId xmlns:a16="http://schemas.microsoft.com/office/drawing/2014/main" id="{00000000-0008-0000-0900-00005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92</xdr:row>
          <xdr:rowOff>38100</xdr:rowOff>
        </xdr:from>
        <xdr:to>
          <xdr:col>3</xdr:col>
          <xdr:colOff>371475</xdr:colOff>
          <xdr:row>92</xdr:row>
          <xdr:rowOff>180975</xdr:rowOff>
        </xdr:to>
        <xdr:sp macro="" textlink="">
          <xdr:nvSpPr>
            <xdr:cNvPr id="26707" name="Object 83" hidden="1">
              <a:extLst>
                <a:ext uri="{63B3BB69-23CF-44E3-9099-C40C66FF867C}">
                  <a14:compatExt spid="_x0000_s26707"/>
                </a:ext>
                <a:ext uri="{FF2B5EF4-FFF2-40B4-BE49-F238E27FC236}">
                  <a16:creationId xmlns:a16="http://schemas.microsoft.com/office/drawing/2014/main" id="{00000000-0008-0000-0900-00005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93</xdr:row>
          <xdr:rowOff>38100</xdr:rowOff>
        </xdr:from>
        <xdr:to>
          <xdr:col>3</xdr:col>
          <xdr:colOff>371475</xdr:colOff>
          <xdr:row>93</xdr:row>
          <xdr:rowOff>180975</xdr:rowOff>
        </xdr:to>
        <xdr:sp macro="" textlink="">
          <xdr:nvSpPr>
            <xdr:cNvPr id="26708" name="Object 84" hidden="1">
              <a:extLst>
                <a:ext uri="{63B3BB69-23CF-44E3-9099-C40C66FF867C}">
                  <a14:compatExt spid="_x0000_s26708"/>
                </a:ext>
                <a:ext uri="{FF2B5EF4-FFF2-40B4-BE49-F238E27FC236}">
                  <a16:creationId xmlns:a16="http://schemas.microsoft.com/office/drawing/2014/main" id="{00000000-0008-0000-0900-00005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94</xdr:row>
          <xdr:rowOff>38100</xdr:rowOff>
        </xdr:from>
        <xdr:to>
          <xdr:col>3</xdr:col>
          <xdr:colOff>371475</xdr:colOff>
          <xdr:row>94</xdr:row>
          <xdr:rowOff>180975</xdr:rowOff>
        </xdr:to>
        <xdr:sp macro="" textlink="">
          <xdr:nvSpPr>
            <xdr:cNvPr id="26709" name="Object 85" hidden="1">
              <a:extLst>
                <a:ext uri="{63B3BB69-23CF-44E3-9099-C40C66FF867C}">
                  <a14:compatExt spid="_x0000_s26709"/>
                </a:ext>
                <a:ext uri="{FF2B5EF4-FFF2-40B4-BE49-F238E27FC236}">
                  <a16:creationId xmlns:a16="http://schemas.microsoft.com/office/drawing/2014/main" id="{00000000-0008-0000-0900-00005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95</xdr:row>
          <xdr:rowOff>38100</xdr:rowOff>
        </xdr:from>
        <xdr:to>
          <xdr:col>3</xdr:col>
          <xdr:colOff>371475</xdr:colOff>
          <xdr:row>95</xdr:row>
          <xdr:rowOff>180975</xdr:rowOff>
        </xdr:to>
        <xdr:sp macro="" textlink="">
          <xdr:nvSpPr>
            <xdr:cNvPr id="26710" name="Object 86" hidden="1">
              <a:extLst>
                <a:ext uri="{63B3BB69-23CF-44E3-9099-C40C66FF867C}">
                  <a14:compatExt spid="_x0000_s26710"/>
                </a:ext>
                <a:ext uri="{FF2B5EF4-FFF2-40B4-BE49-F238E27FC236}">
                  <a16:creationId xmlns:a16="http://schemas.microsoft.com/office/drawing/2014/main" id="{00000000-0008-0000-0900-00005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96</xdr:row>
          <xdr:rowOff>38100</xdr:rowOff>
        </xdr:from>
        <xdr:to>
          <xdr:col>3</xdr:col>
          <xdr:colOff>371475</xdr:colOff>
          <xdr:row>96</xdr:row>
          <xdr:rowOff>180975</xdr:rowOff>
        </xdr:to>
        <xdr:sp macro="" textlink="">
          <xdr:nvSpPr>
            <xdr:cNvPr id="26711" name="Object 87" hidden="1">
              <a:extLst>
                <a:ext uri="{63B3BB69-23CF-44E3-9099-C40C66FF867C}">
                  <a14:compatExt spid="_x0000_s26711"/>
                </a:ext>
                <a:ext uri="{FF2B5EF4-FFF2-40B4-BE49-F238E27FC236}">
                  <a16:creationId xmlns:a16="http://schemas.microsoft.com/office/drawing/2014/main" id="{00000000-0008-0000-0900-00005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97</xdr:row>
          <xdr:rowOff>47625</xdr:rowOff>
        </xdr:from>
        <xdr:to>
          <xdr:col>3</xdr:col>
          <xdr:colOff>371475</xdr:colOff>
          <xdr:row>98</xdr:row>
          <xdr:rowOff>0</xdr:rowOff>
        </xdr:to>
        <xdr:sp macro="" textlink="">
          <xdr:nvSpPr>
            <xdr:cNvPr id="26712" name="Object 88" hidden="1">
              <a:extLst>
                <a:ext uri="{63B3BB69-23CF-44E3-9099-C40C66FF867C}">
                  <a14:compatExt spid="_x0000_s26712"/>
                </a:ext>
                <a:ext uri="{FF2B5EF4-FFF2-40B4-BE49-F238E27FC236}">
                  <a16:creationId xmlns:a16="http://schemas.microsoft.com/office/drawing/2014/main" id="{00000000-0008-0000-0900-00005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98</xdr:row>
          <xdr:rowOff>47625</xdr:rowOff>
        </xdr:from>
        <xdr:to>
          <xdr:col>3</xdr:col>
          <xdr:colOff>371475</xdr:colOff>
          <xdr:row>99</xdr:row>
          <xdr:rowOff>0</xdr:rowOff>
        </xdr:to>
        <xdr:sp macro="" textlink="">
          <xdr:nvSpPr>
            <xdr:cNvPr id="26713" name="Object 89" hidden="1">
              <a:extLst>
                <a:ext uri="{63B3BB69-23CF-44E3-9099-C40C66FF867C}">
                  <a14:compatExt spid="_x0000_s26713"/>
                </a:ext>
                <a:ext uri="{FF2B5EF4-FFF2-40B4-BE49-F238E27FC236}">
                  <a16:creationId xmlns:a16="http://schemas.microsoft.com/office/drawing/2014/main" id="{00000000-0008-0000-0900-00005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99</xdr:row>
          <xdr:rowOff>47625</xdr:rowOff>
        </xdr:from>
        <xdr:to>
          <xdr:col>3</xdr:col>
          <xdr:colOff>371475</xdr:colOff>
          <xdr:row>100</xdr:row>
          <xdr:rowOff>0</xdr:rowOff>
        </xdr:to>
        <xdr:sp macro="" textlink="">
          <xdr:nvSpPr>
            <xdr:cNvPr id="26714" name="Object 90" hidden="1">
              <a:extLst>
                <a:ext uri="{63B3BB69-23CF-44E3-9099-C40C66FF867C}">
                  <a14:compatExt spid="_x0000_s26714"/>
                </a:ext>
                <a:ext uri="{FF2B5EF4-FFF2-40B4-BE49-F238E27FC236}">
                  <a16:creationId xmlns:a16="http://schemas.microsoft.com/office/drawing/2014/main" id="{00000000-0008-0000-0900-00005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100</xdr:row>
          <xdr:rowOff>47625</xdr:rowOff>
        </xdr:from>
        <xdr:to>
          <xdr:col>3</xdr:col>
          <xdr:colOff>371475</xdr:colOff>
          <xdr:row>101</xdr:row>
          <xdr:rowOff>0</xdr:rowOff>
        </xdr:to>
        <xdr:sp macro="" textlink="">
          <xdr:nvSpPr>
            <xdr:cNvPr id="26715" name="Object 91" hidden="1">
              <a:extLst>
                <a:ext uri="{63B3BB69-23CF-44E3-9099-C40C66FF867C}">
                  <a14:compatExt spid="_x0000_s26715"/>
                </a:ext>
                <a:ext uri="{FF2B5EF4-FFF2-40B4-BE49-F238E27FC236}">
                  <a16:creationId xmlns:a16="http://schemas.microsoft.com/office/drawing/2014/main" id="{00000000-0008-0000-0900-00005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101</xdr:row>
          <xdr:rowOff>47625</xdr:rowOff>
        </xdr:from>
        <xdr:to>
          <xdr:col>3</xdr:col>
          <xdr:colOff>371475</xdr:colOff>
          <xdr:row>102</xdr:row>
          <xdr:rowOff>0</xdr:rowOff>
        </xdr:to>
        <xdr:sp macro="" textlink="">
          <xdr:nvSpPr>
            <xdr:cNvPr id="26716" name="Object 92" hidden="1">
              <a:extLst>
                <a:ext uri="{63B3BB69-23CF-44E3-9099-C40C66FF867C}">
                  <a14:compatExt spid="_x0000_s26716"/>
                </a:ext>
                <a:ext uri="{FF2B5EF4-FFF2-40B4-BE49-F238E27FC236}">
                  <a16:creationId xmlns:a16="http://schemas.microsoft.com/office/drawing/2014/main" id="{00000000-0008-0000-0900-00005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102</xdr:row>
          <xdr:rowOff>28575</xdr:rowOff>
        </xdr:from>
        <xdr:to>
          <xdr:col>3</xdr:col>
          <xdr:colOff>371475</xdr:colOff>
          <xdr:row>102</xdr:row>
          <xdr:rowOff>171450</xdr:rowOff>
        </xdr:to>
        <xdr:sp macro="" textlink="">
          <xdr:nvSpPr>
            <xdr:cNvPr id="26717" name="Object 93" hidden="1">
              <a:extLst>
                <a:ext uri="{63B3BB69-23CF-44E3-9099-C40C66FF867C}">
                  <a14:compatExt spid="_x0000_s26717"/>
                </a:ext>
                <a:ext uri="{FF2B5EF4-FFF2-40B4-BE49-F238E27FC236}">
                  <a16:creationId xmlns:a16="http://schemas.microsoft.com/office/drawing/2014/main" id="{00000000-0008-0000-0900-00005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103</xdr:row>
          <xdr:rowOff>28575</xdr:rowOff>
        </xdr:from>
        <xdr:to>
          <xdr:col>3</xdr:col>
          <xdr:colOff>371475</xdr:colOff>
          <xdr:row>103</xdr:row>
          <xdr:rowOff>171450</xdr:rowOff>
        </xdr:to>
        <xdr:sp macro="" textlink="">
          <xdr:nvSpPr>
            <xdr:cNvPr id="26718" name="Object 94" hidden="1">
              <a:extLst>
                <a:ext uri="{63B3BB69-23CF-44E3-9099-C40C66FF867C}">
                  <a14:compatExt spid="_x0000_s26718"/>
                </a:ext>
                <a:ext uri="{FF2B5EF4-FFF2-40B4-BE49-F238E27FC236}">
                  <a16:creationId xmlns:a16="http://schemas.microsoft.com/office/drawing/2014/main" id="{00000000-0008-0000-0900-00005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104</xdr:row>
          <xdr:rowOff>28575</xdr:rowOff>
        </xdr:from>
        <xdr:to>
          <xdr:col>3</xdr:col>
          <xdr:colOff>371475</xdr:colOff>
          <xdr:row>104</xdr:row>
          <xdr:rowOff>171450</xdr:rowOff>
        </xdr:to>
        <xdr:sp macro="" textlink="">
          <xdr:nvSpPr>
            <xdr:cNvPr id="26719" name="Object 95" hidden="1">
              <a:extLst>
                <a:ext uri="{63B3BB69-23CF-44E3-9099-C40C66FF867C}">
                  <a14:compatExt spid="_x0000_s26719"/>
                </a:ext>
                <a:ext uri="{FF2B5EF4-FFF2-40B4-BE49-F238E27FC236}">
                  <a16:creationId xmlns:a16="http://schemas.microsoft.com/office/drawing/2014/main" id="{00000000-0008-0000-0900-00005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105</xdr:row>
          <xdr:rowOff>28575</xdr:rowOff>
        </xdr:from>
        <xdr:to>
          <xdr:col>3</xdr:col>
          <xdr:colOff>371475</xdr:colOff>
          <xdr:row>105</xdr:row>
          <xdr:rowOff>171450</xdr:rowOff>
        </xdr:to>
        <xdr:sp macro="" textlink="">
          <xdr:nvSpPr>
            <xdr:cNvPr id="26720" name="Object 96" hidden="1">
              <a:extLst>
                <a:ext uri="{63B3BB69-23CF-44E3-9099-C40C66FF867C}">
                  <a14:compatExt spid="_x0000_s26720"/>
                </a:ext>
                <a:ext uri="{FF2B5EF4-FFF2-40B4-BE49-F238E27FC236}">
                  <a16:creationId xmlns:a16="http://schemas.microsoft.com/office/drawing/2014/main" id="{00000000-0008-0000-0900-00006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106</xdr:row>
          <xdr:rowOff>28575</xdr:rowOff>
        </xdr:from>
        <xdr:to>
          <xdr:col>3</xdr:col>
          <xdr:colOff>371475</xdr:colOff>
          <xdr:row>106</xdr:row>
          <xdr:rowOff>171450</xdr:rowOff>
        </xdr:to>
        <xdr:sp macro="" textlink="">
          <xdr:nvSpPr>
            <xdr:cNvPr id="26721" name="Object 97" hidden="1">
              <a:extLst>
                <a:ext uri="{63B3BB69-23CF-44E3-9099-C40C66FF867C}">
                  <a14:compatExt spid="_x0000_s26721"/>
                </a:ext>
                <a:ext uri="{FF2B5EF4-FFF2-40B4-BE49-F238E27FC236}">
                  <a16:creationId xmlns:a16="http://schemas.microsoft.com/office/drawing/2014/main" id="{00000000-0008-0000-0900-00006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107</xdr:row>
          <xdr:rowOff>38100</xdr:rowOff>
        </xdr:from>
        <xdr:to>
          <xdr:col>3</xdr:col>
          <xdr:colOff>371475</xdr:colOff>
          <xdr:row>107</xdr:row>
          <xdr:rowOff>180975</xdr:rowOff>
        </xdr:to>
        <xdr:sp macro="" textlink="">
          <xdr:nvSpPr>
            <xdr:cNvPr id="26722" name="Object 98" hidden="1">
              <a:extLst>
                <a:ext uri="{63B3BB69-23CF-44E3-9099-C40C66FF867C}">
                  <a14:compatExt spid="_x0000_s26722"/>
                </a:ext>
                <a:ext uri="{FF2B5EF4-FFF2-40B4-BE49-F238E27FC236}">
                  <a16:creationId xmlns:a16="http://schemas.microsoft.com/office/drawing/2014/main" id="{00000000-0008-0000-0900-00006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108</xdr:row>
          <xdr:rowOff>38100</xdr:rowOff>
        </xdr:from>
        <xdr:to>
          <xdr:col>3</xdr:col>
          <xdr:colOff>371475</xdr:colOff>
          <xdr:row>108</xdr:row>
          <xdr:rowOff>180975</xdr:rowOff>
        </xdr:to>
        <xdr:sp macro="" textlink="">
          <xdr:nvSpPr>
            <xdr:cNvPr id="26723" name="Object 99" hidden="1">
              <a:extLst>
                <a:ext uri="{63B3BB69-23CF-44E3-9099-C40C66FF867C}">
                  <a14:compatExt spid="_x0000_s26723"/>
                </a:ext>
                <a:ext uri="{FF2B5EF4-FFF2-40B4-BE49-F238E27FC236}">
                  <a16:creationId xmlns:a16="http://schemas.microsoft.com/office/drawing/2014/main" id="{00000000-0008-0000-0900-00006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109</xdr:row>
          <xdr:rowOff>38100</xdr:rowOff>
        </xdr:from>
        <xdr:to>
          <xdr:col>3</xdr:col>
          <xdr:colOff>371475</xdr:colOff>
          <xdr:row>109</xdr:row>
          <xdr:rowOff>180975</xdr:rowOff>
        </xdr:to>
        <xdr:sp macro="" textlink="">
          <xdr:nvSpPr>
            <xdr:cNvPr id="26724" name="Object 100" hidden="1">
              <a:extLst>
                <a:ext uri="{63B3BB69-23CF-44E3-9099-C40C66FF867C}">
                  <a14:compatExt spid="_x0000_s26724"/>
                </a:ext>
                <a:ext uri="{FF2B5EF4-FFF2-40B4-BE49-F238E27FC236}">
                  <a16:creationId xmlns:a16="http://schemas.microsoft.com/office/drawing/2014/main" id="{00000000-0008-0000-0900-00006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110</xdr:row>
          <xdr:rowOff>38100</xdr:rowOff>
        </xdr:from>
        <xdr:to>
          <xdr:col>3</xdr:col>
          <xdr:colOff>371475</xdr:colOff>
          <xdr:row>110</xdr:row>
          <xdr:rowOff>180975</xdr:rowOff>
        </xdr:to>
        <xdr:sp macro="" textlink="">
          <xdr:nvSpPr>
            <xdr:cNvPr id="26725" name="Object 101" hidden="1">
              <a:extLst>
                <a:ext uri="{63B3BB69-23CF-44E3-9099-C40C66FF867C}">
                  <a14:compatExt spid="_x0000_s26725"/>
                </a:ext>
                <a:ext uri="{FF2B5EF4-FFF2-40B4-BE49-F238E27FC236}">
                  <a16:creationId xmlns:a16="http://schemas.microsoft.com/office/drawing/2014/main" id="{00000000-0008-0000-0900-00006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111</xdr:row>
          <xdr:rowOff>38100</xdr:rowOff>
        </xdr:from>
        <xdr:to>
          <xdr:col>3</xdr:col>
          <xdr:colOff>371475</xdr:colOff>
          <xdr:row>111</xdr:row>
          <xdr:rowOff>180975</xdr:rowOff>
        </xdr:to>
        <xdr:sp macro="" textlink="">
          <xdr:nvSpPr>
            <xdr:cNvPr id="26726" name="Object 102" hidden="1">
              <a:extLst>
                <a:ext uri="{63B3BB69-23CF-44E3-9099-C40C66FF867C}">
                  <a14:compatExt spid="_x0000_s26726"/>
                </a:ext>
                <a:ext uri="{FF2B5EF4-FFF2-40B4-BE49-F238E27FC236}">
                  <a16:creationId xmlns:a16="http://schemas.microsoft.com/office/drawing/2014/main" id="{00000000-0008-0000-0900-00006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112</xdr:row>
          <xdr:rowOff>28575</xdr:rowOff>
        </xdr:from>
        <xdr:to>
          <xdr:col>3</xdr:col>
          <xdr:colOff>371475</xdr:colOff>
          <xdr:row>112</xdr:row>
          <xdr:rowOff>171450</xdr:rowOff>
        </xdr:to>
        <xdr:sp macro="" textlink="">
          <xdr:nvSpPr>
            <xdr:cNvPr id="26727" name="Object 103" hidden="1">
              <a:extLst>
                <a:ext uri="{63B3BB69-23CF-44E3-9099-C40C66FF867C}">
                  <a14:compatExt spid="_x0000_s26727"/>
                </a:ext>
                <a:ext uri="{FF2B5EF4-FFF2-40B4-BE49-F238E27FC236}">
                  <a16:creationId xmlns:a16="http://schemas.microsoft.com/office/drawing/2014/main" id="{00000000-0008-0000-0900-00006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113</xdr:row>
          <xdr:rowOff>28575</xdr:rowOff>
        </xdr:from>
        <xdr:to>
          <xdr:col>3</xdr:col>
          <xdr:colOff>371475</xdr:colOff>
          <xdr:row>113</xdr:row>
          <xdr:rowOff>171450</xdr:rowOff>
        </xdr:to>
        <xdr:sp macro="" textlink="">
          <xdr:nvSpPr>
            <xdr:cNvPr id="26728" name="Object 104" hidden="1">
              <a:extLst>
                <a:ext uri="{63B3BB69-23CF-44E3-9099-C40C66FF867C}">
                  <a14:compatExt spid="_x0000_s26728"/>
                </a:ext>
                <a:ext uri="{FF2B5EF4-FFF2-40B4-BE49-F238E27FC236}">
                  <a16:creationId xmlns:a16="http://schemas.microsoft.com/office/drawing/2014/main" id="{00000000-0008-0000-0900-00006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114</xdr:row>
          <xdr:rowOff>28575</xdr:rowOff>
        </xdr:from>
        <xdr:to>
          <xdr:col>3</xdr:col>
          <xdr:colOff>371475</xdr:colOff>
          <xdr:row>114</xdr:row>
          <xdr:rowOff>171450</xdr:rowOff>
        </xdr:to>
        <xdr:sp macro="" textlink="">
          <xdr:nvSpPr>
            <xdr:cNvPr id="26729" name="Object 105" hidden="1">
              <a:extLst>
                <a:ext uri="{63B3BB69-23CF-44E3-9099-C40C66FF867C}">
                  <a14:compatExt spid="_x0000_s26729"/>
                </a:ext>
                <a:ext uri="{FF2B5EF4-FFF2-40B4-BE49-F238E27FC236}">
                  <a16:creationId xmlns:a16="http://schemas.microsoft.com/office/drawing/2014/main" id="{00000000-0008-0000-0900-00006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115</xdr:row>
          <xdr:rowOff>28575</xdr:rowOff>
        </xdr:from>
        <xdr:to>
          <xdr:col>3</xdr:col>
          <xdr:colOff>371475</xdr:colOff>
          <xdr:row>115</xdr:row>
          <xdr:rowOff>171450</xdr:rowOff>
        </xdr:to>
        <xdr:sp macro="" textlink="">
          <xdr:nvSpPr>
            <xdr:cNvPr id="26730" name="Object 106" hidden="1">
              <a:extLst>
                <a:ext uri="{63B3BB69-23CF-44E3-9099-C40C66FF867C}">
                  <a14:compatExt spid="_x0000_s26730"/>
                </a:ext>
                <a:ext uri="{FF2B5EF4-FFF2-40B4-BE49-F238E27FC236}">
                  <a16:creationId xmlns:a16="http://schemas.microsoft.com/office/drawing/2014/main" id="{00000000-0008-0000-0900-00006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116</xdr:row>
          <xdr:rowOff>28575</xdr:rowOff>
        </xdr:from>
        <xdr:to>
          <xdr:col>3</xdr:col>
          <xdr:colOff>371475</xdr:colOff>
          <xdr:row>116</xdr:row>
          <xdr:rowOff>171450</xdr:rowOff>
        </xdr:to>
        <xdr:sp macro="" textlink="">
          <xdr:nvSpPr>
            <xdr:cNvPr id="26731" name="Object 107" hidden="1">
              <a:extLst>
                <a:ext uri="{63B3BB69-23CF-44E3-9099-C40C66FF867C}">
                  <a14:compatExt spid="_x0000_s26731"/>
                </a:ext>
                <a:ext uri="{FF2B5EF4-FFF2-40B4-BE49-F238E27FC236}">
                  <a16:creationId xmlns:a16="http://schemas.microsoft.com/office/drawing/2014/main" id="{00000000-0008-0000-0900-00006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117</xdr:row>
          <xdr:rowOff>38100</xdr:rowOff>
        </xdr:from>
        <xdr:to>
          <xdr:col>3</xdr:col>
          <xdr:colOff>371475</xdr:colOff>
          <xdr:row>117</xdr:row>
          <xdr:rowOff>180975</xdr:rowOff>
        </xdr:to>
        <xdr:sp macro="" textlink="">
          <xdr:nvSpPr>
            <xdr:cNvPr id="26732" name="Object 108" hidden="1">
              <a:extLst>
                <a:ext uri="{63B3BB69-23CF-44E3-9099-C40C66FF867C}">
                  <a14:compatExt spid="_x0000_s26732"/>
                </a:ext>
                <a:ext uri="{FF2B5EF4-FFF2-40B4-BE49-F238E27FC236}">
                  <a16:creationId xmlns:a16="http://schemas.microsoft.com/office/drawing/2014/main" id="{00000000-0008-0000-0900-00006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118</xdr:row>
          <xdr:rowOff>38100</xdr:rowOff>
        </xdr:from>
        <xdr:to>
          <xdr:col>3</xdr:col>
          <xdr:colOff>371475</xdr:colOff>
          <xdr:row>118</xdr:row>
          <xdr:rowOff>180975</xdr:rowOff>
        </xdr:to>
        <xdr:sp macro="" textlink="">
          <xdr:nvSpPr>
            <xdr:cNvPr id="26733" name="Object 109" hidden="1">
              <a:extLst>
                <a:ext uri="{63B3BB69-23CF-44E3-9099-C40C66FF867C}">
                  <a14:compatExt spid="_x0000_s26733"/>
                </a:ext>
                <a:ext uri="{FF2B5EF4-FFF2-40B4-BE49-F238E27FC236}">
                  <a16:creationId xmlns:a16="http://schemas.microsoft.com/office/drawing/2014/main" id="{00000000-0008-0000-0900-00006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119</xdr:row>
          <xdr:rowOff>38100</xdr:rowOff>
        </xdr:from>
        <xdr:to>
          <xdr:col>3</xdr:col>
          <xdr:colOff>371475</xdr:colOff>
          <xdr:row>119</xdr:row>
          <xdr:rowOff>180975</xdr:rowOff>
        </xdr:to>
        <xdr:sp macro="" textlink="">
          <xdr:nvSpPr>
            <xdr:cNvPr id="26734" name="Object 110" hidden="1">
              <a:extLst>
                <a:ext uri="{63B3BB69-23CF-44E3-9099-C40C66FF867C}">
                  <a14:compatExt spid="_x0000_s26734"/>
                </a:ext>
                <a:ext uri="{FF2B5EF4-FFF2-40B4-BE49-F238E27FC236}">
                  <a16:creationId xmlns:a16="http://schemas.microsoft.com/office/drawing/2014/main" id="{00000000-0008-0000-0900-00006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120</xdr:row>
          <xdr:rowOff>38100</xdr:rowOff>
        </xdr:from>
        <xdr:to>
          <xdr:col>3</xdr:col>
          <xdr:colOff>371475</xdr:colOff>
          <xdr:row>120</xdr:row>
          <xdr:rowOff>180975</xdr:rowOff>
        </xdr:to>
        <xdr:sp macro="" textlink="">
          <xdr:nvSpPr>
            <xdr:cNvPr id="26735" name="Object 111" hidden="1">
              <a:extLst>
                <a:ext uri="{63B3BB69-23CF-44E3-9099-C40C66FF867C}">
                  <a14:compatExt spid="_x0000_s26735"/>
                </a:ext>
                <a:ext uri="{FF2B5EF4-FFF2-40B4-BE49-F238E27FC236}">
                  <a16:creationId xmlns:a16="http://schemas.microsoft.com/office/drawing/2014/main" id="{00000000-0008-0000-0900-00006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121</xdr:row>
          <xdr:rowOff>38100</xdr:rowOff>
        </xdr:from>
        <xdr:to>
          <xdr:col>3</xdr:col>
          <xdr:colOff>371475</xdr:colOff>
          <xdr:row>121</xdr:row>
          <xdr:rowOff>180975</xdr:rowOff>
        </xdr:to>
        <xdr:sp macro="" textlink="">
          <xdr:nvSpPr>
            <xdr:cNvPr id="26736" name="Object 112" hidden="1">
              <a:extLst>
                <a:ext uri="{63B3BB69-23CF-44E3-9099-C40C66FF867C}">
                  <a14:compatExt spid="_x0000_s26736"/>
                </a:ext>
                <a:ext uri="{FF2B5EF4-FFF2-40B4-BE49-F238E27FC236}">
                  <a16:creationId xmlns:a16="http://schemas.microsoft.com/office/drawing/2014/main" id="{00000000-0008-0000-0900-00007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122</xdr:row>
          <xdr:rowOff>38100</xdr:rowOff>
        </xdr:from>
        <xdr:to>
          <xdr:col>3</xdr:col>
          <xdr:colOff>371475</xdr:colOff>
          <xdr:row>122</xdr:row>
          <xdr:rowOff>180975</xdr:rowOff>
        </xdr:to>
        <xdr:sp macro="" textlink="">
          <xdr:nvSpPr>
            <xdr:cNvPr id="26737" name="Object 113" hidden="1">
              <a:extLst>
                <a:ext uri="{63B3BB69-23CF-44E3-9099-C40C66FF867C}">
                  <a14:compatExt spid="_x0000_s26737"/>
                </a:ext>
                <a:ext uri="{FF2B5EF4-FFF2-40B4-BE49-F238E27FC236}">
                  <a16:creationId xmlns:a16="http://schemas.microsoft.com/office/drawing/2014/main" id="{00000000-0008-0000-0900-00007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123</xdr:row>
          <xdr:rowOff>38100</xdr:rowOff>
        </xdr:from>
        <xdr:to>
          <xdr:col>3</xdr:col>
          <xdr:colOff>371475</xdr:colOff>
          <xdr:row>123</xdr:row>
          <xdr:rowOff>180975</xdr:rowOff>
        </xdr:to>
        <xdr:sp macro="" textlink="">
          <xdr:nvSpPr>
            <xdr:cNvPr id="26738" name="Object 114" hidden="1">
              <a:extLst>
                <a:ext uri="{63B3BB69-23CF-44E3-9099-C40C66FF867C}">
                  <a14:compatExt spid="_x0000_s26738"/>
                </a:ext>
                <a:ext uri="{FF2B5EF4-FFF2-40B4-BE49-F238E27FC236}">
                  <a16:creationId xmlns:a16="http://schemas.microsoft.com/office/drawing/2014/main" id="{00000000-0008-0000-0900-00007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124</xdr:row>
          <xdr:rowOff>38100</xdr:rowOff>
        </xdr:from>
        <xdr:to>
          <xdr:col>3</xdr:col>
          <xdr:colOff>371475</xdr:colOff>
          <xdr:row>124</xdr:row>
          <xdr:rowOff>180975</xdr:rowOff>
        </xdr:to>
        <xdr:sp macro="" textlink="">
          <xdr:nvSpPr>
            <xdr:cNvPr id="26739" name="Object 115" hidden="1">
              <a:extLst>
                <a:ext uri="{63B3BB69-23CF-44E3-9099-C40C66FF867C}">
                  <a14:compatExt spid="_x0000_s26739"/>
                </a:ext>
                <a:ext uri="{FF2B5EF4-FFF2-40B4-BE49-F238E27FC236}">
                  <a16:creationId xmlns:a16="http://schemas.microsoft.com/office/drawing/2014/main" id="{00000000-0008-0000-0900-00007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125</xdr:row>
          <xdr:rowOff>38100</xdr:rowOff>
        </xdr:from>
        <xdr:to>
          <xdr:col>3</xdr:col>
          <xdr:colOff>371475</xdr:colOff>
          <xdr:row>125</xdr:row>
          <xdr:rowOff>180975</xdr:rowOff>
        </xdr:to>
        <xdr:sp macro="" textlink="">
          <xdr:nvSpPr>
            <xdr:cNvPr id="26740" name="Object 116" hidden="1">
              <a:extLst>
                <a:ext uri="{63B3BB69-23CF-44E3-9099-C40C66FF867C}">
                  <a14:compatExt spid="_x0000_s26740"/>
                </a:ext>
                <a:ext uri="{FF2B5EF4-FFF2-40B4-BE49-F238E27FC236}">
                  <a16:creationId xmlns:a16="http://schemas.microsoft.com/office/drawing/2014/main" id="{00000000-0008-0000-0900-00007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126</xdr:row>
          <xdr:rowOff>38100</xdr:rowOff>
        </xdr:from>
        <xdr:to>
          <xdr:col>3</xdr:col>
          <xdr:colOff>371475</xdr:colOff>
          <xdr:row>126</xdr:row>
          <xdr:rowOff>180975</xdr:rowOff>
        </xdr:to>
        <xdr:sp macro="" textlink="">
          <xdr:nvSpPr>
            <xdr:cNvPr id="26741" name="Object 117" hidden="1">
              <a:extLst>
                <a:ext uri="{63B3BB69-23CF-44E3-9099-C40C66FF867C}">
                  <a14:compatExt spid="_x0000_s26741"/>
                </a:ext>
                <a:ext uri="{FF2B5EF4-FFF2-40B4-BE49-F238E27FC236}">
                  <a16:creationId xmlns:a16="http://schemas.microsoft.com/office/drawing/2014/main" id="{00000000-0008-0000-0900-00007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127</xdr:row>
          <xdr:rowOff>47625</xdr:rowOff>
        </xdr:from>
        <xdr:to>
          <xdr:col>3</xdr:col>
          <xdr:colOff>371475</xdr:colOff>
          <xdr:row>128</xdr:row>
          <xdr:rowOff>0</xdr:rowOff>
        </xdr:to>
        <xdr:sp macro="" textlink="">
          <xdr:nvSpPr>
            <xdr:cNvPr id="26742" name="Object 118" hidden="1">
              <a:extLst>
                <a:ext uri="{63B3BB69-23CF-44E3-9099-C40C66FF867C}">
                  <a14:compatExt spid="_x0000_s26742"/>
                </a:ext>
                <a:ext uri="{FF2B5EF4-FFF2-40B4-BE49-F238E27FC236}">
                  <a16:creationId xmlns:a16="http://schemas.microsoft.com/office/drawing/2014/main" id="{00000000-0008-0000-0900-00007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128</xdr:row>
          <xdr:rowOff>47625</xdr:rowOff>
        </xdr:from>
        <xdr:to>
          <xdr:col>3</xdr:col>
          <xdr:colOff>371475</xdr:colOff>
          <xdr:row>129</xdr:row>
          <xdr:rowOff>0</xdr:rowOff>
        </xdr:to>
        <xdr:sp macro="" textlink="">
          <xdr:nvSpPr>
            <xdr:cNvPr id="26743" name="Object 119" hidden="1">
              <a:extLst>
                <a:ext uri="{63B3BB69-23CF-44E3-9099-C40C66FF867C}">
                  <a14:compatExt spid="_x0000_s26743"/>
                </a:ext>
                <a:ext uri="{FF2B5EF4-FFF2-40B4-BE49-F238E27FC236}">
                  <a16:creationId xmlns:a16="http://schemas.microsoft.com/office/drawing/2014/main" id="{00000000-0008-0000-0900-00007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129</xdr:row>
          <xdr:rowOff>47625</xdr:rowOff>
        </xdr:from>
        <xdr:to>
          <xdr:col>3</xdr:col>
          <xdr:colOff>371475</xdr:colOff>
          <xdr:row>130</xdr:row>
          <xdr:rowOff>0</xdr:rowOff>
        </xdr:to>
        <xdr:sp macro="" textlink="">
          <xdr:nvSpPr>
            <xdr:cNvPr id="26744" name="Object 120" hidden="1">
              <a:extLst>
                <a:ext uri="{63B3BB69-23CF-44E3-9099-C40C66FF867C}">
                  <a14:compatExt spid="_x0000_s26744"/>
                </a:ext>
                <a:ext uri="{FF2B5EF4-FFF2-40B4-BE49-F238E27FC236}">
                  <a16:creationId xmlns:a16="http://schemas.microsoft.com/office/drawing/2014/main" id="{00000000-0008-0000-0900-00007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130</xdr:row>
          <xdr:rowOff>47625</xdr:rowOff>
        </xdr:from>
        <xdr:to>
          <xdr:col>3</xdr:col>
          <xdr:colOff>371475</xdr:colOff>
          <xdr:row>131</xdr:row>
          <xdr:rowOff>0</xdr:rowOff>
        </xdr:to>
        <xdr:sp macro="" textlink="">
          <xdr:nvSpPr>
            <xdr:cNvPr id="26745" name="Object 121" hidden="1">
              <a:extLst>
                <a:ext uri="{63B3BB69-23CF-44E3-9099-C40C66FF867C}">
                  <a14:compatExt spid="_x0000_s26745"/>
                </a:ext>
                <a:ext uri="{FF2B5EF4-FFF2-40B4-BE49-F238E27FC236}">
                  <a16:creationId xmlns:a16="http://schemas.microsoft.com/office/drawing/2014/main" id="{00000000-0008-0000-0900-00007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131</xdr:row>
          <xdr:rowOff>47625</xdr:rowOff>
        </xdr:from>
        <xdr:to>
          <xdr:col>3</xdr:col>
          <xdr:colOff>371475</xdr:colOff>
          <xdr:row>132</xdr:row>
          <xdr:rowOff>0</xdr:rowOff>
        </xdr:to>
        <xdr:sp macro="" textlink="">
          <xdr:nvSpPr>
            <xdr:cNvPr id="26746" name="Object 122" hidden="1">
              <a:extLst>
                <a:ext uri="{63B3BB69-23CF-44E3-9099-C40C66FF867C}">
                  <a14:compatExt spid="_x0000_s26746"/>
                </a:ext>
                <a:ext uri="{FF2B5EF4-FFF2-40B4-BE49-F238E27FC236}">
                  <a16:creationId xmlns:a16="http://schemas.microsoft.com/office/drawing/2014/main" id="{00000000-0008-0000-0900-00007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132</xdr:row>
          <xdr:rowOff>28575</xdr:rowOff>
        </xdr:from>
        <xdr:to>
          <xdr:col>3</xdr:col>
          <xdr:colOff>371475</xdr:colOff>
          <xdr:row>132</xdr:row>
          <xdr:rowOff>171450</xdr:rowOff>
        </xdr:to>
        <xdr:sp macro="" textlink="">
          <xdr:nvSpPr>
            <xdr:cNvPr id="26747" name="Object 123" hidden="1">
              <a:extLst>
                <a:ext uri="{63B3BB69-23CF-44E3-9099-C40C66FF867C}">
                  <a14:compatExt spid="_x0000_s26747"/>
                </a:ext>
                <a:ext uri="{FF2B5EF4-FFF2-40B4-BE49-F238E27FC236}">
                  <a16:creationId xmlns:a16="http://schemas.microsoft.com/office/drawing/2014/main" id="{00000000-0008-0000-0900-00007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133</xdr:row>
          <xdr:rowOff>28575</xdr:rowOff>
        </xdr:from>
        <xdr:to>
          <xdr:col>3</xdr:col>
          <xdr:colOff>371475</xdr:colOff>
          <xdr:row>133</xdr:row>
          <xdr:rowOff>171450</xdr:rowOff>
        </xdr:to>
        <xdr:sp macro="" textlink="">
          <xdr:nvSpPr>
            <xdr:cNvPr id="26748" name="Object 124" hidden="1">
              <a:extLst>
                <a:ext uri="{63B3BB69-23CF-44E3-9099-C40C66FF867C}">
                  <a14:compatExt spid="_x0000_s26748"/>
                </a:ext>
                <a:ext uri="{FF2B5EF4-FFF2-40B4-BE49-F238E27FC236}">
                  <a16:creationId xmlns:a16="http://schemas.microsoft.com/office/drawing/2014/main" id="{00000000-0008-0000-0900-00007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134</xdr:row>
          <xdr:rowOff>28575</xdr:rowOff>
        </xdr:from>
        <xdr:to>
          <xdr:col>3</xdr:col>
          <xdr:colOff>371475</xdr:colOff>
          <xdr:row>134</xdr:row>
          <xdr:rowOff>171450</xdr:rowOff>
        </xdr:to>
        <xdr:sp macro="" textlink="">
          <xdr:nvSpPr>
            <xdr:cNvPr id="26749" name="Object 125" hidden="1">
              <a:extLst>
                <a:ext uri="{63B3BB69-23CF-44E3-9099-C40C66FF867C}">
                  <a14:compatExt spid="_x0000_s26749"/>
                </a:ext>
                <a:ext uri="{FF2B5EF4-FFF2-40B4-BE49-F238E27FC236}">
                  <a16:creationId xmlns:a16="http://schemas.microsoft.com/office/drawing/2014/main" id="{00000000-0008-0000-0900-00007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135</xdr:row>
          <xdr:rowOff>28575</xdr:rowOff>
        </xdr:from>
        <xdr:to>
          <xdr:col>3</xdr:col>
          <xdr:colOff>371475</xdr:colOff>
          <xdr:row>135</xdr:row>
          <xdr:rowOff>171450</xdr:rowOff>
        </xdr:to>
        <xdr:sp macro="" textlink="">
          <xdr:nvSpPr>
            <xdr:cNvPr id="26750" name="Object 126" hidden="1">
              <a:extLst>
                <a:ext uri="{63B3BB69-23CF-44E3-9099-C40C66FF867C}">
                  <a14:compatExt spid="_x0000_s26750"/>
                </a:ext>
                <a:ext uri="{FF2B5EF4-FFF2-40B4-BE49-F238E27FC236}">
                  <a16:creationId xmlns:a16="http://schemas.microsoft.com/office/drawing/2014/main" id="{00000000-0008-0000-0900-00007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136</xdr:row>
          <xdr:rowOff>28575</xdr:rowOff>
        </xdr:from>
        <xdr:to>
          <xdr:col>3</xdr:col>
          <xdr:colOff>371475</xdr:colOff>
          <xdr:row>136</xdr:row>
          <xdr:rowOff>171450</xdr:rowOff>
        </xdr:to>
        <xdr:sp macro="" textlink="">
          <xdr:nvSpPr>
            <xdr:cNvPr id="26751" name="Object 127" hidden="1">
              <a:extLst>
                <a:ext uri="{63B3BB69-23CF-44E3-9099-C40C66FF867C}">
                  <a14:compatExt spid="_x0000_s26751"/>
                </a:ext>
                <a:ext uri="{FF2B5EF4-FFF2-40B4-BE49-F238E27FC236}">
                  <a16:creationId xmlns:a16="http://schemas.microsoft.com/office/drawing/2014/main" id="{00000000-0008-0000-0900-00007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137</xdr:row>
          <xdr:rowOff>38100</xdr:rowOff>
        </xdr:from>
        <xdr:to>
          <xdr:col>3</xdr:col>
          <xdr:colOff>371475</xdr:colOff>
          <xdr:row>137</xdr:row>
          <xdr:rowOff>180975</xdr:rowOff>
        </xdr:to>
        <xdr:sp macro="" textlink="">
          <xdr:nvSpPr>
            <xdr:cNvPr id="26752" name="Object 128" hidden="1">
              <a:extLst>
                <a:ext uri="{63B3BB69-23CF-44E3-9099-C40C66FF867C}">
                  <a14:compatExt spid="_x0000_s26752"/>
                </a:ext>
                <a:ext uri="{FF2B5EF4-FFF2-40B4-BE49-F238E27FC236}">
                  <a16:creationId xmlns:a16="http://schemas.microsoft.com/office/drawing/2014/main" id="{00000000-0008-0000-0900-00008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138</xdr:row>
          <xdr:rowOff>38100</xdr:rowOff>
        </xdr:from>
        <xdr:to>
          <xdr:col>3</xdr:col>
          <xdr:colOff>371475</xdr:colOff>
          <xdr:row>138</xdr:row>
          <xdr:rowOff>180975</xdr:rowOff>
        </xdr:to>
        <xdr:sp macro="" textlink="">
          <xdr:nvSpPr>
            <xdr:cNvPr id="26753" name="Object 129" hidden="1">
              <a:extLst>
                <a:ext uri="{63B3BB69-23CF-44E3-9099-C40C66FF867C}">
                  <a14:compatExt spid="_x0000_s26753"/>
                </a:ext>
                <a:ext uri="{FF2B5EF4-FFF2-40B4-BE49-F238E27FC236}">
                  <a16:creationId xmlns:a16="http://schemas.microsoft.com/office/drawing/2014/main" id="{00000000-0008-0000-0900-00008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139</xdr:row>
          <xdr:rowOff>38100</xdr:rowOff>
        </xdr:from>
        <xdr:to>
          <xdr:col>3</xdr:col>
          <xdr:colOff>371475</xdr:colOff>
          <xdr:row>139</xdr:row>
          <xdr:rowOff>180975</xdr:rowOff>
        </xdr:to>
        <xdr:sp macro="" textlink="">
          <xdr:nvSpPr>
            <xdr:cNvPr id="26754" name="Object 130" hidden="1">
              <a:extLst>
                <a:ext uri="{63B3BB69-23CF-44E3-9099-C40C66FF867C}">
                  <a14:compatExt spid="_x0000_s26754"/>
                </a:ext>
                <a:ext uri="{FF2B5EF4-FFF2-40B4-BE49-F238E27FC236}">
                  <a16:creationId xmlns:a16="http://schemas.microsoft.com/office/drawing/2014/main" id="{00000000-0008-0000-0900-00008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140</xdr:row>
          <xdr:rowOff>38100</xdr:rowOff>
        </xdr:from>
        <xdr:to>
          <xdr:col>3</xdr:col>
          <xdr:colOff>371475</xdr:colOff>
          <xdr:row>140</xdr:row>
          <xdr:rowOff>180975</xdr:rowOff>
        </xdr:to>
        <xdr:sp macro="" textlink="">
          <xdr:nvSpPr>
            <xdr:cNvPr id="26755" name="Object 131" hidden="1">
              <a:extLst>
                <a:ext uri="{63B3BB69-23CF-44E3-9099-C40C66FF867C}">
                  <a14:compatExt spid="_x0000_s26755"/>
                </a:ext>
                <a:ext uri="{FF2B5EF4-FFF2-40B4-BE49-F238E27FC236}">
                  <a16:creationId xmlns:a16="http://schemas.microsoft.com/office/drawing/2014/main" id="{00000000-0008-0000-0900-00008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141</xdr:row>
          <xdr:rowOff>38100</xdr:rowOff>
        </xdr:from>
        <xdr:to>
          <xdr:col>3</xdr:col>
          <xdr:colOff>371475</xdr:colOff>
          <xdr:row>141</xdr:row>
          <xdr:rowOff>180975</xdr:rowOff>
        </xdr:to>
        <xdr:sp macro="" textlink="">
          <xdr:nvSpPr>
            <xdr:cNvPr id="26756" name="Object 132" hidden="1">
              <a:extLst>
                <a:ext uri="{63B3BB69-23CF-44E3-9099-C40C66FF867C}">
                  <a14:compatExt spid="_x0000_s26756"/>
                </a:ext>
                <a:ext uri="{FF2B5EF4-FFF2-40B4-BE49-F238E27FC236}">
                  <a16:creationId xmlns:a16="http://schemas.microsoft.com/office/drawing/2014/main" id="{00000000-0008-0000-0900-00008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142</xdr:row>
          <xdr:rowOff>28575</xdr:rowOff>
        </xdr:from>
        <xdr:to>
          <xdr:col>3</xdr:col>
          <xdr:colOff>371475</xdr:colOff>
          <xdr:row>142</xdr:row>
          <xdr:rowOff>171450</xdr:rowOff>
        </xdr:to>
        <xdr:sp macro="" textlink="">
          <xdr:nvSpPr>
            <xdr:cNvPr id="26757" name="Object 133" hidden="1">
              <a:extLst>
                <a:ext uri="{63B3BB69-23CF-44E3-9099-C40C66FF867C}">
                  <a14:compatExt spid="_x0000_s26757"/>
                </a:ext>
                <a:ext uri="{FF2B5EF4-FFF2-40B4-BE49-F238E27FC236}">
                  <a16:creationId xmlns:a16="http://schemas.microsoft.com/office/drawing/2014/main" id="{00000000-0008-0000-0900-00008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143</xdr:row>
          <xdr:rowOff>28575</xdr:rowOff>
        </xdr:from>
        <xdr:to>
          <xdr:col>3</xdr:col>
          <xdr:colOff>371475</xdr:colOff>
          <xdr:row>143</xdr:row>
          <xdr:rowOff>171450</xdr:rowOff>
        </xdr:to>
        <xdr:sp macro="" textlink="">
          <xdr:nvSpPr>
            <xdr:cNvPr id="26758" name="Object 134" hidden="1">
              <a:extLst>
                <a:ext uri="{63B3BB69-23CF-44E3-9099-C40C66FF867C}">
                  <a14:compatExt spid="_x0000_s26758"/>
                </a:ext>
                <a:ext uri="{FF2B5EF4-FFF2-40B4-BE49-F238E27FC236}">
                  <a16:creationId xmlns:a16="http://schemas.microsoft.com/office/drawing/2014/main" id="{00000000-0008-0000-0900-00008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144</xdr:row>
          <xdr:rowOff>28575</xdr:rowOff>
        </xdr:from>
        <xdr:to>
          <xdr:col>3</xdr:col>
          <xdr:colOff>371475</xdr:colOff>
          <xdr:row>144</xdr:row>
          <xdr:rowOff>171450</xdr:rowOff>
        </xdr:to>
        <xdr:sp macro="" textlink="">
          <xdr:nvSpPr>
            <xdr:cNvPr id="26759" name="Object 135" hidden="1">
              <a:extLst>
                <a:ext uri="{63B3BB69-23CF-44E3-9099-C40C66FF867C}">
                  <a14:compatExt spid="_x0000_s26759"/>
                </a:ext>
                <a:ext uri="{FF2B5EF4-FFF2-40B4-BE49-F238E27FC236}">
                  <a16:creationId xmlns:a16="http://schemas.microsoft.com/office/drawing/2014/main" id="{00000000-0008-0000-0900-00008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145</xdr:row>
          <xdr:rowOff>28575</xdr:rowOff>
        </xdr:from>
        <xdr:to>
          <xdr:col>3</xdr:col>
          <xdr:colOff>371475</xdr:colOff>
          <xdr:row>145</xdr:row>
          <xdr:rowOff>171450</xdr:rowOff>
        </xdr:to>
        <xdr:sp macro="" textlink="">
          <xdr:nvSpPr>
            <xdr:cNvPr id="26760" name="Object 136" hidden="1">
              <a:extLst>
                <a:ext uri="{63B3BB69-23CF-44E3-9099-C40C66FF867C}">
                  <a14:compatExt spid="_x0000_s26760"/>
                </a:ext>
                <a:ext uri="{FF2B5EF4-FFF2-40B4-BE49-F238E27FC236}">
                  <a16:creationId xmlns:a16="http://schemas.microsoft.com/office/drawing/2014/main" id="{00000000-0008-0000-0900-00008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146</xdr:row>
          <xdr:rowOff>28575</xdr:rowOff>
        </xdr:from>
        <xdr:to>
          <xdr:col>3</xdr:col>
          <xdr:colOff>371475</xdr:colOff>
          <xdr:row>146</xdr:row>
          <xdr:rowOff>171450</xdr:rowOff>
        </xdr:to>
        <xdr:sp macro="" textlink="">
          <xdr:nvSpPr>
            <xdr:cNvPr id="26761" name="Object 137" hidden="1">
              <a:extLst>
                <a:ext uri="{63B3BB69-23CF-44E3-9099-C40C66FF867C}">
                  <a14:compatExt spid="_x0000_s26761"/>
                </a:ext>
                <a:ext uri="{FF2B5EF4-FFF2-40B4-BE49-F238E27FC236}">
                  <a16:creationId xmlns:a16="http://schemas.microsoft.com/office/drawing/2014/main" id="{00000000-0008-0000-0900-00008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147</xdr:row>
          <xdr:rowOff>38100</xdr:rowOff>
        </xdr:from>
        <xdr:to>
          <xdr:col>3</xdr:col>
          <xdr:colOff>371475</xdr:colOff>
          <xdr:row>147</xdr:row>
          <xdr:rowOff>180975</xdr:rowOff>
        </xdr:to>
        <xdr:sp macro="" textlink="">
          <xdr:nvSpPr>
            <xdr:cNvPr id="26762" name="Object 138" hidden="1">
              <a:extLst>
                <a:ext uri="{63B3BB69-23CF-44E3-9099-C40C66FF867C}">
                  <a14:compatExt spid="_x0000_s26762"/>
                </a:ext>
                <a:ext uri="{FF2B5EF4-FFF2-40B4-BE49-F238E27FC236}">
                  <a16:creationId xmlns:a16="http://schemas.microsoft.com/office/drawing/2014/main" id="{00000000-0008-0000-0900-00008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148</xdr:row>
          <xdr:rowOff>38100</xdr:rowOff>
        </xdr:from>
        <xdr:to>
          <xdr:col>3</xdr:col>
          <xdr:colOff>371475</xdr:colOff>
          <xdr:row>148</xdr:row>
          <xdr:rowOff>180975</xdr:rowOff>
        </xdr:to>
        <xdr:sp macro="" textlink="">
          <xdr:nvSpPr>
            <xdr:cNvPr id="26763" name="Object 139" hidden="1">
              <a:extLst>
                <a:ext uri="{63B3BB69-23CF-44E3-9099-C40C66FF867C}">
                  <a14:compatExt spid="_x0000_s26763"/>
                </a:ext>
                <a:ext uri="{FF2B5EF4-FFF2-40B4-BE49-F238E27FC236}">
                  <a16:creationId xmlns:a16="http://schemas.microsoft.com/office/drawing/2014/main" id="{00000000-0008-0000-0900-00008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149</xdr:row>
          <xdr:rowOff>38100</xdr:rowOff>
        </xdr:from>
        <xdr:to>
          <xdr:col>3</xdr:col>
          <xdr:colOff>371475</xdr:colOff>
          <xdr:row>149</xdr:row>
          <xdr:rowOff>180975</xdr:rowOff>
        </xdr:to>
        <xdr:sp macro="" textlink="">
          <xdr:nvSpPr>
            <xdr:cNvPr id="26764" name="Object 140" hidden="1">
              <a:extLst>
                <a:ext uri="{63B3BB69-23CF-44E3-9099-C40C66FF867C}">
                  <a14:compatExt spid="_x0000_s26764"/>
                </a:ext>
                <a:ext uri="{FF2B5EF4-FFF2-40B4-BE49-F238E27FC236}">
                  <a16:creationId xmlns:a16="http://schemas.microsoft.com/office/drawing/2014/main" id="{00000000-0008-0000-0900-00008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150</xdr:row>
          <xdr:rowOff>38100</xdr:rowOff>
        </xdr:from>
        <xdr:to>
          <xdr:col>3</xdr:col>
          <xdr:colOff>371475</xdr:colOff>
          <xdr:row>150</xdr:row>
          <xdr:rowOff>180975</xdr:rowOff>
        </xdr:to>
        <xdr:sp macro="" textlink="">
          <xdr:nvSpPr>
            <xdr:cNvPr id="26765" name="Object 141" hidden="1">
              <a:extLst>
                <a:ext uri="{63B3BB69-23CF-44E3-9099-C40C66FF867C}">
                  <a14:compatExt spid="_x0000_s26765"/>
                </a:ext>
                <a:ext uri="{FF2B5EF4-FFF2-40B4-BE49-F238E27FC236}">
                  <a16:creationId xmlns:a16="http://schemas.microsoft.com/office/drawing/2014/main" id="{00000000-0008-0000-0900-00008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151</xdr:row>
          <xdr:rowOff>38100</xdr:rowOff>
        </xdr:from>
        <xdr:to>
          <xdr:col>3</xdr:col>
          <xdr:colOff>371475</xdr:colOff>
          <xdr:row>151</xdr:row>
          <xdr:rowOff>180975</xdr:rowOff>
        </xdr:to>
        <xdr:sp macro="" textlink="">
          <xdr:nvSpPr>
            <xdr:cNvPr id="26766" name="Object 142" hidden="1">
              <a:extLst>
                <a:ext uri="{63B3BB69-23CF-44E3-9099-C40C66FF867C}">
                  <a14:compatExt spid="_x0000_s26766"/>
                </a:ext>
                <a:ext uri="{FF2B5EF4-FFF2-40B4-BE49-F238E27FC236}">
                  <a16:creationId xmlns:a16="http://schemas.microsoft.com/office/drawing/2014/main" id="{00000000-0008-0000-0900-00008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152</xdr:row>
          <xdr:rowOff>38100</xdr:rowOff>
        </xdr:from>
        <xdr:to>
          <xdr:col>3</xdr:col>
          <xdr:colOff>371475</xdr:colOff>
          <xdr:row>152</xdr:row>
          <xdr:rowOff>180975</xdr:rowOff>
        </xdr:to>
        <xdr:sp macro="" textlink="">
          <xdr:nvSpPr>
            <xdr:cNvPr id="26767" name="Object 143" hidden="1">
              <a:extLst>
                <a:ext uri="{63B3BB69-23CF-44E3-9099-C40C66FF867C}">
                  <a14:compatExt spid="_x0000_s26767"/>
                </a:ext>
                <a:ext uri="{FF2B5EF4-FFF2-40B4-BE49-F238E27FC236}">
                  <a16:creationId xmlns:a16="http://schemas.microsoft.com/office/drawing/2014/main" id="{00000000-0008-0000-0900-00008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153</xdr:row>
          <xdr:rowOff>38100</xdr:rowOff>
        </xdr:from>
        <xdr:to>
          <xdr:col>3</xdr:col>
          <xdr:colOff>371475</xdr:colOff>
          <xdr:row>153</xdr:row>
          <xdr:rowOff>180975</xdr:rowOff>
        </xdr:to>
        <xdr:sp macro="" textlink="">
          <xdr:nvSpPr>
            <xdr:cNvPr id="26768" name="Object 144" hidden="1">
              <a:extLst>
                <a:ext uri="{63B3BB69-23CF-44E3-9099-C40C66FF867C}">
                  <a14:compatExt spid="_x0000_s26768"/>
                </a:ext>
                <a:ext uri="{FF2B5EF4-FFF2-40B4-BE49-F238E27FC236}">
                  <a16:creationId xmlns:a16="http://schemas.microsoft.com/office/drawing/2014/main" id="{00000000-0008-0000-0900-00009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154</xdr:row>
          <xdr:rowOff>38100</xdr:rowOff>
        </xdr:from>
        <xdr:to>
          <xdr:col>3</xdr:col>
          <xdr:colOff>371475</xdr:colOff>
          <xdr:row>154</xdr:row>
          <xdr:rowOff>180975</xdr:rowOff>
        </xdr:to>
        <xdr:sp macro="" textlink="">
          <xdr:nvSpPr>
            <xdr:cNvPr id="26769" name="Object 145" hidden="1">
              <a:extLst>
                <a:ext uri="{63B3BB69-23CF-44E3-9099-C40C66FF867C}">
                  <a14:compatExt spid="_x0000_s26769"/>
                </a:ext>
                <a:ext uri="{FF2B5EF4-FFF2-40B4-BE49-F238E27FC236}">
                  <a16:creationId xmlns:a16="http://schemas.microsoft.com/office/drawing/2014/main" id="{00000000-0008-0000-0900-00009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155</xdr:row>
          <xdr:rowOff>38100</xdr:rowOff>
        </xdr:from>
        <xdr:to>
          <xdr:col>3</xdr:col>
          <xdr:colOff>371475</xdr:colOff>
          <xdr:row>155</xdr:row>
          <xdr:rowOff>180975</xdr:rowOff>
        </xdr:to>
        <xdr:sp macro="" textlink="">
          <xdr:nvSpPr>
            <xdr:cNvPr id="26770" name="Object 146" hidden="1">
              <a:extLst>
                <a:ext uri="{63B3BB69-23CF-44E3-9099-C40C66FF867C}">
                  <a14:compatExt spid="_x0000_s26770"/>
                </a:ext>
                <a:ext uri="{FF2B5EF4-FFF2-40B4-BE49-F238E27FC236}">
                  <a16:creationId xmlns:a16="http://schemas.microsoft.com/office/drawing/2014/main" id="{00000000-0008-0000-0900-00009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156</xdr:row>
          <xdr:rowOff>38100</xdr:rowOff>
        </xdr:from>
        <xdr:to>
          <xdr:col>3</xdr:col>
          <xdr:colOff>371475</xdr:colOff>
          <xdr:row>156</xdr:row>
          <xdr:rowOff>180975</xdr:rowOff>
        </xdr:to>
        <xdr:sp macro="" textlink="">
          <xdr:nvSpPr>
            <xdr:cNvPr id="26771" name="Object 147" hidden="1">
              <a:extLst>
                <a:ext uri="{63B3BB69-23CF-44E3-9099-C40C66FF867C}">
                  <a14:compatExt spid="_x0000_s26771"/>
                </a:ext>
                <a:ext uri="{FF2B5EF4-FFF2-40B4-BE49-F238E27FC236}">
                  <a16:creationId xmlns:a16="http://schemas.microsoft.com/office/drawing/2014/main" id="{00000000-0008-0000-0900-00009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157</xdr:row>
          <xdr:rowOff>47625</xdr:rowOff>
        </xdr:from>
        <xdr:to>
          <xdr:col>3</xdr:col>
          <xdr:colOff>371475</xdr:colOff>
          <xdr:row>158</xdr:row>
          <xdr:rowOff>0</xdr:rowOff>
        </xdr:to>
        <xdr:sp macro="" textlink="">
          <xdr:nvSpPr>
            <xdr:cNvPr id="26772" name="Object 148" hidden="1">
              <a:extLst>
                <a:ext uri="{63B3BB69-23CF-44E3-9099-C40C66FF867C}">
                  <a14:compatExt spid="_x0000_s26772"/>
                </a:ext>
                <a:ext uri="{FF2B5EF4-FFF2-40B4-BE49-F238E27FC236}">
                  <a16:creationId xmlns:a16="http://schemas.microsoft.com/office/drawing/2014/main" id="{00000000-0008-0000-0900-00009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158</xdr:row>
          <xdr:rowOff>47625</xdr:rowOff>
        </xdr:from>
        <xdr:to>
          <xdr:col>3</xdr:col>
          <xdr:colOff>371475</xdr:colOff>
          <xdr:row>159</xdr:row>
          <xdr:rowOff>0</xdr:rowOff>
        </xdr:to>
        <xdr:sp macro="" textlink="">
          <xdr:nvSpPr>
            <xdr:cNvPr id="26773" name="Object 149" hidden="1">
              <a:extLst>
                <a:ext uri="{63B3BB69-23CF-44E3-9099-C40C66FF867C}">
                  <a14:compatExt spid="_x0000_s26773"/>
                </a:ext>
                <a:ext uri="{FF2B5EF4-FFF2-40B4-BE49-F238E27FC236}">
                  <a16:creationId xmlns:a16="http://schemas.microsoft.com/office/drawing/2014/main" id="{00000000-0008-0000-0900-00009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159</xdr:row>
          <xdr:rowOff>47625</xdr:rowOff>
        </xdr:from>
        <xdr:to>
          <xdr:col>3</xdr:col>
          <xdr:colOff>371475</xdr:colOff>
          <xdr:row>160</xdr:row>
          <xdr:rowOff>0</xdr:rowOff>
        </xdr:to>
        <xdr:sp macro="" textlink="">
          <xdr:nvSpPr>
            <xdr:cNvPr id="26774" name="Object 150" hidden="1">
              <a:extLst>
                <a:ext uri="{63B3BB69-23CF-44E3-9099-C40C66FF867C}">
                  <a14:compatExt spid="_x0000_s26774"/>
                </a:ext>
                <a:ext uri="{FF2B5EF4-FFF2-40B4-BE49-F238E27FC236}">
                  <a16:creationId xmlns:a16="http://schemas.microsoft.com/office/drawing/2014/main" id="{00000000-0008-0000-0900-00009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160</xdr:row>
          <xdr:rowOff>47625</xdr:rowOff>
        </xdr:from>
        <xdr:to>
          <xdr:col>3</xdr:col>
          <xdr:colOff>371475</xdr:colOff>
          <xdr:row>161</xdr:row>
          <xdr:rowOff>0</xdr:rowOff>
        </xdr:to>
        <xdr:sp macro="" textlink="">
          <xdr:nvSpPr>
            <xdr:cNvPr id="26775" name="Object 151" hidden="1">
              <a:extLst>
                <a:ext uri="{63B3BB69-23CF-44E3-9099-C40C66FF867C}">
                  <a14:compatExt spid="_x0000_s26775"/>
                </a:ext>
                <a:ext uri="{FF2B5EF4-FFF2-40B4-BE49-F238E27FC236}">
                  <a16:creationId xmlns:a16="http://schemas.microsoft.com/office/drawing/2014/main" id="{00000000-0008-0000-0900-00009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161</xdr:row>
          <xdr:rowOff>47625</xdr:rowOff>
        </xdr:from>
        <xdr:to>
          <xdr:col>3</xdr:col>
          <xdr:colOff>371475</xdr:colOff>
          <xdr:row>162</xdr:row>
          <xdr:rowOff>0</xdr:rowOff>
        </xdr:to>
        <xdr:sp macro="" textlink="">
          <xdr:nvSpPr>
            <xdr:cNvPr id="26776" name="Object 152" hidden="1">
              <a:extLst>
                <a:ext uri="{63B3BB69-23CF-44E3-9099-C40C66FF867C}">
                  <a14:compatExt spid="_x0000_s26776"/>
                </a:ext>
                <a:ext uri="{FF2B5EF4-FFF2-40B4-BE49-F238E27FC236}">
                  <a16:creationId xmlns:a16="http://schemas.microsoft.com/office/drawing/2014/main" id="{00000000-0008-0000-0900-00009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162</xdr:row>
          <xdr:rowOff>19050</xdr:rowOff>
        </xdr:from>
        <xdr:to>
          <xdr:col>3</xdr:col>
          <xdr:colOff>371475</xdr:colOff>
          <xdr:row>162</xdr:row>
          <xdr:rowOff>161925</xdr:rowOff>
        </xdr:to>
        <xdr:sp macro="" textlink="">
          <xdr:nvSpPr>
            <xdr:cNvPr id="26777" name="Object 153" hidden="1">
              <a:extLst>
                <a:ext uri="{63B3BB69-23CF-44E3-9099-C40C66FF867C}">
                  <a14:compatExt spid="_x0000_s26777"/>
                </a:ext>
                <a:ext uri="{FF2B5EF4-FFF2-40B4-BE49-F238E27FC236}">
                  <a16:creationId xmlns:a16="http://schemas.microsoft.com/office/drawing/2014/main" id="{00000000-0008-0000-0900-00009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163</xdr:row>
          <xdr:rowOff>19050</xdr:rowOff>
        </xdr:from>
        <xdr:to>
          <xdr:col>3</xdr:col>
          <xdr:colOff>371475</xdr:colOff>
          <xdr:row>163</xdr:row>
          <xdr:rowOff>161925</xdr:rowOff>
        </xdr:to>
        <xdr:sp macro="" textlink="">
          <xdr:nvSpPr>
            <xdr:cNvPr id="26778" name="Object 154" hidden="1">
              <a:extLst>
                <a:ext uri="{63B3BB69-23CF-44E3-9099-C40C66FF867C}">
                  <a14:compatExt spid="_x0000_s26778"/>
                </a:ext>
                <a:ext uri="{FF2B5EF4-FFF2-40B4-BE49-F238E27FC236}">
                  <a16:creationId xmlns:a16="http://schemas.microsoft.com/office/drawing/2014/main" id="{00000000-0008-0000-0900-00009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164</xdr:row>
          <xdr:rowOff>19050</xdr:rowOff>
        </xdr:from>
        <xdr:to>
          <xdr:col>3</xdr:col>
          <xdr:colOff>371475</xdr:colOff>
          <xdr:row>164</xdr:row>
          <xdr:rowOff>161925</xdr:rowOff>
        </xdr:to>
        <xdr:sp macro="" textlink="">
          <xdr:nvSpPr>
            <xdr:cNvPr id="26779" name="Object 155" hidden="1">
              <a:extLst>
                <a:ext uri="{63B3BB69-23CF-44E3-9099-C40C66FF867C}">
                  <a14:compatExt spid="_x0000_s26779"/>
                </a:ext>
                <a:ext uri="{FF2B5EF4-FFF2-40B4-BE49-F238E27FC236}">
                  <a16:creationId xmlns:a16="http://schemas.microsoft.com/office/drawing/2014/main" id="{00000000-0008-0000-0900-00009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165</xdr:row>
          <xdr:rowOff>19050</xdr:rowOff>
        </xdr:from>
        <xdr:to>
          <xdr:col>3</xdr:col>
          <xdr:colOff>371475</xdr:colOff>
          <xdr:row>165</xdr:row>
          <xdr:rowOff>161925</xdr:rowOff>
        </xdr:to>
        <xdr:sp macro="" textlink="">
          <xdr:nvSpPr>
            <xdr:cNvPr id="26780" name="Object 156" hidden="1">
              <a:extLst>
                <a:ext uri="{63B3BB69-23CF-44E3-9099-C40C66FF867C}">
                  <a14:compatExt spid="_x0000_s26780"/>
                </a:ext>
                <a:ext uri="{FF2B5EF4-FFF2-40B4-BE49-F238E27FC236}">
                  <a16:creationId xmlns:a16="http://schemas.microsoft.com/office/drawing/2014/main" id="{00000000-0008-0000-0900-00009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166</xdr:row>
          <xdr:rowOff>19050</xdr:rowOff>
        </xdr:from>
        <xdr:to>
          <xdr:col>3</xdr:col>
          <xdr:colOff>371475</xdr:colOff>
          <xdr:row>166</xdr:row>
          <xdr:rowOff>161925</xdr:rowOff>
        </xdr:to>
        <xdr:sp macro="" textlink="">
          <xdr:nvSpPr>
            <xdr:cNvPr id="26781" name="Object 157" hidden="1">
              <a:extLst>
                <a:ext uri="{63B3BB69-23CF-44E3-9099-C40C66FF867C}">
                  <a14:compatExt spid="_x0000_s26781"/>
                </a:ext>
                <a:ext uri="{FF2B5EF4-FFF2-40B4-BE49-F238E27FC236}">
                  <a16:creationId xmlns:a16="http://schemas.microsoft.com/office/drawing/2014/main" id="{00000000-0008-0000-0900-00009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167</xdr:row>
          <xdr:rowOff>28575</xdr:rowOff>
        </xdr:from>
        <xdr:to>
          <xdr:col>3</xdr:col>
          <xdr:colOff>371475</xdr:colOff>
          <xdr:row>167</xdr:row>
          <xdr:rowOff>171450</xdr:rowOff>
        </xdr:to>
        <xdr:sp macro="" textlink="">
          <xdr:nvSpPr>
            <xdr:cNvPr id="26782" name="Object 158" hidden="1">
              <a:extLst>
                <a:ext uri="{63B3BB69-23CF-44E3-9099-C40C66FF867C}">
                  <a14:compatExt spid="_x0000_s26782"/>
                </a:ext>
                <a:ext uri="{FF2B5EF4-FFF2-40B4-BE49-F238E27FC236}">
                  <a16:creationId xmlns:a16="http://schemas.microsoft.com/office/drawing/2014/main" id="{00000000-0008-0000-0900-00009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168</xdr:row>
          <xdr:rowOff>28575</xdr:rowOff>
        </xdr:from>
        <xdr:to>
          <xdr:col>3</xdr:col>
          <xdr:colOff>371475</xdr:colOff>
          <xdr:row>168</xdr:row>
          <xdr:rowOff>171450</xdr:rowOff>
        </xdr:to>
        <xdr:sp macro="" textlink="">
          <xdr:nvSpPr>
            <xdr:cNvPr id="26783" name="Object 159" hidden="1">
              <a:extLst>
                <a:ext uri="{63B3BB69-23CF-44E3-9099-C40C66FF867C}">
                  <a14:compatExt spid="_x0000_s26783"/>
                </a:ext>
                <a:ext uri="{FF2B5EF4-FFF2-40B4-BE49-F238E27FC236}">
                  <a16:creationId xmlns:a16="http://schemas.microsoft.com/office/drawing/2014/main" id="{00000000-0008-0000-0900-00009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169</xdr:row>
          <xdr:rowOff>28575</xdr:rowOff>
        </xdr:from>
        <xdr:to>
          <xdr:col>3</xdr:col>
          <xdr:colOff>371475</xdr:colOff>
          <xdr:row>169</xdr:row>
          <xdr:rowOff>171450</xdr:rowOff>
        </xdr:to>
        <xdr:sp macro="" textlink="">
          <xdr:nvSpPr>
            <xdr:cNvPr id="26784" name="Object 160" hidden="1">
              <a:extLst>
                <a:ext uri="{63B3BB69-23CF-44E3-9099-C40C66FF867C}">
                  <a14:compatExt spid="_x0000_s26784"/>
                </a:ext>
                <a:ext uri="{FF2B5EF4-FFF2-40B4-BE49-F238E27FC236}">
                  <a16:creationId xmlns:a16="http://schemas.microsoft.com/office/drawing/2014/main" id="{00000000-0008-0000-0900-0000A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170</xdr:row>
          <xdr:rowOff>28575</xdr:rowOff>
        </xdr:from>
        <xdr:to>
          <xdr:col>3</xdr:col>
          <xdr:colOff>371475</xdr:colOff>
          <xdr:row>170</xdr:row>
          <xdr:rowOff>171450</xdr:rowOff>
        </xdr:to>
        <xdr:sp macro="" textlink="">
          <xdr:nvSpPr>
            <xdr:cNvPr id="26785" name="Object 161" hidden="1">
              <a:extLst>
                <a:ext uri="{63B3BB69-23CF-44E3-9099-C40C66FF867C}">
                  <a14:compatExt spid="_x0000_s26785"/>
                </a:ext>
                <a:ext uri="{FF2B5EF4-FFF2-40B4-BE49-F238E27FC236}">
                  <a16:creationId xmlns:a16="http://schemas.microsoft.com/office/drawing/2014/main" id="{00000000-0008-0000-0900-0000A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171</xdr:row>
          <xdr:rowOff>28575</xdr:rowOff>
        </xdr:from>
        <xdr:to>
          <xdr:col>3</xdr:col>
          <xdr:colOff>371475</xdr:colOff>
          <xdr:row>171</xdr:row>
          <xdr:rowOff>171450</xdr:rowOff>
        </xdr:to>
        <xdr:sp macro="" textlink="">
          <xdr:nvSpPr>
            <xdr:cNvPr id="26786" name="Object 162" hidden="1">
              <a:extLst>
                <a:ext uri="{63B3BB69-23CF-44E3-9099-C40C66FF867C}">
                  <a14:compatExt spid="_x0000_s26786"/>
                </a:ext>
                <a:ext uri="{FF2B5EF4-FFF2-40B4-BE49-F238E27FC236}">
                  <a16:creationId xmlns:a16="http://schemas.microsoft.com/office/drawing/2014/main" id="{00000000-0008-0000-0900-0000A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172</xdr:row>
          <xdr:rowOff>19050</xdr:rowOff>
        </xdr:from>
        <xdr:to>
          <xdr:col>3</xdr:col>
          <xdr:colOff>371475</xdr:colOff>
          <xdr:row>172</xdr:row>
          <xdr:rowOff>161925</xdr:rowOff>
        </xdr:to>
        <xdr:sp macro="" textlink="">
          <xdr:nvSpPr>
            <xdr:cNvPr id="26787" name="Object 163" hidden="1">
              <a:extLst>
                <a:ext uri="{63B3BB69-23CF-44E3-9099-C40C66FF867C}">
                  <a14:compatExt spid="_x0000_s26787"/>
                </a:ext>
                <a:ext uri="{FF2B5EF4-FFF2-40B4-BE49-F238E27FC236}">
                  <a16:creationId xmlns:a16="http://schemas.microsoft.com/office/drawing/2014/main" id="{00000000-0008-0000-0900-0000A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173</xdr:row>
          <xdr:rowOff>19050</xdr:rowOff>
        </xdr:from>
        <xdr:to>
          <xdr:col>3</xdr:col>
          <xdr:colOff>371475</xdr:colOff>
          <xdr:row>173</xdr:row>
          <xdr:rowOff>161925</xdr:rowOff>
        </xdr:to>
        <xdr:sp macro="" textlink="">
          <xdr:nvSpPr>
            <xdr:cNvPr id="26788" name="Object 164" hidden="1">
              <a:extLst>
                <a:ext uri="{63B3BB69-23CF-44E3-9099-C40C66FF867C}">
                  <a14:compatExt spid="_x0000_s26788"/>
                </a:ext>
                <a:ext uri="{FF2B5EF4-FFF2-40B4-BE49-F238E27FC236}">
                  <a16:creationId xmlns:a16="http://schemas.microsoft.com/office/drawing/2014/main" id="{00000000-0008-0000-0900-0000A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174</xdr:row>
          <xdr:rowOff>19050</xdr:rowOff>
        </xdr:from>
        <xdr:to>
          <xdr:col>3</xdr:col>
          <xdr:colOff>371475</xdr:colOff>
          <xdr:row>174</xdr:row>
          <xdr:rowOff>161925</xdr:rowOff>
        </xdr:to>
        <xdr:sp macro="" textlink="">
          <xdr:nvSpPr>
            <xdr:cNvPr id="26789" name="Object 165" hidden="1">
              <a:extLst>
                <a:ext uri="{63B3BB69-23CF-44E3-9099-C40C66FF867C}">
                  <a14:compatExt spid="_x0000_s26789"/>
                </a:ext>
                <a:ext uri="{FF2B5EF4-FFF2-40B4-BE49-F238E27FC236}">
                  <a16:creationId xmlns:a16="http://schemas.microsoft.com/office/drawing/2014/main" id="{00000000-0008-0000-0900-0000A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175</xdr:row>
          <xdr:rowOff>19050</xdr:rowOff>
        </xdr:from>
        <xdr:to>
          <xdr:col>3</xdr:col>
          <xdr:colOff>371475</xdr:colOff>
          <xdr:row>175</xdr:row>
          <xdr:rowOff>161925</xdr:rowOff>
        </xdr:to>
        <xdr:sp macro="" textlink="">
          <xdr:nvSpPr>
            <xdr:cNvPr id="26790" name="Object 166" hidden="1">
              <a:extLst>
                <a:ext uri="{63B3BB69-23CF-44E3-9099-C40C66FF867C}">
                  <a14:compatExt spid="_x0000_s26790"/>
                </a:ext>
                <a:ext uri="{FF2B5EF4-FFF2-40B4-BE49-F238E27FC236}">
                  <a16:creationId xmlns:a16="http://schemas.microsoft.com/office/drawing/2014/main" id="{00000000-0008-0000-0900-0000A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176</xdr:row>
          <xdr:rowOff>19050</xdr:rowOff>
        </xdr:from>
        <xdr:to>
          <xdr:col>3</xdr:col>
          <xdr:colOff>371475</xdr:colOff>
          <xdr:row>176</xdr:row>
          <xdr:rowOff>161925</xdr:rowOff>
        </xdr:to>
        <xdr:sp macro="" textlink="">
          <xdr:nvSpPr>
            <xdr:cNvPr id="26791" name="Object 167" hidden="1">
              <a:extLst>
                <a:ext uri="{63B3BB69-23CF-44E3-9099-C40C66FF867C}">
                  <a14:compatExt spid="_x0000_s26791"/>
                </a:ext>
                <a:ext uri="{FF2B5EF4-FFF2-40B4-BE49-F238E27FC236}">
                  <a16:creationId xmlns:a16="http://schemas.microsoft.com/office/drawing/2014/main" id="{00000000-0008-0000-0900-0000A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177</xdr:row>
          <xdr:rowOff>28575</xdr:rowOff>
        </xdr:from>
        <xdr:to>
          <xdr:col>3</xdr:col>
          <xdr:colOff>371475</xdr:colOff>
          <xdr:row>177</xdr:row>
          <xdr:rowOff>171450</xdr:rowOff>
        </xdr:to>
        <xdr:sp macro="" textlink="">
          <xdr:nvSpPr>
            <xdr:cNvPr id="26792" name="Object 168" hidden="1">
              <a:extLst>
                <a:ext uri="{63B3BB69-23CF-44E3-9099-C40C66FF867C}">
                  <a14:compatExt spid="_x0000_s26792"/>
                </a:ext>
                <a:ext uri="{FF2B5EF4-FFF2-40B4-BE49-F238E27FC236}">
                  <a16:creationId xmlns:a16="http://schemas.microsoft.com/office/drawing/2014/main" id="{00000000-0008-0000-0900-0000A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178</xdr:row>
          <xdr:rowOff>28575</xdr:rowOff>
        </xdr:from>
        <xdr:to>
          <xdr:col>3</xdr:col>
          <xdr:colOff>371475</xdr:colOff>
          <xdr:row>178</xdr:row>
          <xdr:rowOff>171450</xdr:rowOff>
        </xdr:to>
        <xdr:sp macro="" textlink="">
          <xdr:nvSpPr>
            <xdr:cNvPr id="26793" name="Object 169" hidden="1">
              <a:extLst>
                <a:ext uri="{63B3BB69-23CF-44E3-9099-C40C66FF867C}">
                  <a14:compatExt spid="_x0000_s26793"/>
                </a:ext>
                <a:ext uri="{FF2B5EF4-FFF2-40B4-BE49-F238E27FC236}">
                  <a16:creationId xmlns:a16="http://schemas.microsoft.com/office/drawing/2014/main" id="{00000000-0008-0000-0900-0000A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179</xdr:row>
          <xdr:rowOff>28575</xdr:rowOff>
        </xdr:from>
        <xdr:to>
          <xdr:col>3</xdr:col>
          <xdr:colOff>371475</xdr:colOff>
          <xdr:row>179</xdr:row>
          <xdr:rowOff>171450</xdr:rowOff>
        </xdr:to>
        <xdr:sp macro="" textlink="">
          <xdr:nvSpPr>
            <xdr:cNvPr id="26794" name="Object 170" hidden="1">
              <a:extLst>
                <a:ext uri="{63B3BB69-23CF-44E3-9099-C40C66FF867C}">
                  <a14:compatExt spid="_x0000_s26794"/>
                </a:ext>
                <a:ext uri="{FF2B5EF4-FFF2-40B4-BE49-F238E27FC236}">
                  <a16:creationId xmlns:a16="http://schemas.microsoft.com/office/drawing/2014/main" id="{00000000-0008-0000-0900-0000A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180</xdr:row>
          <xdr:rowOff>28575</xdr:rowOff>
        </xdr:from>
        <xdr:to>
          <xdr:col>3</xdr:col>
          <xdr:colOff>371475</xdr:colOff>
          <xdr:row>180</xdr:row>
          <xdr:rowOff>171450</xdr:rowOff>
        </xdr:to>
        <xdr:sp macro="" textlink="">
          <xdr:nvSpPr>
            <xdr:cNvPr id="26795" name="Object 171" hidden="1">
              <a:extLst>
                <a:ext uri="{63B3BB69-23CF-44E3-9099-C40C66FF867C}">
                  <a14:compatExt spid="_x0000_s26795"/>
                </a:ext>
                <a:ext uri="{FF2B5EF4-FFF2-40B4-BE49-F238E27FC236}">
                  <a16:creationId xmlns:a16="http://schemas.microsoft.com/office/drawing/2014/main" id="{00000000-0008-0000-0900-0000A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181</xdr:row>
          <xdr:rowOff>28575</xdr:rowOff>
        </xdr:from>
        <xdr:to>
          <xdr:col>3</xdr:col>
          <xdr:colOff>371475</xdr:colOff>
          <xdr:row>181</xdr:row>
          <xdr:rowOff>171450</xdr:rowOff>
        </xdr:to>
        <xdr:sp macro="" textlink="">
          <xdr:nvSpPr>
            <xdr:cNvPr id="26796" name="Object 172" hidden="1">
              <a:extLst>
                <a:ext uri="{63B3BB69-23CF-44E3-9099-C40C66FF867C}">
                  <a14:compatExt spid="_x0000_s26796"/>
                </a:ext>
                <a:ext uri="{FF2B5EF4-FFF2-40B4-BE49-F238E27FC236}">
                  <a16:creationId xmlns:a16="http://schemas.microsoft.com/office/drawing/2014/main" id="{00000000-0008-0000-0900-0000A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182</xdr:row>
          <xdr:rowOff>28575</xdr:rowOff>
        </xdr:from>
        <xdr:to>
          <xdr:col>3</xdr:col>
          <xdr:colOff>371475</xdr:colOff>
          <xdr:row>182</xdr:row>
          <xdr:rowOff>171450</xdr:rowOff>
        </xdr:to>
        <xdr:sp macro="" textlink="">
          <xdr:nvSpPr>
            <xdr:cNvPr id="26797" name="Object 173" hidden="1">
              <a:extLst>
                <a:ext uri="{63B3BB69-23CF-44E3-9099-C40C66FF867C}">
                  <a14:compatExt spid="_x0000_s26797"/>
                </a:ext>
                <a:ext uri="{FF2B5EF4-FFF2-40B4-BE49-F238E27FC236}">
                  <a16:creationId xmlns:a16="http://schemas.microsoft.com/office/drawing/2014/main" id="{00000000-0008-0000-0900-0000A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183</xdr:row>
          <xdr:rowOff>28575</xdr:rowOff>
        </xdr:from>
        <xdr:to>
          <xdr:col>3</xdr:col>
          <xdr:colOff>371475</xdr:colOff>
          <xdr:row>183</xdr:row>
          <xdr:rowOff>171450</xdr:rowOff>
        </xdr:to>
        <xdr:sp macro="" textlink="">
          <xdr:nvSpPr>
            <xdr:cNvPr id="26798" name="Object 174" hidden="1">
              <a:extLst>
                <a:ext uri="{63B3BB69-23CF-44E3-9099-C40C66FF867C}">
                  <a14:compatExt spid="_x0000_s26798"/>
                </a:ext>
                <a:ext uri="{FF2B5EF4-FFF2-40B4-BE49-F238E27FC236}">
                  <a16:creationId xmlns:a16="http://schemas.microsoft.com/office/drawing/2014/main" id="{00000000-0008-0000-0900-0000A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184</xdr:row>
          <xdr:rowOff>28575</xdr:rowOff>
        </xdr:from>
        <xdr:to>
          <xdr:col>3</xdr:col>
          <xdr:colOff>371475</xdr:colOff>
          <xdr:row>184</xdr:row>
          <xdr:rowOff>171450</xdr:rowOff>
        </xdr:to>
        <xdr:sp macro="" textlink="">
          <xdr:nvSpPr>
            <xdr:cNvPr id="26799" name="Object 175" hidden="1">
              <a:extLst>
                <a:ext uri="{63B3BB69-23CF-44E3-9099-C40C66FF867C}">
                  <a14:compatExt spid="_x0000_s26799"/>
                </a:ext>
                <a:ext uri="{FF2B5EF4-FFF2-40B4-BE49-F238E27FC236}">
                  <a16:creationId xmlns:a16="http://schemas.microsoft.com/office/drawing/2014/main" id="{00000000-0008-0000-0900-0000A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185</xdr:row>
          <xdr:rowOff>28575</xdr:rowOff>
        </xdr:from>
        <xdr:to>
          <xdr:col>3</xdr:col>
          <xdr:colOff>371475</xdr:colOff>
          <xdr:row>185</xdr:row>
          <xdr:rowOff>171450</xdr:rowOff>
        </xdr:to>
        <xdr:sp macro="" textlink="">
          <xdr:nvSpPr>
            <xdr:cNvPr id="26800" name="Object 176" hidden="1">
              <a:extLst>
                <a:ext uri="{63B3BB69-23CF-44E3-9099-C40C66FF867C}">
                  <a14:compatExt spid="_x0000_s26800"/>
                </a:ext>
                <a:ext uri="{FF2B5EF4-FFF2-40B4-BE49-F238E27FC236}">
                  <a16:creationId xmlns:a16="http://schemas.microsoft.com/office/drawing/2014/main" id="{00000000-0008-0000-0900-0000B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186</xdr:row>
          <xdr:rowOff>28575</xdr:rowOff>
        </xdr:from>
        <xdr:to>
          <xdr:col>3</xdr:col>
          <xdr:colOff>371475</xdr:colOff>
          <xdr:row>186</xdr:row>
          <xdr:rowOff>171450</xdr:rowOff>
        </xdr:to>
        <xdr:sp macro="" textlink="">
          <xdr:nvSpPr>
            <xdr:cNvPr id="26801" name="Object 177" hidden="1">
              <a:extLst>
                <a:ext uri="{63B3BB69-23CF-44E3-9099-C40C66FF867C}">
                  <a14:compatExt spid="_x0000_s26801"/>
                </a:ext>
                <a:ext uri="{FF2B5EF4-FFF2-40B4-BE49-F238E27FC236}">
                  <a16:creationId xmlns:a16="http://schemas.microsoft.com/office/drawing/2014/main" id="{00000000-0008-0000-0900-0000B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187</xdr:row>
          <xdr:rowOff>38100</xdr:rowOff>
        </xdr:from>
        <xdr:to>
          <xdr:col>3</xdr:col>
          <xdr:colOff>371475</xdr:colOff>
          <xdr:row>187</xdr:row>
          <xdr:rowOff>180975</xdr:rowOff>
        </xdr:to>
        <xdr:sp macro="" textlink="">
          <xdr:nvSpPr>
            <xdr:cNvPr id="26802" name="Object 178" hidden="1">
              <a:extLst>
                <a:ext uri="{63B3BB69-23CF-44E3-9099-C40C66FF867C}">
                  <a14:compatExt spid="_x0000_s26802"/>
                </a:ext>
                <a:ext uri="{FF2B5EF4-FFF2-40B4-BE49-F238E27FC236}">
                  <a16:creationId xmlns:a16="http://schemas.microsoft.com/office/drawing/2014/main" id="{00000000-0008-0000-0900-0000B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188</xdr:row>
          <xdr:rowOff>38100</xdr:rowOff>
        </xdr:from>
        <xdr:to>
          <xdr:col>3</xdr:col>
          <xdr:colOff>371475</xdr:colOff>
          <xdr:row>188</xdr:row>
          <xdr:rowOff>180975</xdr:rowOff>
        </xdr:to>
        <xdr:sp macro="" textlink="">
          <xdr:nvSpPr>
            <xdr:cNvPr id="26803" name="Object 179" hidden="1">
              <a:extLst>
                <a:ext uri="{63B3BB69-23CF-44E3-9099-C40C66FF867C}">
                  <a14:compatExt spid="_x0000_s26803"/>
                </a:ext>
                <a:ext uri="{FF2B5EF4-FFF2-40B4-BE49-F238E27FC236}">
                  <a16:creationId xmlns:a16="http://schemas.microsoft.com/office/drawing/2014/main" id="{00000000-0008-0000-0900-0000B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189</xdr:row>
          <xdr:rowOff>38100</xdr:rowOff>
        </xdr:from>
        <xdr:to>
          <xdr:col>3</xdr:col>
          <xdr:colOff>371475</xdr:colOff>
          <xdr:row>189</xdr:row>
          <xdr:rowOff>180975</xdr:rowOff>
        </xdr:to>
        <xdr:sp macro="" textlink="">
          <xdr:nvSpPr>
            <xdr:cNvPr id="26804" name="Object 180" hidden="1">
              <a:extLst>
                <a:ext uri="{63B3BB69-23CF-44E3-9099-C40C66FF867C}">
                  <a14:compatExt spid="_x0000_s26804"/>
                </a:ext>
                <a:ext uri="{FF2B5EF4-FFF2-40B4-BE49-F238E27FC236}">
                  <a16:creationId xmlns:a16="http://schemas.microsoft.com/office/drawing/2014/main" id="{00000000-0008-0000-0900-0000B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190</xdr:row>
          <xdr:rowOff>38100</xdr:rowOff>
        </xdr:from>
        <xdr:to>
          <xdr:col>3</xdr:col>
          <xdr:colOff>371475</xdr:colOff>
          <xdr:row>190</xdr:row>
          <xdr:rowOff>180975</xdr:rowOff>
        </xdr:to>
        <xdr:sp macro="" textlink="">
          <xdr:nvSpPr>
            <xdr:cNvPr id="26805" name="Object 181" hidden="1">
              <a:extLst>
                <a:ext uri="{63B3BB69-23CF-44E3-9099-C40C66FF867C}">
                  <a14:compatExt spid="_x0000_s26805"/>
                </a:ext>
                <a:ext uri="{FF2B5EF4-FFF2-40B4-BE49-F238E27FC236}">
                  <a16:creationId xmlns:a16="http://schemas.microsoft.com/office/drawing/2014/main" id="{00000000-0008-0000-0900-0000B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191</xdr:row>
          <xdr:rowOff>38100</xdr:rowOff>
        </xdr:from>
        <xdr:to>
          <xdr:col>3</xdr:col>
          <xdr:colOff>371475</xdr:colOff>
          <xdr:row>191</xdr:row>
          <xdr:rowOff>180975</xdr:rowOff>
        </xdr:to>
        <xdr:sp macro="" textlink="">
          <xdr:nvSpPr>
            <xdr:cNvPr id="26806" name="Object 182" hidden="1">
              <a:extLst>
                <a:ext uri="{63B3BB69-23CF-44E3-9099-C40C66FF867C}">
                  <a14:compatExt spid="_x0000_s26806"/>
                </a:ext>
                <a:ext uri="{FF2B5EF4-FFF2-40B4-BE49-F238E27FC236}">
                  <a16:creationId xmlns:a16="http://schemas.microsoft.com/office/drawing/2014/main" id="{00000000-0008-0000-0900-0000B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192</xdr:row>
          <xdr:rowOff>19050</xdr:rowOff>
        </xdr:from>
        <xdr:to>
          <xdr:col>3</xdr:col>
          <xdr:colOff>371475</xdr:colOff>
          <xdr:row>192</xdr:row>
          <xdr:rowOff>161925</xdr:rowOff>
        </xdr:to>
        <xdr:sp macro="" textlink="">
          <xdr:nvSpPr>
            <xdr:cNvPr id="26807" name="Object 183" hidden="1">
              <a:extLst>
                <a:ext uri="{63B3BB69-23CF-44E3-9099-C40C66FF867C}">
                  <a14:compatExt spid="_x0000_s26807"/>
                </a:ext>
                <a:ext uri="{FF2B5EF4-FFF2-40B4-BE49-F238E27FC236}">
                  <a16:creationId xmlns:a16="http://schemas.microsoft.com/office/drawing/2014/main" id="{00000000-0008-0000-0900-0000B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193</xdr:row>
          <xdr:rowOff>19050</xdr:rowOff>
        </xdr:from>
        <xdr:to>
          <xdr:col>3</xdr:col>
          <xdr:colOff>371475</xdr:colOff>
          <xdr:row>193</xdr:row>
          <xdr:rowOff>161925</xdr:rowOff>
        </xdr:to>
        <xdr:sp macro="" textlink="">
          <xdr:nvSpPr>
            <xdr:cNvPr id="26808" name="Object 184" hidden="1">
              <a:extLst>
                <a:ext uri="{63B3BB69-23CF-44E3-9099-C40C66FF867C}">
                  <a14:compatExt spid="_x0000_s26808"/>
                </a:ext>
                <a:ext uri="{FF2B5EF4-FFF2-40B4-BE49-F238E27FC236}">
                  <a16:creationId xmlns:a16="http://schemas.microsoft.com/office/drawing/2014/main" id="{00000000-0008-0000-0900-0000B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194</xdr:row>
          <xdr:rowOff>19050</xdr:rowOff>
        </xdr:from>
        <xdr:to>
          <xdr:col>3</xdr:col>
          <xdr:colOff>371475</xdr:colOff>
          <xdr:row>194</xdr:row>
          <xdr:rowOff>161925</xdr:rowOff>
        </xdr:to>
        <xdr:sp macro="" textlink="">
          <xdr:nvSpPr>
            <xdr:cNvPr id="26809" name="Object 185" hidden="1">
              <a:extLst>
                <a:ext uri="{63B3BB69-23CF-44E3-9099-C40C66FF867C}">
                  <a14:compatExt spid="_x0000_s26809"/>
                </a:ext>
                <a:ext uri="{FF2B5EF4-FFF2-40B4-BE49-F238E27FC236}">
                  <a16:creationId xmlns:a16="http://schemas.microsoft.com/office/drawing/2014/main" id="{00000000-0008-0000-0900-0000B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195</xdr:row>
          <xdr:rowOff>19050</xdr:rowOff>
        </xdr:from>
        <xdr:to>
          <xdr:col>3</xdr:col>
          <xdr:colOff>371475</xdr:colOff>
          <xdr:row>195</xdr:row>
          <xdr:rowOff>161925</xdr:rowOff>
        </xdr:to>
        <xdr:sp macro="" textlink="">
          <xdr:nvSpPr>
            <xdr:cNvPr id="26810" name="Object 186" hidden="1">
              <a:extLst>
                <a:ext uri="{63B3BB69-23CF-44E3-9099-C40C66FF867C}">
                  <a14:compatExt spid="_x0000_s26810"/>
                </a:ext>
                <a:ext uri="{FF2B5EF4-FFF2-40B4-BE49-F238E27FC236}">
                  <a16:creationId xmlns:a16="http://schemas.microsoft.com/office/drawing/2014/main" id="{00000000-0008-0000-0900-0000B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196</xdr:row>
          <xdr:rowOff>19050</xdr:rowOff>
        </xdr:from>
        <xdr:to>
          <xdr:col>3</xdr:col>
          <xdr:colOff>371475</xdr:colOff>
          <xdr:row>196</xdr:row>
          <xdr:rowOff>161925</xdr:rowOff>
        </xdr:to>
        <xdr:sp macro="" textlink="">
          <xdr:nvSpPr>
            <xdr:cNvPr id="26811" name="Object 187" hidden="1">
              <a:extLst>
                <a:ext uri="{63B3BB69-23CF-44E3-9099-C40C66FF867C}">
                  <a14:compatExt spid="_x0000_s26811"/>
                </a:ext>
                <a:ext uri="{FF2B5EF4-FFF2-40B4-BE49-F238E27FC236}">
                  <a16:creationId xmlns:a16="http://schemas.microsoft.com/office/drawing/2014/main" id="{00000000-0008-0000-0900-0000BB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197</xdr:row>
          <xdr:rowOff>28575</xdr:rowOff>
        </xdr:from>
        <xdr:to>
          <xdr:col>3</xdr:col>
          <xdr:colOff>371475</xdr:colOff>
          <xdr:row>197</xdr:row>
          <xdr:rowOff>171450</xdr:rowOff>
        </xdr:to>
        <xdr:sp macro="" textlink="">
          <xdr:nvSpPr>
            <xdr:cNvPr id="26812" name="Object 188" hidden="1">
              <a:extLst>
                <a:ext uri="{63B3BB69-23CF-44E3-9099-C40C66FF867C}">
                  <a14:compatExt spid="_x0000_s26812"/>
                </a:ext>
                <a:ext uri="{FF2B5EF4-FFF2-40B4-BE49-F238E27FC236}">
                  <a16:creationId xmlns:a16="http://schemas.microsoft.com/office/drawing/2014/main" id="{00000000-0008-0000-0900-0000BC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198</xdr:row>
          <xdr:rowOff>28575</xdr:rowOff>
        </xdr:from>
        <xdr:to>
          <xdr:col>3</xdr:col>
          <xdr:colOff>371475</xdr:colOff>
          <xdr:row>198</xdr:row>
          <xdr:rowOff>171450</xdr:rowOff>
        </xdr:to>
        <xdr:sp macro="" textlink="">
          <xdr:nvSpPr>
            <xdr:cNvPr id="26813" name="Object 189" hidden="1">
              <a:extLst>
                <a:ext uri="{63B3BB69-23CF-44E3-9099-C40C66FF867C}">
                  <a14:compatExt spid="_x0000_s26813"/>
                </a:ext>
                <a:ext uri="{FF2B5EF4-FFF2-40B4-BE49-F238E27FC236}">
                  <a16:creationId xmlns:a16="http://schemas.microsoft.com/office/drawing/2014/main" id="{00000000-0008-0000-0900-0000BD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199</xdr:row>
          <xdr:rowOff>28575</xdr:rowOff>
        </xdr:from>
        <xdr:to>
          <xdr:col>3</xdr:col>
          <xdr:colOff>371475</xdr:colOff>
          <xdr:row>199</xdr:row>
          <xdr:rowOff>171450</xdr:rowOff>
        </xdr:to>
        <xdr:sp macro="" textlink="">
          <xdr:nvSpPr>
            <xdr:cNvPr id="26814" name="Object 190" hidden="1">
              <a:extLst>
                <a:ext uri="{63B3BB69-23CF-44E3-9099-C40C66FF867C}">
                  <a14:compatExt spid="_x0000_s26814"/>
                </a:ext>
                <a:ext uri="{FF2B5EF4-FFF2-40B4-BE49-F238E27FC236}">
                  <a16:creationId xmlns:a16="http://schemas.microsoft.com/office/drawing/2014/main" id="{00000000-0008-0000-0900-0000BE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200</xdr:row>
          <xdr:rowOff>28575</xdr:rowOff>
        </xdr:from>
        <xdr:to>
          <xdr:col>3</xdr:col>
          <xdr:colOff>371475</xdr:colOff>
          <xdr:row>200</xdr:row>
          <xdr:rowOff>171450</xdr:rowOff>
        </xdr:to>
        <xdr:sp macro="" textlink="">
          <xdr:nvSpPr>
            <xdr:cNvPr id="26815" name="Object 191" hidden="1">
              <a:extLst>
                <a:ext uri="{63B3BB69-23CF-44E3-9099-C40C66FF867C}">
                  <a14:compatExt spid="_x0000_s26815"/>
                </a:ext>
                <a:ext uri="{FF2B5EF4-FFF2-40B4-BE49-F238E27FC236}">
                  <a16:creationId xmlns:a16="http://schemas.microsoft.com/office/drawing/2014/main" id="{00000000-0008-0000-0900-0000BF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201</xdr:row>
          <xdr:rowOff>28575</xdr:rowOff>
        </xdr:from>
        <xdr:to>
          <xdr:col>3</xdr:col>
          <xdr:colOff>371475</xdr:colOff>
          <xdr:row>201</xdr:row>
          <xdr:rowOff>171450</xdr:rowOff>
        </xdr:to>
        <xdr:sp macro="" textlink="">
          <xdr:nvSpPr>
            <xdr:cNvPr id="26816" name="Object 192" hidden="1">
              <a:extLst>
                <a:ext uri="{63B3BB69-23CF-44E3-9099-C40C66FF867C}">
                  <a14:compatExt spid="_x0000_s26816"/>
                </a:ext>
                <a:ext uri="{FF2B5EF4-FFF2-40B4-BE49-F238E27FC236}">
                  <a16:creationId xmlns:a16="http://schemas.microsoft.com/office/drawing/2014/main" id="{00000000-0008-0000-0900-0000C0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202</xdr:row>
          <xdr:rowOff>19050</xdr:rowOff>
        </xdr:from>
        <xdr:to>
          <xdr:col>3</xdr:col>
          <xdr:colOff>371475</xdr:colOff>
          <xdr:row>202</xdr:row>
          <xdr:rowOff>161925</xdr:rowOff>
        </xdr:to>
        <xdr:sp macro="" textlink="">
          <xdr:nvSpPr>
            <xdr:cNvPr id="26817" name="Object 193" hidden="1">
              <a:extLst>
                <a:ext uri="{63B3BB69-23CF-44E3-9099-C40C66FF867C}">
                  <a14:compatExt spid="_x0000_s26817"/>
                </a:ext>
                <a:ext uri="{FF2B5EF4-FFF2-40B4-BE49-F238E27FC236}">
                  <a16:creationId xmlns:a16="http://schemas.microsoft.com/office/drawing/2014/main" id="{00000000-0008-0000-0900-0000C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203</xdr:row>
          <xdr:rowOff>19050</xdr:rowOff>
        </xdr:from>
        <xdr:to>
          <xdr:col>3</xdr:col>
          <xdr:colOff>371475</xdr:colOff>
          <xdr:row>203</xdr:row>
          <xdr:rowOff>161925</xdr:rowOff>
        </xdr:to>
        <xdr:sp macro="" textlink="">
          <xdr:nvSpPr>
            <xdr:cNvPr id="26818" name="Object 194" hidden="1">
              <a:extLst>
                <a:ext uri="{63B3BB69-23CF-44E3-9099-C40C66FF867C}">
                  <a14:compatExt spid="_x0000_s26818"/>
                </a:ext>
                <a:ext uri="{FF2B5EF4-FFF2-40B4-BE49-F238E27FC236}">
                  <a16:creationId xmlns:a16="http://schemas.microsoft.com/office/drawing/2014/main" id="{00000000-0008-0000-0900-0000C2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204</xdr:row>
          <xdr:rowOff>19050</xdr:rowOff>
        </xdr:from>
        <xdr:to>
          <xdr:col>3</xdr:col>
          <xdr:colOff>371475</xdr:colOff>
          <xdr:row>204</xdr:row>
          <xdr:rowOff>161925</xdr:rowOff>
        </xdr:to>
        <xdr:sp macro="" textlink="">
          <xdr:nvSpPr>
            <xdr:cNvPr id="26819" name="Object 195" hidden="1">
              <a:extLst>
                <a:ext uri="{63B3BB69-23CF-44E3-9099-C40C66FF867C}">
                  <a14:compatExt spid="_x0000_s26819"/>
                </a:ext>
                <a:ext uri="{FF2B5EF4-FFF2-40B4-BE49-F238E27FC236}">
                  <a16:creationId xmlns:a16="http://schemas.microsoft.com/office/drawing/2014/main" id="{00000000-0008-0000-0900-0000C3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205</xdr:row>
          <xdr:rowOff>19050</xdr:rowOff>
        </xdr:from>
        <xdr:to>
          <xdr:col>3</xdr:col>
          <xdr:colOff>371475</xdr:colOff>
          <xdr:row>205</xdr:row>
          <xdr:rowOff>161925</xdr:rowOff>
        </xdr:to>
        <xdr:sp macro="" textlink="">
          <xdr:nvSpPr>
            <xdr:cNvPr id="26820" name="Object 196" hidden="1">
              <a:extLst>
                <a:ext uri="{63B3BB69-23CF-44E3-9099-C40C66FF867C}">
                  <a14:compatExt spid="_x0000_s26820"/>
                </a:ext>
                <a:ext uri="{FF2B5EF4-FFF2-40B4-BE49-F238E27FC236}">
                  <a16:creationId xmlns:a16="http://schemas.microsoft.com/office/drawing/2014/main" id="{00000000-0008-0000-0900-0000C4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206</xdr:row>
          <xdr:rowOff>19050</xdr:rowOff>
        </xdr:from>
        <xdr:to>
          <xdr:col>3</xdr:col>
          <xdr:colOff>371475</xdr:colOff>
          <xdr:row>206</xdr:row>
          <xdr:rowOff>161925</xdr:rowOff>
        </xdr:to>
        <xdr:sp macro="" textlink="">
          <xdr:nvSpPr>
            <xdr:cNvPr id="26821" name="Object 197" hidden="1">
              <a:extLst>
                <a:ext uri="{63B3BB69-23CF-44E3-9099-C40C66FF867C}">
                  <a14:compatExt spid="_x0000_s26821"/>
                </a:ext>
                <a:ext uri="{FF2B5EF4-FFF2-40B4-BE49-F238E27FC236}">
                  <a16:creationId xmlns:a16="http://schemas.microsoft.com/office/drawing/2014/main" id="{00000000-0008-0000-0900-0000C5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207</xdr:row>
          <xdr:rowOff>28575</xdr:rowOff>
        </xdr:from>
        <xdr:to>
          <xdr:col>3</xdr:col>
          <xdr:colOff>371475</xdr:colOff>
          <xdr:row>207</xdr:row>
          <xdr:rowOff>171450</xdr:rowOff>
        </xdr:to>
        <xdr:sp macro="" textlink="">
          <xdr:nvSpPr>
            <xdr:cNvPr id="26822" name="Object 198" hidden="1">
              <a:extLst>
                <a:ext uri="{63B3BB69-23CF-44E3-9099-C40C66FF867C}">
                  <a14:compatExt spid="_x0000_s26822"/>
                </a:ext>
                <a:ext uri="{FF2B5EF4-FFF2-40B4-BE49-F238E27FC236}">
                  <a16:creationId xmlns:a16="http://schemas.microsoft.com/office/drawing/2014/main" id="{00000000-0008-0000-0900-0000C6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208</xdr:row>
          <xdr:rowOff>28575</xdr:rowOff>
        </xdr:from>
        <xdr:to>
          <xdr:col>3</xdr:col>
          <xdr:colOff>371475</xdr:colOff>
          <xdr:row>208</xdr:row>
          <xdr:rowOff>171450</xdr:rowOff>
        </xdr:to>
        <xdr:sp macro="" textlink="">
          <xdr:nvSpPr>
            <xdr:cNvPr id="26823" name="Object 199" hidden="1">
              <a:extLst>
                <a:ext uri="{63B3BB69-23CF-44E3-9099-C40C66FF867C}">
                  <a14:compatExt spid="_x0000_s26823"/>
                </a:ext>
                <a:ext uri="{FF2B5EF4-FFF2-40B4-BE49-F238E27FC236}">
                  <a16:creationId xmlns:a16="http://schemas.microsoft.com/office/drawing/2014/main" id="{00000000-0008-0000-0900-0000C7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209</xdr:row>
          <xdr:rowOff>28575</xdr:rowOff>
        </xdr:from>
        <xdr:to>
          <xdr:col>3</xdr:col>
          <xdr:colOff>371475</xdr:colOff>
          <xdr:row>209</xdr:row>
          <xdr:rowOff>171450</xdr:rowOff>
        </xdr:to>
        <xdr:sp macro="" textlink="">
          <xdr:nvSpPr>
            <xdr:cNvPr id="26824" name="Object 200" hidden="1">
              <a:extLst>
                <a:ext uri="{63B3BB69-23CF-44E3-9099-C40C66FF867C}">
                  <a14:compatExt spid="_x0000_s26824"/>
                </a:ext>
                <a:ext uri="{FF2B5EF4-FFF2-40B4-BE49-F238E27FC236}">
                  <a16:creationId xmlns:a16="http://schemas.microsoft.com/office/drawing/2014/main" id="{00000000-0008-0000-0900-0000C8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210</xdr:row>
          <xdr:rowOff>28575</xdr:rowOff>
        </xdr:from>
        <xdr:to>
          <xdr:col>3</xdr:col>
          <xdr:colOff>371475</xdr:colOff>
          <xdr:row>210</xdr:row>
          <xdr:rowOff>171450</xdr:rowOff>
        </xdr:to>
        <xdr:sp macro="" textlink="">
          <xdr:nvSpPr>
            <xdr:cNvPr id="26825" name="Object 201" hidden="1">
              <a:extLst>
                <a:ext uri="{63B3BB69-23CF-44E3-9099-C40C66FF867C}">
                  <a14:compatExt spid="_x0000_s26825"/>
                </a:ext>
                <a:ext uri="{FF2B5EF4-FFF2-40B4-BE49-F238E27FC236}">
                  <a16:creationId xmlns:a16="http://schemas.microsoft.com/office/drawing/2014/main" id="{00000000-0008-0000-0900-0000C9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200025</xdr:colOff>
          <xdr:row>211</xdr:row>
          <xdr:rowOff>28575</xdr:rowOff>
        </xdr:from>
        <xdr:to>
          <xdr:col>3</xdr:col>
          <xdr:colOff>371475</xdr:colOff>
          <xdr:row>211</xdr:row>
          <xdr:rowOff>171450</xdr:rowOff>
        </xdr:to>
        <xdr:sp macro="" textlink="">
          <xdr:nvSpPr>
            <xdr:cNvPr id="26826" name="Object 202" hidden="1">
              <a:extLst>
                <a:ext uri="{63B3BB69-23CF-44E3-9099-C40C66FF867C}">
                  <a14:compatExt spid="_x0000_s26826"/>
                </a:ext>
                <a:ext uri="{FF2B5EF4-FFF2-40B4-BE49-F238E27FC236}">
                  <a16:creationId xmlns:a16="http://schemas.microsoft.com/office/drawing/2014/main" id="{00000000-0008-0000-0900-0000CA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6</xdr:row>
          <xdr:rowOff>9525</xdr:rowOff>
        </xdr:from>
        <xdr:to>
          <xdr:col>6</xdr:col>
          <xdr:colOff>9525</xdr:colOff>
          <xdr:row>9</xdr:row>
          <xdr:rowOff>133350</xdr:rowOff>
        </xdr:to>
        <xdr:sp macro="" textlink="">
          <xdr:nvSpPr>
            <xdr:cNvPr id="27132" name="Object 508" hidden="1">
              <a:extLst>
                <a:ext uri="{63B3BB69-23CF-44E3-9099-C40C66FF867C}">
                  <a14:compatExt spid="_x0000_s27132"/>
                </a:ext>
                <a:ext uri="{FF2B5EF4-FFF2-40B4-BE49-F238E27FC236}">
                  <a16:creationId xmlns:a16="http://schemas.microsoft.com/office/drawing/2014/main" id="{00000000-0008-0000-0900-0000FC69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6</xdr:col>
          <xdr:colOff>28575</xdr:colOff>
          <xdr:row>6</xdr:row>
          <xdr:rowOff>9525</xdr:rowOff>
        </xdr:from>
        <xdr:to>
          <xdr:col>7</xdr:col>
          <xdr:colOff>0</xdr:colOff>
          <xdr:row>9</xdr:row>
          <xdr:rowOff>142875</xdr:rowOff>
        </xdr:to>
        <xdr:sp macro="" textlink="">
          <xdr:nvSpPr>
            <xdr:cNvPr id="27133" name="Object 509" hidden="1">
              <a:extLst>
                <a:ext uri="{63B3BB69-23CF-44E3-9099-C40C66FF867C}">
                  <a14:compatExt spid="_x0000_s27133"/>
                </a:ext>
                <a:ext uri="{FF2B5EF4-FFF2-40B4-BE49-F238E27FC236}">
                  <a16:creationId xmlns:a16="http://schemas.microsoft.com/office/drawing/2014/main" id="{00000000-0008-0000-0900-0000FD69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7</xdr:col>
          <xdr:colOff>0</xdr:colOff>
          <xdr:row>6</xdr:row>
          <xdr:rowOff>9525</xdr:rowOff>
        </xdr:from>
        <xdr:to>
          <xdr:col>7</xdr:col>
          <xdr:colOff>895350</xdr:colOff>
          <xdr:row>9</xdr:row>
          <xdr:rowOff>133350</xdr:rowOff>
        </xdr:to>
        <xdr:sp macro="" textlink="">
          <xdr:nvSpPr>
            <xdr:cNvPr id="27134" name="Object 510" hidden="1">
              <a:extLst>
                <a:ext uri="{63B3BB69-23CF-44E3-9099-C40C66FF867C}">
                  <a14:compatExt spid="_x0000_s27134"/>
                </a:ext>
                <a:ext uri="{FF2B5EF4-FFF2-40B4-BE49-F238E27FC236}">
                  <a16:creationId xmlns:a16="http://schemas.microsoft.com/office/drawing/2014/main" id="{00000000-0008-0000-0900-0000FE69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xdr:from>
          <xdr:col>7</xdr:col>
          <xdr:colOff>895350</xdr:colOff>
          <xdr:row>6</xdr:row>
          <xdr:rowOff>9525</xdr:rowOff>
        </xdr:from>
        <xdr:to>
          <xdr:col>9</xdr:col>
          <xdr:colOff>9525</xdr:colOff>
          <xdr:row>9</xdr:row>
          <xdr:rowOff>133350</xdr:rowOff>
        </xdr:to>
        <xdr:sp macro="" textlink="">
          <xdr:nvSpPr>
            <xdr:cNvPr id="27135" name="Object 511" hidden="1">
              <a:extLst>
                <a:ext uri="{63B3BB69-23CF-44E3-9099-C40C66FF867C}">
                  <a14:compatExt spid="_x0000_s27135"/>
                </a:ext>
                <a:ext uri="{FF2B5EF4-FFF2-40B4-BE49-F238E27FC236}">
                  <a16:creationId xmlns:a16="http://schemas.microsoft.com/office/drawing/2014/main" id="{00000000-0008-0000-0900-0000FF69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8.xml><?xml version="1.0" encoding="utf-8"?>
<xdr:wsDr xmlns:xdr="http://schemas.openxmlformats.org/drawingml/2006/spreadsheetDrawing" xmlns:a="http://schemas.openxmlformats.org/drawingml/2006/main">
  <xdr:twoCellAnchor>
    <xdr:from>
      <xdr:col>7</xdr:col>
      <xdr:colOff>9524</xdr:colOff>
      <xdr:row>0</xdr:row>
      <xdr:rowOff>138112</xdr:rowOff>
    </xdr:from>
    <xdr:to>
      <xdr:col>33</xdr:col>
      <xdr:colOff>533399</xdr:colOff>
      <xdr:row>21</xdr:row>
      <xdr:rowOff>9525</xdr:rowOff>
    </xdr:to>
    <xdr:graphicFrame macro="">
      <xdr:nvGraphicFramePr>
        <xdr:cNvPr id="2" name="Chart 1">
          <a:extLst>
            <a:ext uri="{FF2B5EF4-FFF2-40B4-BE49-F238E27FC236}">
              <a16:creationId xmlns:a16="http://schemas.microsoft.com/office/drawing/2014/main" id="{00000000-0008-0000-0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34</xdr:col>
      <xdr:colOff>9525</xdr:colOff>
      <xdr:row>0</xdr:row>
      <xdr:rowOff>138111</xdr:rowOff>
    </xdr:from>
    <xdr:to>
      <xdr:col>45</xdr:col>
      <xdr:colOff>523875</xdr:colOff>
      <xdr:row>20</xdr:row>
      <xdr:rowOff>152399</xdr:rowOff>
    </xdr:to>
    <xdr:graphicFrame macro="">
      <xdr:nvGraphicFramePr>
        <xdr:cNvPr id="11" name="Chart 10">
          <a:extLst>
            <a:ext uri="{FF2B5EF4-FFF2-40B4-BE49-F238E27FC236}">
              <a16:creationId xmlns:a16="http://schemas.microsoft.com/office/drawing/2014/main" id="{00000000-0008-0000-0A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9524</xdr:colOff>
      <xdr:row>21</xdr:row>
      <xdr:rowOff>23812</xdr:rowOff>
    </xdr:from>
    <xdr:to>
      <xdr:col>33</xdr:col>
      <xdr:colOff>533399</xdr:colOff>
      <xdr:row>44</xdr:row>
      <xdr:rowOff>133350</xdr:rowOff>
    </xdr:to>
    <xdr:graphicFrame macro="">
      <xdr:nvGraphicFramePr>
        <xdr:cNvPr id="12" name="Chart 11">
          <a:extLst>
            <a:ext uri="{FF2B5EF4-FFF2-40B4-BE49-F238E27FC236}">
              <a16:creationId xmlns:a16="http://schemas.microsoft.com/office/drawing/2014/main" id="{00000000-0008-0000-0A00-00000C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33</xdr:col>
      <xdr:colOff>533399</xdr:colOff>
      <xdr:row>21</xdr:row>
      <xdr:rowOff>23812</xdr:rowOff>
    </xdr:from>
    <xdr:to>
      <xdr:col>45</xdr:col>
      <xdr:colOff>523874</xdr:colOff>
      <xdr:row>45</xdr:row>
      <xdr:rowOff>9525</xdr:rowOff>
    </xdr:to>
    <xdr:graphicFrame macro="">
      <xdr:nvGraphicFramePr>
        <xdr:cNvPr id="17" name="Chart 16">
          <a:extLst>
            <a:ext uri="{FF2B5EF4-FFF2-40B4-BE49-F238E27FC236}">
              <a16:creationId xmlns:a16="http://schemas.microsoft.com/office/drawing/2014/main" id="{00000000-0008-0000-0A00-000011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7</xdr:col>
      <xdr:colOff>38100</xdr:colOff>
      <xdr:row>8</xdr:row>
      <xdr:rowOff>4762</xdr:rowOff>
    </xdr:from>
    <xdr:to>
      <xdr:col>17</xdr:col>
      <xdr:colOff>533399</xdr:colOff>
      <xdr:row>24</xdr:row>
      <xdr:rowOff>142875</xdr:rowOff>
    </xdr:to>
    <xdr:graphicFrame macro="">
      <xdr:nvGraphicFramePr>
        <xdr:cNvPr id="2" name="Chart 1">
          <a:extLst>
            <a:ext uri="{FF2B5EF4-FFF2-40B4-BE49-F238E27FC236}">
              <a16:creationId xmlns:a16="http://schemas.microsoft.com/office/drawing/2014/main" id="{00000000-0008-0000-1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19050</xdr:colOff>
      <xdr:row>27</xdr:row>
      <xdr:rowOff>14287</xdr:rowOff>
    </xdr:from>
    <xdr:to>
      <xdr:col>17</xdr:col>
      <xdr:colOff>533399</xdr:colOff>
      <xdr:row>44</xdr:row>
      <xdr:rowOff>19050</xdr:rowOff>
    </xdr:to>
    <xdr:graphicFrame macro="">
      <xdr:nvGraphicFramePr>
        <xdr:cNvPr id="5" name="Chart 4">
          <a:extLst>
            <a:ext uri="{FF2B5EF4-FFF2-40B4-BE49-F238E27FC236}">
              <a16:creationId xmlns:a16="http://schemas.microsoft.com/office/drawing/2014/main" id="{00000000-0008-0000-10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18</xdr:col>
      <xdr:colOff>14286</xdr:colOff>
      <xdr:row>8</xdr:row>
      <xdr:rowOff>14287</xdr:rowOff>
    </xdr:from>
    <xdr:to>
      <xdr:col>28</xdr:col>
      <xdr:colOff>533399</xdr:colOff>
      <xdr:row>24</xdr:row>
      <xdr:rowOff>142875</xdr:rowOff>
    </xdr:to>
    <xdr:graphicFrame macro="">
      <xdr:nvGraphicFramePr>
        <xdr:cNvPr id="8" name="Chart 7">
          <a:extLst>
            <a:ext uri="{FF2B5EF4-FFF2-40B4-BE49-F238E27FC236}">
              <a16:creationId xmlns:a16="http://schemas.microsoft.com/office/drawing/2014/main" id="{00000000-0008-0000-10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xdr:col>
      <xdr:colOff>14286</xdr:colOff>
      <xdr:row>27</xdr:row>
      <xdr:rowOff>4762</xdr:rowOff>
    </xdr:from>
    <xdr:to>
      <xdr:col>28</xdr:col>
      <xdr:colOff>533399</xdr:colOff>
      <xdr:row>44</xdr:row>
      <xdr:rowOff>9525</xdr:rowOff>
    </xdr:to>
    <xdr:graphicFrame macro="">
      <xdr:nvGraphicFramePr>
        <xdr:cNvPr id="11" name="Chart 10">
          <a:extLst>
            <a:ext uri="{FF2B5EF4-FFF2-40B4-BE49-F238E27FC236}">
              <a16:creationId xmlns:a16="http://schemas.microsoft.com/office/drawing/2014/main" id="{00000000-0008-0000-10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4</xdr:col>
      <xdr:colOff>480060</xdr:colOff>
      <xdr:row>1</xdr:row>
      <xdr:rowOff>15240</xdr:rowOff>
    </xdr:from>
    <xdr:to>
      <xdr:col>14</xdr:col>
      <xdr:colOff>327660</xdr:colOff>
      <xdr:row>5</xdr:row>
      <xdr:rowOff>0</xdr:rowOff>
    </xdr:to>
    <xdr:sp macro="" textlink="">
      <xdr:nvSpPr>
        <xdr:cNvPr id="2" name="Rectangle 1">
          <a:hlinkClick xmlns:r="http://schemas.openxmlformats.org/officeDocument/2006/relationships" r:id="rId1"/>
          <a:extLst>
            <a:ext uri="{FF2B5EF4-FFF2-40B4-BE49-F238E27FC236}">
              <a16:creationId xmlns:a16="http://schemas.microsoft.com/office/drawing/2014/main" id="{00000000-0008-0000-1300-000002000000}"/>
            </a:ext>
          </a:extLst>
        </xdr:cNvPr>
        <xdr:cNvSpPr/>
      </xdr:nvSpPr>
      <xdr:spPr>
        <a:xfrm>
          <a:off x="4229100" y="144780"/>
          <a:ext cx="4724400" cy="601980"/>
        </a:xfrm>
        <a:prstGeom prst="rect">
          <a:avLst/>
        </a:prstGeom>
        <a:solidFill>
          <a:srgbClr val="FF0000"/>
        </a:solidFill>
        <a:ln>
          <a:solidFill>
            <a:schemeClr val="bg1">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ZA" sz="1400">
              <a:solidFill>
                <a:schemeClr val="bg1"/>
              </a:solidFill>
              <a:latin typeface="Arial Narrow" panose="020B0606020202030204" pitchFamily="34" charset="0"/>
            </a:rPr>
            <a:t>Make sure that a risk threshold value is inserted on the "SETTINGS"</a:t>
          </a:r>
          <a:r>
            <a:rPr lang="en-ZA" sz="1400" baseline="0">
              <a:solidFill>
                <a:schemeClr val="bg1"/>
              </a:solidFill>
              <a:latin typeface="Arial Narrow" panose="020B0606020202030204" pitchFamily="34" charset="0"/>
            </a:rPr>
            <a:t> sheet. Click here to Link.</a:t>
          </a:r>
          <a:endParaRPr lang="en-ZA" sz="1400">
            <a:solidFill>
              <a:schemeClr val="bg1"/>
            </a:solidFill>
            <a:latin typeface="Arial Narrow" panose="020B0606020202030204" pitchFamily="34" charset="0"/>
          </a:endParaRPr>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User/Desktop/ERM/Risk_Assessmen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Structure"/>
      <sheetName val="Objectives"/>
      <sheetName val="Goals"/>
      <sheetName val="Risks"/>
      <sheetName val="alignment_process"/>
      <sheetName val="alignment_champions"/>
      <sheetName val="Risk Values"/>
      <sheetName val="Risk Assessment"/>
      <sheetName val="Control_Effectiveness_values"/>
      <sheetName val="Controls"/>
      <sheetName val="Residual_Risk"/>
      <sheetName val="Risk Thresholds"/>
      <sheetName val="Drill-down_Structures"/>
      <sheetName val="structures_alignment"/>
      <sheetName val="alignment_systems"/>
      <sheetName val="Risk_Organisational"/>
      <sheetName val="Audits..."/>
      <sheetName val="Report_Risks_Objectives"/>
      <sheetName val="Risk-Objectives"/>
      <sheetName val="Risk-Objectives_loss"/>
      <sheetName val="Risk-Objectives_level_ce"/>
      <sheetName val="Risk-Objectives_level_residual"/>
      <sheetName val="Risk-Objectives_level_inherent"/>
      <sheetName val="Risk_Likelihood"/>
      <sheetName val="Risk_Impact"/>
      <sheetName val="Risk_Vulnerability"/>
      <sheetName val="Risk_Velocity"/>
      <sheetName val="Detailed_Report_Risk_Levels"/>
      <sheetName val="Controls_Design"/>
      <sheetName val="Controls_Res_loading"/>
      <sheetName val="Controls_economy"/>
      <sheetName val="Controls_efficiency"/>
      <sheetName val="Detailed_Report_Control_Effecti"/>
      <sheetName val="CE-Percentages"/>
    </sheetNames>
    <sheetDataSet>
      <sheetData sheetId="0"/>
      <sheetData sheetId="1"/>
      <sheetData sheetId="2"/>
      <sheetData sheetId="3"/>
      <sheetData sheetId="4"/>
      <sheetData sheetId="5"/>
      <sheetData sheetId="6"/>
      <sheetData sheetId="7"/>
      <sheetData sheetId="8"/>
      <sheetData sheetId="9">
        <row r="10">
          <cell r="B10" t="str">
            <v>Design</v>
          </cell>
          <cell r="E10" t="str">
            <v>Resources Loading</v>
          </cell>
        </row>
      </sheetData>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vmlDrawing" Target="../drawings/vmlDrawing1.vml"/><Relationship Id="rId7" Type="http://schemas.openxmlformats.org/officeDocument/2006/relationships/package" Target="../embeddings/Microsoft_PowerPoint_Presentation.pptx"/><Relationship Id="rId2" Type="http://schemas.openxmlformats.org/officeDocument/2006/relationships/drawing" Target="../drawings/drawing1.xml"/><Relationship Id="rId1" Type="http://schemas.openxmlformats.org/officeDocument/2006/relationships/printerSettings" Target="../printerSettings/printerSettings1.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oleObject" Target="../embeddings/oleObject6.bin"/><Relationship Id="rId3" Type="http://schemas.openxmlformats.org/officeDocument/2006/relationships/vmlDrawing" Target="../drawings/vmlDrawing2.vml"/><Relationship Id="rId7" Type="http://schemas.openxmlformats.org/officeDocument/2006/relationships/oleObject" Target="../embeddings/oleObject5.bin"/><Relationship Id="rId2" Type="http://schemas.openxmlformats.org/officeDocument/2006/relationships/drawing" Target="../drawings/drawing3.xml"/><Relationship Id="rId1" Type="http://schemas.openxmlformats.org/officeDocument/2006/relationships/printerSettings" Target="../printerSettings/printerSettings3.bin"/><Relationship Id="rId6" Type="http://schemas.openxmlformats.org/officeDocument/2006/relationships/oleObject" Target="../embeddings/oleObject4.bin"/><Relationship Id="rId5" Type="http://schemas.openxmlformats.org/officeDocument/2006/relationships/image" Target="../media/image5.emf"/><Relationship Id="rId10" Type="http://schemas.openxmlformats.org/officeDocument/2006/relationships/comments" Target="../comments1.xml"/><Relationship Id="rId4" Type="http://schemas.openxmlformats.org/officeDocument/2006/relationships/oleObject" Target="../embeddings/oleObject3.bin"/><Relationship Id="rId9" Type="http://schemas.openxmlformats.org/officeDocument/2006/relationships/oleObject" Target="../embeddings/oleObject7.bin"/></Relationships>
</file>

<file path=xl/worksheets/_rels/sheet6.xml.rels><?xml version="1.0" encoding="UTF-8" standalone="yes"?>
<Relationships xmlns="http://schemas.openxmlformats.org/package/2006/relationships"><Relationship Id="rId8" Type="http://schemas.openxmlformats.org/officeDocument/2006/relationships/oleObject" Target="../embeddings/oleObject10.bin"/><Relationship Id="rId13" Type="http://schemas.openxmlformats.org/officeDocument/2006/relationships/image" Target="../media/image9.emf"/><Relationship Id="rId3" Type="http://schemas.openxmlformats.org/officeDocument/2006/relationships/vmlDrawing" Target="../drawings/vmlDrawing3.vml"/><Relationship Id="rId7" Type="http://schemas.openxmlformats.org/officeDocument/2006/relationships/image" Target="../media/image6.emf"/><Relationship Id="rId12" Type="http://schemas.openxmlformats.org/officeDocument/2006/relationships/oleObject" Target="../embeddings/oleObject12.bin"/><Relationship Id="rId2" Type="http://schemas.openxmlformats.org/officeDocument/2006/relationships/drawing" Target="../drawings/drawing4.xml"/><Relationship Id="rId1" Type="http://schemas.openxmlformats.org/officeDocument/2006/relationships/printerSettings" Target="../printerSettings/printerSettings4.bin"/><Relationship Id="rId6" Type="http://schemas.openxmlformats.org/officeDocument/2006/relationships/oleObject" Target="../embeddings/oleObject9.bin"/><Relationship Id="rId11" Type="http://schemas.openxmlformats.org/officeDocument/2006/relationships/image" Target="../media/image8.emf"/><Relationship Id="rId5" Type="http://schemas.openxmlformats.org/officeDocument/2006/relationships/image" Target="../media/image5.emf"/><Relationship Id="rId10" Type="http://schemas.openxmlformats.org/officeDocument/2006/relationships/oleObject" Target="../embeddings/oleObject11.bin"/><Relationship Id="rId4" Type="http://schemas.openxmlformats.org/officeDocument/2006/relationships/oleObject" Target="../embeddings/oleObject8.bin"/><Relationship Id="rId9" Type="http://schemas.openxmlformats.org/officeDocument/2006/relationships/image" Target="../media/image7.emf"/><Relationship Id="rId14" Type="http://schemas.openxmlformats.org/officeDocument/2006/relationships/comments" Target="../comments2.xml"/></Relationships>
</file>

<file path=xl/worksheets/_rels/sheet7.xml.rels><?xml version="1.0" encoding="UTF-8" standalone="yes"?>
<Relationships xmlns="http://schemas.openxmlformats.org/package/2006/relationships"><Relationship Id="rId117" Type="http://schemas.openxmlformats.org/officeDocument/2006/relationships/oleObject" Target="../embeddings/oleObject125.bin"/><Relationship Id="rId21" Type="http://schemas.openxmlformats.org/officeDocument/2006/relationships/oleObject" Target="../embeddings/oleObject29.bin"/><Relationship Id="rId42" Type="http://schemas.openxmlformats.org/officeDocument/2006/relationships/oleObject" Target="../embeddings/oleObject50.bin"/><Relationship Id="rId63" Type="http://schemas.openxmlformats.org/officeDocument/2006/relationships/oleObject" Target="../embeddings/oleObject71.bin"/><Relationship Id="rId84" Type="http://schemas.openxmlformats.org/officeDocument/2006/relationships/oleObject" Target="../embeddings/oleObject92.bin"/><Relationship Id="rId138" Type="http://schemas.openxmlformats.org/officeDocument/2006/relationships/oleObject" Target="../embeddings/oleObject146.bin"/><Relationship Id="rId159" Type="http://schemas.openxmlformats.org/officeDocument/2006/relationships/oleObject" Target="../embeddings/oleObject167.bin"/><Relationship Id="rId170" Type="http://schemas.openxmlformats.org/officeDocument/2006/relationships/oleObject" Target="../embeddings/oleObject178.bin"/><Relationship Id="rId191" Type="http://schemas.openxmlformats.org/officeDocument/2006/relationships/oleObject" Target="../embeddings/oleObject199.bin"/><Relationship Id="rId205" Type="http://schemas.openxmlformats.org/officeDocument/2006/relationships/comments" Target="../comments3.xml"/><Relationship Id="rId16" Type="http://schemas.openxmlformats.org/officeDocument/2006/relationships/oleObject" Target="../embeddings/oleObject24.bin"/><Relationship Id="rId107" Type="http://schemas.openxmlformats.org/officeDocument/2006/relationships/oleObject" Target="../embeddings/oleObject115.bin"/><Relationship Id="rId11" Type="http://schemas.openxmlformats.org/officeDocument/2006/relationships/oleObject" Target="../embeddings/oleObject19.bin"/><Relationship Id="rId32" Type="http://schemas.openxmlformats.org/officeDocument/2006/relationships/oleObject" Target="../embeddings/oleObject40.bin"/><Relationship Id="rId37" Type="http://schemas.openxmlformats.org/officeDocument/2006/relationships/oleObject" Target="../embeddings/oleObject45.bin"/><Relationship Id="rId53" Type="http://schemas.openxmlformats.org/officeDocument/2006/relationships/oleObject" Target="../embeddings/oleObject61.bin"/><Relationship Id="rId58" Type="http://schemas.openxmlformats.org/officeDocument/2006/relationships/oleObject" Target="../embeddings/oleObject66.bin"/><Relationship Id="rId74" Type="http://schemas.openxmlformats.org/officeDocument/2006/relationships/oleObject" Target="../embeddings/oleObject82.bin"/><Relationship Id="rId79" Type="http://schemas.openxmlformats.org/officeDocument/2006/relationships/oleObject" Target="../embeddings/oleObject87.bin"/><Relationship Id="rId102" Type="http://schemas.openxmlformats.org/officeDocument/2006/relationships/oleObject" Target="../embeddings/oleObject110.bin"/><Relationship Id="rId123" Type="http://schemas.openxmlformats.org/officeDocument/2006/relationships/oleObject" Target="../embeddings/oleObject131.bin"/><Relationship Id="rId128" Type="http://schemas.openxmlformats.org/officeDocument/2006/relationships/oleObject" Target="../embeddings/oleObject136.bin"/><Relationship Id="rId144" Type="http://schemas.openxmlformats.org/officeDocument/2006/relationships/oleObject" Target="../embeddings/oleObject152.bin"/><Relationship Id="rId149" Type="http://schemas.openxmlformats.org/officeDocument/2006/relationships/oleObject" Target="../embeddings/oleObject157.bin"/><Relationship Id="rId5" Type="http://schemas.openxmlformats.org/officeDocument/2006/relationships/image" Target="../media/image8.emf"/><Relationship Id="rId90" Type="http://schemas.openxmlformats.org/officeDocument/2006/relationships/oleObject" Target="../embeddings/oleObject98.bin"/><Relationship Id="rId95" Type="http://schemas.openxmlformats.org/officeDocument/2006/relationships/oleObject" Target="../embeddings/oleObject103.bin"/><Relationship Id="rId160" Type="http://schemas.openxmlformats.org/officeDocument/2006/relationships/oleObject" Target="../embeddings/oleObject168.bin"/><Relationship Id="rId165" Type="http://schemas.openxmlformats.org/officeDocument/2006/relationships/oleObject" Target="../embeddings/oleObject173.bin"/><Relationship Id="rId181" Type="http://schemas.openxmlformats.org/officeDocument/2006/relationships/oleObject" Target="../embeddings/oleObject189.bin"/><Relationship Id="rId186" Type="http://schemas.openxmlformats.org/officeDocument/2006/relationships/oleObject" Target="../embeddings/oleObject194.bin"/><Relationship Id="rId22" Type="http://schemas.openxmlformats.org/officeDocument/2006/relationships/oleObject" Target="../embeddings/oleObject30.bin"/><Relationship Id="rId27" Type="http://schemas.openxmlformats.org/officeDocument/2006/relationships/oleObject" Target="../embeddings/oleObject35.bin"/><Relationship Id="rId43" Type="http://schemas.openxmlformats.org/officeDocument/2006/relationships/oleObject" Target="../embeddings/oleObject51.bin"/><Relationship Id="rId48" Type="http://schemas.openxmlformats.org/officeDocument/2006/relationships/oleObject" Target="../embeddings/oleObject56.bin"/><Relationship Id="rId64" Type="http://schemas.openxmlformats.org/officeDocument/2006/relationships/oleObject" Target="../embeddings/oleObject72.bin"/><Relationship Id="rId69" Type="http://schemas.openxmlformats.org/officeDocument/2006/relationships/oleObject" Target="../embeddings/oleObject77.bin"/><Relationship Id="rId113" Type="http://schemas.openxmlformats.org/officeDocument/2006/relationships/oleObject" Target="../embeddings/oleObject121.bin"/><Relationship Id="rId118" Type="http://schemas.openxmlformats.org/officeDocument/2006/relationships/oleObject" Target="../embeddings/oleObject126.bin"/><Relationship Id="rId134" Type="http://schemas.openxmlformats.org/officeDocument/2006/relationships/oleObject" Target="../embeddings/oleObject142.bin"/><Relationship Id="rId139" Type="http://schemas.openxmlformats.org/officeDocument/2006/relationships/oleObject" Target="../embeddings/oleObject147.bin"/><Relationship Id="rId80" Type="http://schemas.openxmlformats.org/officeDocument/2006/relationships/oleObject" Target="../embeddings/oleObject88.bin"/><Relationship Id="rId85" Type="http://schemas.openxmlformats.org/officeDocument/2006/relationships/oleObject" Target="../embeddings/oleObject93.bin"/><Relationship Id="rId150" Type="http://schemas.openxmlformats.org/officeDocument/2006/relationships/oleObject" Target="../embeddings/oleObject158.bin"/><Relationship Id="rId155" Type="http://schemas.openxmlformats.org/officeDocument/2006/relationships/oleObject" Target="../embeddings/oleObject163.bin"/><Relationship Id="rId171" Type="http://schemas.openxmlformats.org/officeDocument/2006/relationships/oleObject" Target="../embeddings/oleObject179.bin"/><Relationship Id="rId176" Type="http://schemas.openxmlformats.org/officeDocument/2006/relationships/oleObject" Target="../embeddings/oleObject184.bin"/><Relationship Id="rId192" Type="http://schemas.openxmlformats.org/officeDocument/2006/relationships/oleObject" Target="../embeddings/oleObject200.bin"/><Relationship Id="rId197" Type="http://schemas.openxmlformats.org/officeDocument/2006/relationships/oleObject" Target="../embeddings/oleObject205.bin"/><Relationship Id="rId201" Type="http://schemas.openxmlformats.org/officeDocument/2006/relationships/oleObject" Target="../embeddings/oleObject209.bin"/><Relationship Id="rId12" Type="http://schemas.openxmlformats.org/officeDocument/2006/relationships/oleObject" Target="../embeddings/oleObject20.bin"/><Relationship Id="rId17" Type="http://schemas.openxmlformats.org/officeDocument/2006/relationships/oleObject" Target="../embeddings/oleObject25.bin"/><Relationship Id="rId33" Type="http://schemas.openxmlformats.org/officeDocument/2006/relationships/oleObject" Target="../embeddings/oleObject41.bin"/><Relationship Id="rId38" Type="http://schemas.openxmlformats.org/officeDocument/2006/relationships/oleObject" Target="../embeddings/oleObject46.bin"/><Relationship Id="rId59" Type="http://schemas.openxmlformats.org/officeDocument/2006/relationships/oleObject" Target="../embeddings/oleObject67.bin"/><Relationship Id="rId103" Type="http://schemas.openxmlformats.org/officeDocument/2006/relationships/oleObject" Target="../embeddings/oleObject111.bin"/><Relationship Id="rId108" Type="http://schemas.openxmlformats.org/officeDocument/2006/relationships/oleObject" Target="../embeddings/oleObject116.bin"/><Relationship Id="rId124" Type="http://schemas.openxmlformats.org/officeDocument/2006/relationships/oleObject" Target="../embeddings/oleObject132.bin"/><Relationship Id="rId129" Type="http://schemas.openxmlformats.org/officeDocument/2006/relationships/oleObject" Target="../embeddings/oleObject137.bin"/><Relationship Id="rId54" Type="http://schemas.openxmlformats.org/officeDocument/2006/relationships/oleObject" Target="../embeddings/oleObject62.bin"/><Relationship Id="rId70" Type="http://schemas.openxmlformats.org/officeDocument/2006/relationships/oleObject" Target="../embeddings/oleObject78.bin"/><Relationship Id="rId75" Type="http://schemas.openxmlformats.org/officeDocument/2006/relationships/oleObject" Target="../embeddings/oleObject83.bin"/><Relationship Id="rId91" Type="http://schemas.openxmlformats.org/officeDocument/2006/relationships/oleObject" Target="../embeddings/oleObject99.bin"/><Relationship Id="rId96" Type="http://schemas.openxmlformats.org/officeDocument/2006/relationships/oleObject" Target="../embeddings/oleObject104.bin"/><Relationship Id="rId140" Type="http://schemas.openxmlformats.org/officeDocument/2006/relationships/oleObject" Target="../embeddings/oleObject148.bin"/><Relationship Id="rId145" Type="http://schemas.openxmlformats.org/officeDocument/2006/relationships/oleObject" Target="../embeddings/oleObject153.bin"/><Relationship Id="rId161" Type="http://schemas.openxmlformats.org/officeDocument/2006/relationships/oleObject" Target="../embeddings/oleObject169.bin"/><Relationship Id="rId166" Type="http://schemas.openxmlformats.org/officeDocument/2006/relationships/oleObject" Target="../embeddings/oleObject174.bin"/><Relationship Id="rId182" Type="http://schemas.openxmlformats.org/officeDocument/2006/relationships/oleObject" Target="../embeddings/oleObject190.bin"/><Relationship Id="rId187" Type="http://schemas.openxmlformats.org/officeDocument/2006/relationships/oleObject" Target="../embeddings/oleObject195.bin"/><Relationship Id="rId1" Type="http://schemas.openxmlformats.org/officeDocument/2006/relationships/printerSettings" Target="../printerSettings/printerSettings5.bin"/><Relationship Id="rId6" Type="http://schemas.openxmlformats.org/officeDocument/2006/relationships/oleObject" Target="../embeddings/oleObject14.bin"/><Relationship Id="rId23" Type="http://schemas.openxmlformats.org/officeDocument/2006/relationships/oleObject" Target="../embeddings/oleObject31.bin"/><Relationship Id="rId28" Type="http://schemas.openxmlformats.org/officeDocument/2006/relationships/oleObject" Target="../embeddings/oleObject36.bin"/><Relationship Id="rId49" Type="http://schemas.openxmlformats.org/officeDocument/2006/relationships/oleObject" Target="../embeddings/oleObject57.bin"/><Relationship Id="rId114" Type="http://schemas.openxmlformats.org/officeDocument/2006/relationships/oleObject" Target="../embeddings/oleObject122.bin"/><Relationship Id="rId119" Type="http://schemas.openxmlformats.org/officeDocument/2006/relationships/oleObject" Target="../embeddings/oleObject127.bin"/><Relationship Id="rId44" Type="http://schemas.openxmlformats.org/officeDocument/2006/relationships/oleObject" Target="../embeddings/oleObject52.bin"/><Relationship Id="rId60" Type="http://schemas.openxmlformats.org/officeDocument/2006/relationships/oleObject" Target="../embeddings/oleObject68.bin"/><Relationship Id="rId65" Type="http://schemas.openxmlformats.org/officeDocument/2006/relationships/oleObject" Target="../embeddings/oleObject73.bin"/><Relationship Id="rId81" Type="http://schemas.openxmlformats.org/officeDocument/2006/relationships/oleObject" Target="../embeddings/oleObject89.bin"/><Relationship Id="rId86" Type="http://schemas.openxmlformats.org/officeDocument/2006/relationships/oleObject" Target="../embeddings/oleObject94.bin"/><Relationship Id="rId130" Type="http://schemas.openxmlformats.org/officeDocument/2006/relationships/oleObject" Target="../embeddings/oleObject138.bin"/><Relationship Id="rId135" Type="http://schemas.openxmlformats.org/officeDocument/2006/relationships/oleObject" Target="../embeddings/oleObject143.bin"/><Relationship Id="rId151" Type="http://schemas.openxmlformats.org/officeDocument/2006/relationships/oleObject" Target="../embeddings/oleObject159.bin"/><Relationship Id="rId156" Type="http://schemas.openxmlformats.org/officeDocument/2006/relationships/oleObject" Target="../embeddings/oleObject164.bin"/><Relationship Id="rId177" Type="http://schemas.openxmlformats.org/officeDocument/2006/relationships/oleObject" Target="../embeddings/oleObject185.bin"/><Relationship Id="rId198" Type="http://schemas.openxmlformats.org/officeDocument/2006/relationships/oleObject" Target="../embeddings/oleObject206.bin"/><Relationship Id="rId172" Type="http://schemas.openxmlformats.org/officeDocument/2006/relationships/oleObject" Target="../embeddings/oleObject180.bin"/><Relationship Id="rId193" Type="http://schemas.openxmlformats.org/officeDocument/2006/relationships/oleObject" Target="../embeddings/oleObject201.bin"/><Relationship Id="rId202" Type="http://schemas.openxmlformats.org/officeDocument/2006/relationships/oleObject" Target="../embeddings/oleObject210.bin"/><Relationship Id="rId13" Type="http://schemas.openxmlformats.org/officeDocument/2006/relationships/oleObject" Target="../embeddings/oleObject21.bin"/><Relationship Id="rId18" Type="http://schemas.openxmlformats.org/officeDocument/2006/relationships/oleObject" Target="../embeddings/oleObject26.bin"/><Relationship Id="rId39" Type="http://schemas.openxmlformats.org/officeDocument/2006/relationships/oleObject" Target="../embeddings/oleObject47.bin"/><Relationship Id="rId109" Type="http://schemas.openxmlformats.org/officeDocument/2006/relationships/oleObject" Target="../embeddings/oleObject117.bin"/><Relationship Id="rId34" Type="http://schemas.openxmlformats.org/officeDocument/2006/relationships/oleObject" Target="../embeddings/oleObject42.bin"/><Relationship Id="rId50" Type="http://schemas.openxmlformats.org/officeDocument/2006/relationships/oleObject" Target="../embeddings/oleObject58.bin"/><Relationship Id="rId55" Type="http://schemas.openxmlformats.org/officeDocument/2006/relationships/oleObject" Target="../embeddings/oleObject63.bin"/><Relationship Id="rId76" Type="http://schemas.openxmlformats.org/officeDocument/2006/relationships/oleObject" Target="../embeddings/oleObject84.bin"/><Relationship Id="rId97" Type="http://schemas.openxmlformats.org/officeDocument/2006/relationships/oleObject" Target="../embeddings/oleObject105.bin"/><Relationship Id="rId104" Type="http://schemas.openxmlformats.org/officeDocument/2006/relationships/oleObject" Target="../embeddings/oleObject112.bin"/><Relationship Id="rId120" Type="http://schemas.openxmlformats.org/officeDocument/2006/relationships/oleObject" Target="../embeddings/oleObject128.bin"/><Relationship Id="rId125" Type="http://schemas.openxmlformats.org/officeDocument/2006/relationships/oleObject" Target="../embeddings/oleObject133.bin"/><Relationship Id="rId141" Type="http://schemas.openxmlformats.org/officeDocument/2006/relationships/oleObject" Target="../embeddings/oleObject149.bin"/><Relationship Id="rId146" Type="http://schemas.openxmlformats.org/officeDocument/2006/relationships/oleObject" Target="../embeddings/oleObject154.bin"/><Relationship Id="rId167" Type="http://schemas.openxmlformats.org/officeDocument/2006/relationships/oleObject" Target="../embeddings/oleObject175.bin"/><Relationship Id="rId188" Type="http://schemas.openxmlformats.org/officeDocument/2006/relationships/oleObject" Target="../embeddings/oleObject196.bin"/><Relationship Id="rId7" Type="http://schemas.openxmlformats.org/officeDocument/2006/relationships/oleObject" Target="../embeddings/oleObject15.bin"/><Relationship Id="rId71" Type="http://schemas.openxmlformats.org/officeDocument/2006/relationships/oleObject" Target="../embeddings/oleObject79.bin"/><Relationship Id="rId92" Type="http://schemas.openxmlformats.org/officeDocument/2006/relationships/oleObject" Target="../embeddings/oleObject100.bin"/><Relationship Id="rId162" Type="http://schemas.openxmlformats.org/officeDocument/2006/relationships/oleObject" Target="../embeddings/oleObject170.bin"/><Relationship Id="rId183" Type="http://schemas.openxmlformats.org/officeDocument/2006/relationships/oleObject" Target="../embeddings/oleObject191.bin"/><Relationship Id="rId2" Type="http://schemas.openxmlformats.org/officeDocument/2006/relationships/drawing" Target="../drawings/drawing5.xml"/><Relationship Id="rId29" Type="http://schemas.openxmlformats.org/officeDocument/2006/relationships/oleObject" Target="../embeddings/oleObject37.bin"/><Relationship Id="rId24" Type="http://schemas.openxmlformats.org/officeDocument/2006/relationships/oleObject" Target="../embeddings/oleObject32.bin"/><Relationship Id="rId40" Type="http://schemas.openxmlformats.org/officeDocument/2006/relationships/oleObject" Target="../embeddings/oleObject48.bin"/><Relationship Id="rId45" Type="http://schemas.openxmlformats.org/officeDocument/2006/relationships/oleObject" Target="../embeddings/oleObject53.bin"/><Relationship Id="rId66" Type="http://schemas.openxmlformats.org/officeDocument/2006/relationships/oleObject" Target="../embeddings/oleObject74.bin"/><Relationship Id="rId87" Type="http://schemas.openxmlformats.org/officeDocument/2006/relationships/oleObject" Target="../embeddings/oleObject95.bin"/><Relationship Id="rId110" Type="http://schemas.openxmlformats.org/officeDocument/2006/relationships/oleObject" Target="../embeddings/oleObject118.bin"/><Relationship Id="rId115" Type="http://schemas.openxmlformats.org/officeDocument/2006/relationships/oleObject" Target="../embeddings/oleObject123.bin"/><Relationship Id="rId131" Type="http://schemas.openxmlformats.org/officeDocument/2006/relationships/oleObject" Target="../embeddings/oleObject139.bin"/><Relationship Id="rId136" Type="http://schemas.openxmlformats.org/officeDocument/2006/relationships/oleObject" Target="../embeddings/oleObject144.bin"/><Relationship Id="rId157" Type="http://schemas.openxmlformats.org/officeDocument/2006/relationships/oleObject" Target="../embeddings/oleObject165.bin"/><Relationship Id="rId178" Type="http://schemas.openxmlformats.org/officeDocument/2006/relationships/oleObject" Target="../embeddings/oleObject186.bin"/><Relationship Id="rId61" Type="http://schemas.openxmlformats.org/officeDocument/2006/relationships/oleObject" Target="../embeddings/oleObject69.bin"/><Relationship Id="rId82" Type="http://schemas.openxmlformats.org/officeDocument/2006/relationships/oleObject" Target="../embeddings/oleObject90.bin"/><Relationship Id="rId152" Type="http://schemas.openxmlformats.org/officeDocument/2006/relationships/oleObject" Target="../embeddings/oleObject160.bin"/><Relationship Id="rId173" Type="http://schemas.openxmlformats.org/officeDocument/2006/relationships/oleObject" Target="../embeddings/oleObject181.bin"/><Relationship Id="rId194" Type="http://schemas.openxmlformats.org/officeDocument/2006/relationships/oleObject" Target="../embeddings/oleObject202.bin"/><Relationship Id="rId199" Type="http://schemas.openxmlformats.org/officeDocument/2006/relationships/oleObject" Target="../embeddings/oleObject207.bin"/><Relationship Id="rId203" Type="http://schemas.openxmlformats.org/officeDocument/2006/relationships/oleObject" Target="../embeddings/oleObject211.bin"/><Relationship Id="rId19" Type="http://schemas.openxmlformats.org/officeDocument/2006/relationships/oleObject" Target="../embeddings/oleObject27.bin"/><Relationship Id="rId14" Type="http://schemas.openxmlformats.org/officeDocument/2006/relationships/oleObject" Target="../embeddings/oleObject22.bin"/><Relationship Id="rId30" Type="http://schemas.openxmlformats.org/officeDocument/2006/relationships/oleObject" Target="../embeddings/oleObject38.bin"/><Relationship Id="rId35" Type="http://schemas.openxmlformats.org/officeDocument/2006/relationships/oleObject" Target="../embeddings/oleObject43.bin"/><Relationship Id="rId56" Type="http://schemas.openxmlformats.org/officeDocument/2006/relationships/oleObject" Target="../embeddings/oleObject64.bin"/><Relationship Id="rId77" Type="http://schemas.openxmlformats.org/officeDocument/2006/relationships/oleObject" Target="../embeddings/oleObject85.bin"/><Relationship Id="rId100" Type="http://schemas.openxmlformats.org/officeDocument/2006/relationships/oleObject" Target="../embeddings/oleObject108.bin"/><Relationship Id="rId105" Type="http://schemas.openxmlformats.org/officeDocument/2006/relationships/oleObject" Target="../embeddings/oleObject113.bin"/><Relationship Id="rId126" Type="http://schemas.openxmlformats.org/officeDocument/2006/relationships/oleObject" Target="../embeddings/oleObject134.bin"/><Relationship Id="rId147" Type="http://schemas.openxmlformats.org/officeDocument/2006/relationships/oleObject" Target="../embeddings/oleObject155.bin"/><Relationship Id="rId168" Type="http://schemas.openxmlformats.org/officeDocument/2006/relationships/oleObject" Target="../embeddings/oleObject176.bin"/><Relationship Id="rId8" Type="http://schemas.openxmlformats.org/officeDocument/2006/relationships/oleObject" Target="../embeddings/oleObject16.bin"/><Relationship Id="rId51" Type="http://schemas.openxmlformats.org/officeDocument/2006/relationships/oleObject" Target="../embeddings/oleObject59.bin"/><Relationship Id="rId72" Type="http://schemas.openxmlformats.org/officeDocument/2006/relationships/oleObject" Target="../embeddings/oleObject80.bin"/><Relationship Id="rId93" Type="http://schemas.openxmlformats.org/officeDocument/2006/relationships/oleObject" Target="../embeddings/oleObject101.bin"/><Relationship Id="rId98" Type="http://schemas.openxmlformats.org/officeDocument/2006/relationships/oleObject" Target="../embeddings/oleObject106.bin"/><Relationship Id="rId121" Type="http://schemas.openxmlformats.org/officeDocument/2006/relationships/oleObject" Target="../embeddings/oleObject129.bin"/><Relationship Id="rId142" Type="http://schemas.openxmlformats.org/officeDocument/2006/relationships/oleObject" Target="../embeddings/oleObject150.bin"/><Relationship Id="rId163" Type="http://schemas.openxmlformats.org/officeDocument/2006/relationships/oleObject" Target="../embeddings/oleObject171.bin"/><Relationship Id="rId184" Type="http://schemas.openxmlformats.org/officeDocument/2006/relationships/oleObject" Target="../embeddings/oleObject192.bin"/><Relationship Id="rId189" Type="http://schemas.openxmlformats.org/officeDocument/2006/relationships/oleObject" Target="../embeddings/oleObject197.bin"/><Relationship Id="rId3" Type="http://schemas.openxmlformats.org/officeDocument/2006/relationships/vmlDrawing" Target="../drawings/vmlDrawing4.vml"/><Relationship Id="rId25" Type="http://schemas.openxmlformats.org/officeDocument/2006/relationships/oleObject" Target="../embeddings/oleObject33.bin"/><Relationship Id="rId46" Type="http://schemas.openxmlformats.org/officeDocument/2006/relationships/oleObject" Target="../embeddings/oleObject54.bin"/><Relationship Id="rId67" Type="http://schemas.openxmlformats.org/officeDocument/2006/relationships/oleObject" Target="../embeddings/oleObject75.bin"/><Relationship Id="rId116" Type="http://schemas.openxmlformats.org/officeDocument/2006/relationships/oleObject" Target="../embeddings/oleObject124.bin"/><Relationship Id="rId137" Type="http://schemas.openxmlformats.org/officeDocument/2006/relationships/oleObject" Target="../embeddings/oleObject145.bin"/><Relationship Id="rId158" Type="http://schemas.openxmlformats.org/officeDocument/2006/relationships/oleObject" Target="../embeddings/oleObject166.bin"/><Relationship Id="rId20" Type="http://schemas.openxmlformats.org/officeDocument/2006/relationships/oleObject" Target="../embeddings/oleObject28.bin"/><Relationship Id="rId41" Type="http://schemas.openxmlformats.org/officeDocument/2006/relationships/oleObject" Target="../embeddings/oleObject49.bin"/><Relationship Id="rId62" Type="http://schemas.openxmlformats.org/officeDocument/2006/relationships/oleObject" Target="../embeddings/oleObject70.bin"/><Relationship Id="rId83" Type="http://schemas.openxmlformats.org/officeDocument/2006/relationships/oleObject" Target="../embeddings/oleObject91.bin"/><Relationship Id="rId88" Type="http://schemas.openxmlformats.org/officeDocument/2006/relationships/oleObject" Target="../embeddings/oleObject96.bin"/><Relationship Id="rId111" Type="http://schemas.openxmlformats.org/officeDocument/2006/relationships/oleObject" Target="../embeddings/oleObject119.bin"/><Relationship Id="rId132" Type="http://schemas.openxmlformats.org/officeDocument/2006/relationships/oleObject" Target="../embeddings/oleObject140.bin"/><Relationship Id="rId153" Type="http://schemas.openxmlformats.org/officeDocument/2006/relationships/oleObject" Target="../embeddings/oleObject161.bin"/><Relationship Id="rId174" Type="http://schemas.openxmlformats.org/officeDocument/2006/relationships/oleObject" Target="../embeddings/oleObject182.bin"/><Relationship Id="rId179" Type="http://schemas.openxmlformats.org/officeDocument/2006/relationships/oleObject" Target="../embeddings/oleObject187.bin"/><Relationship Id="rId195" Type="http://schemas.openxmlformats.org/officeDocument/2006/relationships/oleObject" Target="../embeddings/oleObject203.bin"/><Relationship Id="rId190" Type="http://schemas.openxmlformats.org/officeDocument/2006/relationships/oleObject" Target="../embeddings/oleObject198.bin"/><Relationship Id="rId204" Type="http://schemas.openxmlformats.org/officeDocument/2006/relationships/oleObject" Target="../embeddings/oleObject212.bin"/><Relationship Id="rId15" Type="http://schemas.openxmlformats.org/officeDocument/2006/relationships/oleObject" Target="../embeddings/oleObject23.bin"/><Relationship Id="rId36" Type="http://schemas.openxmlformats.org/officeDocument/2006/relationships/oleObject" Target="../embeddings/oleObject44.bin"/><Relationship Id="rId57" Type="http://schemas.openxmlformats.org/officeDocument/2006/relationships/oleObject" Target="../embeddings/oleObject65.bin"/><Relationship Id="rId106" Type="http://schemas.openxmlformats.org/officeDocument/2006/relationships/oleObject" Target="../embeddings/oleObject114.bin"/><Relationship Id="rId127" Type="http://schemas.openxmlformats.org/officeDocument/2006/relationships/oleObject" Target="../embeddings/oleObject135.bin"/><Relationship Id="rId10" Type="http://schemas.openxmlformats.org/officeDocument/2006/relationships/oleObject" Target="../embeddings/oleObject18.bin"/><Relationship Id="rId31" Type="http://schemas.openxmlformats.org/officeDocument/2006/relationships/oleObject" Target="../embeddings/oleObject39.bin"/><Relationship Id="rId52" Type="http://schemas.openxmlformats.org/officeDocument/2006/relationships/oleObject" Target="../embeddings/oleObject60.bin"/><Relationship Id="rId73" Type="http://schemas.openxmlformats.org/officeDocument/2006/relationships/oleObject" Target="../embeddings/oleObject81.bin"/><Relationship Id="rId78" Type="http://schemas.openxmlformats.org/officeDocument/2006/relationships/oleObject" Target="../embeddings/oleObject86.bin"/><Relationship Id="rId94" Type="http://schemas.openxmlformats.org/officeDocument/2006/relationships/oleObject" Target="../embeddings/oleObject102.bin"/><Relationship Id="rId99" Type="http://schemas.openxmlformats.org/officeDocument/2006/relationships/oleObject" Target="../embeddings/oleObject107.bin"/><Relationship Id="rId101" Type="http://schemas.openxmlformats.org/officeDocument/2006/relationships/oleObject" Target="../embeddings/oleObject109.bin"/><Relationship Id="rId122" Type="http://schemas.openxmlformats.org/officeDocument/2006/relationships/oleObject" Target="../embeddings/oleObject130.bin"/><Relationship Id="rId143" Type="http://schemas.openxmlformats.org/officeDocument/2006/relationships/oleObject" Target="../embeddings/oleObject151.bin"/><Relationship Id="rId148" Type="http://schemas.openxmlformats.org/officeDocument/2006/relationships/oleObject" Target="../embeddings/oleObject156.bin"/><Relationship Id="rId164" Type="http://schemas.openxmlformats.org/officeDocument/2006/relationships/oleObject" Target="../embeddings/oleObject172.bin"/><Relationship Id="rId169" Type="http://schemas.openxmlformats.org/officeDocument/2006/relationships/oleObject" Target="../embeddings/oleObject177.bin"/><Relationship Id="rId185" Type="http://schemas.openxmlformats.org/officeDocument/2006/relationships/oleObject" Target="../embeddings/oleObject193.bin"/><Relationship Id="rId4" Type="http://schemas.openxmlformats.org/officeDocument/2006/relationships/oleObject" Target="../embeddings/oleObject13.bin"/><Relationship Id="rId9" Type="http://schemas.openxmlformats.org/officeDocument/2006/relationships/oleObject" Target="../embeddings/oleObject17.bin"/><Relationship Id="rId180" Type="http://schemas.openxmlformats.org/officeDocument/2006/relationships/oleObject" Target="../embeddings/oleObject188.bin"/><Relationship Id="rId26" Type="http://schemas.openxmlformats.org/officeDocument/2006/relationships/oleObject" Target="../embeddings/oleObject34.bin"/><Relationship Id="rId47" Type="http://schemas.openxmlformats.org/officeDocument/2006/relationships/oleObject" Target="../embeddings/oleObject55.bin"/><Relationship Id="rId68" Type="http://schemas.openxmlformats.org/officeDocument/2006/relationships/oleObject" Target="../embeddings/oleObject76.bin"/><Relationship Id="rId89" Type="http://schemas.openxmlformats.org/officeDocument/2006/relationships/oleObject" Target="../embeddings/oleObject97.bin"/><Relationship Id="rId112" Type="http://schemas.openxmlformats.org/officeDocument/2006/relationships/oleObject" Target="../embeddings/oleObject120.bin"/><Relationship Id="rId133" Type="http://schemas.openxmlformats.org/officeDocument/2006/relationships/oleObject" Target="../embeddings/oleObject141.bin"/><Relationship Id="rId154" Type="http://schemas.openxmlformats.org/officeDocument/2006/relationships/oleObject" Target="../embeddings/oleObject162.bin"/><Relationship Id="rId175" Type="http://schemas.openxmlformats.org/officeDocument/2006/relationships/oleObject" Target="../embeddings/oleObject183.bin"/><Relationship Id="rId196" Type="http://schemas.openxmlformats.org/officeDocument/2006/relationships/oleObject" Target="../embeddings/oleObject204.bin"/><Relationship Id="rId200" Type="http://schemas.openxmlformats.org/officeDocument/2006/relationships/oleObject" Target="../embeddings/oleObject208.bin"/></Relationships>
</file>

<file path=xl/worksheets/_rels/sheet9.xml.rels><?xml version="1.0" encoding="UTF-8" standalone="yes"?>
<Relationships xmlns="http://schemas.openxmlformats.org/package/2006/relationships"><Relationship Id="rId117" Type="http://schemas.openxmlformats.org/officeDocument/2006/relationships/oleObject" Target="../embeddings/oleObject322.bin"/><Relationship Id="rId21" Type="http://schemas.openxmlformats.org/officeDocument/2006/relationships/oleObject" Target="../embeddings/oleObject226.bin"/><Relationship Id="rId42" Type="http://schemas.openxmlformats.org/officeDocument/2006/relationships/oleObject" Target="../embeddings/oleObject247.bin"/><Relationship Id="rId63" Type="http://schemas.openxmlformats.org/officeDocument/2006/relationships/oleObject" Target="../embeddings/oleObject268.bin"/><Relationship Id="rId84" Type="http://schemas.openxmlformats.org/officeDocument/2006/relationships/oleObject" Target="../embeddings/oleObject289.bin"/><Relationship Id="rId138" Type="http://schemas.openxmlformats.org/officeDocument/2006/relationships/oleObject" Target="../embeddings/oleObject343.bin"/><Relationship Id="rId159" Type="http://schemas.openxmlformats.org/officeDocument/2006/relationships/oleObject" Target="../embeddings/oleObject364.bin"/><Relationship Id="rId170" Type="http://schemas.openxmlformats.org/officeDocument/2006/relationships/oleObject" Target="../embeddings/oleObject375.bin"/><Relationship Id="rId191" Type="http://schemas.openxmlformats.org/officeDocument/2006/relationships/oleObject" Target="../embeddings/oleObject396.bin"/><Relationship Id="rId205" Type="http://schemas.openxmlformats.org/officeDocument/2006/relationships/oleObject" Target="../embeddings/oleObject410.bin"/><Relationship Id="rId107" Type="http://schemas.openxmlformats.org/officeDocument/2006/relationships/oleObject" Target="../embeddings/oleObject312.bin"/><Relationship Id="rId11" Type="http://schemas.openxmlformats.org/officeDocument/2006/relationships/image" Target="../media/image8.emf"/><Relationship Id="rId32" Type="http://schemas.openxmlformats.org/officeDocument/2006/relationships/oleObject" Target="../embeddings/oleObject237.bin"/><Relationship Id="rId37" Type="http://schemas.openxmlformats.org/officeDocument/2006/relationships/oleObject" Target="../embeddings/oleObject242.bin"/><Relationship Id="rId53" Type="http://schemas.openxmlformats.org/officeDocument/2006/relationships/oleObject" Target="../embeddings/oleObject258.bin"/><Relationship Id="rId58" Type="http://schemas.openxmlformats.org/officeDocument/2006/relationships/oleObject" Target="../embeddings/oleObject263.bin"/><Relationship Id="rId74" Type="http://schemas.openxmlformats.org/officeDocument/2006/relationships/oleObject" Target="../embeddings/oleObject279.bin"/><Relationship Id="rId79" Type="http://schemas.openxmlformats.org/officeDocument/2006/relationships/oleObject" Target="../embeddings/oleObject284.bin"/><Relationship Id="rId102" Type="http://schemas.openxmlformats.org/officeDocument/2006/relationships/oleObject" Target="../embeddings/oleObject307.bin"/><Relationship Id="rId123" Type="http://schemas.openxmlformats.org/officeDocument/2006/relationships/oleObject" Target="../embeddings/oleObject328.bin"/><Relationship Id="rId128" Type="http://schemas.openxmlformats.org/officeDocument/2006/relationships/oleObject" Target="../embeddings/oleObject333.bin"/><Relationship Id="rId144" Type="http://schemas.openxmlformats.org/officeDocument/2006/relationships/oleObject" Target="../embeddings/oleObject349.bin"/><Relationship Id="rId149" Type="http://schemas.openxmlformats.org/officeDocument/2006/relationships/oleObject" Target="../embeddings/oleObject354.bin"/><Relationship Id="rId5" Type="http://schemas.openxmlformats.org/officeDocument/2006/relationships/image" Target="../media/image5.emf"/><Relationship Id="rId90" Type="http://schemas.openxmlformats.org/officeDocument/2006/relationships/oleObject" Target="../embeddings/oleObject295.bin"/><Relationship Id="rId95" Type="http://schemas.openxmlformats.org/officeDocument/2006/relationships/oleObject" Target="../embeddings/oleObject300.bin"/><Relationship Id="rId160" Type="http://schemas.openxmlformats.org/officeDocument/2006/relationships/oleObject" Target="../embeddings/oleObject365.bin"/><Relationship Id="rId165" Type="http://schemas.openxmlformats.org/officeDocument/2006/relationships/oleObject" Target="../embeddings/oleObject370.bin"/><Relationship Id="rId181" Type="http://schemas.openxmlformats.org/officeDocument/2006/relationships/oleObject" Target="../embeddings/oleObject386.bin"/><Relationship Id="rId186" Type="http://schemas.openxmlformats.org/officeDocument/2006/relationships/oleObject" Target="../embeddings/oleObject391.bin"/><Relationship Id="rId211" Type="http://schemas.openxmlformats.org/officeDocument/2006/relationships/oleObject" Target="../embeddings/oleObject416.bin"/><Relationship Id="rId22" Type="http://schemas.openxmlformats.org/officeDocument/2006/relationships/oleObject" Target="../embeddings/oleObject227.bin"/><Relationship Id="rId27" Type="http://schemas.openxmlformats.org/officeDocument/2006/relationships/oleObject" Target="../embeddings/oleObject232.bin"/><Relationship Id="rId43" Type="http://schemas.openxmlformats.org/officeDocument/2006/relationships/oleObject" Target="../embeddings/oleObject248.bin"/><Relationship Id="rId48" Type="http://schemas.openxmlformats.org/officeDocument/2006/relationships/oleObject" Target="../embeddings/oleObject253.bin"/><Relationship Id="rId64" Type="http://schemas.openxmlformats.org/officeDocument/2006/relationships/oleObject" Target="../embeddings/oleObject269.bin"/><Relationship Id="rId69" Type="http://schemas.openxmlformats.org/officeDocument/2006/relationships/oleObject" Target="../embeddings/oleObject274.bin"/><Relationship Id="rId113" Type="http://schemas.openxmlformats.org/officeDocument/2006/relationships/oleObject" Target="../embeddings/oleObject318.bin"/><Relationship Id="rId118" Type="http://schemas.openxmlformats.org/officeDocument/2006/relationships/oleObject" Target="../embeddings/oleObject323.bin"/><Relationship Id="rId134" Type="http://schemas.openxmlformats.org/officeDocument/2006/relationships/oleObject" Target="../embeddings/oleObject339.bin"/><Relationship Id="rId139" Type="http://schemas.openxmlformats.org/officeDocument/2006/relationships/oleObject" Target="../embeddings/oleObject344.bin"/><Relationship Id="rId80" Type="http://schemas.openxmlformats.org/officeDocument/2006/relationships/oleObject" Target="../embeddings/oleObject285.bin"/><Relationship Id="rId85" Type="http://schemas.openxmlformats.org/officeDocument/2006/relationships/oleObject" Target="../embeddings/oleObject290.bin"/><Relationship Id="rId150" Type="http://schemas.openxmlformats.org/officeDocument/2006/relationships/oleObject" Target="../embeddings/oleObject355.bin"/><Relationship Id="rId155" Type="http://schemas.openxmlformats.org/officeDocument/2006/relationships/oleObject" Target="../embeddings/oleObject360.bin"/><Relationship Id="rId171" Type="http://schemas.openxmlformats.org/officeDocument/2006/relationships/oleObject" Target="../embeddings/oleObject376.bin"/><Relationship Id="rId176" Type="http://schemas.openxmlformats.org/officeDocument/2006/relationships/oleObject" Target="../embeddings/oleObject381.bin"/><Relationship Id="rId192" Type="http://schemas.openxmlformats.org/officeDocument/2006/relationships/oleObject" Target="../embeddings/oleObject397.bin"/><Relationship Id="rId197" Type="http://schemas.openxmlformats.org/officeDocument/2006/relationships/oleObject" Target="../embeddings/oleObject402.bin"/><Relationship Id="rId206" Type="http://schemas.openxmlformats.org/officeDocument/2006/relationships/oleObject" Target="../embeddings/oleObject411.bin"/><Relationship Id="rId201" Type="http://schemas.openxmlformats.org/officeDocument/2006/relationships/oleObject" Target="../embeddings/oleObject406.bin"/><Relationship Id="rId12" Type="http://schemas.openxmlformats.org/officeDocument/2006/relationships/oleObject" Target="../embeddings/oleObject217.bin"/><Relationship Id="rId17" Type="http://schemas.openxmlformats.org/officeDocument/2006/relationships/oleObject" Target="../embeddings/oleObject222.bin"/><Relationship Id="rId33" Type="http://schemas.openxmlformats.org/officeDocument/2006/relationships/oleObject" Target="../embeddings/oleObject238.bin"/><Relationship Id="rId38" Type="http://schemas.openxmlformats.org/officeDocument/2006/relationships/oleObject" Target="../embeddings/oleObject243.bin"/><Relationship Id="rId59" Type="http://schemas.openxmlformats.org/officeDocument/2006/relationships/oleObject" Target="../embeddings/oleObject264.bin"/><Relationship Id="rId103" Type="http://schemas.openxmlformats.org/officeDocument/2006/relationships/oleObject" Target="../embeddings/oleObject308.bin"/><Relationship Id="rId108" Type="http://schemas.openxmlformats.org/officeDocument/2006/relationships/oleObject" Target="../embeddings/oleObject313.bin"/><Relationship Id="rId124" Type="http://schemas.openxmlformats.org/officeDocument/2006/relationships/oleObject" Target="../embeddings/oleObject329.bin"/><Relationship Id="rId129" Type="http://schemas.openxmlformats.org/officeDocument/2006/relationships/oleObject" Target="../embeddings/oleObject334.bin"/><Relationship Id="rId54" Type="http://schemas.openxmlformats.org/officeDocument/2006/relationships/oleObject" Target="../embeddings/oleObject259.bin"/><Relationship Id="rId70" Type="http://schemas.openxmlformats.org/officeDocument/2006/relationships/oleObject" Target="../embeddings/oleObject275.bin"/><Relationship Id="rId75" Type="http://schemas.openxmlformats.org/officeDocument/2006/relationships/oleObject" Target="../embeddings/oleObject280.bin"/><Relationship Id="rId91" Type="http://schemas.openxmlformats.org/officeDocument/2006/relationships/oleObject" Target="../embeddings/oleObject296.bin"/><Relationship Id="rId96" Type="http://schemas.openxmlformats.org/officeDocument/2006/relationships/oleObject" Target="../embeddings/oleObject301.bin"/><Relationship Id="rId140" Type="http://schemas.openxmlformats.org/officeDocument/2006/relationships/oleObject" Target="../embeddings/oleObject345.bin"/><Relationship Id="rId145" Type="http://schemas.openxmlformats.org/officeDocument/2006/relationships/oleObject" Target="../embeddings/oleObject350.bin"/><Relationship Id="rId161" Type="http://schemas.openxmlformats.org/officeDocument/2006/relationships/oleObject" Target="../embeddings/oleObject366.bin"/><Relationship Id="rId166" Type="http://schemas.openxmlformats.org/officeDocument/2006/relationships/oleObject" Target="../embeddings/oleObject371.bin"/><Relationship Id="rId182" Type="http://schemas.openxmlformats.org/officeDocument/2006/relationships/oleObject" Target="../embeddings/oleObject387.bin"/><Relationship Id="rId187" Type="http://schemas.openxmlformats.org/officeDocument/2006/relationships/oleObject" Target="../embeddings/oleObject392.bin"/><Relationship Id="rId1" Type="http://schemas.openxmlformats.org/officeDocument/2006/relationships/printerSettings" Target="../printerSettings/printerSettings6.bin"/><Relationship Id="rId6" Type="http://schemas.openxmlformats.org/officeDocument/2006/relationships/oleObject" Target="../embeddings/oleObject214.bin"/><Relationship Id="rId212" Type="http://schemas.openxmlformats.org/officeDocument/2006/relationships/oleObject" Target="../embeddings/oleObject417.bin"/><Relationship Id="rId23" Type="http://schemas.openxmlformats.org/officeDocument/2006/relationships/oleObject" Target="../embeddings/oleObject228.bin"/><Relationship Id="rId28" Type="http://schemas.openxmlformats.org/officeDocument/2006/relationships/oleObject" Target="../embeddings/oleObject233.bin"/><Relationship Id="rId49" Type="http://schemas.openxmlformats.org/officeDocument/2006/relationships/oleObject" Target="../embeddings/oleObject254.bin"/><Relationship Id="rId114" Type="http://schemas.openxmlformats.org/officeDocument/2006/relationships/oleObject" Target="../embeddings/oleObject319.bin"/><Relationship Id="rId119" Type="http://schemas.openxmlformats.org/officeDocument/2006/relationships/oleObject" Target="../embeddings/oleObject324.bin"/><Relationship Id="rId44" Type="http://schemas.openxmlformats.org/officeDocument/2006/relationships/oleObject" Target="../embeddings/oleObject249.bin"/><Relationship Id="rId60" Type="http://schemas.openxmlformats.org/officeDocument/2006/relationships/oleObject" Target="../embeddings/oleObject265.bin"/><Relationship Id="rId65" Type="http://schemas.openxmlformats.org/officeDocument/2006/relationships/oleObject" Target="../embeddings/oleObject270.bin"/><Relationship Id="rId81" Type="http://schemas.openxmlformats.org/officeDocument/2006/relationships/oleObject" Target="../embeddings/oleObject286.bin"/><Relationship Id="rId86" Type="http://schemas.openxmlformats.org/officeDocument/2006/relationships/oleObject" Target="../embeddings/oleObject291.bin"/><Relationship Id="rId130" Type="http://schemas.openxmlformats.org/officeDocument/2006/relationships/oleObject" Target="../embeddings/oleObject335.bin"/><Relationship Id="rId135" Type="http://schemas.openxmlformats.org/officeDocument/2006/relationships/oleObject" Target="../embeddings/oleObject340.bin"/><Relationship Id="rId151" Type="http://schemas.openxmlformats.org/officeDocument/2006/relationships/oleObject" Target="../embeddings/oleObject356.bin"/><Relationship Id="rId156" Type="http://schemas.openxmlformats.org/officeDocument/2006/relationships/oleObject" Target="../embeddings/oleObject361.bin"/><Relationship Id="rId177" Type="http://schemas.openxmlformats.org/officeDocument/2006/relationships/oleObject" Target="../embeddings/oleObject382.bin"/><Relationship Id="rId198" Type="http://schemas.openxmlformats.org/officeDocument/2006/relationships/oleObject" Target="../embeddings/oleObject403.bin"/><Relationship Id="rId172" Type="http://schemas.openxmlformats.org/officeDocument/2006/relationships/oleObject" Target="../embeddings/oleObject377.bin"/><Relationship Id="rId193" Type="http://schemas.openxmlformats.org/officeDocument/2006/relationships/oleObject" Target="../embeddings/oleObject398.bin"/><Relationship Id="rId202" Type="http://schemas.openxmlformats.org/officeDocument/2006/relationships/oleObject" Target="../embeddings/oleObject407.bin"/><Relationship Id="rId207" Type="http://schemas.openxmlformats.org/officeDocument/2006/relationships/oleObject" Target="../embeddings/oleObject412.bin"/><Relationship Id="rId13" Type="http://schemas.openxmlformats.org/officeDocument/2006/relationships/oleObject" Target="../embeddings/oleObject218.bin"/><Relationship Id="rId18" Type="http://schemas.openxmlformats.org/officeDocument/2006/relationships/oleObject" Target="../embeddings/oleObject223.bin"/><Relationship Id="rId39" Type="http://schemas.openxmlformats.org/officeDocument/2006/relationships/oleObject" Target="../embeddings/oleObject244.bin"/><Relationship Id="rId109" Type="http://schemas.openxmlformats.org/officeDocument/2006/relationships/oleObject" Target="../embeddings/oleObject314.bin"/><Relationship Id="rId34" Type="http://schemas.openxmlformats.org/officeDocument/2006/relationships/oleObject" Target="../embeddings/oleObject239.bin"/><Relationship Id="rId50" Type="http://schemas.openxmlformats.org/officeDocument/2006/relationships/oleObject" Target="../embeddings/oleObject255.bin"/><Relationship Id="rId55" Type="http://schemas.openxmlformats.org/officeDocument/2006/relationships/oleObject" Target="../embeddings/oleObject260.bin"/><Relationship Id="rId76" Type="http://schemas.openxmlformats.org/officeDocument/2006/relationships/oleObject" Target="../embeddings/oleObject281.bin"/><Relationship Id="rId97" Type="http://schemas.openxmlformats.org/officeDocument/2006/relationships/oleObject" Target="../embeddings/oleObject302.bin"/><Relationship Id="rId104" Type="http://schemas.openxmlformats.org/officeDocument/2006/relationships/oleObject" Target="../embeddings/oleObject309.bin"/><Relationship Id="rId120" Type="http://schemas.openxmlformats.org/officeDocument/2006/relationships/oleObject" Target="../embeddings/oleObject325.bin"/><Relationship Id="rId125" Type="http://schemas.openxmlformats.org/officeDocument/2006/relationships/oleObject" Target="../embeddings/oleObject330.bin"/><Relationship Id="rId141" Type="http://schemas.openxmlformats.org/officeDocument/2006/relationships/oleObject" Target="../embeddings/oleObject346.bin"/><Relationship Id="rId146" Type="http://schemas.openxmlformats.org/officeDocument/2006/relationships/oleObject" Target="../embeddings/oleObject351.bin"/><Relationship Id="rId167" Type="http://schemas.openxmlformats.org/officeDocument/2006/relationships/oleObject" Target="../embeddings/oleObject372.bin"/><Relationship Id="rId188" Type="http://schemas.openxmlformats.org/officeDocument/2006/relationships/oleObject" Target="../embeddings/oleObject393.bin"/><Relationship Id="rId7" Type="http://schemas.openxmlformats.org/officeDocument/2006/relationships/image" Target="../media/image6.emf"/><Relationship Id="rId71" Type="http://schemas.openxmlformats.org/officeDocument/2006/relationships/oleObject" Target="../embeddings/oleObject276.bin"/><Relationship Id="rId92" Type="http://schemas.openxmlformats.org/officeDocument/2006/relationships/oleObject" Target="../embeddings/oleObject297.bin"/><Relationship Id="rId162" Type="http://schemas.openxmlformats.org/officeDocument/2006/relationships/oleObject" Target="../embeddings/oleObject367.bin"/><Relationship Id="rId183" Type="http://schemas.openxmlformats.org/officeDocument/2006/relationships/oleObject" Target="../embeddings/oleObject388.bin"/><Relationship Id="rId213" Type="http://schemas.openxmlformats.org/officeDocument/2006/relationships/comments" Target="../comments4.xml"/><Relationship Id="rId2" Type="http://schemas.openxmlformats.org/officeDocument/2006/relationships/drawing" Target="../drawings/drawing6.xml"/><Relationship Id="rId29" Type="http://schemas.openxmlformats.org/officeDocument/2006/relationships/oleObject" Target="../embeddings/oleObject234.bin"/><Relationship Id="rId24" Type="http://schemas.openxmlformats.org/officeDocument/2006/relationships/oleObject" Target="../embeddings/oleObject229.bin"/><Relationship Id="rId40" Type="http://schemas.openxmlformats.org/officeDocument/2006/relationships/oleObject" Target="../embeddings/oleObject245.bin"/><Relationship Id="rId45" Type="http://schemas.openxmlformats.org/officeDocument/2006/relationships/oleObject" Target="../embeddings/oleObject250.bin"/><Relationship Id="rId66" Type="http://schemas.openxmlformats.org/officeDocument/2006/relationships/oleObject" Target="../embeddings/oleObject271.bin"/><Relationship Id="rId87" Type="http://schemas.openxmlformats.org/officeDocument/2006/relationships/oleObject" Target="../embeddings/oleObject292.bin"/><Relationship Id="rId110" Type="http://schemas.openxmlformats.org/officeDocument/2006/relationships/oleObject" Target="../embeddings/oleObject315.bin"/><Relationship Id="rId115" Type="http://schemas.openxmlformats.org/officeDocument/2006/relationships/oleObject" Target="../embeddings/oleObject320.bin"/><Relationship Id="rId131" Type="http://schemas.openxmlformats.org/officeDocument/2006/relationships/oleObject" Target="../embeddings/oleObject336.bin"/><Relationship Id="rId136" Type="http://schemas.openxmlformats.org/officeDocument/2006/relationships/oleObject" Target="../embeddings/oleObject341.bin"/><Relationship Id="rId157" Type="http://schemas.openxmlformats.org/officeDocument/2006/relationships/oleObject" Target="../embeddings/oleObject362.bin"/><Relationship Id="rId178" Type="http://schemas.openxmlformats.org/officeDocument/2006/relationships/oleObject" Target="../embeddings/oleObject383.bin"/><Relationship Id="rId61" Type="http://schemas.openxmlformats.org/officeDocument/2006/relationships/oleObject" Target="../embeddings/oleObject266.bin"/><Relationship Id="rId82" Type="http://schemas.openxmlformats.org/officeDocument/2006/relationships/oleObject" Target="../embeddings/oleObject287.bin"/><Relationship Id="rId152" Type="http://schemas.openxmlformats.org/officeDocument/2006/relationships/oleObject" Target="../embeddings/oleObject357.bin"/><Relationship Id="rId173" Type="http://schemas.openxmlformats.org/officeDocument/2006/relationships/oleObject" Target="../embeddings/oleObject378.bin"/><Relationship Id="rId194" Type="http://schemas.openxmlformats.org/officeDocument/2006/relationships/oleObject" Target="../embeddings/oleObject399.bin"/><Relationship Id="rId199" Type="http://schemas.openxmlformats.org/officeDocument/2006/relationships/oleObject" Target="../embeddings/oleObject404.bin"/><Relationship Id="rId203" Type="http://schemas.openxmlformats.org/officeDocument/2006/relationships/oleObject" Target="../embeddings/oleObject408.bin"/><Relationship Id="rId208" Type="http://schemas.openxmlformats.org/officeDocument/2006/relationships/oleObject" Target="../embeddings/oleObject413.bin"/><Relationship Id="rId19" Type="http://schemas.openxmlformats.org/officeDocument/2006/relationships/oleObject" Target="../embeddings/oleObject224.bin"/><Relationship Id="rId14" Type="http://schemas.openxmlformats.org/officeDocument/2006/relationships/oleObject" Target="../embeddings/oleObject219.bin"/><Relationship Id="rId30" Type="http://schemas.openxmlformats.org/officeDocument/2006/relationships/oleObject" Target="../embeddings/oleObject235.bin"/><Relationship Id="rId35" Type="http://schemas.openxmlformats.org/officeDocument/2006/relationships/oleObject" Target="../embeddings/oleObject240.bin"/><Relationship Id="rId56" Type="http://schemas.openxmlformats.org/officeDocument/2006/relationships/oleObject" Target="../embeddings/oleObject261.bin"/><Relationship Id="rId77" Type="http://schemas.openxmlformats.org/officeDocument/2006/relationships/oleObject" Target="../embeddings/oleObject282.bin"/><Relationship Id="rId100" Type="http://schemas.openxmlformats.org/officeDocument/2006/relationships/oleObject" Target="../embeddings/oleObject305.bin"/><Relationship Id="rId105" Type="http://schemas.openxmlformats.org/officeDocument/2006/relationships/oleObject" Target="../embeddings/oleObject310.bin"/><Relationship Id="rId126" Type="http://schemas.openxmlformats.org/officeDocument/2006/relationships/oleObject" Target="../embeddings/oleObject331.bin"/><Relationship Id="rId147" Type="http://schemas.openxmlformats.org/officeDocument/2006/relationships/oleObject" Target="../embeddings/oleObject352.bin"/><Relationship Id="rId168" Type="http://schemas.openxmlformats.org/officeDocument/2006/relationships/oleObject" Target="../embeddings/oleObject373.bin"/><Relationship Id="rId8" Type="http://schemas.openxmlformats.org/officeDocument/2006/relationships/oleObject" Target="../embeddings/oleObject215.bin"/><Relationship Id="rId51" Type="http://schemas.openxmlformats.org/officeDocument/2006/relationships/oleObject" Target="../embeddings/oleObject256.bin"/><Relationship Id="rId72" Type="http://schemas.openxmlformats.org/officeDocument/2006/relationships/oleObject" Target="../embeddings/oleObject277.bin"/><Relationship Id="rId93" Type="http://schemas.openxmlformats.org/officeDocument/2006/relationships/oleObject" Target="../embeddings/oleObject298.bin"/><Relationship Id="rId98" Type="http://schemas.openxmlformats.org/officeDocument/2006/relationships/oleObject" Target="../embeddings/oleObject303.bin"/><Relationship Id="rId121" Type="http://schemas.openxmlformats.org/officeDocument/2006/relationships/oleObject" Target="../embeddings/oleObject326.bin"/><Relationship Id="rId142" Type="http://schemas.openxmlformats.org/officeDocument/2006/relationships/oleObject" Target="../embeddings/oleObject347.bin"/><Relationship Id="rId163" Type="http://schemas.openxmlformats.org/officeDocument/2006/relationships/oleObject" Target="../embeddings/oleObject368.bin"/><Relationship Id="rId184" Type="http://schemas.openxmlformats.org/officeDocument/2006/relationships/oleObject" Target="../embeddings/oleObject389.bin"/><Relationship Id="rId189" Type="http://schemas.openxmlformats.org/officeDocument/2006/relationships/oleObject" Target="../embeddings/oleObject394.bin"/><Relationship Id="rId3" Type="http://schemas.openxmlformats.org/officeDocument/2006/relationships/vmlDrawing" Target="../drawings/vmlDrawing5.vml"/><Relationship Id="rId25" Type="http://schemas.openxmlformats.org/officeDocument/2006/relationships/oleObject" Target="../embeddings/oleObject230.bin"/><Relationship Id="rId46" Type="http://schemas.openxmlformats.org/officeDocument/2006/relationships/oleObject" Target="../embeddings/oleObject251.bin"/><Relationship Id="rId67" Type="http://schemas.openxmlformats.org/officeDocument/2006/relationships/oleObject" Target="../embeddings/oleObject272.bin"/><Relationship Id="rId116" Type="http://schemas.openxmlformats.org/officeDocument/2006/relationships/oleObject" Target="../embeddings/oleObject321.bin"/><Relationship Id="rId137" Type="http://schemas.openxmlformats.org/officeDocument/2006/relationships/oleObject" Target="../embeddings/oleObject342.bin"/><Relationship Id="rId158" Type="http://schemas.openxmlformats.org/officeDocument/2006/relationships/oleObject" Target="../embeddings/oleObject363.bin"/><Relationship Id="rId20" Type="http://schemas.openxmlformats.org/officeDocument/2006/relationships/oleObject" Target="../embeddings/oleObject225.bin"/><Relationship Id="rId41" Type="http://schemas.openxmlformats.org/officeDocument/2006/relationships/oleObject" Target="../embeddings/oleObject246.bin"/><Relationship Id="rId62" Type="http://schemas.openxmlformats.org/officeDocument/2006/relationships/oleObject" Target="../embeddings/oleObject267.bin"/><Relationship Id="rId83" Type="http://schemas.openxmlformats.org/officeDocument/2006/relationships/oleObject" Target="../embeddings/oleObject288.bin"/><Relationship Id="rId88" Type="http://schemas.openxmlformats.org/officeDocument/2006/relationships/oleObject" Target="../embeddings/oleObject293.bin"/><Relationship Id="rId111" Type="http://schemas.openxmlformats.org/officeDocument/2006/relationships/oleObject" Target="../embeddings/oleObject316.bin"/><Relationship Id="rId132" Type="http://schemas.openxmlformats.org/officeDocument/2006/relationships/oleObject" Target="../embeddings/oleObject337.bin"/><Relationship Id="rId153" Type="http://schemas.openxmlformats.org/officeDocument/2006/relationships/oleObject" Target="../embeddings/oleObject358.bin"/><Relationship Id="rId174" Type="http://schemas.openxmlformats.org/officeDocument/2006/relationships/oleObject" Target="../embeddings/oleObject379.bin"/><Relationship Id="rId179" Type="http://schemas.openxmlformats.org/officeDocument/2006/relationships/oleObject" Target="../embeddings/oleObject384.bin"/><Relationship Id="rId195" Type="http://schemas.openxmlformats.org/officeDocument/2006/relationships/oleObject" Target="../embeddings/oleObject400.bin"/><Relationship Id="rId209" Type="http://schemas.openxmlformats.org/officeDocument/2006/relationships/oleObject" Target="../embeddings/oleObject414.bin"/><Relationship Id="rId190" Type="http://schemas.openxmlformats.org/officeDocument/2006/relationships/oleObject" Target="../embeddings/oleObject395.bin"/><Relationship Id="rId204" Type="http://schemas.openxmlformats.org/officeDocument/2006/relationships/oleObject" Target="../embeddings/oleObject409.bin"/><Relationship Id="rId15" Type="http://schemas.openxmlformats.org/officeDocument/2006/relationships/oleObject" Target="../embeddings/oleObject220.bin"/><Relationship Id="rId36" Type="http://schemas.openxmlformats.org/officeDocument/2006/relationships/oleObject" Target="../embeddings/oleObject241.bin"/><Relationship Id="rId57" Type="http://schemas.openxmlformats.org/officeDocument/2006/relationships/oleObject" Target="../embeddings/oleObject262.bin"/><Relationship Id="rId106" Type="http://schemas.openxmlformats.org/officeDocument/2006/relationships/oleObject" Target="../embeddings/oleObject311.bin"/><Relationship Id="rId127" Type="http://schemas.openxmlformats.org/officeDocument/2006/relationships/oleObject" Target="../embeddings/oleObject332.bin"/><Relationship Id="rId10" Type="http://schemas.openxmlformats.org/officeDocument/2006/relationships/oleObject" Target="../embeddings/oleObject216.bin"/><Relationship Id="rId31" Type="http://schemas.openxmlformats.org/officeDocument/2006/relationships/oleObject" Target="../embeddings/oleObject236.bin"/><Relationship Id="rId52" Type="http://schemas.openxmlformats.org/officeDocument/2006/relationships/oleObject" Target="../embeddings/oleObject257.bin"/><Relationship Id="rId73" Type="http://schemas.openxmlformats.org/officeDocument/2006/relationships/oleObject" Target="../embeddings/oleObject278.bin"/><Relationship Id="rId78" Type="http://schemas.openxmlformats.org/officeDocument/2006/relationships/oleObject" Target="../embeddings/oleObject283.bin"/><Relationship Id="rId94" Type="http://schemas.openxmlformats.org/officeDocument/2006/relationships/oleObject" Target="../embeddings/oleObject299.bin"/><Relationship Id="rId99" Type="http://schemas.openxmlformats.org/officeDocument/2006/relationships/oleObject" Target="../embeddings/oleObject304.bin"/><Relationship Id="rId101" Type="http://schemas.openxmlformats.org/officeDocument/2006/relationships/oleObject" Target="../embeddings/oleObject306.bin"/><Relationship Id="rId122" Type="http://schemas.openxmlformats.org/officeDocument/2006/relationships/oleObject" Target="../embeddings/oleObject327.bin"/><Relationship Id="rId143" Type="http://schemas.openxmlformats.org/officeDocument/2006/relationships/oleObject" Target="../embeddings/oleObject348.bin"/><Relationship Id="rId148" Type="http://schemas.openxmlformats.org/officeDocument/2006/relationships/oleObject" Target="../embeddings/oleObject353.bin"/><Relationship Id="rId164" Type="http://schemas.openxmlformats.org/officeDocument/2006/relationships/oleObject" Target="../embeddings/oleObject369.bin"/><Relationship Id="rId169" Type="http://schemas.openxmlformats.org/officeDocument/2006/relationships/oleObject" Target="../embeddings/oleObject374.bin"/><Relationship Id="rId185" Type="http://schemas.openxmlformats.org/officeDocument/2006/relationships/oleObject" Target="../embeddings/oleObject390.bin"/><Relationship Id="rId4" Type="http://schemas.openxmlformats.org/officeDocument/2006/relationships/oleObject" Target="../embeddings/oleObject213.bin"/><Relationship Id="rId9" Type="http://schemas.openxmlformats.org/officeDocument/2006/relationships/image" Target="../media/image7.emf"/><Relationship Id="rId180" Type="http://schemas.openxmlformats.org/officeDocument/2006/relationships/oleObject" Target="../embeddings/oleObject385.bin"/><Relationship Id="rId210" Type="http://schemas.openxmlformats.org/officeDocument/2006/relationships/oleObject" Target="../embeddings/oleObject415.bin"/><Relationship Id="rId26" Type="http://schemas.openxmlformats.org/officeDocument/2006/relationships/oleObject" Target="../embeddings/oleObject231.bin"/><Relationship Id="rId47" Type="http://schemas.openxmlformats.org/officeDocument/2006/relationships/oleObject" Target="../embeddings/oleObject252.bin"/><Relationship Id="rId68" Type="http://schemas.openxmlformats.org/officeDocument/2006/relationships/oleObject" Target="../embeddings/oleObject273.bin"/><Relationship Id="rId89" Type="http://schemas.openxmlformats.org/officeDocument/2006/relationships/oleObject" Target="../embeddings/oleObject294.bin"/><Relationship Id="rId112" Type="http://schemas.openxmlformats.org/officeDocument/2006/relationships/oleObject" Target="../embeddings/oleObject317.bin"/><Relationship Id="rId133" Type="http://schemas.openxmlformats.org/officeDocument/2006/relationships/oleObject" Target="../embeddings/oleObject338.bin"/><Relationship Id="rId154" Type="http://schemas.openxmlformats.org/officeDocument/2006/relationships/oleObject" Target="../embeddings/oleObject359.bin"/><Relationship Id="rId175" Type="http://schemas.openxmlformats.org/officeDocument/2006/relationships/oleObject" Target="../embeddings/oleObject380.bin"/><Relationship Id="rId196" Type="http://schemas.openxmlformats.org/officeDocument/2006/relationships/oleObject" Target="../embeddings/oleObject401.bin"/><Relationship Id="rId200" Type="http://schemas.openxmlformats.org/officeDocument/2006/relationships/oleObject" Target="../embeddings/oleObject405.bin"/><Relationship Id="rId16" Type="http://schemas.openxmlformats.org/officeDocument/2006/relationships/oleObject" Target="../embeddings/oleObject221.bin"/></Relationships>
</file>

<file path=xl/worksheets/_rels/sheet10.xml.rels><?xml version="1.0" encoding="UTF-8" standalone="yes"?>
<Relationships xmlns="http://schemas.openxmlformats.org/package/2006/relationships"><Relationship Id="rId117" Type="http://schemas.openxmlformats.org/officeDocument/2006/relationships/oleObject" Target="../embeddings/oleObject530.bin"/><Relationship Id="rId21" Type="http://schemas.openxmlformats.org/officeDocument/2006/relationships/oleObject" Target="../embeddings/oleObject434.bin"/><Relationship Id="rId42" Type="http://schemas.openxmlformats.org/officeDocument/2006/relationships/oleObject" Target="../embeddings/oleObject455.bin"/><Relationship Id="rId63" Type="http://schemas.openxmlformats.org/officeDocument/2006/relationships/oleObject" Target="../embeddings/oleObject476.bin"/><Relationship Id="rId84" Type="http://schemas.openxmlformats.org/officeDocument/2006/relationships/oleObject" Target="../embeddings/oleObject497.bin"/><Relationship Id="rId138" Type="http://schemas.openxmlformats.org/officeDocument/2006/relationships/oleObject" Target="../embeddings/oleObject551.bin"/><Relationship Id="rId159" Type="http://schemas.openxmlformats.org/officeDocument/2006/relationships/oleObject" Target="../embeddings/oleObject572.bin"/><Relationship Id="rId170" Type="http://schemas.openxmlformats.org/officeDocument/2006/relationships/oleObject" Target="../embeddings/oleObject583.bin"/><Relationship Id="rId191" Type="http://schemas.openxmlformats.org/officeDocument/2006/relationships/oleObject" Target="../embeddings/oleObject604.bin"/><Relationship Id="rId205" Type="http://schemas.openxmlformats.org/officeDocument/2006/relationships/oleObject" Target="../embeddings/oleObject618.bin"/><Relationship Id="rId107" Type="http://schemas.openxmlformats.org/officeDocument/2006/relationships/oleObject" Target="../embeddings/oleObject520.bin"/><Relationship Id="rId11" Type="http://schemas.openxmlformats.org/officeDocument/2006/relationships/oleObject" Target="../embeddings/oleObject424.bin"/><Relationship Id="rId32" Type="http://schemas.openxmlformats.org/officeDocument/2006/relationships/oleObject" Target="../embeddings/oleObject445.bin"/><Relationship Id="rId37" Type="http://schemas.openxmlformats.org/officeDocument/2006/relationships/oleObject" Target="../embeddings/oleObject450.bin"/><Relationship Id="rId53" Type="http://schemas.openxmlformats.org/officeDocument/2006/relationships/oleObject" Target="../embeddings/oleObject466.bin"/><Relationship Id="rId58" Type="http://schemas.openxmlformats.org/officeDocument/2006/relationships/oleObject" Target="../embeddings/oleObject471.bin"/><Relationship Id="rId74" Type="http://schemas.openxmlformats.org/officeDocument/2006/relationships/oleObject" Target="../embeddings/oleObject487.bin"/><Relationship Id="rId79" Type="http://schemas.openxmlformats.org/officeDocument/2006/relationships/oleObject" Target="../embeddings/oleObject492.bin"/><Relationship Id="rId102" Type="http://schemas.openxmlformats.org/officeDocument/2006/relationships/oleObject" Target="../embeddings/oleObject515.bin"/><Relationship Id="rId123" Type="http://schemas.openxmlformats.org/officeDocument/2006/relationships/oleObject" Target="../embeddings/oleObject536.bin"/><Relationship Id="rId128" Type="http://schemas.openxmlformats.org/officeDocument/2006/relationships/oleObject" Target="../embeddings/oleObject541.bin"/><Relationship Id="rId144" Type="http://schemas.openxmlformats.org/officeDocument/2006/relationships/oleObject" Target="../embeddings/oleObject557.bin"/><Relationship Id="rId149" Type="http://schemas.openxmlformats.org/officeDocument/2006/relationships/oleObject" Target="../embeddings/oleObject562.bin"/><Relationship Id="rId5" Type="http://schemas.openxmlformats.org/officeDocument/2006/relationships/image" Target="../media/image10.emf"/><Relationship Id="rId90" Type="http://schemas.openxmlformats.org/officeDocument/2006/relationships/oleObject" Target="../embeddings/oleObject503.bin"/><Relationship Id="rId95" Type="http://schemas.openxmlformats.org/officeDocument/2006/relationships/oleObject" Target="../embeddings/oleObject508.bin"/><Relationship Id="rId160" Type="http://schemas.openxmlformats.org/officeDocument/2006/relationships/oleObject" Target="../embeddings/oleObject573.bin"/><Relationship Id="rId165" Type="http://schemas.openxmlformats.org/officeDocument/2006/relationships/oleObject" Target="../embeddings/oleObject578.bin"/><Relationship Id="rId181" Type="http://schemas.openxmlformats.org/officeDocument/2006/relationships/oleObject" Target="../embeddings/oleObject594.bin"/><Relationship Id="rId186" Type="http://schemas.openxmlformats.org/officeDocument/2006/relationships/oleObject" Target="../embeddings/oleObject599.bin"/><Relationship Id="rId211" Type="http://schemas.openxmlformats.org/officeDocument/2006/relationships/oleObject" Target="../embeddings/oleObject621.bin"/><Relationship Id="rId22" Type="http://schemas.openxmlformats.org/officeDocument/2006/relationships/oleObject" Target="../embeddings/oleObject435.bin"/><Relationship Id="rId27" Type="http://schemas.openxmlformats.org/officeDocument/2006/relationships/oleObject" Target="../embeddings/oleObject440.bin"/><Relationship Id="rId43" Type="http://schemas.openxmlformats.org/officeDocument/2006/relationships/oleObject" Target="../embeddings/oleObject456.bin"/><Relationship Id="rId48" Type="http://schemas.openxmlformats.org/officeDocument/2006/relationships/oleObject" Target="../embeddings/oleObject461.bin"/><Relationship Id="rId64" Type="http://schemas.openxmlformats.org/officeDocument/2006/relationships/oleObject" Target="../embeddings/oleObject477.bin"/><Relationship Id="rId69" Type="http://schemas.openxmlformats.org/officeDocument/2006/relationships/oleObject" Target="../embeddings/oleObject482.bin"/><Relationship Id="rId113" Type="http://schemas.openxmlformats.org/officeDocument/2006/relationships/oleObject" Target="../embeddings/oleObject526.bin"/><Relationship Id="rId118" Type="http://schemas.openxmlformats.org/officeDocument/2006/relationships/oleObject" Target="../embeddings/oleObject531.bin"/><Relationship Id="rId134" Type="http://schemas.openxmlformats.org/officeDocument/2006/relationships/oleObject" Target="../embeddings/oleObject547.bin"/><Relationship Id="rId139" Type="http://schemas.openxmlformats.org/officeDocument/2006/relationships/oleObject" Target="../embeddings/oleObject552.bin"/><Relationship Id="rId80" Type="http://schemas.openxmlformats.org/officeDocument/2006/relationships/oleObject" Target="../embeddings/oleObject493.bin"/><Relationship Id="rId85" Type="http://schemas.openxmlformats.org/officeDocument/2006/relationships/oleObject" Target="../embeddings/oleObject498.bin"/><Relationship Id="rId150" Type="http://schemas.openxmlformats.org/officeDocument/2006/relationships/oleObject" Target="../embeddings/oleObject563.bin"/><Relationship Id="rId155" Type="http://schemas.openxmlformats.org/officeDocument/2006/relationships/oleObject" Target="../embeddings/oleObject568.bin"/><Relationship Id="rId171" Type="http://schemas.openxmlformats.org/officeDocument/2006/relationships/oleObject" Target="../embeddings/oleObject584.bin"/><Relationship Id="rId176" Type="http://schemas.openxmlformats.org/officeDocument/2006/relationships/oleObject" Target="../embeddings/oleObject589.bin"/><Relationship Id="rId192" Type="http://schemas.openxmlformats.org/officeDocument/2006/relationships/oleObject" Target="../embeddings/oleObject605.bin"/><Relationship Id="rId197" Type="http://schemas.openxmlformats.org/officeDocument/2006/relationships/oleObject" Target="../embeddings/oleObject610.bin"/><Relationship Id="rId206" Type="http://schemas.openxmlformats.org/officeDocument/2006/relationships/image" Target="../media/image11.emf"/><Relationship Id="rId201" Type="http://schemas.openxmlformats.org/officeDocument/2006/relationships/oleObject" Target="../embeddings/oleObject614.bin"/><Relationship Id="rId12" Type="http://schemas.openxmlformats.org/officeDocument/2006/relationships/oleObject" Target="../embeddings/oleObject425.bin"/><Relationship Id="rId17" Type="http://schemas.openxmlformats.org/officeDocument/2006/relationships/oleObject" Target="../embeddings/oleObject430.bin"/><Relationship Id="rId33" Type="http://schemas.openxmlformats.org/officeDocument/2006/relationships/oleObject" Target="../embeddings/oleObject446.bin"/><Relationship Id="rId38" Type="http://schemas.openxmlformats.org/officeDocument/2006/relationships/oleObject" Target="../embeddings/oleObject451.bin"/><Relationship Id="rId59" Type="http://schemas.openxmlformats.org/officeDocument/2006/relationships/oleObject" Target="../embeddings/oleObject472.bin"/><Relationship Id="rId103" Type="http://schemas.openxmlformats.org/officeDocument/2006/relationships/oleObject" Target="../embeddings/oleObject516.bin"/><Relationship Id="rId108" Type="http://schemas.openxmlformats.org/officeDocument/2006/relationships/oleObject" Target="../embeddings/oleObject521.bin"/><Relationship Id="rId124" Type="http://schemas.openxmlformats.org/officeDocument/2006/relationships/oleObject" Target="../embeddings/oleObject537.bin"/><Relationship Id="rId129" Type="http://schemas.openxmlformats.org/officeDocument/2006/relationships/oleObject" Target="../embeddings/oleObject542.bin"/><Relationship Id="rId54" Type="http://schemas.openxmlformats.org/officeDocument/2006/relationships/oleObject" Target="../embeddings/oleObject467.bin"/><Relationship Id="rId70" Type="http://schemas.openxmlformats.org/officeDocument/2006/relationships/oleObject" Target="../embeddings/oleObject483.bin"/><Relationship Id="rId75" Type="http://schemas.openxmlformats.org/officeDocument/2006/relationships/oleObject" Target="../embeddings/oleObject488.bin"/><Relationship Id="rId91" Type="http://schemas.openxmlformats.org/officeDocument/2006/relationships/oleObject" Target="../embeddings/oleObject504.bin"/><Relationship Id="rId96" Type="http://schemas.openxmlformats.org/officeDocument/2006/relationships/oleObject" Target="../embeddings/oleObject509.bin"/><Relationship Id="rId140" Type="http://schemas.openxmlformats.org/officeDocument/2006/relationships/oleObject" Target="../embeddings/oleObject553.bin"/><Relationship Id="rId145" Type="http://schemas.openxmlformats.org/officeDocument/2006/relationships/oleObject" Target="../embeddings/oleObject558.bin"/><Relationship Id="rId161" Type="http://schemas.openxmlformats.org/officeDocument/2006/relationships/oleObject" Target="../embeddings/oleObject574.bin"/><Relationship Id="rId166" Type="http://schemas.openxmlformats.org/officeDocument/2006/relationships/oleObject" Target="../embeddings/oleObject579.bin"/><Relationship Id="rId182" Type="http://schemas.openxmlformats.org/officeDocument/2006/relationships/oleObject" Target="../embeddings/oleObject595.bin"/><Relationship Id="rId187" Type="http://schemas.openxmlformats.org/officeDocument/2006/relationships/oleObject" Target="../embeddings/oleObject600.bin"/><Relationship Id="rId1" Type="http://schemas.openxmlformats.org/officeDocument/2006/relationships/printerSettings" Target="../printerSettings/printerSettings7.bin"/><Relationship Id="rId6" Type="http://schemas.openxmlformats.org/officeDocument/2006/relationships/oleObject" Target="../embeddings/oleObject419.bin"/><Relationship Id="rId212" Type="http://schemas.openxmlformats.org/officeDocument/2006/relationships/image" Target="../media/image14.emf"/><Relationship Id="rId23" Type="http://schemas.openxmlformats.org/officeDocument/2006/relationships/oleObject" Target="../embeddings/oleObject436.bin"/><Relationship Id="rId28" Type="http://schemas.openxmlformats.org/officeDocument/2006/relationships/oleObject" Target="../embeddings/oleObject441.bin"/><Relationship Id="rId49" Type="http://schemas.openxmlformats.org/officeDocument/2006/relationships/oleObject" Target="../embeddings/oleObject462.bin"/><Relationship Id="rId114" Type="http://schemas.openxmlformats.org/officeDocument/2006/relationships/oleObject" Target="../embeddings/oleObject527.bin"/><Relationship Id="rId119" Type="http://schemas.openxmlformats.org/officeDocument/2006/relationships/oleObject" Target="../embeddings/oleObject532.bin"/><Relationship Id="rId44" Type="http://schemas.openxmlformats.org/officeDocument/2006/relationships/oleObject" Target="../embeddings/oleObject457.bin"/><Relationship Id="rId60" Type="http://schemas.openxmlformats.org/officeDocument/2006/relationships/oleObject" Target="../embeddings/oleObject473.bin"/><Relationship Id="rId65" Type="http://schemas.openxmlformats.org/officeDocument/2006/relationships/oleObject" Target="../embeddings/oleObject478.bin"/><Relationship Id="rId81" Type="http://schemas.openxmlformats.org/officeDocument/2006/relationships/oleObject" Target="../embeddings/oleObject494.bin"/><Relationship Id="rId86" Type="http://schemas.openxmlformats.org/officeDocument/2006/relationships/oleObject" Target="../embeddings/oleObject499.bin"/><Relationship Id="rId130" Type="http://schemas.openxmlformats.org/officeDocument/2006/relationships/oleObject" Target="../embeddings/oleObject543.bin"/><Relationship Id="rId135" Type="http://schemas.openxmlformats.org/officeDocument/2006/relationships/oleObject" Target="../embeddings/oleObject548.bin"/><Relationship Id="rId151" Type="http://schemas.openxmlformats.org/officeDocument/2006/relationships/oleObject" Target="../embeddings/oleObject564.bin"/><Relationship Id="rId156" Type="http://schemas.openxmlformats.org/officeDocument/2006/relationships/oleObject" Target="../embeddings/oleObject569.bin"/><Relationship Id="rId177" Type="http://schemas.openxmlformats.org/officeDocument/2006/relationships/oleObject" Target="../embeddings/oleObject590.bin"/><Relationship Id="rId198" Type="http://schemas.openxmlformats.org/officeDocument/2006/relationships/oleObject" Target="../embeddings/oleObject611.bin"/><Relationship Id="rId172" Type="http://schemas.openxmlformats.org/officeDocument/2006/relationships/oleObject" Target="../embeddings/oleObject585.bin"/><Relationship Id="rId193" Type="http://schemas.openxmlformats.org/officeDocument/2006/relationships/oleObject" Target="../embeddings/oleObject606.bin"/><Relationship Id="rId202" Type="http://schemas.openxmlformats.org/officeDocument/2006/relationships/oleObject" Target="../embeddings/oleObject615.bin"/><Relationship Id="rId207" Type="http://schemas.openxmlformats.org/officeDocument/2006/relationships/oleObject" Target="../embeddings/oleObject619.bin"/><Relationship Id="rId13" Type="http://schemas.openxmlformats.org/officeDocument/2006/relationships/oleObject" Target="../embeddings/oleObject426.bin"/><Relationship Id="rId18" Type="http://schemas.openxmlformats.org/officeDocument/2006/relationships/oleObject" Target="../embeddings/oleObject431.bin"/><Relationship Id="rId39" Type="http://schemas.openxmlformats.org/officeDocument/2006/relationships/oleObject" Target="../embeddings/oleObject452.bin"/><Relationship Id="rId109" Type="http://schemas.openxmlformats.org/officeDocument/2006/relationships/oleObject" Target="../embeddings/oleObject522.bin"/><Relationship Id="rId34" Type="http://schemas.openxmlformats.org/officeDocument/2006/relationships/oleObject" Target="../embeddings/oleObject447.bin"/><Relationship Id="rId50" Type="http://schemas.openxmlformats.org/officeDocument/2006/relationships/oleObject" Target="../embeddings/oleObject463.bin"/><Relationship Id="rId55" Type="http://schemas.openxmlformats.org/officeDocument/2006/relationships/oleObject" Target="../embeddings/oleObject468.bin"/><Relationship Id="rId76" Type="http://schemas.openxmlformats.org/officeDocument/2006/relationships/oleObject" Target="../embeddings/oleObject489.bin"/><Relationship Id="rId97" Type="http://schemas.openxmlformats.org/officeDocument/2006/relationships/oleObject" Target="../embeddings/oleObject510.bin"/><Relationship Id="rId104" Type="http://schemas.openxmlformats.org/officeDocument/2006/relationships/oleObject" Target="../embeddings/oleObject517.bin"/><Relationship Id="rId120" Type="http://schemas.openxmlformats.org/officeDocument/2006/relationships/oleObject" Target="../embeddings/oleObject533.bin"/><Relationship Id="rId125" Type="http://schemas.openxmlformats.org/officeDocument/2006/relationships/oleObject" Target="../embeddings/oleObject538.bin"/><Relationship Id="rId141" Type="http://schemas.openxmlformats.org/officeDocument/2006/relationships/oleObject" Target="../embeddings/oleObject554.bin"/><Relationship Id="rId146" Type="http://schemas.openxmlformats.org/officeDocument/2006/relationships/oleObject" Target="../embeddings/oleObject559.bin"/><Relationship Id="rId167" Type="http://schemas.openxmlformats.org/officeDocument/2006/relationships/oleObject" Target="../embeddings/oleObject580.bin"/><Relationship Id="rId188" Type="http://schemas.openxmlformats.org/officeDocument/2006/relationships/oleObject" Target="../embeddings/oleObject601.bin"/><Relationship Id="rId7" Type="http://schemas.openxmlformats.org/officeDocument/2006/relationships/oleObject" Target="../embeddings/oleObject420.bin"/><Relationship Id="rId71" Type="http://schemas.openxmlformats.org/officeDocument/2006/relationships/oleObject" Target="../embeddings/oleObject484.bin"/><Relationship Id="rId92" Type="http://schemas.openxmlformats.org/officeDocument/2006/relationships/oleObject" Target="../embeddings/oleObject505.bin"/><Relationship Id="rId162" Type="http://schemas.openxmlformats.org/officeDocument/2006/relationships/oleObject" Target="../embeddings/oleObject575.bin"/><Relationship Id="rId183" Type="http://schemas.openxmlformats.org/officeDocument/2006/relationships/oleObject" Target="../embeddings/oleObject596.bin"/><Relationship Id="rId213" Type="http://schemas.openxmlformats.org/officeDocument/2006/relationships/comments" Target="../comments5.xml"/><Relationship Id="rId2" Type="http://schemas.openxmlformats.org/officeDocument/2006/relationships/drawing" Target="../drawings/drawing7.xml"/><Relationship Id="rId29" Type="http://schemas.openxmlformats.org/officeDocument/2006/relationships/oleObject" Target="../embeddings/oleObject442.bin"/><Relationship Id="rId24" Type="http://schemas.openxmlformats.org/officeDocument/2006/relationships/oleObject" Target="../embeddings/oleObject437.bin"/><Relationship Id="rId40" Type="http://schemas.openxmlformats.org/officeDocument/2006/relationships/oleObject" Target="../embeddings/oleObject453.bin"/><Relationship Id="rId45" Type="http://schemas.openxmlformats.org/officeDocument/2006/relationships/oleObject" Target="../embeddings/oleObject458.bin"/><Relationship Id="rId66" Type="http://schemas.openxmlformats.org/officeDocument/2006/relationships/oleObject" Target="../embeddings/oleObject479.bin"/><Relationship Id="rId87" Type="http://schemas.openxmlformats.org/officeDocument/2006/relationships/oleObject" Target="../embeddings/oleObject500.bin"/><Relationship Id="rId110" Type="http://schemas.openxmlformats.org/officeDocument/2006/relationships/oleObject" Target="../embeddings/oleObject523.bin"/><Relationship Id="rId115" Type="http://schemas.openxmlformats.org/officeDocument/2006/relationships/oleObject" Target="../embeddings/oleObject528.bin"/><Relationship Id="rId131" Type="http://schemas.openxmlformats.org/officeDocument/2006/relationships/oleObject" Target="../embeddings/oleObject544.bin"/><Relationship Id="rId136" Type="http://schemas.openxmlformats.org/officeDocument/2006/relationships/oleObject" Target="../embeddings/oleObject549.bin"/><Relationship Id="rId157" Type="http://schemas.openxmlformats.org/officeDocument/2006/relationships/oleObject" Target="../embeddings/oleObject570.bin"/><Relationship Id="rId178" Type="http://schemas.openxmlformats.org/officeDocument/2006/relationships/oleObject" Target="../embeddings/oleObject591.bin"/><Relationship Id="rId61" Type="http://schemas.openxmlformats.org/officeDocument/2006/relationships/oleObject" Target="../embeddings/oleObject474.bin"/><Relationship Id="rId82" Type="http://schemas.openxmlformats.org/officeDocument/2006/relationships/oleObject" Target="../embeddings/oleObject495.bin"/><Relationship Id="rId152" Type="http://schemas.openxmlformats.org/officeDocument/2006/relationships/oleObject" Target="../embeddings/oleObject565.bin"/><Relationship Id="rId173" Type="http://schemas.openxmlformats.org/officeDocument/2006/relationships/oleObject" Target="../embeddings/oleObject586.bin"/><Relationship Id="rId194" Type="http://schemas.openxmlformats.org/officeDocument/2006/relationships/oleObject" Target="../embeddings/oleObject607.bin"/><Relationship Id="rId199" Type="http://schemas.openxmlformats.org/officeDocument/2006/relationships/oleObject" Target="../embeddings/oleObject612.bin"/><Relationship Id="rId203" Type="http://schemas.openxmlformats.org/officeDocument/2006/relationships/oleObject" Target="../embeddings/oleObject616.bin"/><Relationship Id="rId208" Type="http://schemas.openxmlformats.org/officeDocument/2006/relationships/image" Target="../media/image12.emf"/><Relationship Id="rId19" Type="http://schemas.openxmlformats.org/officeDocument/2006/relationships/oleObject" Target="../embeddings/oleObject432.bin"/><Relationship Id="rId14" Type="http://schemas.openxmlformats.org/officeDocument/2006/relationships/oleObject" Target="../embeddings/oleObject427.bin"/><Relationship Id="rId30" Type="http://schemas.openxmlformats.org/officeDocument/2006/relationships/oleObject" Target="../embeddings/oleObject443.bin"/><Relationship Id="rId35" Type="http://schemas.openxmlformats.org/officeDocument/2006/relationships/oleObject" Target="../embeddings/oleObject448.bin"/><Relationship Id="rId56" Type="http://schemas.openxmlformats.org/officeDocument/2006/relationships/oleObject" Target="../embeddings/oleObject469.bin"/><Relationship Id="rId77" Type="http://schemas.openxmlformats.org/officeDocument/2006/relationships/oleObject" Target="../embeddings/oleObject490.bin"/><Relationship Id="rId100" Type="http://schemas.openxmlformats.org/officeDocument/2006/relationships/oleObject" Target="../embeddings/oleObject513.bin"/><Relationship Id="rId105" Type="http://schemas.openxmlformats.org/officeDocument/2006/relationships/oleObject" Target="../embeddings/oleObject518.bin"/><Relationship Id="rId126" Type="http://schemas.openxmlformats.org/officeDocument/2006/relationships/oleObject" Target="../embeddings/oleObject539.bin"/><Relationship Id="rId147" Type="http://schemas.openxmlformats.org/officeDocument/2006/relationships/oleObject" Target="../embeddings/oleObject560.bin"/><Relationship Id="rId168" Type="http://schemas.openxmlformats.org/officeDocument/2006/relationships/oleObject" Target="../embeddings/oleObject581.bin"/><Relationship Id="rId8" Type="http://schemas.openxmlformats.org/officeDocument/2006/relationships/oleObject" Target="../embeddings/oleObject421.bin"/><Relationship Id="rId51" Type="http://schemas.openxmlformats.org/officeDocument/2006/relationships/oleObject" Target="../embeddings/oleObject464.bin"/><Relationship Id="rId72" Type="http://schemas.openxmlformats.org/officeDocument/2006/relationships/oleObject" Target="../embeddings/oleObject485.bin"/><Relationship Id="rId93" Type="http://schemas.openxmlformats.org/officeDocument/2006/relationships/oleObject" Target="../embeddings/oleObject506.bin"/><Relationship Id="rId98" Type="http://schemas.openxmlformats.org/officeDocument/2006/relationships/oleObject" Target="../embeddings/oleObject511.bin"/><Relationship Id="rId121" Type="http://schemas.openxmlformats.org/officeDocument/2006/relationships/oleObject" Target="../embeddings/oleObject534.bin"/><Relationship Id="rId142" Type="http://schemas.openxmlformats.org/officeDocument/2006/relationships/oleObject" Target="../embeddings/oleObject555.bin"/><Relationship Id="rId163" Type="http://schemas.openxmlformats.org/officeDocument/2006/relationships/oleObject" Target="../embeddings/oleObject576.bin"/><Relationship Id="rId184" Type="http://schemas.openxmlformats.org/officeDocument/2006/relationships/oleObject" Target="../embeddings/oleObject597.bin"/><Relationship Id="rId189" Type="http://schemas.openxmlformats.org/officeDocument/2006/relationships/oleObject" Target="../embeddings/oleObject602.bin"/><Relationship Id="rId3" Type="http://schemas.openxmlformats.org/officeDocument/2006/relationships/vmlDrawing" Target="../drawings/vmlDrawing6.vml"/><Relationship Id="rId25" Type="http://schemas.openxmlformats.org/officeDocument/2006/relationships/oleObject" Target="../embeddings/oleObject438.bin"/><Relationship Id="rId46" Type="http://schemas.openxmlformats.org/officeDocument/2006/relationships/oleObject" Target="../embeddings/oleObject459.bin"/><Relationship Id="rId67" Type="http://schemas.openxmlformats.org/officeDocument/2006/relationships/oleObject" Target="../embeddings/oleObject480.bin"/><Relationship Id="rId116" Type="http://schemas.openxmlformats.org/officeDocument/2006/relationships/oleObject" Target="../embeddings/oleObject529.bin"/><Relationship Id="rId137" Type="http://schemas.openxmlformats.org/officeDocument/2006/relationships/oleObject" Target="../embeddings/oleObject550.bin"/><Relationship Id="rId158" Type="http://schemas.openxmlformats.org/officeDocument/2006/relationships/oleObject" Target="../embeddings/oleObject571.bin"/><Relationship Id="rId20" Type="http://schemas.openxmlformats.org/officeDocument/2006/relationships/oleObject" Target="../embeddings/oleObject433.bin"/><Relationship Id="rId41" Type="http://schemas.openxmlformats.org/officeDocument/2006/relationships/oleObject" Target="../embeddings/oleObject454.bin"/><Relationship Id="rId62" Type="http://schemas.openxmlformats.org/officeDocument/2006/relationships/oleObject" Target="../embeddings/oleObject475.bin"/><Relationship Id="rId83" Type="http://schemas.openxmlformats.org/officeDocument/2006/relationships/oleObject" Target="../embeddings/oleObject496.bin"/><Relationship Id="rId88" Type="http://schemas.openxmlformats.org/officeDocument/2006/relationships/oleObject" Target="../embeddings/oleObject501.bin"/><Relationship Id="rId111" Type="http://schemas.openxmlformats.org/officeDocument/2006/relationships/oleObject" Target="../embeddings/oleObject524.bin"/><Relationship Id="rId132" Type="http://schemas.openxmlformats.org/officeDocument/2006/relationships/oleObject" Target="../embeddings/oleObject545.bin"/><Relationship Id="rId153" Type="http://schemas.openxmlformats.org/officeDocument/2006/relationships/oleObject" Target="../embeddings/oleObject566.bin"/><Relationship Id="rId174" Type="http://schemas.openxmlformats.org/officeDocument/2006/relationships/oleObject" Target="../embeddings/oleObject587.bin"/><Relationship Id="rId179" Type="http://schemas.openxmlformats.org/officeDocument/2006/relationships/oleObject" Target="../embeddings/oleObject592.bin"/><Relationship Id="rId195" Type="http://schemas.openxmlformats.org/officeDocument/2006/relationships/oleObject" Target="../embeddings/oleObject608.bin"/><Relationship Id="rId209" Type="http://schemas.openxmlformats.org/officeDocument/2006/relationships/oleObject" Target="../embeddings/oleObject620.bin"/><Relationship Id="rId190" Type="http://schemas.openxmlformats.org/officeDocument/2006/relationships/oleObject" Target="../embeddings/oleObject603.bin"/><Relationship Id="rId204" Type="http://schemas.openxmlformats.org/officeDocument/2006/relationships/oleObject" Target="../embeddings/oleObject617.bin"/><Relationship Id="rId15" Type="http://schemas.openxmlformats.org/officeDocument/2006/relationships/oleObject" Target="../embeddings/oleObject428.bin"/><Relationship Id="rId36" Type="http://schemas.openxmlformats.org/officeDocument/2006/relationships/oleObject" Target="../embeddings/oleObject449.bin"/><Relationship Id="rId57" Type="http://schemas.openxmlformats.org/officeDocument/2006/relationships/oleObject" Target="../embeddings/oleObject470.bin"/><Relationship Id="rId106" Type="http://schemas.openxmlformats.org/officeDocument/2006/relationships/oleObject" Target="../embeddings/oleObject519.bin"/><Relationship Id="rId127" Type="http://schemas.openxmlformats.org/officeDocument/2006/relationships/oleObject" Target="../embeddings/oleObject540.bin"/><Relationship Id="rId10" Type="http://schemas.openxmlformats.org/officeDocument/2006/relationships/oleObject" Target="../embeddings/oleObject423.bin"/><Relationship Id="rId31" Type="http://schemas.openxmlformats.org/officeDocument/2006/relationships/oleObject" Target="../embeddings/oleObject444.bin"/><Relationship Id="rId52" Type="http://schemas.openxmlformats.org/officeDocument/2006/relationships/oleObject" Target="../embeddings/oleObject465.bin"/><Relationship Id="rId73" Type="http://schemas.openxmlformats.org/officeDocument/2006/relationships/oleObject" Target="../embeddings/oleObject486.bin"/><Relationship Id="rId78" Type="http://schemas.openxmlformats.org/officeDocument/2006/relationships/oleObject" Target="../embeddings/oleObject491.bin"/><Relationship Id="rId94" Type="http://schemas.openxmlformats.org/officeDocument/2006/relationships/oleObject" Target="../embeddings/oleObject507.bin"/><Relationship Id="rId99" Type="http://schemas.openxmlformats.org/officeDocument/2006/relationships/oleObject" Target="../embeddings/oleObject512.bin"/><Relationship Id="rId101" Type="http://schemas.openxmlformats.org/officeDocument/2006/relationships/oleObject" Target="../embeddings/oleObject514.bin"/><Relationship Id="rId122" Type="http://schemas.openxmlformats.org/officeDocument/2006/relationships/oleObject" Target="../embeddings/oleObject535.bin"/><Relationship Id="rId143" Type="http://schemas.openxmlformats.org/officeDocument/2006/relationships/oleObject" Target="../embeddings/oleObject556.bin"/><Relationship Id="rId148" Type="http://schemas.openxmlformats.org/officeDocument/2006/relationships/oleObject" Target="../embeddings/oleObject561.bin"/><Relationship Id="rId164" Type="http://schemas.openxmlformats.org/officeDocument/2006/relationships/oleObject" Target="../embeddings/oleObject577.bin"/><Relationship Id="rId169" Type="http://schemas.openxmlformats.org/officeDocument/2006/relationships/oleObject" Target="../embeddings/oleObject582.bin"/><Relationship Id="rId185" Type="http://schemas.openxmlformats.org/officeDocument/2006/relationships/oleObject" Target="../embeddings/oleObject598.bin"/><Relationship Id="rId4" Type="http://schemas.openxmlformats.org/officeDocument/2006/relationships/oleObject" Target="../embeddings/oleObject418.bin"/><Relationship Id="rId9" Type="http://schemas.openxmlformats.org/officeDocument/2006/relationships/oleObject" Target="../embeddings/oleObject422.bin"/><Relationship Id="rId180" Type="http://schemas.openxmlformats.org/officeDocument/2006/relationships/oleObject" Target="../embeddings/oleObject593.bin"/><Relationship Id="rId210" Type="http://schemas.openxmlformats.org/officeDocument/2006/relationships/image" Target="../media/image13.emf"/><Relationship Id="rId26" Type="http://schemas.openxmlformats.org/officeDocument/2006/relationships/oleObject" Target="../embeddings/oleObject439.bin"/><Relationship Id="rId47" Type="http://schemas.openxmlformats.org/officeDocument/2006/relationships/oleObject" Target="../embeddings/oleObject460.bin"/><Relationship Id="rId68" Type="http://schemas.openxmlformats.org/officeDocument/2006/relationships/oleObject" Target="../embeddings/oleObject481.bin"/><Relationship Id="rId89" Type="http://schemas.openxmlformats.org/officeDocument/2006/relationships/oleObject" Target="../embeddings/oleObject502.bin"/><Relationship Id="rId112" Type="http://schemas.openxmlformats.org/officeDocument/2006/relationships/oleObject" Target="../embeddings/oleObject525.bin"/><Relationship Id="rId133" Type="http://schemas.openxmlformats.org/officeDocument/2006/relationships/oleObject" Target="../embeddings/oleObject546.bin"/><Relationship Id="rId154" Type="http://schemas.openxmlformats.org/officeDocument/2006/relationships/oleObject" Target="../embeddings/oleObject567.bin"/><Relationship Id="rId175" Type="http://schemas.openxmlformats.org/officeDocument/2006/relationships/oleObject" Target="../embeddings/oleObject588.bin"/><Relationship Id="rId196" Type="http://schemas.openxmlformats.org/officeDocument/2006/relationships/oleObject" Target="../embeddings/oleObject609.bin"/><Relationship Id="rId200" Type="http://schemas.openxmlformats.org/officeDocument/2006/relationships/oleObject" Target="../embeddings/oleObject613.bin"/><Relationship Id="rId16" Type="http://schemas.openxmlformats.org/officeDocument/2006/relationships/oleObject" Target="../embeddings/oleObject42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2" tint="-0.89999084444715716"/>
  </sheetPr>
  <dimension ref="A4:AD62"/>
  <sheetViews>
    <sheetView showGridLines="0" tabSelected="1" workbookViewId="0">
      <selection activeCell="Q43" sqref="Q43"/>
    </sheetView>
  </sheetViews>
  <sheetFormatPr defaultRowHeight="11.25" x14ac:dyDescent="0.2"/>
  <sheetData>
    <row r="4" spans="18:30" ht="15" x14ac:dyDescent="0.2">
      <c r="T4" s="291" t="s">
        <v>148</v>
      </c>
      <c r="U4" s="291"/>
      <c r="V4" s="291"/>
      <c r="W4" s="291"/>
      <c r="X4" s="291"/>
      <c r="Y4" s="291"/>
      <c r="Z4" s="291"/>
      <c r="AA4" s="291"/>
    </row>
    <row r="6" spans="18:30" x14ac:dyDescent="0.2">
      <c r="T6" s="284"/>
      <c r="U6" s="284"/>
      <c r="V6" s="284"/>
      <c r="W6" s="284"/>
      <c r="X6" s="284"/>
      <c r="Y6" s="284"/>
      <c r="Z6" s="284"/>
      <c r="AA6" s="284"/>
      <c r="AB6" s="284"/>
      <c r="AC6" s="284"/>
      <c r="AD6" s="284"/>
    </row>
    <row r="8" spans="18:30" ht="15.75" x14ac:dyDescent="0.25">
      <c r="R8" s="292" t="s">
        <v>147</v>
      </c>
      <c r="S8" s="292"/>
      <c r="T8" s="292"/>
      <c r="U8" s="292"/>
      <c r="V8" s="292"/>
      <c r="W8" s="292"/>
      <c r="X8" s="292"/>
      <c r="Y8" s="292"/>
      <c r="Z8" s="292"/>
      <c r="AA8" s="292"/>
      <c r="AB8" s="292"/>
      <c r="AC8" s="292"/>
      <c r="AD8" s="292"/>
    </row>
    <row r="10" spans="18:30" ht="11.25" customHeight="1" x14ac:dyDescent="0.2">
      <c r="R10" s="294" t="s">
        <v>146</v>
      </c>
      <c r="S10" s="294"/>
      <c r="T10" s="294"/>
      <c r="U10" s="294"/>
      <c r="V10" s="294"/>
      <c r="W10" s="294"/>
      <c r="X10" s="294"/>
      <c r="Y10" s="294"/>
      <c r="Z10" s="294"/>
      <c r="AA10" s="294"/>
      <c r="AB10" s="294"/>
      <c r="AC10" s="294"/>
      <c r="AD10" s="294"/>
    </row>
    <row r="11" spans="18:30" x14ac:dyDescent="0.2">
      <c r="R11" s="294"/>
      <c r="S11" s="294"/>
      <c r="T11" s="294"/>
      <c r="U11" s="294"/>
      <c r="V11" s="294"/>
      <c r="W11" s="294"/>
      <c r="X11" s="294"/>
      <c r="Y11" s="294"/>
      <c r="Z11" s="294"/>
      <c r="AA11" s="294"/>
      <c r="AB11" s="294"/>
      <c r="AC11" s="294"/>
      <c r="AD11" s="294"/>
    </row>
    <row r="12" spans="18:30" x14ac:dyDescent="0.2">
      <c r="R12" s="294"/>
      <c r="S12" s="294"/>
      <c r="T12" s="294"/>
      <c r="U12" s="294"/>
      <c r="V12" s="294"/>
      <c r="W12" s="294"/>
      <c r="X12" s="294"/>
      <c r="Y12" s="294"/>
      <c r="Z12" s="294"/>
      <c r="AA12" s="294"/>
      <c r="AB12" s="294"/>
      <c r="AC12" s="294"/>
      <c r="AD12" s="294"/>
    </row>
    <row r="13" spans="18:30" x14ac:dyDescent="0.2">
      <c r="R13" s="294"/>
      <c r="S13" s="294"/>
      <c r="T13" s="294"/>
      <c r="U13" s="294"/>
      <c r="V13" s="294"/>
      <c r="W13" s="294"/>
      <c r="X13" s="294"/>
      <c r="Y13" s="294"/>
      <c r="Z13" s="294"/>
      <c r="AA13" s="294"/>
      <c r="AB13" s="294"/>
      <c r="AC13" s="294"/>
      <c r="AD13" s="294"/>
    </row>
    <row r="14" spans="18:30" x14ac:dyDescent="0.2">
      <c r="R14" s="294"/>
      <c r="S14" s="294"/>
      <c r="T14" s="294"/>
      <c r="U14" s="294"/>
      <c r="V14" s="294"/>
      <c r="W14" s="294"/>
      <c r="X14" s="294"/>
      <c r="Y14" s="294"/>
      <c r="Z14" s="294"/>
      <c r="AA14" s="294"/>
      <c r="AB14" s="294"/>
      <c r="AC14" s="294"/>
      <c r="AD14" s="294"/>
    </row>
    <row r="15" spans="18:30" x14ac:dyDescent="0.2">
      <c r="R15" s="294"/>
      <c r="S15" s="294"/>
      <c r="T15" s="294"/>
      <c r="U15" s="294"/>
      <c r="V15" s="294"/>
      <c r="W15" s="294"/>
      <c r="X15" s="294"/>
      <c r="Y15" s="294"/>
      <c r="Z15" s="294"/>
      <c r="AA15" s="294"/>
      <c r="AB15" s="294"/>
      <c r="AC15" s="294"/>
      <c r="AD15" s="294"/>
    </row>
    <row r="16" spans="18:30" x14ac:dyDescent="0.2">
      <c r="R16" s="294"/>
      <c r="S16" s="294"/>
      <c r="T16" s="294"/>
      <c r="U16" s="294"/>
      <c r="V16" s="294"/>
      <c r="W16" s="294"/>
      <c r="X16" s="294"/>
      <c r="Y16" s="294"/>
      <c r="Z16" s="294"/>
      <c r="AA16" s="294"/>
      <c r="AB16" s="294"/>
      <c r="AC16" s="294"/>
      <c r="AD16" s="294"/>
    </row>
    <row r="17" spans="18:30" x14ac:dyDescent="0.2">
      <c r="R17" s="294"/>
      <c r="S17" s="294"/>
      <c r="T17" s="294"/>
      <c r="U17" s="294"/>
      <c r="V17" s="294"/>
      <c r="W17" s="294"/>
      <c r="X17" s="294"/>
      <c r="Y17" s="294"/>
      <c r="Z17" s="294"/>
      <c r="AA17" s="294"/>
      <c r="AB17" s="294"/>
      <c r="AC17" s="294"/>
      <c r="AD17" s="294"/>
    </row>
    <row r="18" spans="18:30" x14ac:dyDescent="0.2">
      <c r="R18" s="294"/>
      <c r="S18" s="294"/>
      <c r="T18" s="294"/>
      <c r="U18" s="294"/>
      <c r="V18" s="294"/>
      <c r="W18" s="294"/>
      <c r="X18" s="294"/>
      <c r="Y18" s="294"/>
      <c r="Z18" s="294"/>
      <c r="AA18" s="294"/>
      <c r="AB18" s="294"/>
      <c r="AC18" s="294"/>
      <c r="AD18" s="294"/>
    </row>
    <row r="19" spans="18:30" x14ac:dyDescent="0.2">
      <c r="R19" s="294"/>
      <c r="S19" s="294"/>
      <c r="T19" s="294"/>
      <c r="U19" s="294"/>
      <c r="V19" s="294"/>
      <c r="W19" s="294"/>
      <c r="X19" s="294"/>
      <c r="Y19" s="294"/>
      <c r="Z19" s="294"/>
      <c r="AA19" s="294"/>
      <c r="AB19" s="294"/>
      <c r="AC19" s="294"/>
      <c r="AD19" s="294"/>
    </row>
    <row r="20" spans="18:30" x14ac:dyDescent="0.2">
      <c r="R20" s="294"/>
      <c r="S20" s="294"/>
      <c r="T20" s="294"/>
      <c r="U20" s="294"/>
      <c r="V20" s="294"/>
      <c r="W20" s="294"/>
      <c r="X20" s="294"/>
      <c r="Y20" s="294"/>
      <c r="Z20" s="294"/>
      <c r="AA20" s="294"/>
      <c r="AB20" s="294"/>
      <c r="AC20" s="294"/>
      <c r="AD20" s="294"/>
    </row>
    <row r="21" spans="18:30" x14ac:dyDescent="0.2">
      <c r="R21" s="294"/>
      <c r="S21" s="294"/>
      <c r="T21" s="294"/>
      <c r="U21" s="294"/>
      <c r="V21" s="294"/>
      <c r="W21" s="294"/>
      <c r="X21" s="294"/>
      <c r="Y21" s="294"/>
      <c r="Z21" s="294"/>
      <c r="AA21" s="294"/>
      <c r="AB21" s="294"/>
      <c r="AC21" s="294"/>
      <c r="AD21" s="294"/>
    </row>
    <row r="22" spans="18:30" x14ac:dyDescent="0.2">
      <c r="R22" s="294"/>
      <c r="S22" s="294"/>
      <c r="T22" s="294"/>
      <c r="U22" s="294"/>
      <c r="V22" s="294"/>
      <c r="W22" s="294"/>
      <c r="X22" s="294"/>
      <c r="Y22" s="294"/>
      <c r="Z22" s="294"/>
      <c r="AA22" s="294"/>
      <c r="AB22" s="294"/>
      <c r="AC22" s="294"/>
      <c r="AD22" s="294"/>
    </row>
    <row r="23" spans="18:30" x14ac:dyDescent="0.2">
      <c r="R23" s="294"/>
      <c r="S23" s="294"/>
      <c r="T23" s="294"/>
      <c r="U23" s="294"/>
      <c r="V23" s="294"/>
      <c r="W23" s="294"/>
      <c r="X23" s="294"/>
      <c r="Y23" s="294"/>
      <c r="Z23" s="294"/>
      <c r="AA23" s="294"/>
      <c r="AB23" s="294"/>
      <c r="AC23" s="294"/>
      <c r="AD23" s="294"/>
    </row>
    <row r="24" spans="18:30" x14ac:dyDescent="0.2">
      <c r="R24" s="294"/>
      <c r="S24" s="294"/>
      <c r="T24" s="294"/>
      <c r="U24" s="294"/>
      <c r="V24" s="294"/>
      <c r="W24" s="294"/>
      <c r="X24" s="294"/>
      <c r="Y24" s="294"/>
      <c r="Z24" s="294"/>
      <c r="AA24" s="294"/>
      <c r="AB24" s="294"/>
      <c r="AC24" s="294"/>
      <c r="AD24" s="294"/>
    </row>
    <row r="25" spans="18:30" x14ac:dyDescent="0.2">
      <c r="R25" s="294"/>
      <c r="S25" s="294"/>
      <c r="T25" s="294"/>
      <c r="U25" s="294"/>
      <c r="V25" s="294"/>
      <c r="W25" s="294"/>
      <c r="X25" s="294"/>
      <c r="Y25" s="294"/>
      <c r="Z25" s="294"/>
      <c r="AA25" s="294"/>
      <c r="AB25" s="294"/>
      <c r="AC25" s="294"/>
      <c r="AD25" s="294"/>
    </row>
    <row r="26" spans="18:30" x14ac:dyDescent="0.2">
      <c r="R26" s="294"/>
      <c r="S26" s="294"/>
      <c r="T26" s="294"/>
      <c r="U26" s="294"/>
      <c r="V26" s="294"/>
      <c r="W26" s="294"/>
      <c r="X26" s="294"/>
      <c r="Y26" s="294"/>
      <c r="Z26" s="294"/>
      <c r="AA26" s="294"/>
      <c r="AB26" s="294"/>
      <c r="AC26" s="294"/>
      <c r="AD26" s="294"/>
    </row>
    <row r="27" spans="18:30" x14ac:dyDescent="0.2">
      <c r="R27" s="294"/>
      <c r="S27" s="294"/>
      <c r="T27" s="294"/>
      <c r="U27" s="294"/>
      <c r="V27" s="294"/>
      <c r="W27" s="294"/>
      <c r="X27" s="294"/>
      <c r="Y27" s="294"/>
      <c r="Z27" s="294"/>
      <c r="AA27" s="294"/>
      <c r="AB27" s="294"/>
      <c r="AC27" s="294"/>
      <c r="AD27" s="294"/>
    </row>
    <row r="28" spans="18:30" x14ac:dyDescent="0.2">
      <c r="R28" s="294"/>
      <c r="S28" s="294"/>
      <c r="T28" s="294"/>
      <c r="U28" s="294"/>
      <c r="V28" s="294"/>
      <c r="W28" s="294"/>
      <c r="X28" s="294"/>
      <c r="Y28" s="294"/>
      <c r="Z28" s="294"/>
      <c r="AA28" s="294"/>
      <c r="AB28" s="294"/>
      <c r="AC28" s="294"/>
      <c r="AD28" s="294"/>
    </row>
    <row r="29" spans="18:30" x14ac:dyDescent="0.2">
      <c r="R29" s="294"/>
      <c r="S29" s="294"/>
      <c r="T29" s="294"/>
      <c r="U29" s="294"/>
      <c r="V29" s="294"/>
      <c r="W29" s="294"/>
      <c r="X29" s="294"/>
      <c r="Y29" s="294"/>
      <c r="Z29" s="294"/>
      <c r="AA29" s="294"/>
      <c r="AB29" s="294"/>
      <c r="AC29" s="294"/>
      <c r="AD29" s="294"/>
    </row>
    <row r="30" spans="18:30" x14ac:dyDescent="0.2">
      <c r="R30" s="294"/>
      <c r="S30" s="294"/>
      <c r="T30" s="294"/>
      <c r="U30" s="294"/>
      <c r="V30" s="294"/>
      <c r="W30" s="294"/>
      <c r="X30" s="294"/>
      <c r="Y30" s="294"/>
      <c r="Z30" s="294"/>
      <c r="AA30" s="294"/>
      <c r="AB30" s="294"/>
      <c r="AC30" s="294"/>
      <c r="AD30" s="294"/>
    </row>
    <row r="31" spans="18:30" x14ac:dyDescent="0.2">
      <c r="R31" s="294"/>
      <c r="S31" s="294"/>
      <c r="T31" s="294"/>
      <c r="U31" s="294"/>
      <c r="V31" s="294"/>
      <c r="W31" s="294"/>
      <c r="X31" s="294"/>
      <c r="Y31" s="294"/>
      <c r="Z31" s="294"/>
      <c r="AA31" s="294"/>
      <c r="AB31" s="294"/>
      <c r="AC31" s="294"/>
      <c r="AD31" s="294"/>
    </row>
    <row r="32" spans="18:30" x14ac:dyDescent="0.2">
      <c r="R32" s="294"/>
      <c r="S32" s="294"/>
      <c r="T32" s="294"/>
      <c r="U32" s="294"/>
      <c r="V32" s="294"/>
      <c r="W32" s="294"/>
      <c r="X32" s="294"/>
      <c r="Y32" s="294"/>
      <c r="Z32" s="294"/>
      <c r="AA32" s="294"/>
      <c r="AB32" s="294"/>
      <c r="AC32" s="294"/>
      <c r="AD32" s="294"/>
    </row>
    <row r="33" spans="3:30" x14ac:dyDescent="0.2">
      <c r="R33" s="294"/>
      <c r="S33" s="294"/>
      <c r="T33" s="294"/>
      <c r="U33" s="294"/>
      <c r="V33" s="294"/>
      <c r="W33" s="294"/>
      <c r="X33" s="294"/>
      <c r="Y33" s="294"/>
      <c r="Z33" s="294"/>
      <c r="AA33" s="294"/>
      <c r="AB33" s="294"/>
      <c r="AC33" s="294"/>
      <c r="AD33" s="294"/>
    </row>
    <row r="34" spans="3:30" x14ac:dyDescent="0.2">
      <c r="R34" s="294"/>
      <c r="S34" s="294"/>
      <c r="T34" s="294"/>
      <c r="U34" s="294"/>
      <c r="V34" s="294"/>
      <c r="W34" s="294"/>
      <c r="X34" s="294"/>
      <c r="Y34" s="294"/>
      <c r="Z34" s="294"/>
      <c r="AA34" s="294"/>
      <c r="AB34" s="294"/>
      <c r="AC34" s="294"/>
      <c r="AD34" s="294"/>
    </row>
    <row r="35" spans="3:30" x14ac:dyDescent="0.2">
      <c r="R35" s="294"/>
      <c r="S35" s="294"/>
      <c r="T35" s="294"/>
      <c r="U35" s="294"/>
      <c r="V35" s="294"/>
      <c r="W35" s="294"/>
      <c r="X35" s="294"/>
      <c r="Y35" s="294"/>
      <c r="Z35" s="294"/>
      <c r="AA35" s="294"/>
      <c r="AB35" s="294"/>
      <c r="AC35" s="294"/>
      <c r="AD35" s="294"/>
    </row>
    <row r="36" spans="3:30" x14ac:dyDescent="0.2">
      <c r="R36" s="295"/>
      <c r="S36" s="295"/>
      <c r="T36" s="295"/>
      <c r="U36" s="295"/>
      <c r="V36" s="295"/>
      <c r="W36" s="295"/>
      <c r="X36" s="295"/>
      <c r="Y36" s="295"/>
      <c r="Z36" s="295"/>
      <c r="AA36" s="295"/>
      <c r="AB36" s="295"/>
      <c r="AC36" s="295"/>
      <c r="AD36" s="295"/>
    </row>
    <row r="37" spans="3:30" x14ac:dyDescent="0.2">
      <c r="R37" s="289"/>
      <c r="S37" s="289"/>
      <c r="T37" s="289"/>
      <c r="U37" s="289"/>
      <c r="V37" s="289"/>
      <c r="W37" s="289"/>
      <c r="X37" s="289"/>
      <c r="Y37" s="289"/>
      <c r="Z37" s="289"/>
      <c r="AA37" s="289"/>
      <c r="AB37" s="289"/>
      <c r="AC37" s="289"/>
      <c r="AD37" s="289"/>
    </row>
    <row r="38" spans="3:30" ht="12.75" x14ac:dyDescent="0.2">
      <c r="R38" s="296"/>
      <c r="S38" s="296"/>
      <c r="T38" s="296"/>
      <c r="U38" s="296"/>
      <c r="V38" s="296"/>
      <c r="W38" s="296"/>
      <c r="X38" s="296"/>
      <c r="Y38" s="296"/>
      <c r="Z38" s="296"/>
      <c r="AA38" s="296"/>
      <c r="AB38" s="296"/>
      <c r="AC38" s="296"/>
      <c r="AD38" s="296"/>
    </row>
    <row r="39" spans="3:30" ht="13.5" thickBot="1" x14ac:dyDescent="0.25">
      <c r="R39" s="293"/>
      <c r="S39" s="293"/>
      <c r="T39" s="293"/>
      <c r="U39" s="293"/>
      <c r="V39" s="293"/>
      <c r="W39" s="293"/>
      <c r="X39" s="293"/>
      <c r="Y39" s="293"/>
      <c r="Z39" s="293"/>
      <c r="AA39" s="293"/>
      <c r="AB39" s="293"/>
      <c r="AC39" s="293"/>
      <c r="AD39" s="293"/>
    </row>
    <row r="44" spans="3:30" ht="12.75" x14ac:dyDescent="0.2">
      <c r="C44" s="290" t="s">
        <v>152</v>
      </c>
      <c r="D44" s="290"/>
      <c r="E44" s="290"/>
      <c r="F44" s="283"/>
      <c r="H44" s="290" t="s">
        <v>61</v>
      </c>
      <c r="I44" s="290"/>
      <c r="J44" s="290"/>
      <c r="K44" s="290"/>
      <c r="M44" s="290" t="s">
        <v>140</v>
      </c>
      <c r="N44" s="290"/>
      <c r="O44" s="290"/>
      <c r="P44" s="290"/>
    </row>
    <row r="51" spans="1:17" ht="12.75" x14ac:dyDescent="0.2">
      <c r="C51" s="290" t="s">
        <v>141</v>
      </c>
      <c r="D51" s="290"/>
      <c r="E51" s="290"/>
      <c r="H51" s="290" t="s">
        <v>93</v>
      </c>
      <c r="I51" s="290"/>
      <c r="J51" s="290"/>
      <c r="K51" s="290"/>
      <c r="M51" s="290" t="s">
        <v>142</v>
      </c>
      <c r="N51" s="290"/>
      <c r="O51" s="290"/>
      <c r="P51" s="290"/>
    </row>
    <row r="57" spans="1:17" ht="12.75" x14ac:dyDescent="0.2">
      <c r="M57" s="290" t="s">
        <v>145</v>
      </c>
      <c r="N57" s="290"/>
      <c r="O57" s="290"/>
      <c r="P57" s="290"/>
    </row>
    <row r="58" spans="1:17" ht="12.75" x14ac:dyDescent="0.2">
      <c r="C58" s="290" t="s">
        <v>143</v>
      </c>
      <c r="D58" s="290"/>
      <c r="E58" s="290"/>
      <c r="H58" s="290" t="s">
        <v>144</v>
      </c>
      <c r="I58" s="290"/>
      <c r="J58" s="290"/>
      <c r="K58" s="290"/>
    </row>
    <row r="62" spans="1:17" ht="12" thickBot="1" x14ac:dyDescent="0.25">
      <c r="A62" s="73"/>
      <c r="B62" s="73"/>
      <c r="C62" s="73"/>
      <c r="D62" s="73"/>
      <c r="E62" s="73"/>
      <c r="F62" s="73"/>
      <c r="G62" s="73"/>
      <c r="H62" s="73"/>
      <c r="I62" s="73"/>
      <c r="J62" s="73"/>
      <c r="K62" s="73"/>
      <c r="L62" s="73"/>
      <c r="M62" s="73"/>
      <c r="N62" s="73"/>
      <c r="O62" s="73"/>
      <c r="P62" s="73"/>
      <c r="Q62" s="73"/>
    </row>
  </sheetData>
  <sheetProtection algorithmName="SHA-512" hashValue="VWlE9ewfZCOHrgHGwk7tCOsV0oYoyvN/kBUjN8ym37tHX16aGz8smFqp31k2Cit/uGh7Ta+0h3i0/roCAoRWTQ==" saltValue="wocEa0YPPzu9JZEPrNDT2w==" spinCount="100000" sheet="1" objects="1" scenarios="1"/>
  <mergeCells count="14">
    <mergeCell ref="T4:AA4"/>
    <mergeCell ref="R8:AD8"/>
    <mergeCell ref="R39:AD39"/>
    <mergeCell ref="R10:AD36"/>
    <mergeCell ref="R38:AD38"/>
    <mergeCell ref="C58:E58"/>
    <mergeCell ref="C44:E44"/>
    <mergeCell ref="H44:K44"/>
    <mergeCell ref="M44:P44"/>
    <mergeCell ref="C51:E51"/>
    <mergeCell ref="H51:K51"/>
    <mergeCell ref="M51:P51"/>
    <mergeCell ref="H58:K58"/>
    <mergeCell ref="M57:P57"/>
  </mergeCells>
  <pageMargins left="0.70866141732283472" right="0.70866141732283472" top="0.74803149606299213" bottom="0.74803149606299213" header="0.31496062992125984" footer="0.31496062992125984"/>
  <pageSetup paperSize="9" orientation="landscape" horizontalDpi="4294967293" r:id="rId1"/>
  <drawing r:id="rId2"/>
  <legacyDrawing r:id="rId3"/>
  <oleObjects>
    <mc:AlternateContent xmlns:mc="http://schemas.openxmlformats.org/markup-compatibility/2006">
      <mc:Choice Requires="x14">
        <oleObject progId="Wordpad.Document.1" dvAspect="DVASPECT_ICON" shapeId="1025" r:id="rId4">
          <objectPr locked="0" defaultSize="0" autoPict="0" r:id="rId5">
            <anchor moveWithCells="1">
              <from>
                <xdr:col>17</xdr:col>
                <xdr:colOff>9525</xdr:colOff>
                <xdr:row>0</xdr:row>
                <xdr:rowOff>0</xdr:rowOff>
              </from>
              <to>
                <xdr:col>18</xdr:col>
                <xdr:colOff>438150</xdr:colOff>
                <xdr:row>6</xdr:row>
                <xdr:rowOff>0</xdr:rowOff>
              </to>
            </anchor>
          </objectPr>
        </oleObject>
      </mc:Choice>
      <mc:Fallback>
        <oleObject progId="Wordpad.Document.1" dvAspect="DVASPECT_ICON" shapeId="1025" r:id="rId4"/>
      </mc:Fallback>
    </mc:AlternateContent>
    <mc:AlternateContent xmlns:mc="http://schemas.openxmlformats.org/markup-compatibility/2006">
      <mc:Choice Requires="x14">
        <oleObject progId="Wordpad.Document.1" dvAspect="DVASPECT_ICON" shapeId="1027" r:id="rId6">
          <objectPr locked="0" defaultSize="0" autoPict="0" r:id="rId5">
            <anchor moveWithCells="1">
              <from>
                <xdr:col>25</xdr:col>
                <xdr:colOff>266700</xdr:colOff>
                <xdr:row>0</xdr:row>
                <xdr:rowOff>0</xdr:rowOff>
              </from>
              <to>
                <xdr:col>27</xdr:col>
                <xdr:colOff>209550</xdr:colOff>
                <xdr:row>6</xdr:row>
                <xdr:rowOff>0</xdr:rowOff>
              </to>
            </anchor>
          </objectPr>
        </oleObject>
      </mc:Choice>
      <mc:Fallback>
        <oleObject progId="Wordpad.Document.1" dvAspect="DVASPECT_ICON" shapeId="1027" r:id="rId6"/>
      </mc:Fallback>
    </mc:AlternateContent>
    <mc:AlternateContent xmlns:mc="http://schemas.openxmlformats.org/markup-compatibility/2006">
      <mc:Choice Requires="x14">
        <oleObject progId="Presentation" shapeId="1028" r:id="rId7">
          <objectPr locked="0" defaultSize="0" autoPict="0" r:id="rId8">
            <anchor moveWithCells="1">
              <from>
                <xdr:col>8</xdr:col>
                <xdr:colOff>95250</xdr:colOff>
                <xdr:row>18</xdr:row>
                <xdr:rowOff>104775</xdr:rowOff>
              </from>
              <to>
                <xdr:col>15</xdr:col>
                <xdr:colOff>123825</xdr:colOff>
                <xdr:row>31</xdr:row>
                <xdr:rowOff>85725</xdr:rowOff>
              </to>
            </anchor>
          </objectPr>
        </oleObject>
      </mc:Choice>
      <mc:Fallback>
        <oleObject progId="Presentation" shapeId="1028" r:id="rId7"/>
      </mc:Fallback>
    </mc:AlternateContent>
  </oleObject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595959"/>
  </sheetPr>
  <dimension ref="A2:AI68"/>
  <sheetViews>
    <sheetView showGridLines="0" workbookViewId="0"/>
  </sheetViews>
  <sheetFormatPr defaultRowHeight="11.25" x14ac:dyDescent="0.2"/>
  <cols>
    <col min="2" max="2" width="19" customWidth="1"/>
    <col min="3" max="5" width="9.33203125" style="4"/>
  </cols>
  <sheetData>
    <row r="2" spans="1:35" ht="24" thickBot="1" x14ac:dyDescent="0.25">
      <c r="A2" s="297" t="s">
        <v>76</v>
      </c>
      <c r="B2" s="297"/>
      <c r="C2" s="297"/>
      <c r="D2" s="297"/>
      <c r="E2" s="297"/>
      <c r="F2" s="297"/>
      <c r="G2" s="297"/>
      <c r="H2" s="297"/>
      <c r="I2" s="297"/>
      <c r="J2" s="297"/>
      <c r="K2" s="297"/>
      <c r="L2" s="298" t="s">
        <v>76</v>
      </c>
      <c r="M2" s="298"/>
      <c r="N2" s="298"/>
      <c r="O2" s="298"/>
      <c r="P2" s="298"/>
      <c r="Q2" s="298"/>
      <c r="R2" s="298"/>
      <c r="S2" s="298"/>
      <c r="T2" s="298"/>
      <c r="U2" s="298"/>
      <c r="V2" s="298"/>
      <c r="W2" s="298"/>
      <c r="X2" s="298" t="s">
        <v>76</v>
      </c>
      <c r="Y2" s="298"/>
      <c r="Z2" s="298"/>
      <c r="AA2" s="298"/>
      <c r="AB2" s="298"/>
      <c r="AC2" s="298"/>
      <c r="AD2" s="298"/>
      <c r="AE2" s="298"/>
      <c r="AF2" s="298"/>
      <c r="AG2" s="298"/>
      <c r="AH2" s="298"/>
      <c r="AI2" s="298"/>
    </row>
    <row r="4" spans="1:35" ht="15" x14ac:dyDescent="0.25">
      <c r="A4" s="300" t="s">
        <v>73</v>
      </c>
      <c r="B4" s="300"/>
      <c r="C4" s="300"/>
      <c r="D4" s="300"/>
      <c r="E4" s="300"/>
      <c r="F4" s="300"/>
      <c r="G4" s="300"/>
      <c r="H4" s="300"/>
      <c r="I4" s="300"/>
      <c r="J4" s="300"/>
      <c r="K4" s="300"/>
      <c r="L4" s="300" t="s">
        <v>73</v>
      </c>
      <c r="M4" s="300"/>
      <c r="N4" s="300"/>
      <c r="O4" s="300"/>
      <c r="P4" s="300"/>
      <c r="Q4" s="300"/>
      <c r="R4" s="300"/>
      <c r="S4" s="300"/>
      <c r="T4" s="300"/>
      <c r="U4" s="300"/>
      <c r="V4" s="300"/>
      <c r="W4" s="300"/>
      <c r="X4" s="300" t="s">
        <v>73</v>
      </c>
      <c r="Y4" s="300"/>
      <c r="Z4" s="300"/>
      <c r="AA4" s="300"/>
      <c r="AB4" s="300"/>
      <c r="AC4" s="300"/>
      <c r="AD4" s="300"/>
      <c r="AE4" s="300"/>
      <c r="AF4" s="300"/>
      <c r="AG4" s="300"/>
      <c r="AH4" s="300"/>
      <c r="AI4" s="300"/>
    </row>
    <row r="5" spans="1:35" ht="12.75" x14ac:dyDescent="0.2">
      <c r="A5" s="299" t="s">
        <v>50</v>
      </c>
      <c r="B5" s="299"/>
      <c r="C5" s="299"/>
      <c r="D5" s="299"/>
      <c r="E5" s="299"/>
      <c r="F5" s="299"/>
      <c r="G5" s="299"/>
      <c r="H5" s="299"/>
      <c r="I5" s="299"/>
      <c r="J5" s="299"/>
      <c r="K5" s="299"/>
      <c r="L5" s="299" t="s">
        <v>51</v>
      </c>
      <c r="M5" s="299"/>
      <c r="N5" s="299"/>
      <c r="O5" s="299"/>
      <c r="P5" s="299"/>
      <c r="Q5" s="299"/>
      <c r="R5" s="299"/>
      <c r="S5" s="299"/>
      <c r="T5" s="299"/>
      <c r="U5" s="299"/>
      <c r="V5" s="299"/>
      <c r="W5" s="299"/>
      <c r="X5" s="299" t="s">
        <v>77</v>
      </c>
      <c r="Y5" s="299"/>
      <c r="Z5" s="299"/>
      <c r="AA5" s="299"/>
      <c r="AB5" s="299"/>
      <c r="AC5" s="299"/>
      <c r="AD5" s="299"/>
      <c r="AE5" s="299"/>
      <c r="AF5" s="299"/>
      <c r="AG5" s="299"/>
      <c r="AH5" s="299"/>
      <c r="AI5" s="299"/>
    </row>
    <row r="7" spans="1:35" x14ac:dyDescent="0.2">
      <c r="B7" t="str">
        <f>Risk_Organisational!B28</f>
        <v>Risk Categories</v>
      </c>
      <c r="C7" s="4" t="str">
        <f>Risk_Organisational!C29</f>
        <v>Inherent</v>
      </c>
      <c r="D7" s="4" t="str">
        <f>Risk_Organisational!D29</f>
        <v>Residual</v>
      </c>
      <c r="E7" s="4" t="str">
        <f>Risk_Organisational!E29</f>
        <v>Tolerence</v>
      </c>
    </row>
    <row r="8" spans="1:35" x14ac:dyDescent="0.2">
      <c r="B8">
        <f>Risk_Organisational!B30</f>
        <v>0</v>
      </c>
      <c r="C8" s="4">
        <f>Risk_Organisational!C30</f>
        <v>0</v>
      </c>
      <c r="D8" s="4">
        <f>Risk_Organisational!D30</f>
        <v>0</v>
      </c>
      <c r="E8" s="4">
        <f>Risk_Organisational!E30</f>
        <v>0</v>
      </c>
    </row>
    <row r="9" spans="1:35" x14ac:dyDescent="0.2">
      <c r="B9">
        <f>Risk_Organisational!B31</f>
        <v>0</v>
      </c>
      <c r="C9" s="4">
        <f>Risk_Organisational!C31</f>
        <v>0</v>
      </c>
      <c r="D9" s="4">
        <f>Risk_Organisational!D31</f>
        <v>0</v>
      </c>
      <c r="E9" s="4">
        <f>Risk_Organisational!E31</f>
        <v>0</v>
      </c>
    </row>
    <row r="10" spans="1:35" x14ac:dyDescent="0.2">
      <c r="B10">
        <f>Risk_Organisational!B32</f>
        <v>0</v>
      </c>
      <c r="C10" s="4">
        <f>Risk_Organisational!C32</f>
        <v>0</v>
      </c>
      <c r="D10" s="4">
        <f>Risk_Organisational!D32</f>
        <v>0</v>
      </c>
      <c r="E10" s="4">
        <f>Risk_Organisational!E32</f>
        <v>0</v>
      </c>
    </row>
    <row r="11" spans="1:35" x14ac:dyDescent="0.2">
      <c r="B11">
        <f>Risk_Organisational!B33</f>
        <v>0</v>
      </c>
      <c r="C11" s="4">
        <f>Risk_Organisational!C33</f>
        <v>0</v>
      </c>
      <c r="D11" s="4">
        <f>Risk_Organisational!D33</f>
        <v>0</v>
      </c>
      <c r="E11" s="4">
        <f>Risk_Organisational!E33</f>
        <v>0</v>
      </c>
    </row>
    <row r="12" spans="1:35" x14ac:dyDescent="0.2">
      <c r="B12">
        <f>Risk_Organisational!B34</f>
        <v>0</v>
      </c>
      <c r="C12" s="4">
        <f>Risk_Organisational!C34</f>
        <v>0</v>
      </c>
      <c r="D12" s="4">
        <f>Risk_Organisational!D34</f>
        <v>0</v>
      </c>
      <c r="E12" s="4">
        <f>Risk_Organisational!E34</f>
        <v>0</v>
      </c>
    </row>
    <row r="13" spans="1:35" x14ac:dyDescent="0.2">
      <c r="B13">
        <f>Risk_Organisational!B35</f>
        <v>0</v>
      </c>
      <c r="C13" s="4">
        <f>Risk_Organisational!C35</f>
        <v>0</v>
      </c>
      <c r="D13" s="4">
        <f>Risk_Organisational!D35</f>
        <v>0</v>
      </c>
      <c r="E13" s="4">
        <f>Risk_Organisational!E35</f>
        <v>0</v>
      </c>
    </row>
    <row r="14" spans="1:35" x14ac:dyDescent="0.2">
      <c r="B14">
        <f>Risk_Organisational!B36</f>
        <v>0</v>
      </c>
      <c r="C14" s="4">
        <f>Risk_Organisational!C36</f>
        <v>0</v>
      </c>
      <c r="D14" s="4">
        <f>Risk_Organisational!D36</f>
        <v>0</v>
      </c>
      <c r="E14" s="4">
        <f>Risk_Organisational!E36</f>
        <v>0</v>
      </c>
    </row>
    <row r="15" spans="1:35" x14ac:dyDescent="0.2">
      <c r="B15">
        <f>Risk_Organisational!B37</f>
        <v>0</v>
      </c>
      <c r="C15" s="4">
        <f>Risk_Organisational!C37</f>
        <v>0</v>
      </c>
      <c r="D15" s="4">
        <f>Risk_Organisational!D37</f>
        <v>0</v>
      </c>
      <c r="E15" s="4">
        <f>Risk_Organisational!E37</f>
        <v>0</v>
      </c>
    </row>
    <row r="16" spans="1:35" x14ac:dyDescent="0.2">
      <c r="B16">
        <f>Risk_Organisational!B38</f>
        <v>0</v>
      </c>
      <c r="C16" s="4">
        <f>Risk_Organisational!C38</f>
        <v>0</v>
      </c>
      <c r="D16" s="4">
        <f>Risk_Organisational!D38</f>
        <v>0</v>
      </c>
      <c r="E16" s="4">
        <f>Risk_Organisational!E38</f>
        <v>0</v>
      </c>
    </row>
    <row r="17" spans="1:35" x14ac:dyDescent="0.2">
      <c r="B17">
        <f>Risk_Organisational!B39</f>
        <v>0</v>
      </c>
      <c r="C17" s="4">
        <f>Risk_Organisational!C39</f>
        <v>0</v>
      </c>
      <c r="D17" s="4">
        <f>Risk_Organisational!D39</f>
        <v>0</v>
      </c>
      <c r="E17" s="4">
        <f>Risk_Organisational!E39</f>
        <v>0</v>
      </c>
    </row>
    <row r="18" spans="1:35" x14ac:dyDescent="0.2">
      <c r="B18">
        <f>Risk_Organisational!B40</f>
        <v>0</v>
      </c>
      <c r="C18" s="4">
        <f>Risk_Organisational!C40</f>
        <v>0</v>
      </c>
      <c r="D18" s="4">
        <f>Risk_Organisational!D40</f>
        <v>0</v>
      </c>
      <c r="E18" s="4">
        <f>Risk_Organisational!E40</f>
        <v>0</v>
      </c>
    </row>
    <row r="19" spans="1:35" x14ac:dyDescent="0.2">
      <c r="B19">
        <f>Risk_Organisational!B41</f>
        <v>0</v>
      </c>
      <c r="C19" s="4">
        <f>Risk_Organisational!C41</f>
        <v>0</v>
      </c>
      <c r="D19" s="4">
        <f>Risk_Organisational!D41</f>
        <v>0</v>
      </c>
      <c r="E19" s="4">
        <f>Risk_Organisational!E41</f>
        <v>0</v>
      </c>
    </row>
    <row r="20" spans="1:35" x14ac:dyDescent="0.2">
      <c r="B20">
        <f>Risk_Organisational!B42</f>
        <v>0</v>
      </c>
      <c r="C20" s="4">
        <f>Risk_Organisational!C42</f>
        <v>0</v>
      </c>
      <c r="D20" s="4">
        <f>Risk_Organisational!D42</f>
        <v>0</v>
      </c>
      <c r="E20" s="4">
        <f>Risk_Organisational!E42</f>
        <v>0</v>
      </c>
    </row>
    <row r="21" spans="1:35" x14ac:dyDescent="0.2">
      <c r="B21">
        <f>Risk_Organisational!B43</f>
        <v>0</v>
      </c>
      <c r="C21" s="4">
        <f>Risk_Organisational!C43</f>
        <v>0</v>
      </c>
      <c r="D21" s="4">
        <f>Risk_Organisational!D43</f>
        <v>0</v>
      </c>
      <c r="E21" s="4">
        <f>Risk_Organisational!E43</f>
        <v>0</v>
      </c>
    </row>
    <row r="22" spans="1:35" x14ac:dyDescent="0.2">
      <c r="B22">
        <f>Risk_Organisational!B44</f>
        <v>0</v>
      </c>
      <c r="C22" s="4">
        <f>Risk_Organisational!C44</f>
        <v>0</v>
      </c>
      <c r="D22" s="4">
        <f>Risk_Organisational!D44</f>
        <v>0</v>
      </c>
      <c r="E22" s="4">
        <f>Risk_Organisational!E44</f>
        <v>0</v>
      </c>
    </row>
    <row r="30" spans="1:35" ht="15" x14ac:dyDescent="0.25">
      <c r="A30" s="300" t="s">
        <v>78</v>
      </c>
      <c r="B30" s="300"/>
      <c r="C30" s="300"/>
      <c r="D30" s="300"/>
      <c r="E30" s="300"/>
      <c r="F30" s="300"/>
      <c r="G30" s="300"/>
      <c r="H30" s="300"/>
      <c r="I30" s="300"/>
      <c r="J30" s="300"/>
      <c r="K30" s="300"/>
      <c r="L30" s="300" t="s">
        <v>78</v>
      </c>
      <c r="M30" s="300"/>
      <c r="N30" s="300"/>
      <c r="O30" s="300"/>
      <c r="P30" s="300"/>
      <c r="Q30" s="300"/>
      <c r="R30" s="300"/>
      <c r="S30" s="300"/>
      <c r="T30" s="300"/>
      <c r="U30" s="300"/>
      <c r="V30" s="300"/>
      <c r="W30" s="300"/>
      <c r="X30" s="300" t="s">
        <v>78</v>
      </c>
      <c r="Y30" s="300"/>
      <c r="Z30" s="300"/>
      <c r="AA30" s="300"/>
      <c r="AB30" s="300"/>
      <c r="AC30" s="300"/>
      <c r="AD30" s="300"/>
      <c r="AE30" s="300"/>
      <c r="AF30" s="300"/>
      <c r="AG30" s="300"/>
      <c r="AH30" s="300"/>
      <c r="AI30" s="300"/>
    </row>
    <row r="31" spans="1:35" ht="12.75" x14ac:dyDescent="0.2">
      <c r="A31" s="299" t="s">
        <v>50</v>
      </c>
      <c r="B31" s="299"/>
      <c r="C31" s="299"/>
      <c r="D31" s="299"/>
      <c r="E31" s="299"/>
      <c r="F31" s="299"/>
      <c r="G31" s="299"/>
      <c r="H31" s="299"/>
      <c r="I31" s="299"/>
      <c r="J31" s="299"/>
      <c r="K31" s="299"/>
      <c r="L31" s="299" t="s">
        <v>51</v>
      </c>
      <c r="M31" s="299"/>
      <c r="N31" s="299"/>
      <c r="O31" s="299"/>
      <c r="P31" s="299"/>
      <c r="Q31" s="299"/>
      <c r="R31" s="299"/>
      <c r="S31" s="299"/>
      <c r="T31" s="299"/>
      <c r="U31" s="299"/>
      <c r="V31" s="299"/>
      <c r="W31" s="299"/>
      <c r="X31" s="299" t="s">
        <v>77</v>
      </c>
      <c r="Y31" s="299"/>
      <c r="Z31" s="299"/>
      <c r="AA31" s="299"/>
      <c r="AB31" s="299"/>
      <c r="AC31" s="299"/>
      <c r="AD31" s="299"/>
      <c r="AE31" s="299"/>
      <c r="AF31" s="299"/>
      <c r="AG31" s="299"/>
      <c r="AH31" s="299"/>
      <c r="AI31" s="299"/>
    </row>
    <row r="33" spans="2:5" x14ac:dyDescent="0.2">
      <c r="B33" t="str">
        <f>Risk_Organisational!B9</f>
        <v>Organisational controls</v>
      </c>
      <c r="C33" s="4" t="str">
        <f>Risk_Organisational!C10</f>
        <v>Inherent</v>
      </c>
      <c r="D33" s="4" t="str">
        <f>Risk_Organisational!D10</f>
        <v>Residual</v>
      </c>
      <c r="E33" s="4" t="str">
        <f>Risk_Organisational!E10</f>
        <v>Tolerence</v>
      </c>
    </row>
    <row r="34" spans="2:5" x14ac:dyDescent="0.2">
      <c r="B34">
        <f>Risk_Organisational!B11</f>
        <v>0</v>
      </c>
      <c r="C34" s="4">
        <f>Risk_Organisational!C11</f>
        <v>0</v>
      </c>
      <c r="D34" s="4">
        <f>Risk_Organisational!D11</f>
        <v>0</v>
      </c>
      <c r="E34" s="4">
        <f>Risk_Organisational!E11</f>
        <v>0</v>
      </c>
    </row>
    <row r="35" spans="2:5" x14ac:dyDescent="0.2">
      <c r="B35">
        <f>Risk_Organisational!B12</f>
        <v>0</v>
      </c>
      <c r="C35" s="4">
        <f>Risk_Organisational!C12</f>
        <v>0</v>
      </c>
      <c r="D35" s="4">
        <f>Risk_Organisational!D12</f>
        <v>0</v>
      </c>
      <c r="E35" s="4">
        <f>Risk_Organisational!E12</f>
        <v>0</v>
      </c>
    </row>
    <row r="36" spans="2:5" x14ac:dyDescent="0.2">
      <c r="B36">
        <f>Risk_Organisational!B13</f>
        <v>0</v>
      </c>
      <c r="C36" s="4">
        <f>Risk_Organisational!C13</f>
        <v>0</v>
      </c>
      <c r="D36" s="4">
        <f>Risk_Organisational!D13</f>
        <v>0</v>
      </c>
      <c r="E36" s="4">
        <f>Risk_Organisational!E13</f>
        <v>0</v>
      </c>
    </row>
    <row r="37" spans="2:5" x14ac:dyDescent="0.2">
      <c r="B37">
        <f>Risk_Organisational!B14</f>
        <v>0</v>
      </c>
      <c r="C37" s="4">
        <f>Risk_Organisational!C14</f>
        <v>0</v>
      </c>
      <c r="D37" s="4">
        <f>Risk_Organisational!D14</f>
        <v>0</v>
      </c>
      <c r="E37" s="4">
        <f>Risk_Organisational!E14</f>
        <v>0</v>
      </c>
    </row>
    <row r="38" spans="2:5" x14ac:dyDescent="0.2">
      <c r="B38">
        <f>Risk_Organisational!B15</f>
        <v>0</v>
      </c>
      <c r="C38" s="4">
        <f>Risk_Organisational!C15</f>
        <v>0</v>
      </c>
      <c r="D38" s="4">
        <f>Risk_Organisational!D15</f>
        <v>0</v>
      </c>
      <c r="E38" s="4">
        <f>Risk_Organisational!E15</f>
        <v>0</v>
      </c>
    </row>
    <row r="39" spans="2:5" x14ac:dyDescent="0.2">
      <c r="B39">
        <f>Risk_Organisational!B16</f>
        <v>0</v>
      </c>
      <c r="C39" s="4">
        <f>Risk_Organisational!C16</f>
        <v>0</v>
      </c>
      <c r="D39" s="4">
        <f>Risk_Organisational!D16</f>
        <v>0</v>
      </c>
      <c r="E39" s="4">
        <f>Risk_Organisational!E16</f>
        <v>0</v>
      </c>
    </row>
    <row r="40" spans="2:5" x14ac:dyDescent="0.2">
      <c r="B40">
        <f>Risk_Organisational!B17</f>
        <v>0</v>
      </c>
      <c r="C40" s="4">
        <f>Risk_Organisational!C17</f>
        <v>0</v>
      </c>
      <c r="D40" s="4">
        <f>Risk_Organisational!D17</f>
        <v>0</v>
      </c>
      <c r="E40" s="4">
        <f>Risk_Organisational!E17</f>
        <v>0</v>
      </c>
    </row>
    <row r="41" spans="2:5" x14ac:dyDescent="0.2">
      <c r="B41">
        <f>Risk_Organisational!B18</f>
        <v>0</v>
      </c>
      <c r="C41" s="4">
        <f>Risk_Organisational!C18</f>
        <v>0</v>
      </c>
      <c r="D41" s="4">
        <f>Risk_Organisational!D18</f>
        <v>0</v>
      </c>
      <c r="E41" s="4">
        <f>Risk_Organisational!E18</f>
        <v>0</v>
      </c>
    </row>
    <row r="42" spans="2:5" x14ac:dyDescent="0.2">
      <c r="B42">
        <f>Risk_Organisational!B19</f>
        <v>0</v>
      </c>
      <c r="C42" s="4">
        <f>Risk_Organisational!C19</f>
        <v>0</v>
      </c>
      <c r="D42" s="4">
        <f>Risk_Organisational!D19</f>
        <v>0</v>
      </c>
      <c r="E42" s="4">
        <f>Risk_Organisational!E19</f>
        <v>0</v>
      </c>
    </row>
    <row r="43" spans="2:5" x14ac:dyDescent="0.2">
      <c r="B43">
        <f>Risk_Organisational!B20</f>
        <v>0</v>
      </c>
      <c r="C43" s="4">
        <f>Risk_Organisational!C20</f>
        <v>0</v>
      </c>
      <c r="D43" s="4">
        <f>Risk_Organisational!D20</f>
        <v>0</v>
      </c>
      <c r="E43" s="4">
        <f>Risk_Organisational!E20</f>
        <v>0</v>
      </c>
    </row>
    <row r="44" spans="2:5" x14ac:dyDescent="0.2">
      <c r="B44">
        <f>Risk_Organisational!B21</f>
        <v>0</v>
      </c>
      <c r="C44" s="4">
        <f>Risk_Organisational!C21</f>
        <v>0</v>
      </c>
      <c r="D44" s="4">
        <f>Risk_Organisational!D21</f>
        <v>0</v>
      </c>
      <c r="E44" s="4">
        <f>Risk_Organisational!E21</f>
        <v>0</v>
      </c>
    </row>
    <row r="45" spans="2:5" x14ac:dyDescent="0.2">
      <c r="B45">
        <f>Risk_Organisational!B22</f>
        <v>0</v>
      </c>
      <c r="C45" s="4">
        <f>Risk_Organisational!C22</f>
        <v>0</v>
      </c>
      <c r="D45" s="4">
        <f>Risk_Organisational!D22</f>
        <v>0</v>
      </c>
      <c r="E45" s="4">
        <f>Risk_Organisational!E22</f>
        <v>0</v>
      </c>
    </row>
    <row r="46" spans="2:5" x14ac:dyDescent="0.2">
      <c r="B46">
        <f>Risk_Organisational!B23</f>
        <v>0</v>
      </c>
      <c r="C46" s="4">
        <f>Risk_Organisational!C23</f>
        <v>0</v>
      </c>
      <c r="D46" s="4">
        <f>Risk_Organisational!D23</f>
        <v>0</v>
      </c>
      <c r="E46" s="4">
        <f>Risk_Organisational!E23</f>
        <v>0</v>
      </c>
    </row>
    <row r="47" spans="2:5" x14ac:dyDescent="0.2">
      <c r="B47">
        <f>Risk_Organisational!B24</f>
        <v>0</v>
      </c>
      <c r="C47" s="4">
        <f>Risk_Organisational!C24</f>
        <v>0</v>
      </c>
      <c r="D47" s="4">
        <f>Risk_Organisational!D24</f>
        <v>0</v>
      </c>
      <c r="E47" s="4">
        <f>Risk_Organisational!E24</f>
        <v>0</v>
      </c>
    </row>
    <row r="48" spans="2:5" x14ac:dyDescent="0.2">
      <c r="B48">
        <f>Risk_Organisational!B25</f>
        <v>0</v>
      </c>
      <c r="C48" s="4">
        <f>Risk_Organisational!C25</f>
        <v>0</v>
      </c>
      <c r="D48" s="4">
        <f>Risk_Organisational!D25</f>
        <v>0</v>
      </c>
      <c r="E48" s="4">
        <f>Risk_Organisational!E25</f>
        <v>0</v>
      </c>
    </row>
    <row r="57" spans="1:35" ht="15" x14ac:dyDescent="0.25">
      <c r="A57" s="300" t="s">
        <v>83</v>
      </c>
      <c r="B57" s="300"/>
      <c r="C57" s="300"/>
      <c r="D57" s="300"/>
      <c r="E57" s="300"/>
      <c r="F57" s="300"/>
      <c r="G57" s="300"/>
      <c r="H57" s="300"/>
      <c r="I57" s="300"/>
      <c r="J57" s="300"/>
      <c r="K57" s="300"/>
      <c r="L57" s="300" t="s">
        <v>83</v>
      </c>
      <c r="M57" s="300"/>
      <c r="N57" s="300"/>
      <c r="O57" s="300"/>
      <c r="P57" s="300"/>
      <c r="Q57" s="300"/>
      <c r="R57" s="300"/>
      <c r="S57" s="300"/>
      <c r="T57" s="300"/>
      <c r="U57" s="300"/>
      <c r="V57" s="300"/>
      <c r="W57" s="300"/>
      <c r="X57" s="300" t="s">
        <v>83</v>
      </c>
      <c r="Y57" s="300"/>
      <c r="Z57" s="300"/>
      <c r="AA57" s="300"/>
      <c r="AB57" s="300"/>
      <c r="AC57" s="300"/>
      <c r="AD57" s="300"/>
      <c r="AE57" s="300"/>
      <c r="AF57" s="300"/>
      <c r="AG57" s="300"/>
      <c r="AH57" s="300"/>
      <c r="AI57" s="300"/>
    </row>
    <row r="58" spans="1:35" ht="12.75" x14ac:dyDescent="0.2">
      <c r="A58" s="299" t="s">
        <v>84</v>
      </c>
      <c r="B58" s="299"/>
      <c r="C58" s="299"/>
      <c r="D58" s="299"/>
      <c r="E58" s="299"/>
      <c r="F58" s="299"/>
      <c r="G58" s="299"/>
      <c r="H58" s="299"/>
      <c r="I58" s="299"/>
      <c r="J58" s="299"/>
      <c r="K58" s="299"/>
      <c r="L58" s="299" t="s">
        <v>85</v>
      </c>
      <c r="M58" s="299"/>
      <c r="N58" s="299"/>
      <c r="O58" s="299"/>
      <c r="P58" s="299"/>
      <c r="Q58" s="299"/>
      <c r="R58" s="299"/>
      <c r="S58" s="299"/>
      <c r="T58" s="299"/>
      <c r="U58" s="299"/>
      <c r="V58" s="299"/>
      <c r="W58" s="299"/>
      <c r="X58" s="299" t="s">
        <v>86</v>
      </c>
      <c r="Y58" s="299"/>
      <c r="Z58" s="299"/>
      <c r="AA58" s="299"/>
      <c r="AB58" s="299"/>
      <c r="AC58" s="299"/>
      <c r="AD58" s="299"/>
      <c r="AE58" s="299"/>
      <c r="AF58" s="299"/>
      <c r="AG58" s="299"/>
      <c r="AH58" s="299"/>
      <c r="AI58" s="299"/>
    </row>
    <row r="59" spans="1:35" x14ac:dyDescent="0.2">
      <c r="B59" t="s">
        <v>79</v>
      </c>
      <c r="C59" s="4" t="s">
        <v>50</v>
      </c>
      <c r="D59" s="4" t="s">
        <v>44</v>
      </c>
      <c r="E59" s="4" t="s">
        <v>42</v>
      </c>
      <c r="F59" s="4" t="e">
        <f>Report_Risks_Objectives!#REF!</f>
        <v>#REF!</v>
      </c>
      <c r="G59" s="4" t="s">
        <v>82</v>
      </c>
      <c r="H59" s="4"/>
    </row>
    <row r="60" spans="1:35" x14ac:dyDescent="0.2">
      <c r="B60">
        <f>Report_Risks_Objectives!B10</f>
        <v>0</v>
      </c>
      <c r="C60" s="4">
        <f>Report_Risks_Objectives!C10</f>
        <v>0</v>
      </c>
      <c r="D60" s="4">
        <f>Report_Risks_Objectives!D10</f>
        <v>0</v>
      </c>
      <c r="E60" s="4">
        <f>Report_Risks_Objectives!E10</f>
        <v>0</v>
      </c>
      <c r="F60" t="e">
        <f>Report_Risks_Objectives!#REF!</f>
        <v>#REF!</v>
      </c>
      <c r="G60">
        <f>E67</f>
        <v>0</v>
      </c>
    </row>
    <row r="61" spans="1:35" x14ac:dyDescent="0.2">
      <c r="B61">
        <f>Report_Risks_Objectives!B11</f>
        <v>0</v>
      </c>
      <c r="C61" s="4">
        <f>Report_Risks_Objectives!C11</f>
        <v>0</v>
      </c>
      <c r="D61" s="4">
        <f>Report_Risks_Objectives!D11</f>
        <v>0</v>
      </c>
      <c r="E61" s="4">
        <f>Report_Risks_Objectives!E11</f>
        <v>0</v>
      </c>
      <c r="F61" t="e">
        <f>Report_Risks_Objectives!#REF!</f>
        <v>#REF!</v>
      </c>
      <c r="G61">
        <f>G60</f>
        <v>0</v>
      </c>
    </row>
    <row r="62" spans="1:35" x14ac:dyDescent="0.2">
      <c r="B62">
        <f>Report_Risks_Objectives!B12</f>
        <v>0</v>
      </c>
      <c r="C62" s="4">
        <f>Report_Risks_Objectives!C12</f>
        <v>0</v>
      </c>
      <c r="D62" s="4">
        <f>Report_Risks_Objectives!D12</f>
        <v>0</v>
      </c>
      <c r="E62" s="4">
        <f>Report_Risks_Objectives!E12</f>
        <v>0</v>
      </c>
      <c r="F62" t="e">
        <f>Report_Risks_Objectives!#REF!</f>
        <v>#REF!</v>
      </c>
      <c r="G62">
        <f>G60</f>
        <v>0</v>
      </c>
    </row>
    <row r="63" spans="1:35" x14ac:dyDescent="0.2">
      <c r="B63">
        <f>Report_Risks_Objectives!B13</f>
        <v>0</v>
      </c>
      <c r="C63" s="4">
        <f>Report_Risks_Objectives!C13</f>
        <v>0</v>
      </c>
      <c r="D63" s="4">
        <f>Report_Risks_Objectives!D13</f>
        <v>0</v>
      </c>
      <c r="E63" s="4">
        <f>Report_Risks_Objectives!E13</f>
        <v>0</v>
      </c>
      <c r="F63" t="e">
        <f>Report_Risks_Objectives!#REF!</f>
        <v>#REF!</v>
      </c>
      <c r="G63">
        <f>G60</f>
        <v>0</v>
      </c>
    </row>
    <row r="64" spans="1:35" x14ac:dyDescent="0.2">
      <c r="B64">
        <f>Report_Risks_Objectives!B14</f>
        <v>0</v>
      </c>
      <c r="C64" s="4">
        <f>Report_Risks_Objectives!C14</f>
        <v>0</v>
      </c>
      <c r="D64" s="4">
        <f>Report_Risks_Objectives!D14</f>
        <v>0</v>
      </c>
      <c r="E64" s="4">
        <f>Report_Risks_Objectives!E14</f>
        <v>0</v>
      </c>
      <c r="F64" t="e">
        <f>Report_Risks_Objectives!#REF!</f>
        <v>#REF!</v>
      </c>
      <c r="G64">
        <f>G60</f>
        <v>0</v>
      </c>
    </row>
    <row r="65" spans="2:7" x14ac:dyDescent="0.2">
      <c r="B65">
        <f>Report_Risks_Objectives!B15</f>
        <v>0</v>
      </c>
      <c r="C65" s="4">
        <f>Report_Risks_Objectives!C15</f>
        <v>0</v>
      </c>
      <c r="D65" s="4">
        <f>Report_Risks_Objectives!D15</f>
        <v>0</v>
      </c>
      <c r="E65" s="4">
        <f>Report_Risks_Objectives!E15</f>
        <v>0</v>
      </c>
      <c r="F65" t="e">
        <f>Report_Risks_Objectives!#REF!</f>
        <v>#REF!</v>
      </c>
      <c r="G65">
        <f>G60</f>
        <v>0</v>
      </c>
    </row>
    <row r="66" spans="2:7" x14ac:dyDescent="0.2">
      <c r="B66">
        <f>Report_Risks_Objectives!B16</f>
        <v>0</v>
      </c>
      <c r="C66" s="4">
        <f>Report_Risks_Objectives!C16</f>
        <v>0</v>
      </c>
      <c r="D66" s="4">
        <f>Report_Risks_Objectives!D16</f>
        <v>0</v>
      </c>
      <c r="E66" s="4">
        <f>Report_Risks_Objectives!E16</f>
        <v>0</v>
      </c>
      <c r="F66" t="e">
        <f>Report_Risks_Objectives!#REF!</f>
        <v>#REF!</v>
      </c>
      <c r="G66">
        <f>G60</f>
        <v>0</v>
      </c>
    </row>
    <row r="67" spans="2:7" x14ac:dyDescent="0.2">
      <c r="B67" t="s">
        <v>48</v>
      </c>
      <c r="C67" s="4">
        <f>AVERAGE(C60:C66)</f>
        <v>0</v>
      </c>
      <c r="D67" s="4">
        <f t="shared" ref="D67:F67" si="0">AVERAGE(D60:D66)</f>
        <v>0</v>
      </c>
      <c r="E67" s="4">
        <f t="shared" si="0"/>
        <v>0</v>
      </c>
      <c r="F67" s="4" t="e">
        <f t="shared" si="0"/>
        <v>#REF!</v>
      </c>
    </row>
    <row r="68" spans="2:7" x14ac:dyDescent="0.2">
      <c r="B68" t="s">
        <v>81</v>
      </c>
      <c r="C68" s="4">
        <f>MEDIAN(C60:C66)</f>
        <v>0</v>
      </c>
      <c r="D68" s="4">
        <f t="shared" ref="D68:F68" si="1">MEDIAN(D60:D66)</f>
        <v>0</v>
      </c>
      <c r="E68" s="4">
        <f t="shared" si="1"/>
        <v>0</v>
      </c>
      <c r="F68" s="4" t="e">
        <f t="shared" si="1"/>
        <v>#REF!</v>
      </c>
    </row>
  </sheetData>
  <sheetProtection algorithmName="SHA-512" hashValue="Ef1c8vnwLtfIIVsPYcs68ZQg10xezBG/6SZ0bxP32Rke8Bw/3TseN83dVzU+7vOehtsz7f/2fSjH1Wd2mgXZWg==" saltValue="n/k6Y0Vl8RMZrDzTqIPnBA==" spinCount="100000" sheet="1" objects="1" scenarios="1"/>
  <mergeCells count="21">
    <mergeCell ref="L57:W57"/>
    <mergeCell ref="X57:AI57"/>
    <mergeCell ref="L58:W58"/>
    <mergeCell ref="X58:AI58"/>
    <mergeCell ref="A57:K57"/>
    <mergeCell ref="A58:K58"/>
    <mergeCell ref="A2:K2"/>
    <mergeCell ref="L2:W2"/>
    <mergeCell ref="X2:AI2"/>
    <mergeCell ref="A31:K31"/>
    <mergeCell ref="A4:K4"/>
    <mergeCell ref="L4:W4"/>
    <mergeCell ref="X4:AI4"/>
    <mergeCell ref="A30:K30"/>
    <mergeCell ref="L30:W30"/>
    <mergeCell ref="X30:AI30"/>
    <mergeCell ref="L31:W31"/>
    <mergeCell ref="X31:AI31"/>
    <mergeCell ref="A5:K5"/>
    <mergeCell ref="L5:W5"/>
    <mergeCell ref="X5:AI5"/>
  </mergeCells>
  <pageMargins left="0.70866141732283472" right="0.70866141732283472" top="0.74803149606299213" bottom="0.74803149606299213" header="0.31496062992125984" footer="0.31496062992125984"/>
  <pageSetup paperSize="9" orientation="portrait" horizontalDpi="300" verticalDpi="0" r:id="rId1"/>
  <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2:N63"/>
  <sheetViews>
    <sheetView showGridLines="0" workbookViewId="0"/>
  </sheetViews>
  <sheetFormatPr defaultRowHeight="11.25" x14ac:dyDescent="0.2"/>
  <cols>
    <col min="1" max="1" width="20.83203125" customWidth="1"/>
    <col min="2" max="2" width="25.83203125" style="2" customWidth="1"/>
    <col min="3" max="3" width="20.83203125" customWidth="1"/>
    <col min="4" max="4" width="25.83203125" customWidth="1"/>
    <col min="7" max="7" width="37.33203125" customWidth="1"/>
    <col min="9" max="9" width="45.83203125" style="2" customWidth="1"/>
    <col min="10" max="10" width="12" hidden="1" customWidth="1"/>
    <col min="11" max="13" width="10.83203125" style="4" customWidth="1"/>
    <col min="14" max="14" width="12.83203125" style="2" customWidth="1"/>
  </cols>
  <sheetData>
    <row r="2" spans="1:14" ht="21" thickBot="1" x14ac:dyDescent="0.25">
      <c r="A2" s="308" t="s">
        <v>92</v>
      </c>
      <c r="B2" s="308"/>
      <c r="C2" s="308"/>
      <c r="D2" s="308"/>
    </row>
    <row r="5" spans="1:14" ht="12.75" x14ac:dyDescent="0.2">
      <c r="A5" s="323" t="s">
        <v>58</v>
      </c>
      <c r="B5" s="323"/>
      <c r="C5" s="323"/>
      <c r="D5" s="323"/>
    </row>
    <row r="8" spans="1:14" ht="12.75" x14ac:dyDescent="0.2">
      <c r="G8" s="160" t="s">
        <v>72</v>
      </c>
    </row>
    <row r="9" spans="1:14" ht="12" thickBot="1" x14ac:dyDescent="0.25"/>
    <row r="10" spans="1:14" ht="12" customHeight="1" x14ac:dyDescent="0.2">
      <c r="A10" s="209" t="s">
        <v>2</v>
      </c>
      <c r="B10" s="106"/>
      <c r="C10" s="209" t="s">
        <v>73</v>
      </c>
      <c r="D10" s="110"/>
      <c r="F10" s="309">
        <v>1</v>
      </c>
      <c r="G10" s="324" t="s">
        <v>151</v>
      </c>
      <c r="H10" s="301">
        <v>5</v>
      </c>
      <c r="I10" s="199" t="s">
        <v>103</v>
      </c>
      <c r="J10" s="200"/>
      <c r="K10" s="302" t="s">
        <v>106</v>
      </c>
      <c r="L10" s="302"/>
      <c r="M10" s="302"/>
      <c r="N10" s="303"/>
    </row>
    <row r="11" spans="1:14" ht="12" customHeight="1" x14ac:dyDescent="0.2">
      <c r="A11" s="210" t="s">
        <v>3</v>
      </c>
      <c r="B11" s="383"/>
      <c r="C11" s="104"/>
      <c r="D11" s="111"/>
      <c r="F11" s="309"/>
      <c r="G11" s="325"/>
      <c r="H11" s="301"/>
      <c r="I11" s="201" t="s">
        <v>105</v>
      </c>
      <c r="J11" s="202"/>
      <c r="K11" s="203" t="s">
        <v>107</v>
      </c>
      <c r="L11" s="203" t="s">
        <v>24</v>
      </c>
      <c r="M11" s="203" t="s">
        <v>108</v>
      </c>
      <c r="N11" s="207" t="s">
        <v>109</v>
      </c>
    </row>
    <row r="12" spans="1:14" ht="12" customHeight="1" x14ac:dyDescent="0.2">
      <c r="A12" s="104"/>
      <c r="B12" s="383"/>
      <c r="C12" s="104"/>
      <c r="D12" s="384"/>
      <c r="F12" s="309"/>
      <c r="G12" s="325"/>
      <c r="H12" s="301"/>
      <c r="I12" s="204"/>
      <c r="J12" s="205" t="str">
        <f>SUBSTITUTE(I12,I12,"Objective 1")</f>
        <v/>
      </c>
      <c r="K12" s="24"/>
      <c r="L12" s="24"/>
      <c r="M12" s="24"/>
      <c r="N12" s="206"/>
    </row>
    <row r="13" spans="1:14" ht="12" customHeight="1" x14ac:dyDescent="0.2">
      <c r="A13" s="104"/>
      <c r="B13" s="383"/>
      <c r="C13" s="104"/>
      <c r="D13" s="384"/>
      <c r="F13" s="309"/>
      <c r="G13" s="325"/>
      <c r="H13" s="301"/>
      <c r="I13" s="204"/>
      <c r="J13" s="205" t="str">
        <f>SUBSTITUTE(I13,I13,"Objective 2")</f>
        <v/>
      </c>
      <c r="K13" s="24"/>
      <c r="L13" s="24"/>
      <c r="M13" s="24"/>
      <c r="N13" s="206"/>
    </row>
    <row r="14" spans="1:14" ht="12.75" customHeight="1" thickBot="1" x14ac:dyDescent="0.25">
      <c r="A14" s="104"/>
      <c r="B14" s="383"/>
      <c r="C14" s="104"/>
      <c r="D14" s="384"/>
      <c r="F14" s="309"/>
      <c r="G14" s="326"/>
      <c r="H14" s="301"/>
      <c r="I14" s="387"/>
      <c r="J14" s="388" t="str">
        <f>SUBSTITUTE(I14,I14,"Objective 3")</f>
        <v/>
      </c>
      <c r="K14" s="389"/>
      <c r="L14" s="389"/>
      <c r="M14" s="389"/>
      <c r="N14" s="390"/>
    </row>
    <row r="15" spans="1:14" ht="12.75" customHeight="1" thickBot="1" x14ac:dyDescent="0.25">
      <c r="A15" s="104"/>
      <c r="B15" s="383"/>
      <c r="C15" s="104"/>
      <c r="D15" s="384"/>
      <c r="G15" s="147"/>
      <c r="H15" s="301"/>
      <c r="I15" s="387"/>
      <c r="J15" s="388" t="str">
        <f>SUBSTITUTE(I15,I15,"Objective 4")</f>
        <v/>
      </c>
      <c r="K15" s="389"/>
      <c r="L15" s="389"/>
      <c r="M15" s="389"/>
      <c r="N15" s="390"/>
    </row>
    <row r="16" spans="1:14" ht="12" customHeight="1" x14ac:dyDescent="0.2">
      <c r="A16" s="104"/>
      <c r="B16" s="383"/>
      <c r="C16" s="104"/>
      <c r="D16" s="384"/>
      <c r="F16" s="301">
        <v>2</v>
      </c>
      <c r="G16" s="305" t="s">
        <v>113</v>
      </c>
      <c r="H16" s="301"/>
      <c r="I16" s="387"/>
      <c r="J16" s="388" t="str">
        <f>SUBSTITUTE(I16,I16,"Objective 5")</f>
        <v/>
      </c>
      <c r="K16" s="389"/>
      <c r="L16" s="389"/>
      <c r="M16" s="389"/>
      <c r="N16" s="390"/>
    </row>
    <row r="17" spans="1:14" ht="12" customHeight="1" x14ac:dyDescent="0.2">
      <c r="A17" s="104"/>
      <c r="B17" s="108"/>
      <c r="C17" s="104"/>
      <c r="D17" s="384"/>
      <c r="F17" s="301"/>
      <c r="G17" s="306"/>
      <c r="H17" s="301"/>
      <c r="I17" s="387"/>
      <c r="J17" s="388" t="str">
        <f>SUBSTITUTE(I17,I17,"Objective 6")</f>
        <v/>
      </c>
      <c r="K17" s="389"/>
      <c r="L17" s="389"/>
      <c r="M17" s="389"/>
      <c r="N17" s="390"/>
    </row>
    <row r="18" spans="1:14" ht="12.75" thickBot="1" x14ac:dyDescent="0.25">
      <c r="A18" s="105"/>
      <c r="B18" s="109"/>
      <c r="C18" s="104"/>
      <c r="D18" s="384"/>
      <c r="F18" s="301"/>
      <c r="G18" s="306"/>
      <c r="H18" s="301"/>
      <c r="I18" s="387"/>
      <c r="J18" s="388" t="str">
        <f>SUBSTITUTE(I18,I18,"Objective 7")</f>
        <v/>
      </c>
      <c r="K18" s="389"/>
      <c r="L18" s="389"/>
      <c r="M18" s="389"/>
      <c r="N18" s="390"/>
    </row>
    <row r="19" spans="1:14" ht="12.75" thickBot="1" x14ac:dyDescent="0.25">
      <c r="B19" s="8"/>
      <c r="C19" s="104"/>
      <c r="D19" s="384"/>
      <c r="F19" s="301"/>
      <c r="G19" s="307"/>
      <c r="H19" s="301"/>
      <c r="I19" s="387"/>
      <c r="J19" s="388" t="str">
        <f>SUBSTITUTE(I19,I19,"Objective 8")</f>
        <v/>
      </c>
      <c r="K19" s="389"/>
      <c r="L19" s="389"/>
      <c r="M19" s="389"/>
      <c r="N19" s="390"/>
    </row>
    <row r="20" spans="1:14" ht="12" x14ac:dyDescent="0.2">
      <c r="B20" s="8"/>
      <c r="C20" s="104"/>
      <c r="D20" s="384"/>
      <c r="G20" s="147"/>
      <c r="H20" s="301"/>
      <c r="I20" s="387"/>
      <c r="J20" s="388" t="str">
        <f>SUBSTITUTE(I20,I20,"Objective 9")</f>
        <v/>
      </c>
      <c r="K20" s="389"/>
      <c r="L20" s="389"/>
      <c r="M20" s="389"/>
      <c r="N20" s="390"/>
    </row>
    <row r="21" spans="1:14" ht="12" x14ac:dyDescent="0.2">
      <c r="B21" s="8"/>
      <c r="C21" s="104"/>
      <c r="D21" s="384"/>
      <c r="G21" s="147"/>
      <c r="H21" s="301"/>
      <c r="I21" s="387"/>
      <c r="J21" s="388" t="str">
        <f>SUBSTITUTE(I21,I21,"Objective 10")</f>
        <v/>
      </c>
      <c r="K21" s="389"/>
      <c r="L21" s="389"/>
      <c r="M21" s="389"/>
      <c r="N21" s="390"/>
    </row>
    <row r="22" spans="1:14" ht="12" x14ac:dyDescent="0.2">
      <c r="B22" s="8"/>
      <c r="C22" s="104"/>
      <c r="D22" s="384"/>
      <c r="G22" s="147"/>
      <c r="H22" s="301"/>
      <c r="I22" s="387"/>
      <c r="J22" s="388" t="str">
        <f>SUBSTITUTE(I22,I22,"Objective 11")</f>
        <v/>
      </c>
      <c r="K22" s="389"/>
      <c r="L22" s="389"/>
      <c r="M22" s="389"/>
      <c r="N22" s="390"/>
    </row>
    <row r="23" spans="1:14" ht="12" x14ac:dyDescent="0.2">
      <c r="B23" s="8"/>
      <c r="C23" s="104"/>
      <c r="D23" s="384"/>
      <c r="G23" s="147"/>
      <c r="H23" s="301"/>
      <c r="I23" s="387"/>
      <c r="J23" s="388" t="str">
        <f>SUBSTITUTE(I23,I23,"Objective 12")</f>
        <v/>
      </c>
      <c r="K23" s="389"/>
      <c r="L23" s="389"/>
      <c r="M23" s="389"/>
      <c r="N23" s="390"/>
    </row>
    <row r="24" spans="1:14" ht="12" x14ac:dyDescent="0.2">
      <c r="B24" s="8"/>
      <c r="C24" s="104"/>
      <c r="D24" s="384"/>
      <c r="G24" s="147"/>
      <c r="H24" s="301"/>
      <c r="I24" s="387"/>
      <c r="J24" s="388" t="str">
        <f>SUBSTITUTE(I24,I24,"Objective 13")</f>
        <v/>
      </c>
      <c r="K24" s="389"/>
      <c r="L24" s="389"/>
      <c r="M24" s="389"/>
      <c r="N24" s="390"/>
    </row>
    <row r="25" spans="1:14" ht="12.75" thickBot="1" x14ac:dyDescent="0.25">
      <c r="C25" s="105"/>
      <c r="D25" s="112"/>
      <c r="G25" s="147"/>
      <c r="H25" s="301"/>
      <c r="I25" s="387"/>
      <c r="J25" s="388" t="str">
        <f>SUBSTITUTE(I25,I25,"Objective 14")</f>
        <v/>
      </c>
      <c r="K25" s="389"/>
      <c r="L25" s="389"/>
      <c r="M25" s="389"/>
      <c r="N25" s="390"/>
    </row>
    <row r="26" spans="1:14" ht="12" thickBot="1" x14ac:dyDescent="0.25">
      <c r="H26" s="301"/>
      <c r="I26" s="391"/>
      <c r="J26" s="392" t="str">
        <f>SUBSTITUTE(I26,I26,"Objective 15")</f>
        <v/>
      </c>
      <c r="K26" s="393"/>
      <c r="L26" s="393"/>
      <c r="M26" s="393"/>
      <c r="N26" s="394"/>
    </row>
    <row r="27" spans="1:14" ht="12" thickBot="1" x14ac:dyDescent="0.25">
      <c r="I27"/>
    </row>
    <row r="28" spans="1:14" ht="12" thickBot="1" x14ac:dyDescent="0.25">
      <c r="I28" s="305" t="s">
        <v>114</v>
      </c>
    </row>
    <row r="29" spans="1:14" ht="12" customHeight="1" x14ac:dyDescent="0.2">
      <c r="A29" s="209" t="s">
        <v>1</v>
      </c>
      <c r="B29" s="106"/>
      <c r="C29" s="211" t="s">
        <v>94</v>
      </c>
      <c r="D29" s="215" t="s">
        <v>96</v>
      </c>
      <c r="E29" s="169"/>
      <c r="F29" s="309">
        <v>3</v>
      </c>
      <c r="G29" s="305" t="s">
        <v>115</v>
      </c>
      <c r="I29" s="306"/>
    </row>
    <row r="30" spans="1:14" ht="12" x14ac:dyDescent="0.2">
      <c r="A30" s="210" t="s">
        <v>43</v>
      </c>
      <c r="B30" s="107"/>
      <c r="C30" s="212" t="s">
        <v>95</v>
      </c>
      <c r="D30" s="216" t="s">
        <v>97</v>
      </c>
      <c r="E30" s="385"/>
      <c r="F30" s="309"/>
      <c r="G30" s="306"/>
      <c r="I30" s="306"/>
    </row>
    <row r="31" spans="1:14" ht="12" x14ac:dyDescent="0.2">
      <c r="A31" s="104"/>
      <c r="B31" s="383"/>
      <c r="C31" s="213"/>
      <c r="D31" s="216" t="s">
        <v>98</v>
      </c>
      <c r="E31" s="385"/>
      <c r="F31" s="309"/>
      <c r="G31" s="306"/>
      <c r="I31" s="306"/>
    </row>
    <row r="32" spans="1:14" ht="12" x14ac:dyDescent="0.2">
      <c r="A32" s="104"/>
      <c r="B32" s="383"/>
      <c r="C32" s="213"/>
      <c r="D32" s="216" t="s">
        <v>99</v>
      </c>
      <c r="E32" s="385"/>
      <c r="F32" s="309"/>
      <c r="G32" s="306"/>
      <c r="I32" s="306"/>
    </row>
    <row r="33" spans="1:9" ht="12.75" thickBot="1" x14ac:dyDescent="0.25">
      <c r="A33" s="104"/>
      <c r="B33" s="383"/>
      <c r="C33" s="214"/>
      <c r="D33" s="217" t="s">
        <v>100</v>
      </c>
      <c r="E33" s="386"/>
      <c r="F33" s="309"/>
      <c r="G33" s="306"/>
      <c r="I33" s="306"/>
    </row>
    <row r="34" spans="1:9" ht="12.75" thickBot="1" x14ac:dyDescent="0.25">
      <c r="A34" s="104"/>
      <c r="B34" s="383"/>
      <c r="F34" s="309"/>
      <c r="G34" s="306"/>
      <c r="I34" s="306"/>
    </row>
    <row r="35" spans="1:9" ht="12.75" thickBot="1" x14ac:dyDescent="0.25">
      <c r="A35" s="104"/>
      <c r="B35" s="383"/>
      <c r="C35" s="321" t="s">
        <v>70</v>
      </c>
      <c r="D35" s="322"/>
      <c r="E35" s="173"/>
      <c r="F35" s="309"/>
      <c r="G35" s="306"/>
      <c r="I35" s="307"/>
    </row>
    <row r="36" spans="1:9" ht="12.75" thickBot="1" x14ac:dyDescent="0.25">
      <c r="A36" s="104"/>
      <c r="B36" s="383"/>
      <c r="F36" s="309"/>
      <c r="G36" s="307"/>
      <c r="I36"/>
    </row>
    <row r="37" spans="1:9" ht="12.75" thickBot="1" x14ac:dyDescent="0.25">
      <c r="A37" s="104"/>
      <c r="B37" s="383"/>
      <c r="G37" s="147"/>
      <c r="I37"/>
    </row>
    <row r="38" spans="1:9" ht="12" x14ac:dyDescent="0.2">
      <c r="A38" s="104"/>
      <c r="B38" s="383"/>
      <c r="F38" s="309">
        <v>4</v>
      </c>
      <c r="G38" s="305" t="s">
        <v>101</v>
      </c>
      <c r="I38"/>
    </row>
    <row r="39" spans="1:9" ht="12.75" thickBot="1" x14ac:dyDescent="0.25">
      <c r="A39" s="104"/>
      <c r="B39" s="383"/>
      <c r="F39" s="309"/>
      <c r="G39" s="306"/>
      <c r="I39"/>
    </row>
    <row r="40" spans="1:9" ht="18.75" thickBot="1" x14ac:dyDescent="0.25">
      <c r="A40" s="104"/>
      <c r="B40" s="383"/>
      <c r="C40" s="310">
        <v>5</v>
      </c>
      <c r="D40" s="311"/>
      <c r="E40" s="311"/>
      <c r="F40" s="309"/>
      <c r="G40" s="306"/>
      <c r="I40"/>
    </row>
    <row r="41" spans="1:9" ht="12" customHeight="1" x14ac:dyDescent="0.2">
      <c r="A41" s="104"/>
      <c r="B41" s="383"/>
      <c r="C41" s="312" t="s">
        <v>102</v>
      </c>
      <c r="D41" s="313"/>
      <c r="E41" s="314"/>
      <c r="F41" s="309"/>
      <c r="G41" s="306"/>
      <c r="I41"/>
    </row>
    <row r="42" spans="1:9" ht="12" x14ac:dyDescent="0.2">
      <c r="A42" s="104"/>
      <c r="B42" s="383"/>
      <c r="C42" s="315"/>
      <c r="D42" s="316"/>
      <c r="E42" s="317"/>
      <c r="F42" s="309"/>
      <c r="G42" s="306"/>
      <c r="I42"/>
    </row>
    <row r="43" spans="1:9" ht="12" x14ac:dyDescent="0.2">
      <c r="A43" s="104"/>
      <c r="B43" s="383"/>
      <c r="C43" s="315"/>
      <c r="D43" s="316"/>
      <c r="E43" s="317"/>
      <c r="F43" s="309"/>
      <c r="G43" s="306"/>
      <c r="I43"/>
    </row>
    <row r="44" spans="1:9" ht="12.75" thickBot="1" x14ac:dyDescent="0.25">
      <c r="A44" s="105"/>
      <c r="B44" s="170"/>
      <c r="C44" s="315"/>
      <c r="D44" s="316"/>
      <c r="E44" s="317"/>
      <c r="F44" s="309"/>
      <c r="G44" s="306"/>
      <c r="I44"/>
    </row>
    <row r="45" spans="1:9" ht="12" thickBot="1" x14ac:dyDescent="0.25">
      <c r="B45" s="253" t="s">
        <v>117</v>
      </c>
      <c r="C45" s="315"/>
      <c r="D45" s="316"/>
      <c r="E45" s="317"/>
      <c r="F45" s="309"/>
      <c r="G45" s="307"/>
      <c r="I45"/>
    </row>
    <row r="46" spans="1:9" x14ac:dyDescent="0.2">
      <c r="C46" s="315"/>
      <c r="D46" s="316"/>
      <c r="E46" s="317"/>
      <c r="I46"/>
    </row>
    <row r="47" spans="1:9" x14ac:dyDescent="0.2">
      <c r="C47" s="315"/>
      <c r="D47" s="316"/>
      <c r="E47" s="317"/>
      <c r="I47"/>
    </row>
    <row r="48" spans="1:9" x14ac:dyDescent="0.2">
      <c r="C48" s="315"/>
      <c r="D48" s="316"/>
      <c r="E48" s="317"/>
      <c r="I48"/>
    </row>
    <row r="49" spans="3:9" ht="12" thickBot="1" x14ac:dyDescent="0.25">
      <c r="C49" s="318"/>
      <c r="D49" s="319"/>
      <c r="E49" s="320"/>
      <c r="I49"/>
    </row>
    <row r="50" spans="3:9" ht="18" x14ac:dyDescent="0.25">
      <c r="C50" s="304"/>
      <c r="D50" s="304"/>
      <c r="E50" s="304"/>
      <c r="I50"/>
    </row>
    <row r="51" spans="3:9" x14ac:dyDescent="0.2">
      <c r="I51"/>
    </row>
    <row r="52" spans="3:9" x14ac:dyDescent="0.2">
      <c r="I52"/>
    </row>
    <row r="53" spans="3:9" x14ac:dyDescent="0.2">
      <c r="I53"/>
    </row>
    <row r="54" spans="3:9" x14ac:dyDescent="0.2">
      <c r="I54"/>
    </row>
    <row r="55" spans="3:9" x14ac:dyDescent="0.2">
      <c r="I55"/>
    </row>
    <row r="56" spans="3:9" x14ac:dyDescent="0.2">
      <c r="I56"/>
    </row>
    <row r="57" spans="3:9" x14ac:dyDescent="0.2">
      <c r="I57"/>
    </row>
    <row r="58" spans="3:9" x14ac:dyDescent="0.2">
      <c r="I58"/>
    </row>
    <row r="59" spans="3:9" x14ac:dyDescent="0.2">
      <c r="I59"/>
    </row>
    <row r="60" spans="3:9" x14ac:dyDescent="0.2">
      <c r="I60"/>
    </row>
    <row r="61" spans="3:9" x14ac:dyDescent="0.2">
      <c r="I61"/>
    </row>
    <row r="62" spans="3:9" x14ac:dyDescent="0.2">
      <c r="I62"/>
    </row>
    <row r="63" spans="3:9" x14ac:dyDescent="0.2">
      <c r="I63"/>
    </row>
  </sheetData>
  <sheetProtection algorithmName="SHA-512" hashValue="c6YWRX6LlkJHALT2bKV3kl4RREHPnaYjgBFg1ADdiXW7WRXDr76m0KInGRva9kDZUTDP6d73lv+Q8PpQzc0mzg==" saltValue="eEloWCC7CnC9Tm4TgrzhwQ==" spinCount="100000" sheet="1" objects="1" scenarios="1"/>
  <mergeCells count="17">
    <mergeCell ref="A2:D2"/>
    <mergeCell ref="G38:G45"/>
    <mergeCell ref="F38:F45"/>
    <mergeCell ref="C40:E40"/>
    <mergeCell ref="C41:E49"/>
    <mergeCell ref="C35:D35"/>
    <mergeCell ref="G29:G36"/>
    <mergeCell ref="F29:F36"/>
    <mergeCell ref="A5:D5"/>
    <mergeCell ref="G10:G14"/>
    <mergeCell ref="F10:F14"/>
    <mergeCell ref="G16:G19"/>
    <mergeCell ref="F16:F19"/>
    <mergeCell ref="K10:N10"/>
    <mergeCell ref="C50:E50"/>
    <mergeCell ref="H10:H26"/>
    <mergeCell ref="I28:I35"/>
  </mergeCells>
  <dataValidations count="9">
    <dataValidation allowBlank="1" showInputMessage="1" showErrorMessage="1" promptTitle="Units" prompt="In what units are the targets expressed? (E.g. percentages, currency or numerical)" sqref="N11" xr:uid="{00000000-0002-0000-0200-000000000000}"/>
    <dataValidation allowBlank="1" showInputMessage="1" showErrorMessage="1" promptTitle="Strategic thrusts" prompt="the key strategic intervention [thrusts]) that will drive (determine the scope and nature) of the remainder of the strategic planning process." sqref="A10:A11" xr:uid="{00000000-0002-0000-0200-000001000000}"/>
    <dataValidation allowBlank="1" showInputMessage="1" showErrorMessage="1" prompt="Every organisation must identify the categories whereby risks will be clustered. These categories will dependent on the nature of your organisation's mandate, goods or services (or its core functions)." sqref="C10" xr:uid="{00000000-0002-0000-0200-000002000000}"/>
    <dataValidation allowBlank="1" showInputMessage="1" showErrorMessage="1" prompt="In what units are the targets expressed? (E.g. percentages, currency or numerical)" sqref="N12:N26" xr:uid="{00000000-0002-0000-0200-000003000000}"/>
    <dataValidation allowBlank="1" showInputMessage="1" showErrorMessage="1" prompt="Insert the short-term target (normally one year; the targets expressed in the organisation's annual performance plan" sqref="K12:K26" xr:uid="{00000000-0002-0000-0200-000004000000}"/>
    <dataValidation allowBlank="1" showInputMessage="1" showErrorMessage="1" prompt="Insert the medium targets (normally 3-5 years in scope)" sqref="L12:L26" xr:uid="{00000000-0002-0000-0200-000005000000}"/>
    <dataValidation allowBlank="1" showInputMessage="1" showErrorMessage="1" prompt="Insert the long-term targets (5-10 years in scope)" sqref="M12:M26" xr:uid="{00000000-0002-0000-0200-000006000000}"/>
    <dataValidation allowBlank="1" showInputMessage="1" showErrorMessage="1" prompt="Standard values:_x000a_Highly effective = 10%_x000a_Effective = 25%_x000a_Moderately effective = 68%_x000a_Ineffective = 75%_x000a_Lacking = 90%" sqref="E29:E33" xr:uid="{00000000-0002-0000-0200-000007000000}"/>
    <dataValidation type="whole" allowBlank="1" showInputMessage="1" showErrorMessage="1" sqref="E35" xr:uid="{00000000-0002-0000-0200-000008000000}">
      <formula1>1</formula1>
      <formula2>5</formula2>
    </dataValidation>
  </dataValidations>
  <hyperlinks>
    <hyperlink ref="B45" location="Controls!A1" display="Click here to refine &gt;&gt;&gt;" xr:uid="{00000000-0004-0000-0200-000000000000}"/>
  </hyperlinks>
  <pageMargins left="0.70866141732283472" right="0.70866141732283472" top="0.74803149606299213" bottom="0.74803149606299213" header="0.31496062992125984" footer="0.31496062992125984"/>
  <pageSetup paperSize="9" orientation="portrait" horizontalDpi="4294967293" r:id="rId1"/>
  <drawing r:id="rId2"/>
  <legacyDrawing r:id="rId3"/>
  <oleObjects>
    <mc:AlternateContent xmlns:mc="http://schemas.openxmlformats.org/markup-compatibility/2006">
      <mc:Choice Requires="x14">
        <oleObject progId="Wordpad.Document.1" dvAspect="DVASPECT_ICON" shapeId="2062" r:id="rId4">
          <objectPr locked="0" defaultSize="0" autoPict="0" r:id="rId5">
            <anchor moveWithCells="1">
              <from>
                <xdr:col>0</xdr:col>
                <xdr:colOff>57150</xdr:colOff>
                <xdr:row>11</xdr:row>
                <xdr:rowOff>76200</xdr:rowOff>
              </from>
              <to>
                <xdr:col>0</xdr:col>
                <xdr:colOff>1085850</xdr:colOff>
                <xdr:row>17</xdr:row>
                <xdr:rowOff>38100</xdr:rowOff>
              </to>
            </anchor>
          </objectPr>
        </oleObject>
      </mc:Choice>
      <mc:Fallback>
        <oleObject progId="Wordpad.Document.1" dvAspect="DVASPECT_ICON" shapeId="2062" r:id="rId4"/>
      </mc:Fallback>
    </mc:AlternateContent>
    <mc:AlternateContent xmlns:mc="http://schemas.openxmlformats.org/markup-compatibility/2006">
      <mc:Choice Requires="x14">
        <oleObject progId="Wordpad.Document.1" dvAspect="DVASPECT_ICON" shapeId="2063" r:id="rId6">
          <objectPr locked="0" defaultSize="0" autoPict="0" r:id="rId5">
            <anchor moveWithCells="1">
              <from>
                <xdr:col>2</xdr:col>
                <xdr:colOff>66675</xdr:colOff>
                <xdr:row>11</xdr:row>
                <xdr:rowOff>95250</xdr:rowOff>
              </from>
              <to>
                <xdr:col>2</xdr:col>
                <xdr:colOff>1143000</xdr:colOff>
                <xdr:row>17</xdr:row>
                <xdr:rowOff>57150</xdr:rowOff>
              </to>
            </anchor>
          </objectPr>
        </oleObject>
      </mc:Choice>
      <mc:Fallback>
        <oleObject progId="Wordpad.Document.1" dvAspect="DVASPECT_ICON" shapeId="2063" r:id="rId6"/>
      </mc:Fallback>
    </mc:AlternateContent>
    <mc:AlternateContent xmlns:mc="http://schemas.openxmlformats.org/markup-compatibility/2006">
      <mc:Choice Requires="x14">
        <oleObject progId="Wordpad.Document.1" dvAspect="DVASPECT_ICON" shapeId="2064" r:id="rId7">
          <objectPr locked="0" defaultSize="0" autoPict="0" r:id="rId5">
            <anchor moveWithCells="1">
              <from>
                <xdr:col>0</xdr:col>
                <xdr:colOff>38100</xdr:colOff>
                <xdr:row>31</xdr:row>
                <xdr:rowOff>133350</xdr:rowOff>
              </from>
              <to>
                <xdr:col>0</xdr:col>
                <xdr:colOff>1114425</xdr:colOff>
                <xdr:row>37</xdr:row>
                <xdr:rowOff>66675</xdr:rowOff>
              </to>
            </anchor>
          </objectPr>
        </oleObject>
      </mc:Choice>
      <mc:Fallback>
        <oleObject progId="Wordpad.Document.1" dvAspect="DVASPECT_ICON" shapeId="2064" r:id="rId7"/>
      </mc:Fallback>
    </mc:AlternateContent>
    <mc:AlternateContent xmlns:mc="http://schemas.openxmlformats.org/markup-compatibility/2006">
      <mc:Choice Requires="x14">
        <oleObject progId="Wordpad.Document.1" dvAspect="DVASPECT_ICON" shapeId="2065" r:id="rId8">
          <objectPr locked="0" defaultSize="0" autoPict="0" r:id="rId5">
            <anchor moveWithCells="1">
              <from>
                <xdr:col>2</xdr:col>
                <xdr:colOff>38100</xdr:colOff>
                <xdr:row>30</xdr:row>
                <xdr:rowOff>28575</xdr:rowOff>
              </from>
              <to>
                <xdr:col>2</xdr:col>
                <xdr:colOff>476250</xdr:colOff>
                <xdr:row>32</xdr:row>
                <xdr:rowOff>85725</xdr:rowOff>
              </to>
            </anchor>
          </objectPr>
        </oleObject>
      </mc:Choice>
      <mc:Fallback>
        <oleObject progId="Wordpad.Document.1" dvAspect="DVASPECT_ICON" shapeId="2065" r:id="rId8"/>
      </mc:Fallback>
    </mc:AlternateContent>
    <mc:AlternateContent xmlns:mc="http://schemas.openxmlformats.org/markup-compatibility/2006">
      <mc:Choice Requires="x14">
        <oleObject progId="Wordpad.Document.1" dvAspect="DVASPECT_ICON" shapeId="2066" r:id="rId9">
          <objectPr locked="0" defaultSize="0" autoPict="0" r:id="rId5">
            <anchor moveWithCells="1">
              <from>
                <xdr:col>2</xdr:col>
                <xdr:colOff>47625</xdr:colOff>
                <xdr:row>35</xdr:row>
                <xdr:rowOff>38100</xdr:rowOff>
              </from>
              <to>
                <xdr:col>2</xdr:col>
                <xdr:colOff>485775</xdr:colOff>
                <xdr:row>37</xdr:row>
                <xdr:rowOff>76200</xdr:rowOff>
              </to>
            </anchor>
          </objectPr>
        </oleObject>
      </mc:Choice>
      <mc:Fallback>
        <oleObject progId="Wordpad.Document.1" dvAspect="DVASPECT_ICON" shapeId="2066" r:id="rId9"/>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499984740745262"/>
  </sheetPr>
  <dimension ref="A8:AL209"/>
  <sheetViews>
    <sheetView workbookViewId="0">
      <selection activeCell="I1" sqref="I1"/>
    </sheetView>
  </sheetViews>
  <sheetFormatPr defaultRowHeight="11.25" x14ac:dyDescent="0.2"/>
  <cols>
    <col min="1" max="1" width="13.5" customWidth="1"/>
    <col min="2" max="2" width="13.83203125" style="4" customWidth="1"/>
    <col min="3" max="38" width="9.33203125" style="4"/>
  </cols>
  <sheetData>
    <row r="8" spans="1:14" x14ac:dyDescent="0.2">
      <c r="I8" s="52">
        <f>Settings!E29</f>
        <v>0</v>
      </c>
      <c r="J8" s="52">
        <f>Settings!E30</f>
        <v>0</v>
      </c>
      <c r="K8" s="52">
        <f>Settings!E31</f>
        <v>0</v>
      </c>
      <c r="L8" s="52">
        <f>Settings!E32</f>
        <v>0</v>
      </c>
      <c r="M8" s="52">
        <f>Settings!E33</f>
        <v>0</v>
      </c>
    </row>
    <row r="9" spans="1:14" x14ac:dyDescent="0.2">
      <c r="C9" s="4" t="str">
        <f>Settings!D29</f>
        <v>Highly effective</v>
      </c>
      <c r="D9" s="4" t="str">
        <f>Settings!D30</f>
        <v>Effective</v>
      </c>
      <c r="E9" s="4" t="str">
        <f>Settings!D31</f>
        <v>Moderately effective</v>
      </c>
      <c r="F9" s="4" t="str">
        <f>Settings!D32</f>
        <v>Ineffective</v>
      </c>
      <c r="G9" s="4" t="str">
        <f>Settings!D33</f>
        <v>Lacking or very ineffective</v>
      </c>
      <c r="I9" s="4" t="str">
        <f>C9</f>
        <v>Highly effective</v>
      </c>
      <c r="J9" s="4" t="str">
        <f t="shared" ref="J9:M9" si="0">D9</f>
        <v>Effective</v>
      </c>
      <c r="K9" s="4" t="str">
        <f t="shared" si="0"/>
        <v>Moderately effective</v>
      </c>
      <c r="L9" s="4" t="str">
        <f t="shared" si="0"/>
        <v>Ineffective</v>
      </c>
      <c r="M9" s="4" t="str">
        <f t="shared" si="0"/>
        <v>Lacking or very ineffective</v>
      </c>
    </row>
    <row r="10" spans="1:14" x14ac:dyDescent="0.2">
      <c r="A10">
        <f>Risks!B18</f>
        <v>0</v>
      </c>
      <c r="B10" s="4">
        <f>'Risk Assessment'!G11</f>
        <v>0</v>
      </c>
      <c r="C10" s="4">
        <f>COUNTIF(B10,$C$9)</f>
        <v>0</v>
      </c>
      <c r="D10" s="4">
        <f>COUNTIF(B10,$D$9)</f>
        <v>0</v>
      </c>
      <c r="E10" s="4">
        <f>COUNTIF(B10,$E$9)</f>
        <v>0</v>
      </c>
      <c r="F10" s="4">
        <f>COUNTIF(B10,$F$9)</f>
        <v>0</v>
      </c>
      <c r="G10" s="4">
        <f>COUNTIF(B10,$G$9)</f>
        <v>0</v>
      </c>
      <c r="I10" s="4">
        <f>C10*$I$8</f>
        <v>0</v>
      </c>
      <c r="J10" s="4">
        <f>$J$8*D10</f>
        <v>0</v>
      </c>
      <c r="K10" s="4">
        <f>$K$8*E10</f>
        <v>0</v>
      </c>
      <c r="L10" s="4">
        <f>$L$8*F10</f>
        <v>0</v>
      </c>
      <c r="M10" s="4">
        <f>$M$8*G10</f>
        <v>0</v>
      </c>
      <c r="N10" s="4">
        <f>SUM(I10:M10)</f>
        <v>0</v>
      </c>
    </row>
    <row r="11" spans="1:14" x14ac:dyDescent="0.2">
      <c r="A11">
        <f>Risks!B19</f>
        <v>0</v>
      </c>
      <c r="B11" s="4">
        <f>'Risk Assessment'!G12</f>
        <v>0</v>
      </c>
      <c r="C11" s="4">
        <f t="shared" ref="C11:C74" si="1">COUNTIF(B11,$C$9)</f>
        <v>0</v>
      </c>
      <c r="D11" s="4">
        <f t="shared" ref="D11:D74" si="2">COUNTIF(B11,$D$9)</f>
        <v>0</v>
      </c>
      <c r="E11" s="4">
        <f t="shared" ref="E11:E74" si="3">COUNTIF(B11,$E$9)</f>
        <v>0</v>
      </c>
      <c r="F11" s="4">
        <f t="shared" ref="F11:F74" si="4">COUNTIF(B11,$F$9)</f>
        <v>0</v>
      </c>
      <c r="G11" s="4">
        <f t="shared" ref="G11:G74" si="5">COUNTIF(B11,$G$9)</f>
        <v>0</v>
      </c>
      <c r="I11" s="4">
        <f t="shared" ref="I11:I74" si="6">C11*$I$8</f>
        <v>0</v>
      </c>
      <c r="J11" s="4">
        <f t="shared" ref="J11:J74" si="7">$J$8*D11</f>
        <v>0</v>
      </c>
      <c r="K11" s="4">
        <f t="shared" ref="K11:K74" si="8">$K$8*E11</f>
        <v>0</v>
      </c>
      <c r="L11" s="4">
        <f t="shared" ref="L11:L74" si="9">$L$8*F11</f>
        <v>0</v>
      </c>
      <c r="M11" s="4">
        <f t="shared" ref="M11:M74" si="10">$M$8*G11</f>
        <v>0</v>
      </c>
      <c r="N11" s="4">
        <f t="shared" ref="N11:N74" si="11">SUM(I11:M11)</f>
        <v>0</v>
      </c>
    </row>
    <row r="12" spans="1:14" x14ac:dyDescent="0.2">
      <c r="A12">
        <f>Risks!B20</f>
        <v>0</v>
      </c>
      <c r="B12" s="4">
        <f>'Risk Assessment'!G13</f>
        <v>0</v>
      </c>
      <c r="C12" s="4">
        <f t="shared" si="1"/>
        <v>0</v>
      </c>
      <c r="D12" s="4">
        <f t="shared" si="2"/>
        <v>0</v>
      </c>
      <c r="E12" s="4">
        <f t="shared" si="3"/>
        <v>0</v>
      </c>
      <c r="F12" s="4">
        <f t="shared" si="4"/>
        <v>0</v>
      </c>
      <c r="G12" s="4">
        <f t="shared" si="5"/>
        <v>0</v>
      </c>
      <c r="I12" s="4">
        <f t="shared" si="6"/>
        <v>0</v>
      </c>
      <c r="J12" s="4">
        <f t="shared" si="7"/>
        <v>0</v>
      </c>
      <c r="K12" s="4">
        <f t="shared" si="8"/>
        <v>0</v>
      </c>
      <c r="L12" s="4">
        <f t="shared" si="9"/>
        <v>0</v>
      </c>
      <c r="M12" s="4">
        <f t="shared" si="10"/>
        <v>0</v>
      </c>
      <c r="N12" s="4">
        <f t="shared" si="11"/>
        <v>0</v>
      </c>
    </row>
    <row r="13" spans="1:14" x14ac:dyDescent="0.2">
      <c r="A13">
        <f>Risks!B21</f>
        <v>0</v>
      </c>
      <c r="B13" s="4">
        <f>'Risk Assessment'!G14</f>
        <v>0</v>
      </c>
      <c r="C13" s="4">
        <f t="shared" si="1"/>
        <v>0</v>
      </c>
      <c r="D13" s="4">
        <f t="shared" si="2"/>
        <v>0</v>
      </c>
      <c r="E13" s="4">
        <f t="shared" si="3"/>
        <v>0</v>
      </c>
      <c r="F13" s="4">
        <f t="shared" si="4"/>
        <v>0</v>
      </c>
      <c r="G13" s="4">
        <f t="shared" si="5"/>
        <v>0</v>
      </c>
      <c r="I13" s="4">
        <f t="shared" si="6"/>
        <v>0</v>
      </c>
      <c r="J13" s="4">
        <f t="shared" si="7"/>
        <v>0</v>
      </c>
      <c r="K13" s="4">
        <f t="shared" si="8"/>
        <v>0</v>
      </c>
      <c r="L13" s="4">
        <f t="shared" si="9"/>
        <v>0</v>
      </c>
      <c r="M13" s="4">
        <f t="shared" si="10"/>
        <v>0</v>
      </c>
      <c r="N13" s="4">
        <f t="shared" si="11"/>
        <v>0</v>
      </c>
    </row>
    <row r="14" spans="1:14" x14ac:dyDescent="0.2">
      <c r="A14">
        <f>Risks!B22</f>
        <v>0</v>
      </c>
      <c r="B14" s="4">
        <f>'Risk Assessment'!G15</f>
        <v>0</v>
      </c>
      <c r="C14" s="4">
        <f t="shared" si="1"/>
        <v>0</v>
      </c>
      <c r="D14" s="4">
        <f t="shared" si="2"/>
        <v>0</v>
      </c>
      <c r="E14" s="4">
        <f t="shared" si="3"/>
        <v>0</v>
      </c>
      <c r="F14" s="4">
        <f t="shared" si="4"/>
        <v>0</v>
      </c>
      <c r="G14" s="4">
        <f t="shared" si="5"/>
        <v>0</v>
      </c>
      <c r="I14" s="4">
        <f t="shared" si="6"/>
        <v>0</v>
      </c>
      <c r="J14" s="4">
        <f t="shared" si="7"/>
        <v>0</v>
      </c>
      <c r="K14" s="4">
        <f t="shared" si="8"/>
        <v>0</v>
      </c>
      <c r="L14" s="4">
        <f t="shared" si="9"/>
        <v>0</v>
      </c>
      <c r="M14" s="4">
        <f t="shared" si="10"/>
        <v>0</v>
      </c>
      <c r="N14" s="4">
        <f t="shared" si="11"/>
        <v>0</v>
      </c>
    </row>
    <row r="15" spans="1:14" x14ac:dyDescent="0.2">
      <c r="A15">
        <f>Risks!B23</f>
        <v>0</v>
      </c>
      <c r="B15" s="4">
        <f>'Risk Assessment'!G16</f>
        <v>0</v>
      </c>
      <c r="C15" s="4">
        <f t="shared" si="1"/>
        <v>0</v>
      </c>
      <c r="D15" s="4">
        <f t="shared" si="2"/>
        <v>0</v>
      </c>
      <c r="E15" s="4">
        <f t="shared" si="3"/>
        <v>0</v>
      </c>
      <c r="F15" s="4">
        <f t="shared" si="4"/>
        <v>0</v>
      </c>
      <c r="G15" s="4">
        <f t="shared" si="5"/>
        <v>0</v>
      </c>
      <c r="I15" s="4">
        <f t="shared" si="6"/>
        <v>0</v>
      </c>
      <c r="J15" s="4">
        <f t="shared" si="7"/>
        <v>0</v>
      </c>
      <c r="K15" s="4">
        <f t="shared" si="8"/>
        <v>0</v>
      </c>
      <c r="L15" s="4">
        <f t="shared" si="9"/>
        <v>0</v>
      </c>
      <c r="M15" s="4">
        <f t="shared" si="10"/>
        <v>0</v>
      </c>
      <c r="N15" s="4">
        <f t="shared" si="11"/>
        <v>0</v>
      </c>
    </row>
    <row r="16" spans="1:14" x14ac:dyDescent="0.2">
      <c r="A16">
        <f>Risks!B24</f>
        <v>0</v>
      </c>
      <c r="B16" s="4">
        <f>'Risk Assessment'!G17</f>
        <v>0</v>
      </c>
      <c r="C16" s="4">
        <f t="shared" si="1"/>
        <v>0</v>
      </c>
      <c r="D16" s="4">
        <f t="shared" si="2"/>
        <v>0</v>
      </c>
      <c r="E16" s="4">
        <f t="shared" si="3"/>
        <v>0</v>
      </c>
      <c r="F16" s="4">
        <f t="shared" si="4"/>
        <v>0</v>
      </c>
      <c r="G16" s="4">
        <f t="shared" si="5"/>
        <v>0</v>
      </c>
      <c r="I16" s="4">
        <f t="shared" si="6"/>
        <v>0</v>
      </c>
      <c r="J16" s="4">
        <f t="shared" si="7"/>
        <v>0</v>
      </c>
      <c r="K16" s="4">
        <f t="shared" si="8"/>
        <v>0</v>
      </c>
      <c r="L16" s="4">
        <f t="shared" si="9"/>
        <v>0</v>
      </c>
      <c r="M16" s="4">
        <f t="shared" si="10"/>
        <v>0</v>
      </c>
      <c r="N16" s="4">
        <f t="shared" si="11"/>
        <v>0</v>
      </c>
    </row>
    <row r="17" spans="1:14" x14ac:dyDescent="0.2">
      <c r="A17">
        <f>Risks!B25</f>
        <v>0</v>
      </c>
      <c r="B17" s="4">
        <f>'Risk Assessment'!G18</f>
        <v>0</v>
      </c>
      <c r="C17" s="4">
        <f t="shared" si="1"/>
        <v>0</v>
      </c>
      <c r="D17" s="4">
        <f t="shared" si="2"/>
        <v>0</v>
      </c>
      <c r="E17" s="4">
        <f t="shared" si="3"/>
        <v>0</v>
      </c>
      <c r="F17" s="4">
        <f t="shared" si="4"/>
        <v>0</v>
      </c>
      <c r="G17" s="4">
        <f t="shared" si="5"/>
        <v>0</v>
      </c>
      <c r="I17" s="4">
        <f t="shared" si="6"/>
        <v>0</v>
      </c>
      <c r="J17" s="4">
        <f t="shared" si="7"/>
        <v>0</v>
      </c>
      <c r="K17" s="4">
        <f t="shared" si="8"/>
        <v>0</v>
      </c>
      <c r="L17" s="4">
        <f t="shared" si="9"/>
        <v>0</v>
      </c>
      <c r="M17" s="4">
        <f t="shared" si="10"/>
        <v>0</v>
      </c>
      <c r="N17" s="4">
        <f t="shared" si="11"/>
        <v>0</v>
      </c>
    </row>
    <row r="18" spans="1:14" x14ac:dyDescent="0.2">
      <c r="A18">
        <f>Risks!B26</f>
        <v>0</v>
      </c>
      <c r="B18" s="4">
        <f>'Risk Assessment'!G19</f>
        <v>0</v>
      </c>
      <c r="C18" s="4">
        <f t="shared" si="1"/>
        <v>0</v>
      </c>
      <c r="D18" s="4">
        <f t="shared" si="2"/>
        <v>0</v>
      </c>
      <c r="E18" s="4">
        <f t="shared" si="3"/>
        <v>0</v>
      </c>
      <c r="F18" s="4">
        <f t="shared" si="4"/>
        <v>0</v>
      </c>
      <c r="G18" s="4">
        <f t="shared" si="5"/>
        <v>0</v>
      </c>
      <c r="I18" s="4">
        <f t="shared" si="6"/>
        <v>0</v>
      </c>
      <c r="J18" s="4">
        <f t="shared" si="7"/>
        <v>0</v>
      </c>
      <c r="K18" s="4">
        <f t="shared" si="8"/>
        <v>0</v>
      </c>
      <c r="L18" s="4">
        <f t="shared" si="9"/>
        <v>0</v>
      </c>
      <c r="M18" s="4">
        <f t="shared" si="10"/>
        <v>0</v>
      </c>
      <c r="N18" s="4">
        <f t="shared" si="11"/>
        <v>0</v>
      </c>
    </row>
    <row r="19" spans="1:14" x14ac:dyDescent="0.2">
      <c r="A19">
        <f>Risks!B27</f>
        <v>0</v>
      </c>
      <c r="B19" s="4">
        <f>'Risk Assessment'!G20</f>
        <v>0</v>
      </c>
      <c r="C19" s="4">
        <f t="shared" si="1"/>
        <v>0</v>
      </c>
      <c r="D19" s="4">
        <f t="shared" si="2"/>
        <v>0</v>
      </c>
      <c r="E19" s="4">
        <f t="shared" si="3"/>
        <v>0</v>
      </c>
      <c r="F19" s="4">
        <f t="shared" si="4"/>
        <v>0</v>
      </c>
      <c r="G19" s="4">
        <f t="shared" si="5"/>
        <v>0</v>
      </c>
      <c r="I19" s="4">
        <f t="shared" si="6"/>
        <v>0</v>
      </c>
      <c r="J19" s="4">
        <f t="shared" si="7"/>
        <v>0</v>
      </c>
      <c r="K19" s="4">
        <f t="shared" si="8"/>
        <v>0</v>
      </c>
      <c r="L19" s="4">
        <f t="shared" si="9"/>
        <v>0</v>
      </c>
      <c r="M19" s="4">
        <f t="shared" si="10"/>
        <v>0</v>
      </c>
      <c r="N19" s="4">
        <f t="shared" si="11"/>
        <v>0</v>
      </c>
    </row>
    <row r="20" spans="1:14" x14ac:dyDescent="0.2">
      <c r="A20">
        <f>Risks!B28</f>
        <v>0</v>
      </c>
      <c r="B20" s="4">
        <f>'Risk Assessment'!G21</f>
        <v>0</v>
      </c>
      <c r="C20" s="4">
        <f t="shared" si="1"/>
        <v>0</v>
      </c>
      <c r="D20" s="4">
        <f t="shared" si="2"/>
        <v>0</v>
      </c>
      <c r="E20" s="4">
        <f t="shared" si="3"/>
        <v>0</v>
      </c>
      <c r="F20" s="4">
        <f t="shared" si="4"/>
        <v>0</v>
      </c>
      <c r="G20" s="4">
        <f t="shared" si="5"/>
        <v>0</v>
      </c>
      <c r="I20" s="4">
        <f t="shared" si="6"/>
        <v>0</v>
      </c>
      <c r="J20" s="4">
        <f t="shared" si="7"/>
        <v>0</v>
      </c>
      <c r="K20" s="4">
        <f t="shared" si="8"/>
        <v>0</v>
      </c>
      <c r="L20" s="4">
        <f t="shared" si="9"/>
        <v>0</v>
      </c>
      <c r="M20" s="4">
        <f t="shared" si="10"/>
        <v>0</v>
      </c>
      <c r="N20" s="4">
        <f t="shared" si="11"/>
        <v>0</v>
      </c>
    </row>
    <row r="21" spans="1:14" x14ac:dyDescent="0.2">
      <c r="A21">
        <f>Risks!B29</f>
        <v>0</v>
      </c>
      <c r="B21" s="4">
        <f>'Risk Assessment'!G22</f>
        <v>0</v>
      </c>
      <c r="C21" s="4">
        <f t="shared" si="1"/>
        <v>0</v>
      </c>
      <c r="D21" s="4">
        <f t="shared" si="2"/>
        <v>0</v>
      </c>
      <c r="E21" s="4">
        <f t="shared" si="3"/>
        <v>0</v>
      </c>
      <c r="F21" s="4">
        <f t="shared" si="4"/>
        <v>0</v>
      </c>
      <c r="G21" s="4">
        <f t="shared" si="5"/>
        <v>0</v>
      </c>
      <c r="I21" s="4">
        <f t="shared" si="6"/>
        <v>0</v>
      </c>
      <c r="J21" s="4">
        <f t="shared" si="7"/>
        <v>0</v>
      </c>
      <c r="K21" s="4">
        <f t="shared" si="8"/>
        <v>0</v>
      </c>
      <c r="L21" s="4">
        <f t="shared" si="9"/>
        <v>0</v>
      </c>
      <c r="M21" s="4">
        <f t="shared" si="10"/>
        <v>0</v>
      </c>
      <c r="N21" s="4">
        <f t="shared" si="11"/>
        <v>0</v>
      </c>
    </row>
    <row r="22" spans="1:14" x14ac:dyDescent="0.2">
      <c r="A22">
        <f>Risks!B30</f>
        <v>0</v>
      </c>
      <c r="B22" s="4">
        <f>'Risk Assessment'!G23</f>
        <v>0</v>
      </c>
      <c r="C22" s="4">
        <f t="shared" si="1"/>
        <v>0</v>
      </c>
      <c r="D22" s="4">
        <f t="shared" si="2"/>
        <v>0</v>
      </c>
      <c r="E22" s="4">
        <f t="shared" si="3"/>
        <v>0</v>
      </c>
      <c r="F22" s="4">
        <f t="shared" si="4"/>
        <v>0</v>
      </c>
      <c r="G22" s="4">
        <f t="shared" si="5"/>
        <v>0</v>
      </c>
      <c r="I22" s="4">
        <f t="shared" si="6"/>
        <v>0</v>
      </c>
      <c r="J22" s="4">
        <f t="shared" si="7"/>
        <v>0</v>
      </c>
      <c r="K22" s="4">
        <f t="shared" si="8"/>
        <v>0</v>
      </c>
      <c r="L22" s="4">
        <f t="shared" si="9"/>
        <v>0</v>
      </c>
      <c r="M22" s="4">
        <f t="shared" si="10"/>
        <v>0</v>
      </c>
      <c r="N22" s="4">
        <f t="shared" si="11"/>
        <v>0</v>
      </c>
    </row>
    <row r="23" spans="1:14" x14ac:dyDescent="0.2">
      <c r="A23">
        <f>Risks!B31</f>
        <v>0</v>
      </c>
      <c r="B23" s="4">
        <f>'Risk Assessment'!G24</f>
        <v>0</v>
      </c>
      <c r="C23" s="4">
        <f t="shared" si="1"/>
        <v>0</v>
      </c>
      <c r="D23" s="4">
        <f t="shared" si="2"/>
        <v>0</v>
      </c>
      <c r="E23" s="4">
        <f t="shared" si="3"/>
        <v>0</v>
      </c>
      <c r="F23" s="4">
        <f t="shared" si="4"/>
        <v>0</v>
      </c>
      <c r="G23" s="4">
        <f t="shared" si="5"/>
        <v>0</v>
      </c>
      <c r="I23" s="4">
        <f t="shared" si="6"/>
        <v>0</v>
      </c>
      <c r="J23" s="4">
        <f t="shared" si="7"/>
        <v>0</v>
      </c>
      <c r="K23" s="4">
        <f t="shared" si="8"/>
        <v>0</v>
      </c>
      <c r="L23" s="4">
        <f t="shared" si="9"/>
        <v>0</v>
      </c>
      <c r="M23" s="4">
        <f t="shared" si="10"/>
        <v>0</v>
      </c>
      <c r="N23" s="4">
        <f t="shared" si="11"/>
        <v>0</v>
      </c>
    </row>
    <row r="24" spans="1:14" x14ac:dyDescent="0.2">
      <c r="A24">
        <f>Risks!B32</f>
        <v>0</v>
      </c>
      <c r="B24" s="4">
        <f>'Risk Assessment'!G25</f>
        <v>0</v>
      </c>
      <c r="C24" s="4">
        <f t="shared" si="1"/>
        <v>0</v>
      </c>
      <c r="D24" s="4">
        <f t="shared" si="2"/>
        <v>0</v>
      </c>
      <c r="E24" s="4">
        <f t="shared" si="3"/>
        <v>0</v>
      </c>
      <c r="F24" s="4">
        <f t="shared" si="4"/>
        <v>0</v>
      </c>
      <c r="G24" s="4">
        <f t="shared" si="5"/>
        <v>0</v>
      </c>
      <c r="I24" s="4">
        <f t="shared" si="6"/>
        <v>0</v>
      </c>
      <c r="J24" s="4">
        <f t="shared" si="7"/>
        <v>0</v>
      </c>
      <c r="K24" s="4">
        <f t="shared" si="8"/>
        <v>0</v>
      </c>
      <c r="L24" s="4">
        <f t="shared" si="9"/>
        <v>0</v>
      </c>
      <c r="M24" s="4">
        <f t="shared" si="10"/>
        <v>0</v>
      </c>
      <c r="N24" s="4">
        <f t="shared" si="11"/>
        <v>0</v>
      </c>
    </row>
    <row r="25" spans="1:14" x14ac:dyDescent="0.2">
      <c r="A25">
        <f>Risks!B33</f>
        <v>0</v>
      </c>
      <c r="B25" s="4">
        <f>'Risk Assessment'!G26</f>
        <v>0</v>
      </c>
      <c r="C25" s="4">
        <f t="shared" si="1"/>
        <v>0</v>
      </c>
      <c r="D25" s="4">
        <f t="shared" si="2"/>
        <v>0</v>
      </c>
      <c r="E25" s="4">
        <f t="shared" si="3"/>
        <v>0</v>
      </c>
      <c r="F25" s="4">
        <f t="shared" si="4"/>
        <v>0</v>
      </c>
      <c r="G25" s="4">
        <f t="shared" si="5"/>
        <v>0</v>
      </c>
      <c r="I25" s="4">
        <f t="shared" si="6"/>
        <v>0</v>
      </c>
      <c r="J25" s="4">
        <f t="shared" si="7"/>
        <v>0</v>
      </c>
      <c r="K25" s="4">
        <f t="shared" si="8"/>
        <v>0</v>
      </c>
      <c r="L25" s="4">
        <f t="shared" si="9"/>
        <v>0</v>
      </c>
      <c r="M25" s="4">
        <f t="shared" si="10"/>
        <v>0</v>
      </c>
      <c r="N25" s="4">
        <f t="shared" si="11"/>
        <v>0</v>
      </c>
    </row>
    <row r="26" spans="1:14" x14ac:dyDescent="0.2">
      <c r="A26">
        <f>Risks!B34</f>
        <v>0</v>
      </c>
      <c r="B26" s="4">
        <f>'Risk Assessment'!G27</f>
        <v>0</v>
      </c>
      <c r="C26" s="4">
        <f t="shared" si="1"/>
        <v>0</v>
      </c>
      <c r="D26" s="4">
        <f t="shared" si="2"/>
        <v>0</v>
      </c>
      <c r="E26" s="4">
        <f t="shared" si="3"/>
        <v>0</v>
      </c>
      <c r="F26" s="4">
        <f t="shared" si="4"/>
        <v>0</v>
      </c>
      <c r="G26" s="4">
        <f t="shared" si="5"/>
        <v>0</v>
      </c>
      <c r="I26" s="4">
        <f t="shared" si="6"/>
        <v>0</v>
      </c>
      <c r="J26" s="4">
        <f t="shared" si="7"/>
        <v>0</v>
      </c>
      <c r="K26" s="4">
        <f t="shared" si="8"/>
        <v>0</v>
      </c>
      <c r="L26" s="4">
        <f t="shared" si="9"/>
        <v>0</v>
      </c>
      <c r="M26" s="4">
        <f t="shared" si="10"/>
        <v>0</v>
      </c>
      <c r="N26" s="4">
        <f t="shared" si="11"/>
        <v>0</v>
      </c>
    </row>
    <row r="27" spans="1:14" x14ac:dyDescent="0.2">
      <c r="A27">
        <f>Risks!B35</f>
        <v>0</v>
      </c>
      <c r="B27" s="4">
        <f>'Risk Assessment'!G28</f>
        <v>0</v>
      </c>
      <c r="C27" s="4">
        <f t="shared" si="1"/>
        <v>0</v>
      </c>
      <c r="D27" s="4">
        <f t="shared" si="2"/>
        <v>0</v>
      </c>
      <c r="E27" s="4">
        <f t="shared" si="3"/>
        <v>0</v>
      </c>
      <c r="F27" s="4">
        <f t="shared" si="4"/>
        <v>0</v>
      </c>
      <c r="G27" s="4">
        <f t="shared" si="5"/>
        <v>0</v>
      </c>
      <c r="I27" s="4">
        <f t="shared" si="6"/>
        <v>0</v>
      </c>
      <c r="J27" s="4">
        <f t="shared" si="7"/>
        <v>0</v>
      </c>
      <c r="K27" s="4">
        <f t="shared" si="8"/>
        <v>0</v>
      </c>
      <c r="L27" s="4">
        <f t="shared" si="9"/>
        <v>0</v>
      </c>
      <c r="M27" s="4">
        <f t="shared" si="10"/>
        <v>0</v>
      </c>
      <c r="N27" s="4">
        <f t="shared" si="11"/>
        <v>0</v>
      </c>
    </row>
    <row r="28" spans="1:14" x14ac:dyDescent="0.2">
      <c r="A28">
        <f>Risks!B36</f>
        <v>0</v>
      </c>
      <c r="B28" s="4">
        <f>'Risk Assessment'!G29</f>
        <v>0</v>
      </c>
      <c r="C28" s="4">
        <f t="shared" si="1"/>
        <v>0</v>
      </c>
      <c r="D28" s="4">
        <f t="shared" si="2"/>
        <v>0</v>
      </c>
      <c r="E28" s="4">
        <f t="shared" si="3"/>
        <v>0</v>
      </c>
      <c r="F28" s="4">
        <f t="shared" si="4"/>
        <v>0</v>
      </c>
      <c r="G28" s="4">
        <f t="shared" si="5"/>
        <v>0</v>
      </c>
      <c r="I28" s="4">
        <f t="shared" si="6"/>
        <v>0</v>
      </c>
      <c r="J28" s="4">
        <f t="shared" si="7"/>
        <v>0</v>
      </c>
      <c r="K28" s="4">
        <f t="shared" si="8"/>
        <v>0</v>
      </c>
      <c r="L28" s="4">
        <f t="shared" si="9"/>
        <v>0</v>
      </c>
      <c r="M28" s="4">
        <f t="shared" si="10"/>
        <v>0</v>
      </c>
      <c r="N28" s="4">
        <f t="shared" si="11"/>
        <v>0</v>
      </c>
    </row>
    <row r="29" spans="1:14" x14ac:dyDescent="0.2">
      <c r="A29">
        <f>Risks!B37</f>
        <v>0</v>
      </c>
      <c r="B29" s="4">
        <f>'Risk Assessment'!G30</f>
        <v>0</v>
      </c>
      <c r="C29" s="4">
        <f t="shared" si="1"/>
        <v>0</v>
      </c>
      <c r="D29" s="4">
        <f t="shared" si="2"/>
        <v>0</v>
      </c>
      <c r="E29" s="4">
        <f t="shared" si="3"/>
        <v>0</v>
      </c>
      <c r="F29" s="4">
        <f t="shared" si="4"/>
        <v>0</v>
      </c>
      <c r="G29" s="4">
        <f t="shared" si="5"/>
        <v>0</v>
      </c>
      <c r="I29" s="4">
        <f t="shared" si="6"/>
        <v>0</v>
      </c>
      <c r="J29" s="4">
        <f t="shared" si="7"/>
        <v>0</v>
      </c>
      <c r="K29" s="4">
        <f t="shared" si="8"/>
        <v>0</v>
      </c>
      <c r="L29" s="4">
        <f t="shared" si="9"/>
        <v>0</v>
      </c>
      <c r="M29" s="4">
        <f t="shared" si="10"/>
        <v>0</v>
      </c>
      <c r="N29" s="4">
        <f t="shared" si="11"/>
        <v>0</v>
      </c>
    </row>
    <row r="30" spans="1:14" x14ac:dyDescent="0.2">
      <c r="A30">
        <f>Risks!B38</f>
        <v>0</v>
      </c>
      <c r="B30" s="4">
        <f>'Risk Assessment'!G31</f>
        <v>0</v>
      </c>
      <c r="C30" s="4">
        <f t="shared" si="1"/>
        <v>0</v>
      </c>
      <c r="D30" s="4">
        <f t="shared" si="2"/>
        <v>0</v>
      </c>
      <c r="E30" s="4">
        <f t="shared" si="3"/>
        <v>0</v>
      </c>
      <c r="F30" s="4">
        <f t="shared" si="4"/>
        <v>0</v>
      </c>
      <c r="G30" s="4">
        <f t="shared" si="5"/>
        <v>0</v>
      </c>
      <c r="I30" s="4">
        <f t="shared" si="6"/>
        <v>0</v>
      </c>
      <c r="J30" s="4">
        <f t="shared" si="7"/>
        <v>0</v>
      </c>
      <c r="K30" s="4">
        <f t="shared" si="8"/>
        <v>0</v>
      </c>
      <c r="L30" s="4">
        <f t="shared" si="9"/>
        <v>0</v>
      </c>
      <c r="M30" s="4">
        <f t="shared" si="10"/>
        <v>0</v>
      </c>
      <c r="N30" s="4">
        <f t="shared" si="11"/>
        <v>0</v>
      </c>
    </row>
    <row r="31" spans="1:14" x14ac:dyDescent="0.2">
      <c r="A31">
        <f>Risks!B39</f>
        <v>0</v>
      </c>
      <c r="B31" s="4">
        <f>'Risk Assessment'!G32</f>
        <v>0</v>
      </c>
      <c r="C31" s="4">
        <f t="shared" si="1"/>
        <v>0</v>
      </c>
      <c r="D31" s="4">
        <f t="shared" si="2"/>
        <v>0</v>
      </c>
      <c r="E31" s="4">
        <f t="shared" si="3"/>
        <v>0</v>
      </c>
      <c r="F31" s="4">
        <f t="shared" si="4"/>
        <v>0</v>
      </c>
      <c r="G31" s="4">
        <f t="shared" si="5"/>
        <v>0</v>
      </c>
      <c r="I31" s="4">
        <f t="shared" si="6"/>
        <v>0</v>
      </c>
      <c r="J31" s="4">
        <f t="shared" si="7"/>
        <v>0</v>
      </c>
      <c r="K31" s="4">
        <f t="shared" si="8"/>
        <v>0</v>
      </c>
      <c r="L31" s="4">
        <f t="shared" si="9"/>
        <v>0</v>
      </c>
      <c r="M31" s="4">
        <f t="shared" si="10"/>
        <v>0</v>
      </c>
      <c r="N31" s="4">
        <f t="shared" si="11"/>
        <v>0</v>
      </c>
    </row>
    <row r="32" spans="1:14" x14ac:dyDescent="0.2">
      <c r="A32">
        <f>Risks!B40</f>
        <v>0</v>
      </c>
      <c r="B32" s="4">
        <f>'Risk Assessment'!G33</f>
        <v>0</v>
      </c>
      <c r="C32" s="4">
        <f t="shared" si="1"/>
        <v>0</v>
      </c>
      <c r="D32" s="4">
        <f t="shared" si="2"/>
        <v>0</v>
      </c>
      <c r="E32" s="4">
        <f t="shared" si="3"/>
        <v>0</v>
      </c>
      <c r="F32" s="4">
        <f t="shared" si="4"/>
        <v>0</v>
      </c>
      <c r="G32" s="4">
        <f t="shared" si="5"/>
        <v>0</v>
      </c>
      <c r="I32" s="4">
        <f t="shared" si="6"/>
        <v>0</v>
      </c>
      <c r="J32" s="4">
        <f t="shared" si="7"/>
        <v>0</v>
      </c>
      <c r="K32" s="4">
        <f t="shared" si="8"/>
        <v>0</v>
      </c>
      <c r="L32" s="4">
        <f t="shared" si="9"/>
        <v>0</v>
      </c>
      <c r="M32" s="4">
        <f t="shared" si="10"/>
        <v>0</v>
      </c>
      <c r="N32" s="4">
        <f t="shared" si="11"/>
        <v>0</v>
      </c>
    </row>
    <row r="33" spans="1:14" x14ac:dyDescent="0.2">
      <c r="A33">
        <f>Risks!B41</f>
        <v>0</v>
      </c>
      <c r="B33" s="4">
        <f>'Risk Assessment'!G34</f>
        <v>0</v>
      </c>
      <c r="C33" s="4">
        <f t="shared" si="1"/>
        <v>0</v>
      </c>
      <c r="D33" s="4">
        <f t="shared" si="2"/>
        <v>0</v>
      </c>
      <c r="E33" s="4">
        <f t="shared" si="3"/>
        <v>0</v>
      </c>
      <c r="F33" s="4">
        <f t="shared" si="4"/>
        <v>0</v>
      </c>
      <c r="G33" s="4">
        <f t="shared" si="5"/>
        <v>0</v>
      </c>
      <c r="I33" s="4">
        <f t="shared" si="6"/>
        <v>0</v>
      </c>
      <c r="J33" s="4">
        <f t="shared" si="7"/>
        <v>0</v>
      </c>
      <c r="K33" s="4">
        <f t="shared" si="8"/>
        <v>0</v>
      </c>
      <c r="L33" s="4">
        <f t="shared" si="9"/>
        <v>0</v>
      </c>
      <c r="M33" s="4">
        <f t="shared" si="10"/>
        <v>0</v>
      </c>
      <c r="N33" s="4">
        <f t="shared" si="11"/>
        <v>0</v>
      </c>
    </row>
    <row r="34" spans="1:14" x14ac:dyDescent="0.2">
      <c r="A34">
        <f>Risks!B42</f>
        <v>0</v>
      </c>
      <c r="B34" s="4">
        <f>'Risk Assessment'!G35</f>
        <v>0</v>
      </c>
      <c r="C34" s="4">
        <f t="shared" si="1"/>
        <v>0</v>
      </c>
      <c r="D34" s="4">
        <f t="shared" si="2"/>
        <v>0</v>
      </c>
      <c r="E34" s="4">
        <f t="shared" si="3"/>
        <v>0</v>
      </c>
      <c r="F34" s="4">
        <f t="shared" si="4"/>
        <v>0</v>
      </c>
      <c r="G34" s="4">
        <f t="shared" si="5"/>
        <v>0</v>
      </c>
      <c r="I34" s="4">
        <f t="shared" si="6"/>
        <v>0</v>
      </c>
      <c r="J34" s="4">
        <f t="shared" si="7"/>
        <v>0</v>
      </c>
      <c r="K34" s="4">
        <f t="shared" si="8"/>
        <v>0</v>
      </c>
      <c r="L34" s="4">
        <f t="shared" si="9"/>
        <v>0</v>
      </c>
      <c r="M34" s="4">
        <f t="shared" si="10"/>
        <v>0</v>
      </c>
      <c r="N34" s="4">
        <f t="shared" si="11"/>
        <v>0</v>
      </c>
    </row>
    <row r="35" spans="1:14" x14ac:dyDescent="0.2">
      <c r="A35">
        <f>Risks!B43</f>
        <v>0</v>
      </c>
      <c r="B35" s="4">
        <f>'Risk Assessment'!G36</f>
        <v>0</v>
      </c>
      <c r="C35" s="4">
        <f t="shared" si="1"/>
        <v>0</v>
      </c>
      <c r="D35" s="4">
        <f t="shared" si="2"/>
        <v>0</v>
      </c>
      <c r="E35" s="4">
        <f t="shared" si="3"/>
        <v>0</v>
      </c>
      <c r="F35" s="4">
        <f t="shared" si="4"/>
        <v>0</v>
      </c>
      <c r="G35" s="4">
        <f t="shared" si="5"/>
        <v>0</v>
      </c>
      <c r="I35" s="4">
        <f t="shared" si="6"/>
        <v>0</v>
      </c>
      <c r="J35" s="4">
        <f t="shared" si="7"/>
        <v>0</v>
      </c>
      <c r="K35" s="4">
        <f t="shared" si="8"/>
        <v>0</v>
      </c>
      <c r="L35" s="4">
        <f t="shared" si="9"/>
        <v>0</v>
      </c>
      <c r="M35" s="4">
        <f t="shared" si="10"/>
        <v>0</v>
      </c>
      <c r="N35" s="4">
        <f t="shared" si="11"/>
        <v>0</v>
      </c>
    </row>
    <row r="36" spans="1:14" x14ac:dyDescent="0.2">
      <c r="A36">
        <f>Risks!B44</f>
        <v>0</v>
      </c>
      <c r="B36" s="4">
        <f>'Risk Assessment'!G37</f>
        <v>0</v>
      </c>
      <c r="C36" s="4">
        <f t="shared" si="1"/>
        <v>0</v>
      </c>
      <c r="D36" s="4">
        <f t="shared" si="2"/>
        <v>0</v>
      </c>
      <c r="E36" s="4">
        <f t="shared" si="3"/>
        <v>0</v>
      </c>
      <c r="F36" s="4">
        <f t="shared" si="4"/>
        <v>0</v>
      </c>
      <c r="G36" s="4">
        <f t="shared" si="5"/>
        <v>0</v>
      </c>
      <c r="I36" s="4">
        <f t="shared" si="6"/>
        <v>0</v>
      </c>
      <c r="J36" s="4">
        <f t="shared" si="7"/>
        <v>0</v>
      </c>
      <c r="K36" s="4">
        <f t="shared" si="8"/>
        <v>0</v>
      </c>
      <c r="L36" s="4">
        <f t="shared" si="9"/>
        <v>0</v>
      </c>
      <c r="M36" s="4">
        <f t="shared" si="10"/>
        <v>0</v>
      </c>
      <c r="N36" s="4">
        <f t="shared" si="11"/>
        <v>0</v>
      </c>
    </row>
    <row r="37" spans="1:14" x14ac:dyDescent="0.2">
      <c r="A37">
        <f>Risks!B45</f>
        <v>0</v>
      </c>
      <c r="B37" s="4">
        <f>'Risk Assessment'!G38</f>
        <v>0</v>
      </c>
      <c r="C37" s="4">
        <f t="shared" si="1"/>
        <v>0</v>
      </c>
      <c r="D37" s="4">
        <f t="shared" si="2"/>
        <v>0</v>
      </c>
      <c r="E37" s="4">
        <f t="shared" si="3"/>
        <v>0</v>
      </c>
      <c r="F37" s="4">
        <f t="shared" si="4"/>
        <v>0</v>
      </c>
      <c r="G37" s="4">
        <f t="shared" si="5"/>
        <v>0</v>
      </c>
      <c r="I37" s="4">
        <f t="shared" si="6"/>
        <v>0</v>
      </c>
      <c r="J37" s="4">
        <f t="shared" si="7"/>
        <v>0</v>
      </c>
      <c r="K37" s="4">
        <f t="shared" si="8"/>
        <v>0</v>
      </c>
      <c r="L37" s="4">
        <f t="shared" si="9"/>
        <v>0</v>
      </c>
      <c r="M37" s="4">
        <f t="shared" si="10"/>
        <v>0</v>
      </c>
      <c r="N37" s="4">
        <f t="shared" si="11"/>
        <v>0</v>
      </c>
    </row>
    <row r="38" spans="1:14" x14ac:dyDescent="0.2">
      <c r="A38">
        <f>Risks!B46</f>
        <v>0</v>
      </c>
      <c r="B38" s="4">
        <f>'Risk Assessment'!G39</f>
        <v>0</v>
      </c>
      <c r="C38" s="4">
        <f t="shared" si="1"/>
        <v>0</v>
      </c>
      <c r="D38" s="4">
        <f t="shared" si="2"/>
        <v>0</v>
      </c>
      <c r="E38" s="4">
        <f t="shared" si="3"/>
        <v>0</v>
      </c>
      <c r="F38" s="4">
        <f t="shared" si="4"/>
        <v>0</v>
      </c>
      <c r="G38" s="4">
        <f t="shared" si="5"/>
        <v>0</v>
      </c>
      <c r="I38" s="4">
        <f t="shared" si="6"/>
        <v>0</v>
      </c>
      <c r="J38" s="4">
        <f t="shared" si="7"/>
        <v>0</v>
      </c>
      <c r="K38" s="4">
        <f t="shared" si="8"/>
        <v>0</v>
      </c>
      <c r="L38" s="4">
        <f t="shared" si="9"/>
        <v>0</v>
      </c>
      <c r="M38" s="4">
        <f t="shared" si="10"/>
        <v>0</v>
      </c>
      <c r="N38" s="4">
        <f t="shared" si="11"/>
        <v>0</v>
      </c>
    </row>
    <row r="39" spans="1:14" x14ac:dyDescent="0.2">
      <c r="A39">
        <f>Risks!B47</f>
        <v>0</v>
      </c>
      <c r="B39" s="4">
        <f>'Risk Assessment'!G40</f>
        <v>0</v>
      </c>
      <c r="C39" s="4">
        <f t="shared" si="1"/>
        <v>0</v>
      </c>
      <c r="D39" s="4">
        <f t="shared" si="2"/>
        <v>0</v>
      </c>
      <c r="E39" s="4">
        <f t="shared" si="3"/>
        <v>0</v>
      </c>
      <c r="F39" s="4">
        <f t="shared" si="4"/>
        <v>0</v>
      </c>
      <c r="G39" s="4">
        <f t="shared" si="5"/>
        <v>0</v>
      </c>
      <c r="I39" s="4">
        <f t="shared" si="6"/>
        <v>0</v>
      </c>
      <c r="J39" s="4">
        <f t="shared" si="7"/>
        <v>0</v>
      </c>
      <c r="K39" s="4">
        <f t="shared" si="8"/>
        <v>0</v>
      </c>
      <c r="L39" s="4">
        <f t="shared" si="9"/>
        <v>0</v>
      </c>
      <c r="M39" s="4">
        <f t="shared" si="10"/>
        <v>0</v>
      </c>
      <c r="N39" s="4">
        <f t="shared" si="11"/>
        <v>0</v>
      </c>
    </row>
    <row r="40" spans="1:14" x14ac:dyDescent="0.2">
      <c r="A40">
        <f>Risks!B48</f>
        <v>0</v>
      </c>
      <c r="B40" s="4">
        <f>'Risk Assessment'!G41</f>
        <v>0</v>
      </c>
      <c r="C40" s="4">
        <f t="shared" si="1"/>
        <v>0</v>
      </c>
      <c r="D40" s="4">
        <f t="shared" si="2"/>
        <v>0</v>
      </c>
      <c r="E40" s="4">
        <f t="shared" si="3"/>
        <v>0</v>
      </c>
      <c r="F40" s="4">
        <f t="shared" si="4"/>
        <v>0</v>
      </c>
      <c r="G40" s="4">
        <f t="shared" si="5"/>
        <v>0</v>
      </c>
      <c r="I40" s="4">
        <f t="shared" si="6"/>
        <v>0</v>
      </c>
      <c r="J40" s="4">
        <f t="shared" si="7"/>
        <v>0</v>
      </c>
      <c r="K40" s="4">
        <f t="shared" si="8"/>
        <v>0</v>
      </c>
      <c r="L40" s="4">
        <f t="shared" si="9"/>
        <v>0</v>
      </c>
      <c r="M40" s="4">
        <f t="shared" si="10"/>
        <v>0</v>
      </c>
      <c r="N40" s="4">
        <f t="shared" si="11"/>
        <v>0</v>
      </c>
    </row>
    <row r="41" spans="1:14" x14ac:dyDescent="0.2">
      <c r="A41">
        <f>Risks!B49</f>
        <v>0</v>
      </c>
      <c r="B41" s="4">
        <f>'Risk Assessment'!G42</f>
        <v>0</v>
      </c>
      <c r="C41" s="4">
        <f t="shared" si="1"/>
        <v>0</v>
      </c>
      <c r="D41" s="4">
        <f t="shared" si="2"/>
        <v>0</v>
      </c>
      <c r="E41" s="4">
        <f t="shared" si="3"/>
        <v>0</v>
      </c>
      <c r="F41" s="4">
        <f t="shared" si="4"/>
        <v>0</v>
      </c>
      <c r="G41" s="4">
        <f t="shared" si="5"/>
        <v>0</v>
      </c>
      <c r="I41" s="4">
        <f t="shared" si="6"/>
        <v>0</v>
      </c>
      <c r="J41" s="4">
        <f t="shared" si="7"/>
        <v>0</v>
      </c>
      <c r="K41" s="4">
        <f t="shared" si="8"/>
        <v>0</v>
      </c>
      <c r="L41" s="4">
        <f t="shared" si="9"/>
        <v>0</v>
      </c>
      <c r="M41" s="4">
        <f t="shared" si="10"/>
        <v>0</v>
      </c>
      <c r="N41" s="4">
        <f t="shared" si="11"/>
        <v>0</v>
      </c>
    </row>
    <row r="42" spans="1:14" x14ac:dyDescent="0.2">
      <c r="A42">
        <f>Risks!B50</f>
        <v>0</v>
      </c>
      <c r="B42" s="4">
        <f>'Risk Assessment'!G43</f>
        <v>0</v>
      </c>
      <c r="C42" s="4">
        <f t="shared" si="1"/>
        <v>0</v>
      </c>
      <c r="D42" s="4">
        <f t="shared" si="2"/>
        <v>0</v>
      </c>
      <c r="E42" s="4">
        <f t="shared" si="3"/>
        <v>0</v>
      </c>
      <c r="F42" s="4">
        <f t="shared" si="4"/>
        <v>0</v>
      </c>
      <c r="G42" s="4">
        <f t="shared" si="5"/>
        <v>0</v>
      </c>
      <c r="I42" s="4">
        <f t="shared" si="6"/>
        <v>0</v>
      </c>
      <c r="J42" s="4">
        <f t="shared" si="7"/>
        <v>0</v>
      </c>
      <c r="K42" s="4">
        <f t="shared" si="8"/>
        <v>0</v>
      </c>
      <c r="L42" s="4">
        <f t="shared" si="9"/>
        <v>0</v>
      </c>
      <c r="M42" s="4">
        <f t="shared" si="10"/>
        <v>0</v>
      </c>
      <c r="N42" s="4">
        <f t="shared" si="11"/>
        <v>0</v>
      </c>
    </row>
    <row r="43" spans="1:14" x14ac:dyDescent="0.2">
      <c r="A43">
        <f>Risks!B51</f>
        <v>0</v>
      </c>
      <c r="B43" s="4">
        <f>'Risk Assessment'!G44</f>
        <v>0</v>
      </c>
      <c r="C43" s="4">
        <f t="shared" si="1"/>
        <v>0</v>
      </c>
      <c r="D43" s="4">
        <f t="shared" si="2"/>
        <v>0</v>
      </c>
      <c r="E43" s="4">
        <f t="shared" si="3"/>
        <v>0</v>
      </c>
      <c r="F43" s="4">
        <f t="shared" si="4"/>
        <v>0</v>
      </c>
      <c r="G43" s="4">
        <f t="shared" si="5"/>
        <v>0</v>
      </c>
      <c r="I43" s="4">
        <f t="shared" si="6"/>
        <v>0</v>
      </c>
      <c r="J43" s="4">
        <f t="shared" si="7"/>
        <v>0</v>
      </c>
      <c r="K43" s="4">
        <f t="shared" si="8"/>
        <v>0</v>
      </c>
      <c r="L43" s="4">
        <f t="shared" si="9"/>
        <v>0</v>
      </c>
      <c r="M43" s="4">
        <f t="shared" si="10"/>
        <v>0</v>
      </c>
      <c r="N43" s="4">
        <f t="shared" si="11"/>
        <v>0</v>
      </c>
    </row>
    <row r="44" spans="1:14" x14ac:dyDescent="0.2">
      <c r="A44">
        <f>Risks!B52</f>
        <v>0</v>
      </c>
      <c r="B44" s="4">
        <f>'Risk Assessment'!G45</f>
        <v>0</v>
      </c>
      <c r="C44" s="4">
        <f t="shared" si="1"/>
        <v>0</v>
      </c>
      <c r="D44" s="4">
        <f t="shared" si="2"/>
        <v>0</v>
      </c>
      <c r="E44" s="4">
        <f t="shared" si="3"/>
        <v>0</v>
      </c>
      <c r="F44" s="4">
        <f t="shared" si="4"/>
        <v>0</v>
      </c>
      <c r="G44" s="4">
        <f t="shared" si="5"/>
        <v>0</v>
      </c>
      <c r="I44" s="4">
        <f t="shared" si="6"/>
        <v>0</v>
      </c>
      <c r="J44" s="4">
        <f t="shared" si="7"/>
        <v>0</v>
      </c>
      <c r="K44" s="4">
        <f t="shared" si="8"/>
        <v>0</v>
      </c>
      <c r="L44" s="4">
        <f t="shared" si="9"/>
        <v>0</v>
      </c>
      <c r="M44" s="4">
        <f t="shared" si="10"/>
        <v>0</v>
      </c>
      <c r="N44" s="4">
        <f t="shared" si="11"/>
        <v>0</v>
      </c>
    </row>
    <row r="45" spans="1:14" x14ac:dyDescent="0.2">
      <c r="A45">
        <f>Risks!B53</f>
        <v>0</v>
      </c>
      <c r="B45" s="4">
        <f>'Risk Assessment'!G46</f>
        <v>0</v>
      </c>
      <c r="C45" s="4">
        <f t="shared" si="1"/>
        <v>0</v>
      </c>
      <c r="D45" s="4">
        <f t="shared" si="2"/>
        <v>0</v>
      </c>
      <c r="E45" s="4">
        <f t="shared" si="3"/>
        <v>0</v>
      </c>
      <c r="F45" s="4">
        <f t="shared" si="4"/>
        <v>0</v>
      </c>
      <c r="G45" s="4">
        <f t="shared" si="5"/>
        <v>0</v>
      </c>
      <c r="I45" s="4">
        <f t="shared" si="6"/>
        <v>0</v>
      </c>
      <c r="J45" s="4">
        <f t="shared" si="7"/>
        <v>0</v>
      </c>
      <c r="K45" s="4">
        <f t="shared" si="8"/>
        <v>0</v>
      </c>
      <c r="L45" s="4">
        <f t="shared" si="9"/>
        <v>0</v>
      </c>
      <c r="M45" s="4">
        <f t="shared" si="10"/>
        <v>0</v>
      </c>
      <c r="N45" s="4">
        <f t="shared" si="11"/>
        <v>0</v>
      </c>
    </row>
    <row r="46" spans="1:14" x14ac:dyDescent="0.2">
      <c r="A46">
        <f>Risks!B54</f>
        <v>0</v>
      </c>
      <c r="B46" s="4">
        <f>'Risk Assessment'!G47</f>
        <v>0</v>
      </c>
      <c r="C46" s="4">
        <f t="shared" si="1"/>
        <v>0</v>
      </c>
      <c r="D46" s="4">
        <f t="shared" si="2"/>
        <v>0</v>
      </c>
      <c r="E46" s="4">
        <f t="shared" si="3"/>
        <v>0</v>
      </c>
      <c r="F46" s="4">
        <f t="shared" si="4"/>
        <v>0</v>
      </c>
      <c r="G46" s="4">
        <f t="shared" si="5"/>
        <v>0</v>
      </c>
      <c r="I46" s="4">
        <f t="shared" si="6"/>
        <v>0</v>
      </c>
      <c r="J46" s="4">
        <f t="shared" si="7"/>
        <v>0</v>
      </c>
      <c r="K46" s="4">
        <f t="shared" si="8"/>
        <v>0</v>
      </c>
      <c r="L46" s="4">
        <f t="shared" si="9"/>
        <v>0</v>
      </c>
      <c r="M46" s="4">
        <f t="shared" si="10"/>
        <v>0</v>
      </c>
      <c r="N46" s="4">
        <f t="shared" si="11"/>
        <v>0</v>
      </c>
    </row>
    <row r="47" spans="1:14" x14ac:dyDescent="0.2">
      <c r="A47">
        <f>Risks!B55</f>
        <v>0</v>
      </c>
      <c r="B47" s="4">
        <f>'Risk Assessment'!G48</f>
        <v>0</v>
      </c>
      <c r="C47" s="4">
        <f t="shared" si="1"/>
        <v>0</v>
      </c>
      <c r="D47" s="4">
        <f t="shared" si="2"/>
        <v>0</v>
      </c>
      <c r="E47" s="4">
        <f t="shared" si="3"/>
        <v>0</v>
      </c>
      <c r="F47" s="4">
        <f t="shared" si="4"/>
        <v>0</v>
      </c>
      <c r="G47" s="4">
        <f t="shared" si="5"/>
        <v>0</v>
      </c>
      <c r="I47" s="4">
        <f t="shared" si="6"/>
        <v>0</v>
      </c>
      <c r="J47" s="4">
        <f t="shared" si="7"/>
        <v>0</v>
      </c>
      <c r="K47" s="4">
        <f t="shared" si="8"/>
        <v>0</v>
      </c>
      <c r="L47" s="4">
        <f t="shared" si="9"/>
        <v>0</v>
      </c>
      <c r="M47" s="4">
        <f t="shared" si="10"/>
        <v>0</v>
      </c>
      <c r="N47" s="4">
        <f t="shared" si="11"/>
        <v>0</v>
      </c>
    </row>
    <row r="48" spans="1:14" x14ac:dyDescent="0.2">
      <c r="A48">
        <f>Risks!B56</f>
        <v>0</v>
      </c>
      <c r="B48" s="4">
        <f>'Risk Assessment'!G49</f>
        <v>0</v>
      </c>
      <c r="C48" s="4">
        <f t="shared" si="1"/>
        <v>0</v>
      </c>
      <c r="D48" s="4">
        <f t="shared" si="2"/>
        <v>0</v>
      </c>
      <c r="E48" s="4">
        <f t="shared" si="3"/>
        <v>0</v>
      </c>
      <c r="F48" s="4">
        <f t="shared" si="4"/>
        <v>0</v>
      </c>
      <c r="G48" s="4">
        <f t="shared" si="5"/>
        <v>0</v>
      </c>
      <c r="I48" s="4">
        <f t="shared" si="6"/>
        <v>0</v>
      </c>
      <c r="J48" s="4">
        <f t="shared" si="7"/>
        <v>0</v>
      </c>
      <c r="K48" s="4">
        <f t="shared" si="8"/>
        <v>0</v>
      </c>
      <c r="L48" s="4">
        <f t="shared" si="9"/>
        <v>0</v>
      </c>
      <c r="M48" s="4">
        <f t="shared" si="10"/>
        <v>0</v>
      </c>
      <c r="N48" s="4">
        <f t="shared" si="11"/>
        <v>0</v>
      </c>
    </row>
    <row r="49" spans="1:14" x14ac:dyDescent="0.2">
      <c r="A49">
        <f>Risks!B57</f>
        <v>0</v>
      </c>
      <c r="B49" s="4">
        <f>'Risk Assessment'!G50</f>
        <v>0</v>
      </c>
      <c r="C49" s="4">
        <f t="shared" si="1"/>
        <v>0</v>
      </c>
      <c r="D49" s="4">
        <f t="shared" si="2"/>
        <v>0</v>
      </c>
      <c r="E49" s="4">
        <f t="shared" si="3"/>
        <v>0</v>
      </c>
      <c r="F49" s="4">
        <f t="shared" si="4"/>
        <v>0</v>
      </c>
      <c r="G49" s="4">
        <f t="shared" si="5"/>
        <v>0</v>
      </c>
      <c r="I49" s="4">
        <f t="shared" si="6"/>
        <v>0</v>
      </c>
      <c r="J49" s="4">
        <f t="shared" si="7"/>
        <v>0</v>
      </c>
      <c r="K49" s="4">
        <f t="shared" si="8"/>
        <v>0</v>
      </c>
      <c r="L49" s="4">
        <f t="shared" si="9"/>
        <v>0</v>
      </c>
      <c r="M49" s="4">
        <f t="shared" si="10"/>
        <v>0</v>
      </c>
      <c r="N49" s="4">
        <f t="shared" si="11"/>
        <v>0</v>
      </c>
    </row>
    <row r="50" spans="1:14" x14ac:dyDescent="0.2">
      <c r="A50">
        <f>Risks!B58</f>
        <v>0</v>
      </c>
      <c r="B50" s="4">
        <f>'Risk Assessment'!G51</f>
        <v>0</v>
      </c>
      <c r="C50" s="4">
        <f t="shared" si="1"/>
        <v>0</v>
      </c>
      <c r="D50" s="4">
        <f t="shared" si="2"/>
        <v>0</v>
      </c>
      <c r="E50" s="4">
        <f t="shared" si="3"/>
        <v>0</v>
      </c>
      <c r="F50" s="4">
        <f t="shared" si="4"/>
        <v>0</v>
      </c>
      <c r="G50" s="4">
        <f t="shared" si="5"/>
        <v>0</v>
      </c>
      <c r="I50" s="4">
        <f t="shared" si="6"/>
        <v>0</v>
      </c>
      <c r="J50" s="4">
        <f t="shared" si="7"/>
        <v>0</v>
      </c>
      <c r="K50" s="4">
        <f t="shared" si="8"/>
        <v>0</v>
      </c>
      <c r="L50" s="4">
        <f t="shared" si="9"/>
        <v>0</v>
      </c>
      <c r="M50" s="4">
        <f t="shared" si="10"/>
        <v>0</v>
      </c>
      <c r="N50" s="4">
        <f t="shared" si="11"/>
        <v>0</v>
      </c>
    </row>
    <row r="51" spans="1:14" x14ac:dyDescent="0.2">
      <c r="A51">
        <f>Risks!B59</f>
        <v>0</v>
      </c>
      <c r="B51" s="4">
        <f>'Risk Assessment'!G52</f>
        <v>0</v>
      </c>
      <c r="C51" s="4">
        <f t="shared" si="1"/>
        <v>0</v>
      </c>
      <c r="D51" s="4">
        <f t="shared" si="2"/>
        <v>0</v>
      </c>
      <c r="E51" s="4">
        <f t="shared" si="3"/>
        <v>0</v>
      </c>
      <c r="F51" s="4">
        <f t="shared" si="4"/>
        <v>0</v>
      </c>
      <c r="G51" s="4">
        <f t="shared" si="5"/>
        <v>0</v>
      </c>
      <c r="I51" s="4">
        <f t="shared" si="6"/>
        <v>0</v>
      </c>
      <c r="J51" s="4">
        <f t="shared" si="7"/>
        <v>0</v>
      </c>
      <c r="K51" s="4">
        <f t="shared" si="8"/>
        <v>0</v>
      </c>
      <c r="L51" s="4">
        <f t="shared" si="9"/>
        <v>0</v>
      </c>
      <c r="M51" s="4">
        <f t="shared" si="10"/>
        <v>0</v>
      </c>
      <c r="N51" s="4">
        <f t="shared" si="11"/>
        <v>0</v>
      </c>
    </row>
    <row r="52" spans="1:14" x14ac:dyDescent="0.2">
      <c r="A52">
        <f>Risks!B60</f>
        <v>0</v>
      </c>
      <c r="B52" s="4">
        <f>'Risk Assessment'!G53</f>
        <v>0</v>
      </c>
      <c r="C52" s="4">
        <f t="shared" si="1"/>
        <v>0</v>
      </c>
      <c r="D52" s="4">
        <f t="shared" si="2"/>
        <v>0</v>
      </c>
      <c r="E52" s="4">
        <f t="shared" si="3"/>
        <v>0</v>
      </c>
      <c r="F52" s="4">
        <f t="shared" si="4"/>
        <v>0</v>
      </c>
      <c r="G52" s="4">
        <f t="shared" si="5"/>
        <v>0</v>
      </c>
      <c r="I52" s="4">
        <f t="shared" si="6"/>
        <v>0</v>
      </c>
      <c r="J52" s="4">
        <f t="shared" si="7"/>
        <v>0</v>
      </c>
      <c r="K52" s="4">
        <f t="shared" si="8"/>
        <v>0</v>
      </c>
      <c r="L52" s="4">
        <f t="shared" si="9"/>
        <v>0</v>
      </c>
      <c r="M52" s="4">
        <f t="shared" si="10"/>
        <v>0</v>
      </c>
      <c r="N52" s="4">
        <f t="shared" si="11"/>
        <v>0</v>
      </c>
    </row>
    <row r="53" spans="1:14" x14ac:dyDescent="0.2">
      <c r="A53">
        <f>Risks!B61</f>
        <v>0</v>
      </c>
      <c r="B53" s="4">
        <f>'Risk Assessment'!G54</f>
        <v>0</v>
      </c>
      <c r="C53" s="4">
        <f t="shared" si="1"/>
        <v>0</v>
      </c>
      <c r="D53" s="4">
        <f t="shared" si="2"/>
        <v>0</v>
      </c>
      <c r="E53" s="4">
        <f t="shared" si="3"/>
        <v>0</v>
      </c>
      <c r="F53" s="4">
        <f t="shared" si="4"/>
        <v>0</v>
      </c>
      <c r="G53" s="4">
        <f t="shared" si="5"/>
        <v>0</v>
      </c>
      <c r="I53" s="4">
        <f t="shared" si="6"/>
        <v>0</v>
      </c>
      <c r="J53" s="4">
        <f t="shared" si="7"/>
        <v>0</v>
      </c>
      <c r="K53" s="4">
        <f t="shared" si="8"/>
        <v>0</v>
      </c>
      <c r="L53" s="4">
        <f t="shared" si="9"/>
        <v>0</v>
      </c>
      <c r="M53" s="4">
        <f t="shared" si="10"/>
        <v>0</v>
      </c>
      <c r="N53" s="4">
        <f t="shared" si="11"/>
        <v>0</v>
      </c>
    </row>
    <row r="54" spans="1:14" x14ac:dyDescent="0.2">
      <c r="A54">
        <f>Risks!B62</f>
        <v>0</v>
      </c>
      <c r="B54" s="4">
        <f>'Risk Assessment'!G55</f>
        <v>0</v>
      </c>
      <c r="C54" s="4">
        <f t="shared" si="1"/>
        <v>0</v>
      </c>
      <c r="D54" s="4">
        <f t="shared" si="2"/>
        <v>0</v>
      </c>
      <c r="E54" s="4">
        <f t="shared" si="3"/>
        <v>0</v>
      </c>
      <c r="F54" s="4">
        <f t="shared" si="4"/>
        <v>0</v>
      </c>
      <c r="G54" s="4">
        <f t="shared" si="5"/>
        <v>0</v>
      </c>
      <c r="I54" s="4">
        <f t="shared" si="6"/>
        <v>0</v>
      </c>
      <c r="J54" s="4">
        <f t="shared" si="7"/>
        <v>0</v>
      </c>
      <c r="K54" s="4">
        <f t="shared" si="8"/>
        <v>0</v>
      </c>
      <c r="L54" s="4">
        <f t="shared" si="9"/>
        <v>0</v>
      </c>
      <c r="M54" s="4">
        <f t="shared" si="10"/>
        <v>0</v>
      </c>
      <c r="N54" s="4">
        <f t="shared" si="11"/>
        <v>0</v>
      </c>
    </row>
    <row r="55" spans="1:14" x14ac:dyDescent="0.2">
      <c r="A55">
        <f>Risks!B63</f>
        <v>0</v>
      </c>
      <c r="B55" s="4">
        <f>'Risk Assessment'!G56</f>
        <v>0</v>
      </c>
      <c r="C55" s="4">
        <f t="shared" si="1"/>
        <v>0</v>
      </c>
      <c r="D55" s="4">
        <f t="shared" si="2"/>
        <v>0</v>
      </c>
      <c r="E55" s="4">
        <f t="shared" si="3"/>
        <v>0</v>
      </c>
      <c r="F55" s="4">
        <f t="shared" si="4"/>
        <v>0</v>
      </c>
      <c r="G55" s="4">
        <f t="shared" si="5"/>
        <v>0</v>
      </c>
      <c r="I55" s="4">
        <f t="shared" si="6"/>
        <v>0</v>
      </c>
      <c r="J55" s="4">
        <f t="shared" si="7"/>
        <v>0</v>
      </c>
      <c r="K55" s="4">
        <f t="shared" si="8"/>
        <v>0</v>
      </c>
      <c r="L55" s="4">
        <f t="shared" si="9"/>
        <v>0</v>
      </c>
      <c r="M55" s="4">
        <f t="shared" si="10"/>
        <v>0</v>
      </c>
      <c r="N55" s="4">
        <f t="shared" si="11"/>
        <v>0</v>
      </c>
    </row>
    <row r="56" spans="1:14" x14ac:dyDescent="0.2">
      <c r="A56">
        <f>Risks!B64</f>
        <v>0</v>
      </c>
      <c r="B56" s="4">
        <f>'Risk Assessment'!G57</f>
        <v>0</v>
      </c>
      <c r="C56" s="4">
        <f t="shared" si="1"/>
        <v>0</v>
      </c>
      <c r="D56" s="4">
        <f t="shared" si="2"/>
        <v>0</v>
      </c>
      <c r="E56" s="4">
        <f t="shared" si="3"/>
        <v>0</v>
      </c>
      <c r="F56" s="4">
        <f t="shared" si="4"/>
        <v>0</v>
      </c>
      <c r="G56" s="4">
        <f t="shared" si="5"/>
        <v>0</v>
      </c>
      <c r="I56" s="4">
        <f t="shared" si="6"/>
        <v>0</v>
      </c>
      <c r="J56" s="4">
        <f t="shared" si="7"/>
        <v>0</v>
      </c>
      <c r="K56" s="4">
        <f t="shared" si="8"/>
        <v>0</v>
      </c>
      <c r="L56" s="4">
        <f t="shared" si="9"/>
        <v>0</v>
      </c>
      <c r="M56" s="4">
        <f t="shared" si="10"/>
        <v>0</v>
      </c>
      <c r="N56" s="4">
        <f t="shared" si="11"/>
        <v>0</v>
      </c>
    </row>
    <row r="57" spans="1:14" x14ac:dyDescent="0.2">
      <c r="A57">
        <f>Risks!B65</f>
        <v>0</v>
      </c>
      <c r="B57" s="4">
        <f>'Risk Assessment'!G58</f>
        <v>0</v>
      </c>
      <c r="C57" s="4">
        <f t="shared" si="1"/>
        <v>0</v>
      </c>
      <c r="D57" s="4">
        <f t="shared" si="2"/>
        <v>0</v>
      </c>
      <c r="E57" s="4">
        <f t="shared" si="3"/>
        <v>0</v>
      </c>
      <c r="F57" s="4">
        <f t="shared" si="4"/>
        <v>0</v>
      </c>
      <c r="G57" s="4">
        <f t="shared" si="5"/>
        <v>0</v>
      </c>
      <c r="I57" s="4">
        <f t="shared" si="6"/>
        <v>0</v>
      </c>
      <c r="J57" s="4">
        <f t="shared" si="7"/>
        <v>0</v>
      </c>
      <c r="K57" s="4">
        <f t="shared" si="8"/>
        <v>0</v>
      </c>
      <c r="L57" s="4">
        <f t="shared" si="9"/>
        <v>0</v>
      </c>
      <c r="M57" s="4">
        <f t="shared" si="10"/>
        <v>0</v>
      </c>
      <c r="N57" s="4">
        <f t="shared" si="11"/>
        <v>0</v>
      </c>
    </row>
    <row r="58" spans="1:14" x14ac:dyDescent="0.2">
      <c r="A58">
        <f>Risks!B66</f>
        <v>0</v>
      </c>
      <c r="B58" s="4">
        <f>'Risk Assessment'!G59</f>
        <v>0</v>
      </c>
      <c r="C58" s="4">
        <f t="shared" si="1"/>
        <v>0</v>
      </c>
      <c r="D58" s="4">
        <f t="shared" si="2"/>
        <v>0</v>
      </c>
      <c r="E58" s="4">
        <f t="shared" si="3"/>
        <v>0</v>
      </c>
      <c r="F58" s="4">
        <f t="shared" si="4"/>
        <v>0</v>
      </c>
      <c r="G58" s="4">
        <f t="shared" si="5"/>
        <v>0</v>
      </c>
      <c r="I58" s="4">
        <f t="shared" si="6"/>
        <v>0</v>
      </c>
      <c r="J58" s="4">
        <f t="shared" si="7"/>
        <v>0</v>
      </c>
      <c r="K58" s="4">
        <f t="shared" si="8"/>
        <v>0</v>
      </c>
      <c r="L58" s="4">
        <f t="shared" si="9"/>
        <v>0</v>
      </c>
      <c r="M58" s="4">
        <f t="shared" si="10"/>
        <v>0</v>
      </c>
      <c r="N58" s="4">
        <f t="shared" si="11"/>
        <v>0</v>
      </c>
    </row>
    <row r="59" spans="1:14" x14ac:dyDescent="0.2">
      <c r="A59">
        <f>Risks!B67</f>
        <v>0</v>
      </c>
      <c r="B59" s="4">
        <f>'Risk Assessment'!G60</f>
        <v>0</v>
      </c>
      <c r="C59" s="4">
        <f t="shared" si="1"/>
        <v>0</v>
      </c>
      <c r="D59" s="4">
        <f t="shared" si="2"/>
        <v>0</v>
      </c>
      <c r="E59" s="4">
        <f t="shared" si="3"/>
        <v>0</v>
      </c>
      <c r="F59" s="4">
        <f t="shared" si="4"/>
        <v>0</v>
      </c>
      <c r="G59" s="4">
        <f t="shared" si="5"/>
        <v>0</v>
      </c>
      <c r="I59" s="4">
        <f t="shared" si="6"/>
        <v>0</v>
      </c>
      <c r="J59" s="4">
        <f t="shared" si="7"/>
        <v>0</v>
      </c>
      <c r="K59" s="4">
        <f t="shared" si="8"/>
        <v>0</v>
      </c>
      <c r="L59" s="4">
        <f t="shared" si="9"/>
        <v>0</v>
      </c>
      <c r="M59" s="4">
        <f t="shared" si="10"/>
        <v>0</v>
      </c>
      <c r="N59" s="4">
        <f t="shared" si="11"/>
        <v>0</v>
      </c>
    </row>
    <row r="60" spans="1:14" x14ac:dyDescent="0.2">
      <c r="A60">
        <f>Risks!B68</f>
        <v>0</v>
      </c>
      <c r="B60" s="4">
        <f>'Risk Assessment'!G61</f>
        <v>0</v>
      </c>
      <c r="C60" s="4">
        <f t="shared" si="1"/>
        <v>0</v>
      </c>
      <c r="D60" s="4">
        <f t="shared" si="2"/>
        <v>0</v>
      </c>
      <c r="E60" s="4">
        <f t="shared" si="3"/>
        <v>0</v>
      </c>
      <c r="F60" s="4">
        <f t="shared" si="4"/>
        <v>0</v>
      </c>
      <c r="G60" s="4">
        <f t="shared" si="5"/>
        <v>0</v>
      </c>
      <c r="I60" s="4">
        <f t="shared" si="6"/>
        <v>0</v>
      </c>
      <c r="J60" s="4">
        <f t="shared" si="7"/>
        <v>0</v>
      </c>
      <c r="K60" s="4">
        <f t="shared" si="8"/>
        <v>0</v>
      </c>
      <c r="L60" s="4">
        <f t="shared" si="9"/>
        <v>0</v>
      </c>
      <c r="M60" s="4">
        <f t="shared" si="10"/>
        <v>0</v>
      </c>
      <c r="N60" s="4">
        <f t="shared" si="11"/>
        <v>0</v>
      </c>
    </row>
    <row r="61" spans="1:14" x14ac:dyDescent="0.2">
      <c r="A61">
        <f>Risks!B69</f>
        <v>0</v>
      </c>
      <c r="B61" s="4">
        <f>'Risk Assessment'!G62</f>
        <v>0</v>
      </c>
      <c r="C61" s="4">
        <f t="shared" si="1"/>
        <v>0</v>
      </c>
      <c r="D61" s="4">
        <f t="shared" si="2"/>
        <v>0</v>
      </c>
      <c r="E61" s="4">
        <f t="shared" si="3"/>
        <v>0</v>
      </c>
      <c r="F61" s="4">
        <f t="shared" si="4"/>
        <v>0</v>
      </c>
      <c r="G61" s="4">
        <f t="shared" si="5"/>
        <v>0</v>
      </c>
      <c r="I61" s="4">
        <f t="shared" si="6"/>
        <v>0</v>
      </c>
      <c r="J61" s="4">
        <f t="shared" si="7"/>
        <v>0</v>
      </c>
      <c r="K61" s="4">
        <f t="shared" si="8"/>
        <v>0</v>
      </c>
      <c r="L61" s="4">
        <f t="shared" si="9"/>
        <v>0</v>
      </c>
      <c r="M61" s="4">
        <f t="shared" si="10"/>
        <v>0</v>
      </c>
      <c r="N61" s="4">
        <f t="shared" si="11"/>
        <v>0</v>
      </c>
    </row>
    <row r="62" spans="1:14" x14ac:dyDescent="0.2">
      <c r="A62">
        <f>Risks!B70</f>
        <v>0</v>
      </c>
      <c r="B62" s="4">
        <f>'Risk Assessment'!G63</f>
        <v>0</v>
      </c>
      <c r="C62" s="4">
        <f t="shared" si="1"/>
        <v>0</v>
      </c>
      <c r="D62" s="4">
        <f t="shared" si="2"/>
        <v>0</v>
      </c>
      <c r="E62" s="4">
        <f t="shared" si="3"/>
        <v>0</v>
      </c>
      <c r="F62" s="4">
        <f t="shared" si="4"/>
        <v>0</v>
      </c>
      <c r="G62" s="4">
        <f t="shared" si="5"/>
        <v>0</v>
      </c>
      <c r="I62" s="4">
        <f t="shared" si="6"/>
        <v>0</v>
      </c>
      <c r="J62" s="4">
        <f t="shared" si="7"/>
        <v>0</v>
      </c>
      <c r="K62" s="4">
        <f t="shared" si="8"/>
        <v>0</v>
      </c>
      <c r="L62" s="4">
        <f t="shared" si="9"/>
        <v>0</v>
      </c>
      <c r="M62" s="4">
        <f t="shared" si="10"/>
        <v>0</v>
      </c>
      <c r="N62" s="4">
        <f t="shared" si="11"/>
        <v>0</v>
      </c>
    </row>
    <row r="63" spans="1:14" x14ac:dyDescent="0.2">
      <c r="A63">
        <f>Risks!B71</f>
        <v>0</v>
      </c>
      <c r="B63" s="4">
        <f>'Risk Assessment'!G64</f>
        <v>0</v>
      </c>
      <c r="C63" s="4">
        <f t="shared" si="1"/>
        <v>0</v>
      </c>
      <c r="D63" s="4">
        <f t="shared" si="2"/>
        <v>0</v>
      </c>
      <c r="E63" s="4">
        <f t="shared" si="3"/>
        <v>0</v>
      </c>
      <c r="F63" s="4">
        <f t="shared" si="4"/>
        <v>0</v>
      </c>
      <c r="G63" s="4">
        <f t="shared" si="5"/>
        <v>0</v>
      </c>
      <c r="I63" s="4">
        <f t="shared" si="6"/>
        <v>0</v>
      </c>
      <c r="J63" s="4">
        <f t="shared" si="7"/>
        <v>0</v>
      </c>
      <c r="K63" s="4">
        <f t="shared" si="8"/>
        <v>0</v>
      </c>
      <c r="L63" s="4">
        <f t="shared" si="9"/>
        <v>0</v>
      </c>
      <c r="M63" s="4">
        <f t="shared" si="10"/>
        <v>0</v>
      </c>
      <c r="N63" s="4">
        <f t="shared" si="11"/>
        <v>0</v>
      </c>
    </row>
    <row r="64" spans="1:14" x14ac:dyDescent="0.2">
      <c r="A64">
        <f>Risks!B72</f>
        <v>0</v>
      </c>
      <c r="B64" s="4">
        <f>'Risk Assessment'!G65</f>
        <v>0</v>
      </c>
      <c r="C64" s="4">
        <f t="shared" si="1"/>
        <v>0</v>
      </c>
      <c r="D64" s="4">
        <f t="shared" si="2"/>
        <v>0</v>
      </c>
      <c r="E64" s="4">
        <f t="shared" si="3"/>
        <v>0</v>
      </c>
      <c r="F64" s="4">
        <f t="shared" si="4"/>
        <v>0</v>
      </c>
      <c r="G64" s="4">
        <f t="shared" si="5"/>
        <v>0</v>
      </c>
      <c r="I64" s="4">
        <f t="shared" si="6"/>
        <v>0</v>
      </c>
      <c r="J64" s="4">
        <f t="shared" si="7"/>
        <v>0</v>
      </c>
      <c r="K64" s="4">
        <f t="shared" si="8"/>
        <v>0</v>
      </c>
      <c r="L64" s="4">
        <f t="shared" si="9"/>
        <v>0</v>
      </c>
      <c r="M64" s="4">
        <f t="shared" si="10"/>
        <v>0</v>
      </c>
      <c r="N64" s="4">
        <f t="shared" si="11"/>
        <v>0</v>
      </c>
    </row>
    <row r="65" spans="1:14" x14ac:dyDescent="0.2">
      <c r="A65">
        <f>Risks!B73</f>
        <v>0</v>
      </c>
      <c r="B65" s="4">
        <f>'Risk Assessment'!G66</f>
        <v>0</v>
      </c>
      <c r="C65" s="4">
        <f t="shared" si="1"/>
        <v>0</v>
      </c>
      <c r="D65" s="4">
        <f t="shared" si="2"/>
        <v>0</v>
      </c>
      <c r="E65" s="4">
        <f t="shared" si="3"/>
        <v>0</v>
      </c>
      <c r="F65" s="4">
        <f t="shared" si="4"/>
        <v>0</v>
      </c>
      <c r="G65" s="4">
        <f t="shared" si="5"/>
        <v>0</v>
      </c>
      <c r="I65" s="4">
        <f t="shared" si="6"/>
        <v>0</v>
      </c>
      <c r="J65" s="4">
        <f t="shared" si="7"/>
        <v>0</v>
      </c>
      <c r="K65" s="4">
        <f t="shared" si="8"/>
        <v>0</v>
      </c>
      <c r="L65" s="4">
        <f t="shared" si="9"/>
        <v>0</v>
      </c>
      <c r="M65" s="4">
        <f t="shared" si="10"/>
        <v>0</v>
      </c>
      <c r="N65" s="4">
        <f t="shared" si="11"/>
        <v>0</v>
      </c>
    </row>
    <row r="66" spans="1:14" x14ac:dyDescent="0.2">
      <c r="A66">
        <f>Risks!B74</f>
        <v>0</v>
      </c>
      <c r="B66" s="4">
        <f>'Risk Assessment'!G67</f>
        <v>0</v>
      </c>
      <c r="C66" s="4">
        <f t="shared" si="1"/>
        <v>0</v>
      </c>
      <c r="D66" s="4">
        <f t="shared" si="2"/>
        <v>0</v>
      </c>
      <c r="E66" s="4">
        <f t="shared" si="3"/>
        <v>0</v>
      </c>
      <c r="F66" s="4">
        <f t="shared" si="4"/>
        <v>0</v>
      </c>
      <c r="G66" s="4">
        <f t="shared" si="5"/>
        <v>0</v>
      </c>
      <c r="I66" s="4">
        <f t="shared" si="6"/>
        <v>0</v>
      </c>
      <c r="J66" s="4">
        <f t="shared" si="7"/>
        <v>0</v>
      </c>
      <c r="K66" s="4">
        <f t="shared" si="8"/>
        <v>0</v>
      </c>
      <c r="L66" s="4">
        <f t="shared" si="9"/>
        <v>0</v>
      </c>
      <c r="M66" s="4">
        <f t="shared" si="10"/>
        <v>0</v>
      </c>
      <c r="N66" s="4">
        <f t="shared" si="11"/>
        <v>0</v>
      </c>
    </row>
    <row r="67" spans="1:14" x14ac:dyDescent="0.2">
      <c r="A67">
        <f>Risks!B75</f>
        <v>0</v>
      </c>
      <c r="B67" s="4">
        <f>'Risk Assessment'!G68</f>
        <v>0</v>
      </c>
      <c r="C67" s="4">
        <f t="shared" si="1"/>
        <v>0</v>
      </c>
      <c r="D67" s="4">
        <f t="shared" si="2"/>
        <v>0</v>
      </c>
      <c r="E67" s="4">
        <f t="shared" si="3"/>
        <v>0</v>
      </c>
      <c r="F67" s="4">
        <f t="shared" si="4"/>
        <v>0</v>
      </c>
      <c r="G67" s="4">
        <f t="shared" si="5"/>
        <v>0</v>
      </c>
      <c r="I67" s="4">
        <f t="shared" si="6"/>
        <v>0</v>
      </c>
      <c r="J67" s="4">
        <f t="shared" si="7"/>
        <v>0</v>
      </c>
      <c r="K67" s="4">
        <f t="shared" si="8"/>
        <v>0</v>
      </c>
      <c r="L67" s="4">
        <f t="shared" si="9"/>
        <v>0</v>
      </c>
      <c r="M67" s="4">
        <f t="shared" si="10"/>
        <v>0</v>
      </c>
      <c r="N67" s="4">
        <f t="shared" si="11"/>
        <v>0</v>
      </c>
    </row>
    <row r="68" spans="1:14" x14ac:dyDescent="0.2">
      <c r="A68">
        <f>Risks!B76</f>
        <v>0</v>
      </c>
      <c r="B68" s="4">
        <f>'Risk Assessment'!G69</f>
        <v>0</v>
      </c>
      <c r="C68" s="4">
        <f t="shared" si="1"/>
        <v>0</v>
      </c>
      <c r="D68" s="4">
        <f t="shared" si="2"/>
        <v>0</v>
      </c>
      <c r="E68" s="4">
        <f t="shared" si="3"/>
        <v>0</v>
      </c>
      <c r="F68" s="4">
        <f t="shared" si="4"/>
        <v>0</v>
      </c>
      <c r="G68" s="4">
        <f t="shared" si="5"/>
        <v>0</v>
      </c>
      <c r="I68" s="4">
        <f t="shared" si="6"/>
        <v>0</v>
      </c>
      <c r="J68" s="4">
        <f t="shared" si="7"/>
        <v>0</v>
      </c>
      <c r="K68" s="4">
        <f t="shared" si="8"/>
        <v>0</v>
      </c>
      <c r="L68" s="4">
        <f t="shared" si="9"/>
        <v>0</v>
      </c>
      <c r="M68" s="4">
        <f t="shared" si="10"/>
        <v>0</v>
      </c>
      <c r="N68" s="4">
        <f t="shared" si="11"/>
        <v>0</v>
      </c>
    </row>
    <row r="69" spans="1:14" x14ac:dyDescent="0.2">
      <c r="A69">
        <f>Risks!B77</f>
        <v>0</v>
      </c>
      <c r="B69" s="4">
        <f>'Risk Assessment'!G70</f>
        <v>0</v>
      </c>
      <c r="C69" s="4">
        <f t="shared" si="1"/>
        <v>0</v>
      </c>
      <c r="D69" s="4">
        <f t="shared" si="2"/>
        <v>0</v>
      </c>
      <c r="E69" s="4">
        <f t="shared" si="3"/>
        <v>0</v>
      </c>
      <c r="F69" s="4">
        <f t="shared" si="4"/>
        <v>0</v>
      </c>
      <c r="G69" s="4">
        <f t="shared" si="5"/>
        <v>0</v>
      </c>
      <c r="I69" s="4">
        <f t="shared" si="6"/>
        <v>0</v>
      </c>
      <c r="J69" s="4">
        <f t="shared" si="7"/>
        <v>0</v>
      </c>
      <c r="K69" s="4">
        <f t="shared" si="8"/>
        <v>0</v>
      </c>
      <c r="L69" s="4">
        <f t="shared" si="9"/>
        <v>0</v>
      </c>
      <c r="M69" s="4">
        <f t="shared" si="10"/>
        <v>0</v>
      </c>
      <c r="N69" s="4">
        <f t="shared" si="11"/>
        <v>0</v>
      </c>
    </row>
    <row r="70" spans="1:14" x14ac:dyDescent="0.2">
      <c r="A70">
        <f>Risks!B78</f>
        <v>0</v>
      </c>
      <c r="B70" s="4">
        <f>'Risk Assessment'!G71</f>
        <v>0</v>
      </c>
      <c r="C70" s="4">
        <f t="shared" si="1"/>
        <v>0</v>
      </c>
      <c r="D70" s="4">
        <f t="shared" si="2"/>
        <v>0</v>
      </c>
      <c r="E70" s="4">
        <f t="shared" si="3"/>
        <v>0</v>
      </c>
      <c r="F70" s="4">
        <f t="shared" si="4"/>
        <v>0</v>
      </c>
      <c r="G70" s="4">
        <f t="shared" si="5"/>
        <v>0</v>
      </c>
      <c r="I70" s="4">
        <f t="shared" si="6"/>
        <v>0</v>
      </c>
      <c r="J70" s="4">
        <f t="shared" si="7"/>
        <v>0</v>
      </c>
      <c r="K70" s="4">
        <f t="shared" si="8"/>
        <v>0</v>
      </c>
      <c r="L70" s="4">
        <f t="shared" si="9"/>
        <v>0</v>
      </c>
      <c r="M70" s="4">
        <f t="shared" si="10"/>
        <v>0</v>
      </c>
      <c r="N70" s="4">
        <f t="shared" si="11"/>
        <v>0</v>
      </c>
    </row>
    <row r="71" spans="1:14" x14ac:dyDescent="0.2">
      <c r="A71">
        <f>Risks!B79</f>
        <v>0</v>
      </c>
      <c r="B71" s="4">
        <f>'Risk Assessment'!G72</f>
        <v>0</v>
      </c>
      <c r="C71" s="4">
        <f t="shared" si="1"/>
        <v>0</v>
      </c>
      <c r="D71" s="4">
        <f t="shared" si="2"/>
        <v>0</v>
      </c>
      <c r="E71" s="4">
        <f t="shared" si="3"/>
        <v>0</v>
      </c>
      <c r="F71" s="4">
        <f t="shared" si="4"/>
        <v>0</v>
      </c>
      <c r="G71" s="4">
        <f t="shared" si="5"/>
        <v>0</v>
      </c>
      <c r="I71" s="4">
        <f t="shared" si="6"/>
        <v>0</v>
      </c>
      <c r="J71" s="4">
        <f t="shared" si="7"/>
        <v>0</v>
      </c>
      <c r="K71" s="4">
        <f t="shared" si="8"/>
        <v>0</v>
      </c>
      <c r="L71" s="4">
        <f t="shared" si="9"/>
        <v>0</v>
      </c>
      <c r="M71" s="4">
        <f t="shared" si="10"/>
        <v>0</v>
      </c>
      <c r="N71" s="4">
        <f t="shared" si="11"/>
        <v>0</v>
      </c>
    </row>
    <row r="72" spans="1:14" x14ac:dyDescent="0.2">
      <c r="A72">
        <f>Risks!B80</f>
        <v>0</v>
      </c>
      <c r="B72" s="4">
        <f>'Risk Assessment'!G73</f>
        <v>0</v>
      </c>
      <c r="C72" s="4">
        <f t="shared" si="1"/>
        <v>0</v>
      </c>
      <c r="D72" s="4">
        <f t="shared" si="2"/>
        <v>0</v>
      </c>
      <c r="E72" s="4">
        <f t="shared" si="3"/>
        <v>0</v>
      </c>
      <c r="F72" s="4">
        <f t="shared" si="4"/>
        <v>0</v>
      </c>
      <c r="G72" s="4">
        <f t="shared" si="5"/>
        <v>0</v>
      </c>
      <c r="I72" s="4">
        <f t="shared" si="6"/>
        <v>0</v>
      </c>
      <c r="J72" s="4">
        <f t="shared" si="7"/>
        <v>0</v>
      </c>
      <c r="K72" s="4">
        <f t="shared" si="8"/>
        <v>0</v>
      </c>
      <c r="L72" s="4">
        <f t="shared" si="9"/>
        <v>0</v>
      </c>
      <c r="M72" s="4">
        <f t="shared" si="10"/>
        <v>0</v>
      </c>
      <c r="N72" s="4">
        <f t="shared" si="11"/>
        <v>0</v>
      </c>
    </row>
    <row r="73" spans="1:14" x14ac:dyDescent="0.2">
      <c r="A73">
        <f>Risks!B81</f>
        <v>0</v>
      </c>
      <c r="B73" s="4">
        <f>'Risk Assessment'!G74</f>
        <v>0</v>
      </c>
      <c r="C73" s="4">
        <f t="shared" si="1"/>
        <v>0</v>
      </c>
      <c r="D73" s="4">
        <f t="shared" si="2"/>
        <v>0</v>
      </c>
      <c r="E73" s="4">
        <f t="shared" si="3"/>
        <v>0</v>
      </c>
      <c r="F73" s="4">
        <f t="shared" si="4"/>
        <v>0</v>
      </c>
      <c r="G73" s="4">
        <f t="shared" si="5"/>
        <v>0</v>
      </c>
      <c r="I73" s="4">
        <f t="shared" si="6"/>
        <v>0</v>
      </c>
      <c r="J73" s="4">
        <f t="shared" si="7"/>
        <v>0</v>
      </c>
      <c r="K73" s="4">
        <f t="shared" si="8"/>
        <v>0</v>
      </c>
      <c r="L73" s="4">
        <f t="shared" si="9"/>
        <v>0</v>
      </c>
      <c r="M73" s="4">
        <f t="shared" si="10"/>
        <v>0</v>
      </c>
      <c r="N73" s="4">
        <f t="shared" si="11"/>
        <v>0</v>
      </c>
    </row>
    <row r="74" spans="1:14" x14ac:dyDescent="0.2">
      <c r="A74">
        <f>Risks!B82</f>
        <v>0</v>
      </c>
      <c r="B74" s="4">
        <f>'Risk Assessment'!G75</f>
        <v>0</v>
      </c>
      <c r="C74" s="4">
        <f t="shared" si="1"/>
        <v>0</v>
      </c>
      <c r="D74" s="4">
        <f t="shared" si="2"/>
        <v>0</v>
      </c>
      <c r="E74" s="4">
        <f t="shared" si="3"/>
        <v>0</v>
      </c>
      <c r="F74" s="4">
        <f t="shared" si="4"/>
        <v>0</v>
      </c>
      <c r="G74" s="4">
        <f t="shared" si="5"/>
        <v>0</v>
      </c>
      <c r="I74" s="4">
        <f t="shared" si="6"/>
        <v>0</v>
      </c>
      <c r="J74" s="4">
        <f t="shared" si="7"/>
        <v>0</v>
      </c>
      <c r="K74" s="4">
        <f t="shared" si="8"/>
        <v>0</v>
      </c>
      <c r="L74" s="4">
        <f t="shared" si="9"/>
        <v>0</v>
      </c>
      <c r="M74" s="4">
        <f t="shared" si="10"/>
        <v>0</v>
      </c>
      <c r="N74" s="4">
        <f t="shared" si="11"/>
        <v>0</v>
      </c>
    </row>
    <row r="75" spans="1:14" x14ac:dyDescent="0.2">
      <c r="A75">
        <f>Risks!B83</f>
        <v>0</v>
      </c>
      <c r="B75" s="4">
        <f>'Risk Assessment'!G76</f>
        <v>0</v>
      </c>
      <c r="C75" s="4">
        <f t="shared" ref="C75:C138" si="12">COUNTIF(B75,$C$9)</f>
        <v>0</v>
      </c>
      <c r="D75" s="4">
        <f t="shared" ref="D75:D138" si="13">COUNTIF(B75,$D$9)</f>
        <v>0</v>
      </c>
      <c r="E75" s="4">
        <f t="shared" ref="E75:E138" si="14">COUNTIF(B75,$E$9)</f>
        <v>0</v>
      </c>
      <c r="F75" s="4">
        <f t="shared" ref="F75:F138" si="15">COUNTIF(B75,$F$9)</f>
        <v>0</v>
      </c>
      <c r="G75" s="4">
        <f t="shared" ref="G75:G138" si="16">COUNTIF(B75,$G$9)</f>
        <v>0</v>
      </c>
      <c r="I75" s="4">
        <f t="shared" ref="I75:I138" si="17">C75*$I$8</f>
        <v>0</v>
      </c>
      <c r="J75" s="4">
        <f t="shared" ref="J75:J138" si="18">$J$8*D75</f>
        <v>0</v>
      </c>
      <c r="K75" s="4">
        <f t="shared" ref="K75:K138" si="19">$K$8*E75</f>
        <v>0</v>
      </c>
      <c r="L75" s="4">
        <f t="shared" ref="L75:L138" si="20">$L$8*F75</f>
        <v>0</v>
      </c>
      <c r="M75" s="4">
        <f t="shared" ref="M75:M138" si="21">$M$8*G75</f>
        <v>0</v>
      </c>
      <c r="N75" s="4">
        <f t="shared" ref="N75:N138" si="22">SUM(I75:M75)</f>
        <v>0</v>
      </c>
    </row>
    <row r="76" spans="1:14" x14ac:dyDescent="0.2">
      <c r="A76">
        <f>Risks!B84</f>
        <v>0</v>
      </c>
      <c r="B76" s="4">
        <f>'Risk Assessment'!G77</f>
        <v>0</v>
      </c>
      <c r="C76" s="4">
        <f t="shared" si="12"/>
        <v>0</v>
      </c>
      <c r="D76" s="4">
        <f t="shared" si="13"/>
        <v>0</v>
      </c>
      <c r="E76" s="4">
        <f t="shared" si="14"/>
        <v>0</v>
      </c>
      <c r="F76" s="4">
        <f t="shared" si="15"/>
        <v>0</v>
      </c>
      <c r="G76" s="4">
        <f t="shared" si="16"/>
        <v>0</v>
      </c>
      <c r="I76" s="4">
        <f t="shared" si="17"/>
        <v>0</v>
      </c>
      <c r="J76" s="4">
        <f t="shared" si="18"/>
        <v>0</v>
      </c>
      <c r="K76" s="4">
        <f t="shared" si="19"/>
        <v>0</v>
      </c>
      <c r="L76" s="4">
        <f t="shared" si="20"/>
        <v>0</v>
      </c>
      <c r="M76" s="4">
        <f t="shared" si="21"/>
        <v>0</v>
      </c>
      <c r="N76" s="4">
        <f t="shared" si="22"/>
        <v>0</v>
      </c>
    </row>
    <row r="77" spans="1:14" x14ac:dyDescent="0.2">
      <c r="A77">
        <f>Risks!B85</f>
        <v>0</v>
      </c>
      <c r="B77" s="4">
        <f>'Risk Assessment'!G78</f>
        <v>0</v>
      </c>
      <c r="C77" s="4">
        <f t="shared" si="12"/>
        <v>0</v>
      </c>
      <c r="D77" s="4">
        <f t="shared" si="13"/>
        <v>0</v>
      </c>
      <c r="E77" s="4">
        <f t="shared" si="14"/>
        <v>0</v>
      </c>
      <c r="F77" s="4">
        <f t="shared" si="15"/>
        <v>0</v>
      </c>
      <c r="G77" s="4">
        <f t="shared" si="16"/>
        <v>0</v>
      </c>
      <c r="I77" s="4">
        <f t="shared" si="17"/>
        <v>0</v>
      </c>
      <c r="J77" s="4">
        <f t="shared" si="18"/>
        <v>0</v>
      </c>
      <c r="K77" s="4">
        <f t="shared" si="19"/>
        <v>0</v>
      </c>
      <c r="L77" s="4">
        <f t="shared" si="20"/>
        <v>0</v>
      </c>
      <c r="M77" s="4">
        <f t="shared" si="21"/>
        <v>0</v>
      </c>
      <c r="N77" s="4">
        <f t="shared" si="22"/>
        <v>0</v>
      </c>
    </row>
    <row r="78" spans="1:14" x14ac:dyDescent="0.2">
      <c r="A78">
        <f>Risks!B86</f>
        <v>0</v>
      </c>
      <c r="B78" s="4">
        <f>'Risk Assessment'!G79</f>
        <v>0</v>
      </c>
      <c r="C78" s="4">
        <f t="shared" si="12"/>
        <v>0</v>
      </c>
      <c r="D78" s="4">
        <f t="shared" si="13"/>
        <v>0</v>
      </c>
      <c r="E78" s="4">
        <f t="shared" si="14"/>
        <v>0</v>
      </c>
      <c r="F78" s="4">
        <f t="shared" si="15"/>
        <v>0</v>
      </c>
      <c r="G78" s="4">
        <f t="shared" si="16"/>
        <v>0</v>
      </c>
      <c r="I78" s="4">
        <f t="shared" si="17"/>
        <v>0</v>
      </c>
      <c r="J78" s="4">
        <f t="shared" si="18"/>
        <v>0</v>
      </c>
      <c r="K78" s="4">
        <f t="shared" si="19"/>
        <v>0</v>
      </c>
      <c r="L78" s="4">
        <f t="shared" si="20"/>
        <v>0</v>
      </c>
      <c r="M78" s="4">
        <f t="shared" si="21"/>
        <v>0</v>
      </c>
      <c r="N78" s="4">
        <f t="shared" si="22"/>
        <v>0</v>
      </c>
    </row>
    <row r="79" spans="1:14" x14ac:dyDescent="0.2">
      <c r="A79">
        <f>Risks!B87</f>
        <v>0</v>
      </c>
      <c r="B79" s="4">
        <f>'Risk Assessment'!G80</f>
        <v>0</v>
      </c>
      <c r="C79" s="4">
        <f t="shared" si="12"/>
        <v>0</v>
      </c>
      <c r="D79" s="4">
        <f t="shared" si="13"/>
        <v>0</v>
      </c>
      <c r="E79" s="4">
        <f t="shared" si="14"/>
        <v>0</v>
      </c>
      <c r="F79" s="4">
        <f t="shared" si="15"/>
        <v>0</v>
      </c>
      <c r="G79" s="4">
        <f t="shared" si="16"/>
        <v>0</v>
      </c>
      <c r="I79" s="4">
        <f t="shared" si="17"/>
        <v>0</v>
      </c>
      <c r="J79" s="4">
        <f t="shared" si="18"/>
        <v>0</v>
      </c>
      <c r="K79" s="4">
        <f t="shared" si="19"/>
        <v>0</v>
      </c>
      <c r="L79" s="4">
        <f t="shared" si="20"/>
        <v>0</v>
      </c>
      <c r="M79" s="4">
        <f t="shared" si="21"/>
        <v>0</v>
      </c>
      <c r="N79" s="4">
        <f t="shared" si="22"/>
        <v>0</v>
      </c>
    </row>
    <row r="80" spans="1:14" x14ac:dyDescent="0.2">
      <c r="A80">
        <f>Risks!B88</f>
        <v>0</v>
      </c>
      <c r="B80" s="4">
        <f>'Risk Assessment'!G81</f>
        <v>0</v>
      </c>
      <c r="C80" s="4">
        <f t="shared" si="12"/>
        <v>0</v>
      </c>
      <c r="D80" s="4">
        <f t="shared" si="13"/>
        <v>0</v>
      </c>
      <c r="E80" s="4">
        <f t="shared" si="14"/>
        <v>0</v>
      </c>
      <c r="F80" s="4">
        <f t="shared" si="15"/>
        <v>0</v>
      </c>
      <c r="G80" s="4">
        <f t="shared" si="16"/>
        <v>0</v>
      </c>
      <c r="I80" s="4">
        <f t="shared" si="17"/>
        <v>0</v>
      </c>
      <c r="J80" s="4">
        <f t="shared" si="18"/>
        <v>0</v>
      </c>
      <c r="K80" s="4">
        <f t="shared" si="19"/>
        <v>0</v>
      </c>
      <c r="L80" s="4">
        <f t="shared" si="20"/>
        <v>0</v>
      </c>
      <c r="M80" s="4">
        <f t="shared" si="21"/>
        <v>0</v>
      </c>
      <c r="N80" s="4">
        <f t="shared" si="22"/>
        <v>0</v>
      </c>
    </row>
    <row r="81" spans="1:14" x14ac:dyDescent="0.2">
      <c r="A81">
        <f>Risks!B89</f>
        <v>0</v>
      </c>
      <c r="B81" s="4">
        <f>'Risk Assessment'!G82</f>
        <v>0</v>
      </c>
      <c r="C81" s="4">
        <f t="shared" si="12"/>
        <v>0</v>
      </c>
      <c r="D81" s="4">
        <f t="shared" si="13"/>
        <v>0</v>
      </c>
      <c r="E81" s="4">
        <f t="shared" si="14"/>
        <v>0</v>
      </c>
      <c r="F81" s="4">
        <f t="shared" si="15"/>
        <v>0</v>
      </c>
      <c r="G81" s="4">
        <f t="shared" si="16"/>
        <v>0</v>
      </c>
      <c r="I81" s="4">
        <f t="shared" si="17"/>
        <v>0</v>
      </c>
      <c r="J81" s="4">
        <f t="shared" si="18"/>
        <v>0</v>
      </c>
      <c r="K81" s="4">
        <f t="shared" si="19"/>
        <v>0</v>
      </c>
      <c r="L81" s="4">
        <f t="shared" si="20"/>
        <v>0</v>
      </c>
      <c r="M81" s="4">
        <f t="shared" si="21"/>
        <v>0</v>
      </c>
      <c r="N81" s="4">
        <f t="shared" si="22"/>
        <v>0</v>
      </c>
    </row>
    <row r="82" spans="1:14" x14ac:dyDescent="0.2">
      <c r="A82">
        <f>Risks!B90</f>
        <v>0</v>
      </c>
      <c r="B82" s="4">
        <f>'Risk Assessment'!G83</f>
        <v>0</v>
      </c>
      <c r="C82" s="4">
        <f t="shared" si="12"/>
        <v>0</v>
      </c>
      <c r="D82" s="4">
        <f t="shared" si="13"/>
        <v>0</v>
      </c>
      <c r="E82" s="4">
        <f t="shared" si="14"/>
        <v>0</v>
      </c>
      <c r="F82" s="4">
        <f t="shared" si="15"/>
        <v>0</v>
      </c>
      <c r="G82" s="4">
        <f t="shared" si="16"/>
        <v>0</v>
      </c>
      <c r="I82" s="4">
        <f t="shared" si="17"/>
        <v>0</v>
      </c>
      <c r="J82" s="4">
        <f t="shared" si="18"/>
        <v>0</v>
      </c>
      <c r="K82" s="4">
        <f t="shared" si="19"/>
        <v>0</v>
      </c>
      <c r="L82" s="4">
        <f t="shared" si="20"/>
        <v>0</v>
      </c>
      <c r="M82" s="4">
        <f t="shared" si="21"/>
        <v>0</v>
      </c>
      <c r="N82" s="4">
        <f t="shared" si="22"/>
        <v>0</v>
      </c>
    </row>
    <row r="83" spans="1:14" x14ac:dyDescent="0.2">
      <c r="A83">
        <f>Risks!B91</f>
        <v>0</v>
      </c>
      <c r="B83" s="4">
        <f>'Risk Assessment'!G84</f>
        <v>0</v>
      </c>
      <c r="C83" s="4">
        <f t="shared" si="12"/>
        <v>0</v>
      </c>
      <c r="D83" s="4">
        <f t="shared" si="13"/>
        <v>0</v>
      </c>
      <c r="E83" s="4">
        <f t="shared" si="14"/>
        <v>0</v>
      </c>
      <c r="F83" s="4">
        <f t="shared" si="15"/>
        <v>0</v>
      </c>
      <c r="G83" s="4">
        <f t="shared" si="16"/>
        <v>0</v>
      </c>
      <c r="I83" s="4">
        <f t="shared" si="17"/>
        <v>0</v>
      </c>
      <c r="J83" s="4">
        <f t="shared" si="18"/>
        <v>0</v>
      </c>
      <c r="K83" s="4">
        <f t="shared" si="19"/>
        <v>0</v>
      </c>
      <c r="L83" s="4">
        <f t="shared" si="20"/>
        <v>0</v>
      </c>
      <c r="M83" s="4">
        <f t="shared" si="21"/>
        <v>0</v>
      </c>
      <c r="N83" s="4">
        <f t="shared" si="22"/>
        <v>0</v>
      </c>
    </row>
    <row r="84" spans="1:14" x14ac:dyDescent="0.2">
      <c r="A84">
        <f>Risks!B92</f>
        <v>0</v>
      </c>
      <c r="B84" s="4">
        <f>'Risk Assessment'!G85</f>
        <v>0</v>
      </c>
      <c r="C84" s="4">
        <f t="shared" si="12"/>
        <v>0</v>
      </c>
      <c r="D84" s="4">
        <f t="shared" si="13"/>
        <v>0</v>
      </c>
      <c r="E84" s="4">
        <f t="shared" si="14"/>
        <v>0</v>
      </c>
      <c r="F84" s="4">
        <f t="shared" si="15"/>
        <v>0</v>
      </c>
      <c r="G84" s="4">
        <f t="shared" si="16"/>
        <v>0</v>
      </c>
      <c r="I84" s="4">
        <f t="shared" si="17"/>
        <v>0</v>
      </c>
      <c r="J84" s="4">
        <f t="shared" si="18"/>
        <v>0</v>
      </c>
      <c r="K84" s="4">
        <f t="shared" si="19"/>
        <v>0</v>
      </c>
      <c r="L84" s="4">
        <f t="shared" si="20"/>
        <v>0</v>
      </c>
      <c r="M84" s="4">
        <f t="shared" si="21"/>
        <v>0</v>
      </c>
      <c r="N84" s="4">
        <f t="shared" si="22"/>
        <v>0</v>
      </c>
    </row>
    <row r="85" spans="1:14" x14ac:dyDescent="0.2">
      <c r="A85">
        <f>Risks!B93</f>
        <v>0</v>
      </c>
      <c r="B85" s="4">
        <f>'Risk Assessment'!G86</f>
        <v>0</v>
      </c>
      <c r="C85" s="4">
        <f t="shared" si="12"/>
        <v>0</v>
      </c>
      <c r="D85" s="4">
        <f t="shared" si="13"/>
        <v>0</v>
      </c>
      <c r="E85" s="4">
        <f t="shared" si="14"/>
        <v>0</v>
      </c>
      <c r="F85" s="4">
        <f t="shared" si="15"/>
        <v>0</v>
      </c>
      <c r="G85" s="4">
        <f t="shared" si="16"/>
        <v>0</v>
      </c>
      <c r="I85" s="4">
        <f t="shared" si="17"/>
        <v>0</v>
      </c>
      <c r="J85" s="4">
        <f t="shared" si="18"/>
        <v>0</v>
      </c>
      <c r="K85" s="4">
        <f t="shared" si="19"/>
        <v>0</v>
      </c>
      <c r="L85" s="4">
        <f t="shared" si="20"/>
        <v>0</v>
      </c>
      <c r="M85" s="4">
        <f t="shared" si="21"/>
        <v>0</v>
      </c>
      <c r="N85" s="4">
        <f t="shared" si="22"/>
        <v>0</v>
      </c>
    </row>
    <row r="86" spans="1:14" x14ac:dyDescent="0.2">
      <c r="A86">
        <f>Risks!B94</f>
        <v>0</v>
      </c>
      <c r="B86" s="4">
        <f>'Risk Assessment'!G87</f>
        <v>0</v>
      </c>
      <c r="C86" s="4">
        <f t="shared" si="12"/>
        <v>0</v>
      </c>
      <c r="D86" s="4">
        <f t="shared" si="13"/>
        <v>0</v>
      </c>
      <c r="E86" s="4">
        <f t="shared" si="14"/>
        <v>0</v>
      </c>
      <c r="F86" s="4">
        <f t="shared" si="15"/>
        <v>0</v>
      </c>
      <c r="G86" s="4">
        <f t="shared" si="16"/>
        <v>0</v>
      </c>
      <c r="I86" s="4">
        <f t="shared" si="17"/>
        <v>0</v>
      </c>
      <c r="J86" s="4">
        <f t="shared" si="18"/>
        <v>0</v>
      </c>
      <c r="K86" s="4">
        <f t="shared" si="19"/>
        <v>0</v>
      </c>
      <c r="L86" s="4">
        <f t="shared" si="20"/>
        <v>0</v>
      </c>
      <c r="M86" s="4">
        <f t="shared" si="21"/>
        <v>0</v>
      </c>
      <c r="N86" s="4">
        <f t="shared" si="22"/>
        <v>0</v>
      </c>
    </row>
    <row r="87" spans="1:14" x14ac:dyDescent="0.2">
      <c r="A87">
        <f>Risks!B95</f>
        <v>0</v>
      </c>
      <c r="B87" s="4">
        <f>'Risk Assessment'!G88</f>
        <v>0</v>
      </c>
      <c r="C87" s="4">
        <f t="shared" si="12"/>
        <v>0</v>
      </c>
      <c r="D87" s="4">
        <f t="shared" si="13"/>
        <v>0</v>
      </c>
      <c r="E87" s="4">
        <f t="shared" si="14"/>
        <v>0</v>
      </c>
      <c r="F87" s="4">
        <f t="shared" si="15"/>
        <v>0</v>
      </c>
      <c r="G87" s="4">
        <f t="shared" si="16"/>
        <v>0</v>
      </c>
      <c r="I87" s="4">
        <f t="shared" si="17"/>
        <v>0</v>
      </c>
      <c r="J87" s="4">
        <f t="shared" si="18"/>
        <v>0</v>
      </c>
      <c r="K87" s="4">
        <f t="shared" si="19"/>
        <v>0</v>
      </c>
      <c r="L87" s="4">
        <f t="shared" si="20"/>
        <v>0</v>
      </c>
      <c r="M87" s="4">
        <f t="shared" si="21"/>
        <v>0</v>
      </c>
      <c r="N87" s="4">
        <f t="shared" si="22"/>
        <v>0</v>
      </c>
    </row>
    <row r="88" spans="1:14" x14ac:dyDescent="0.2">
      <c r="A88">
        <f>Risks!B96</f>
        <v>0</v>
      </c>
      <c r="B88" s="4">
        <f>'Risk Assessment'!G89</f>
        <v>0</v>
      </c>
      <c r="C88" s="4">
        <f t="shared" si="12"/>
        <v>0</v>
      </c>
      <c r="D88" s="4">
        <f t="shared" si="13"/>
        <v>0</v>
      </c>
      <c r="E88" s="4">
        <f t="shared" si="14"/>
        <v>0</v>
      </c>
      <c r="F88" s="4">
        <f t="shared" si="15"/>
        <v>0</v>
      </c>
      <c r="G88" s="4">
        <f t="shared" si="16"/>
        <v>0</v>
      </c>
      <c r="I88" s="4">
        <f t="shared" si="17"/>
        <v>0</v>
      </c>
      <c r="J88" s="4">
        <f t="shared" si="18"/>
        <v>0</v>
      </c>
      <c r="K88" s="4">
        <f t="shared" si="19"/>
        <v>0</v>
      </c>
      <c r="L88" s="4">
        <f t="shared" si="20"/>
        <v>0</v>
      </c>
      <c r="M88" s="4">
        <f t="shared" si="21"/>
        <v>0</v>
      </c>
      <c r="N88" s="4">
        <f t="shared" si="22"/>
        <v>0</v>
      </c>
    </row>
    <row r="89" spans="1:14" x14ac:dyDescent="0.2">
      <c r="A89">
        <f>Risks!B97</f>
        <v>0</v>
      </c>
      <c r="B89" s="4">
        <f>'Risk Assessment'!G90</f>
        <v>0</v>
      </c>
      <c r="C89" s="4">
        <f t="shared" si="12"/>
        <v>0</v>
      </c>
      <c r="D89" s="4">
        <f t="shared" si="13"/>
        <v>0</v>
      </c>
      <c r="E89" s="4">
        <f t="shared" si="14"/>
        <v>0</v>
      </c>
      <c r="F89" s="4">
        <f t="shared" si="15"/>
        <v>0</v>
      </c>
      <c r="G89" s="4">
        <f t="shared" si="16"/>
        <v>0</v>
      </c>
      <c r="I89" s="4">
        <f t="shared" si="17"/>
        <v>0</v>
      </c>
      <c r="J89" s="4">
        <f t="shared" si="18"/>
        <v>0</v>
      </c>
      <c r="K89" s="4">
        <f t="shared" si="19"/>
        <v>0</v>
      </c>
      <c r="L89" s="4">
        <f t="shared" si="20"/>
        <v>0</v>
      </c>
      <c r="M89" s="4">
        <f t="shared" si="21"/>
        <v>0</v>
      </c>
      <c r="N89" s="4">
        <f t="shared" si="22"/>
        <v>0</v>
      </c>
    </row>
    <row r="90" spans="1:14" x14ac:dyDescent="0.2">
      <c r="A90">
        <f>Risks!B98</f>
        <v>0</v>
      </c>
      <c r="B90" s="4">
        <f>'Risk Assessment'!G91</f>
        <v>0</v>
      </c>
      <c r="C90" s="4">
        <f t="shared" si="12"/>
        <v>0</v>
      </c>
      <c r="D90" s="4">
        <f t="shared" si="13"/>
        <v>0</v>
      </c>
      <c r="E90" s="4">
        <f t="shared" si="14"/>
        <v>0</v>
      </c>
      <c r="F90" s="4">
        <f t="shared" si="15"/>
        <v>0</v>
      </c>
      <c r="G90" s="4">
        <f t="shared" si="16"/>
        <v>0</v>
      </c>
      <c r="I90" s="4">
        <f t="shared" si="17"/>
        <v>0</v>
      </c>
      <c r="J90" s="4">
        <f t="shared" si="18"/>
        <v>0</v>
      </c>
      <c r="K90" s="4">
        <f t="shared" si="19"/>
        <v>0</v>
      </c>
      <c r="L90" s="4">
        <f t="shared" si="20"/>
        <v>0</v>
      </c>
      <c r="M90" s="4">
        <f t="shared" si="21"/>
        <v>0</v>
      </c>
      <c r="N90" s="4">
        <f t="shared" si="22"/>
        <v>0</v>
      </c>
    </row>
    <row r="91" spans="1:14" x14ac:dyDescent="0.2">
      <c r="A91">
        <f>Risks!B99</f>
        <v>0</v>
      </c>
      <c r="B91" s="4">
        <f>'Risk Assessment'!G92</f>
        <v>0</v>
      </c>
      <c r="C91" s="4">
        <f t="shared" si="12"/>
        <v>0</v>
      </c>
      <c r="D91" s="4">
        <f t="shared" si="13"/>
        <v>0</v>
      </c>
      <c r="E91" s="4">
        <f t="shared" si="14"/>
        <v>0</v>
      </c>
      <c r="F91" s="4">
        <f t="shared" si="15"/>
        <v>0</v>
      </c>
      <c r="G91" s="4">
        <f t="shared" si="16"/>
        <v>0</v>
      </c>
      <c r="I91" s="4">
        <f t="shared" si="17"/>
        <v>0</v>
      </c>
      <c r="J91" s="4">
        <f t="shared" si="18"/>
        <v>0</v>
      </c>
      <c r="K91" s="4">
        <f t="shared" si="19"/>
        <v>0</v>
      </c>
      <c r="L91" s="4">
        <f t="shared" si="20"/>
        <v>0</v>
      </c>
      <c r="M91" s="4">
        <f t="shared" si="21"/>
        <v>0</v>
      </c>
      <c r="N91" s="4">
        <f t="shared" si="22"/>
        <v>0</v>
      </c>
    </row>
    <row r="92" spans="1:14" x14ac:dyDescent="0.2">
      <c r="A92">
        <f>Risks!B100</f>
        <v>0</v>
      </c>
      <c r="B92" s="4">
        <f>'Risk Assessment'!G93</f>
        <v>0</v>
      </c>
      <c r="C92" s="4">
        <f t="shared" si="12"/>
        <v>0</v>
      </c>
      <c r="D92" s="4">
        <f t="shared" si="13"/>
        <v>0</v>
      </c>
      <c r="E92" s="4">
        <f t="shared" si="14"/>
        <v>0</v>
      </c>
      <c r="F92" s="4">
        <f t="shared" si="15"/>
        <v>0</v>
      </c>
      <c r="G92" s="4">
        <f t="shared" si="16"/>
        <v>0</v>
      </c>
      <c r="I92" s="4">
        <f t="shared" si="17"/>
        <v>0</v>
      </c>
      <c r="J92" s="4">
        <f t="shared" si="18"/>
        <v>0</v>
      </c>
      <c r="K92" s="4">
        <f t="shared" si="19"/>
        <v>0</v>
      </c>
      <c r="L92" s="4">
        <f t="shared" si="20"/>
        <v>0</v>
      </c>
      <c r="M92" s="4">
        <f t="shared" si="21"/>
        <v>0</v>
      </c>
      <c r="N92" s="4">
        <f t="shared" si="22"/>
        <v>0</v>
      </c>
    </row>
    <row r="93" spans="1:14" x14ac:dyDescent="0.2">
      <c r="A93">
        <f>Risks!B101</f>
        <v>0</v>
      </c>
      <c r="B93" s="4">
        <f>'Risk Assessment'!G94</f>
        <v>0</v>
      </c>
      <c r="C93" s="4">
        <f t="shared" si="12"/>
        <v>0</v>
      </c>
      <c r="D93" s="4">
        <f t="shared" si="13"/>
        <v>0</v>
      </c>
      <c r="E93" s="4">
        <f t="shared" si="14"/>
        <v>0</v>
      </c>
      <c r="F93" s="4">
        <f t="shared" si="15"/>
        <v>0</v>
      </c>
      <c r="G93" s="4">
        <f t="shared" si="16"/>
        <v>0</v>
      </c>
      <c r="I93" s="4">
        <f t="shared" si="17"/>
        <v>0</v>
      </c>
      <c r="J93" s="4">
        <f t="shared" si="18"/>
        <v>0</v>
      </c>
      <c r="K93" s="4">
        <f t="shared" si="19"/>
        <v>0</v>
      </c>
      <c r="L93" s="4">
        <f t="shared" si="20"/>
        <v>0</v>
      </c>
      <c r="M93" s="4">
        <f t="shared" si="21"/>
        <v>0</v>
      </c>
      <c r="N93" s="4">
        <f t="shared" si="22"/>
        <v>0</v>
      </c>
    </row>
    <row r="94" spans="1:14" x14ac:dyDescent="0.2">
      <c r="A94">
        <f>Risks!B102</f>
        <v>0</v>
      </c>
      <c r="B94" s="4">
        <f>'Risk Assessment'!G95</f>
        <v>0</v>
      </c>
      <c r="C94" s="4">
        <f t="shared" si="12"/>
        <v>0</v>
      </c>
      <c r="D94" s="4">
        <f t="shared" si="13"/>
        <v>0</v>
      </c>
      <c r="E94" s="4">
        <f t="shared" si="14"/>
        <v>0</v>
      </c>
      <c r="F94" s="4">
        <f t="shared" si="15"/>
        <v>0</v>
      </c>
      <c r="G94" s="4">
        <f t="shared" si="16"/>
        <v>0</v>
      </c>
      <c r="I94" s="4">
        <f t="shared" si="17"/>
        <v>0</v>
      </c>
      <c r="J94" s="4">
        <f t="shared" si="18"/>
        <v>0</v>
      </c>
      <c r="K94" s="4">
        <f t="shared" si="19"/>
        <v>0</v>
      </c>
      <c r="L94" s="4">
        <f t="shared" si="20"/>
        <v>0</v>
      </c>
      <c r="M94" s="4">
        <f t="shared" si="21"/>
        <v>0</v>
      </c>
      <c r="N94" s="4">
        <f t="shared" si="22"/>
        <v>0</v>
      </c>
    </row>
    <row r="95" spans="1:14" x14ac:dyDescent="0.2">
      <c r="A95">
        <f>Risks!B103</f>
        <v>0</v>
      </c>
      <c r="B95" s="4">
        <f>'Risk Assessment'!G96</f>
        <v>0</v>
      </c>
      <c r="C95" s="4">
        <f t="shared" si="12"/>
        <v>0</v>
      </c>
      <c r="D95" s="4">
        <f t="shared" si="13"/>
        <v>0</v>
      </c>
      <c r="E95" s="4">
        <f t="shared" si="14"/>
        <v>0</v>
      </c>
      <c r="F95" s="4">
        <f t="shared" si="15"/>
        <v>0</v>
      </c>
      <c r="G95" s="4">
        <f t="shared" si="16"/>
        <v>0</v>
      </c>
      <c r="I95" s="4">
        <f t="shared" si="17"/>
        <v>0</v>
      </c>
      <c r="J95" s="4">
        <f t="shared" si="18"/>
        <v>0</v>
      </c>
      <c r="K95" s="4">
        <f t="shared" si="19"/>
        <v>0</v>
      </c>
      <c r="L95" s="4">
        <f t="shared" si="20"/>
        <v>0</v>
      </c>
      <c r="M95" s="4">
        <f t="shared" si="21"/>
        <v>0</v>
      </c>
      <c r="N95" s="4">
        <f t="shared" si="22"/>
        <v>0</v>
      </c>
    </row>
    <row r="96" spans="1:14" x14ac:dyDescent="0.2">
      <c r="A96">
        <f>Risks!B104</f>
        <v>0</v>
      </c>
      <c r="B96" s="4">
        <f>'Risk Assessment'!G97</f>
        <v>0</v>
      </c>
      <c r="C96" s="4">
        <f t="shared" si="12"/>
        <v>0</v>
      </c>
      <c r="D96" s="4">
        <f t="shared" si="13"/>
        <v>0</v>
      </c>
      <c r="E96" s="4">
        <f t="shared" si="14"/>
        <v>0</v>
      </c>
      <c r="F96" s="4">
        <f t="shared" si="15"/>
        <v>0</v>
      </c>
      <c r="G96" s="4">
        <f t="shared" si="16"/>
        <v>0</v>
      </c>
      <c r="I96" s="4">
        <f t="shared" si="17"/>
        <v>0</v>
      </c>
      <c r="J96" s="4">
        <f t="shared" si="18"/>
        <v>0</v>
      </c>
      <c r="K96" s="4">
        <f t="shared" si="19"/>
        <v>0</v>
      </c>
      <c r="L96" s="4">
        <f t="shared" si="20"/>
        <v>0</v>
      </c>
      <c r="M96" s="4">
        <f t="shared" si="21"/>
        <v>0</v>
      </c>
      <c r="N96" s="4">
        <f t="shared" si="22"/>
        <v>0</v>
      </c>
    </row>
    <row r="97" spans="1:14" x14ac:dyDescent="0.2">
      <c r="A97">
        <f>Risks!B105</f>
        <v>0</v>
      </c>
      <c r="B97" s="4">
        <f>'Risk Assessment'!G98</f>
        <v>0</v>
      </c>
      <c r="C97" s="4">
        <f t="shared" si="12"/>
        <v>0</v>
      </c>
      <c r="D97" s="4">
        <f t="shared" si="13"/>
        <v>0</v>
      </c>
      <c r="E97" s="4">
        <f t="shared" si="14"/>
        <v>0</v>
      </c>
      <c r="F97" s="4">
        <f t="shared" si="15"/>
        <v>0</v>
      </c>
      <c r="G97" s="4">
        <f t="shared" si="16"/>
        <v>0</v>
      </c>
      <c r="I97" s="4">
        <f t="shared" si="17"/>
        <v>0</v>
      </c>
      <c r="J97" s="4">
        <f t="shared" si="18"/>
        <v>0</v>
      </c>
      <c r="K97" s="4">
        <f t="shared" si="19"/>
        <v>0</v>
      </c>
      <c r="L97" s="4">
        <f t="shared" si="20"/>
        <v>0</v>
      </c>
      <c r="M97" s="4">
        <f t="shared" si="21"/>
        <v>0</v>
      </c>
      <c r="N97" s="4">
        <f t="shared" si="22"/>
        <v>0</v>
      </c>
    </row>
    <row r="98" spans="1:14" x14ac:dyDescent="0.2">
      <c r="A98">
        <f>Risks!B106</f>
        <v>0</v>
      </c>
      <c r="B98" s="4">
        <f>'Risk Assessment'!G99</f>
        <v>0</v>
      </c>
      <c r="C98" s="4">
        <f t="shared" si="12"/>
        <v>0</v>
      </c>
      <c r="D98" s="4">
        <f t="shared" si="13"/>
        <v>0</v>
      </c>
      <c r="E98" s="4">
        <f t="shared" si="14"/>
        <v>0</v>
      </c>
      <c r="F98" s="4">
        <f t="shared" si="15"/>
        <v>0</v>
      </c>
      <c r="G98" s="4">
        <f t="shared" si="16"/>
        <v>0</v>
      </c>
      <c r="I98" s="4">
        <f t="shared" si="17"/>
        <v>0</v>
      </c>
      <c r="J98" s="4">
        <f t="shared" si="18"/>
        <v>0</v>
      </c>
      <c r="K98" s="4">
        <f t="shared" si="19"/>
        <v>0</v>
      </c>
      <c r="L98" s="4">
        <f t="shared" si="20"/>
        <v>0</v>
      </c>
      <c r="M98" s="4">
        <f t="shared" si="21"/>
        <v>0</v>
      </c>
      <c r="N98" s="4">
        <f t="shared" si="22"/>
        <v>0</v>
      </c>
    </row>
    <row r="99" spans="1:14" x14ac:dyDescent="0.2">
      <c r="A99">
        <f>Risks!B107</f>
        <v>0</v>
      </c>
      <c r="B99" s="4">
        <f>'Risk Assessment'!G100</f>
        <v>0</v>
      </c>
      <c r="C99" s="4">
        <f t="shared" si="12"/>
        <v>0</v>
      </c>
      <c r="D99" s="4">
        <f t="shared" si="13"/>
        <v>0</v>
      </c>
      <c r="E99" s="4">
        <f t="shared" si="14"/>
        <v>0</v>
      </c>
      <c r="F99" s="4">
        <f t="shared" si="15"/>
        <v>0</v>
      </c>
      <c r="G99" s="4">
        <f t="shared" si="16"/>
        <v>0</v>
      </c>
      <c r="I99" s="4">
        <f t="shared" si="17"/>
        <v>0</v>
      </c>
      <c r="J99" s="4">
        <f t="shared" si="18"/>
        <v>0</v>
      </c>
      <c r="K99" s="4">
        <f t="shared" si="19"/>
        <v>0</v>
      </c>
      <c r="L99" s="4">
        <f t="shared" si="20"/>
        <v>0</v>
      </c>
      <c r="M99" s="4">
        <f t="shared" si="21"/>
        <v>0</v>
      </c>
      <c r="N99" s="4">
        <f t="shared" si="22"/>
        <v>0</v>
      </c>
    </row>
    <row r="100" spans="1:14" x14ac:dyDescent="0.2">
      <c r="A100">
        <f>Risks!B108</f>
        <v>0</v>
      </c>
      <c r="B100" s="4">
        <f>'Risk Assessment'!G101</f>
        <v>0</v>
      </c>
      <c r="C100" s="4">
        <f t="shared" si="12"/>
        <v>0</v>
      </c>
      <c r="D100" s="4">
        <f t="shared" si="13"/>
        <v>0</v>
      </c>
      <c r="E100" s="4">
        <f t="shared" si="14"/>
        <v>0</v>
      </c>
      <c r="F100" s="4">
        <f t="shared" si="15"/>
        <v>0</v>
      </c>
      <c r="G100" s="4">
        <f t="shared" si="16"/>
        <v>0</v>
      </c>
      <c r="I100" s="4">
        <f t="shared" si="17"/>
        <v>0</v>
      </c>
      <c r="J100" s="4">
        <f t="shared" si="18"/>
        <v>0</v>
      </c>
      <c r="K100" s="4">
        <f t="shared" si="19"/>
        <v>0</v>
      </c>
      <c r="L100" s="4">
        <f t="shared" si="20"/>
        <v>0</v>
      </c>
      <c r="M100" s="4">
        <f t="shared" si="21"/>
        <v>0</v>
      </c>
      <c r="N100" s="4">
        <f t="shared" si="22"/>
        <v>0</v>
      </c>
    </row>
    <row r="101" spans="1:14" x14ac:dyDescent="0.2">
      <c r="A101">
        <f>Risks!B109</f>
        <v>0</v>
      </c>
      <c r="B101" s="4">
        <f>'Risk Assessment'!G102</f>
        <v>0</v>
      </c>
      <c r="C101" s="4">
        <f t="shared" si="12"/>
        <v>0</v>
      </c>
      <c r="D101" s="4">
        <f t="shared" si="13"/>
        <v>0</v>
      </c>
      <c r="E101" s="4">
        <f t="shared" si="14"/>
        <v>0</v>
      </c>
      <c r="F101" s="4">
        <f t="shared" si="15"/>
        <v>0</v>
      </c>
      <c r="G101" s="4">
        <f t="shared" si="16"/>
        <v>0</v>
      </c>
      <c r="I101" s="4">
        <f t="shared" si="17"/>
        <v>0</v>
      </c>
      <c r="J101" s="4">
        <f t="shared" si="18"/>
        <v>0</v>
      </c>
      <c r="K101" s="4">
        <f t="shared" si="19"/>
        <v>0</v>
      </c>
      <c r="L101" s="4">
        <f t="shared" si="20"/>
        <v>0</v>
      </c>
      <c r="M101" s="4">
        <f t="shared" si="21"/>
        <v>0</v>
      </c>
      <c r="N101" s="4">
        <f t="shared" si="22"/>
        <v>0</v>
      </c>
    </row>
    <row r="102" spans="1:14" x14ac:dyDescent="0.2">
      <c r="A102">
        <f>Risks!B110</f>
        <v>0</v>
      </c>
      <c r="B102" s="4">
        <f>'Risk Assessment'!G103</f>
        <v>0</v>
      </c>
      <c r="C102" s="4">
        <f t="shared" si="12"/>
        <v>0</v>
      </c>
      <c r="D102" s="4">
        <f t="shared" si="13"/>
        <v>0</v>
      </c>
      <c r="E102" s="4">
        <f t="shared" si="14"/>
        <v>0</v>
      </c>
      <c r="F102" s="4">
        <f t="shared" si="15"/>
        <v>0</v>
      </c>
      <c r="G102" s="4">
        <f t="shared" si="16"/>
        <v>0</v>
      </c>
      <c r="I102" s="4">
        <f t="shared" si="17"/>
        <v>0</v>
      </c>
      <c r="J102" s="4">
        <f t="shared" si="18"/>
        <v>0</v>
      </c>
      <c r="K102" s="4">
        <f t="shared" si="19"/>
        <v>0</v>
      </c>
      <c r="L102" s="4">
        <f t="shared" si="20"/>
        <v>0</v>
      </c>
      <c r="M102" s="4">
        <f t="shared" si="21"/>
        <v>0</v>
      </c>
      <c r="N102" s="4">
        <f t="shared" si="22"/>
        <v>0</v>
      </c>
    </row>
    <row r="103" spans="1:14" x14ac:dyDescent="0.2">
      <c r="A103">
        <f>Risks!B111</f>
        <v>0</v>
      </c>
      <c r="B103" s="4">
        <f>'Risk Assessment'!G104</f>
        <v>0</v>
      </c>
      <c r="C103" s="4">
        <f t="shared" si="12"/>
        <v>0</v>
      </c>
      <c r="D103" s="4">
        <f t="shared" si="13"/>
        <v>0</v>
      </c>
      <c r="E103" s="4">
        <f t="shared" si="14"/>
        <v>0</v>
      </c>
      <c r="F103" s="4">
        <f t="shared" si="15"/>
        <v>0</v>
      </c>
      <c r="G103" s="4">
        <f t="shared" si="16"/>
        <v>0</v>
      </c>
      <c r="I103" s="4">
        <f t="shared" si="17"/>
        <v>0</v>
      </c>
      <c r="J103" s="4">
        <f t="shared" si="18"/>
        <v>0</v>
      </c>
      <c r="K103" s="4">
        <f t="shared" si="19"/>
        <v>0</v>
      </c>
      <c r="L103" s="4">
        <f t="shared" si="20"/>
        <v>0</v>
      </c>
      <c r="M103" s="4">
        <f t="shared" si="21"/>
        <v>0</v>
      </c>
      <c r="N103" s="4">
        <f t="shared" si="22"/>
        <v>0</v>
      </c>
    </row>
    <row r="104" spans="1:14" x14ac:dyDescent="0.2">
      <c r="A104">
        <f>Risks!B112</f>
        <v>0</v>
      </c>
      <c r="B104" s="4">
        <f>'Risk Assessment'!G105</f>
        <v>0</v>
      </c>
      <c r="C104" s="4">
        <f t="shared" si="12"/>
        <v>0</v>
      </c>
      <c r="D104" s="4">
        <f t="shared" si="13"/>
        <v>0</v>
      </c>
      <c r="E104" s="4">
        <f t="shared" si="14"/>
        <v>0</v>
      </c>
      <c r="F104" s="4">
        <f t="shared" si="15"/>
        <v>0</v>
      </c>
      <c r="G104" s="4">
        <f t="shared" si="16"/>
        <v>0</v>
      </c>
      <c r="I104" s="4">
        <f t="shared" si="17"/>
        <v>0</v>
      </c>
      <c r="J104" s="4">
        <f t="shared" si="18"/>
        <v>0</v>
      </c>
      <c r="K104" s="4">
        <f t="shared" si="19"/>
        <v>0</v>
      </c>
      <c r="L104" s="4">
        <f t="shared" si="20"/>
        <v>0</v>
      </c>
      <c r="M104" s="4">
        <f t="shared" si="21"/>
        <v>0</v>
      </c>
      <c r="N104" s="4">
        <f t="shared" si="22"/>
        <v>0</v>
      </c>
    </row>
    <row r="105" spans="1:14" x14ac:dyDescent="0.2">
      <c r="A105">
        <f>Risks!B113</f>
        <v>0</v>
      </c>
      <c r="B105" s="4">
        <f>'Risk Assessment'!G106</f>
        <v>0</v>
      </c>
      <c r="C105" s="4">
        <f t="shared" si="12"/>
        <v>0</v>
      </c>
      <c r="D105" s="4">
        <f t="shared" si="13"/>
        <v>0</v>
      </c>
      <c r="E105" s="4">
        <f t="shared" si="14"/>
        <v>0</v>
      </c>
      <c r="F105" s="4">
        <f t="shared" si="15"/>
        <v>0</v>
      </c>
      <c r="G105" s="4">
        <f t="shared" si="16"/>
        <v>0</v>
      </c>
      <c r="I105" s="4">
        <f t="shared" si="17"/>
        <v>0</v>
      </c>
      <c r="J105" s="4">
        <f t="shared" si="18"/>
        <v>0</v>
      </c>
      <c r="K105" s="4">
        <f t="shared" si="19"/>
        <v>0</v>
      </c>
      <c r="L105" s="4">
        <f t="shared" si="20"/>
        <v>0</v>
      </c>
      <c r="M105" s="4">
        <f t="shared" si="21"/>
        <v>0</v>
      </c>
      <c r="N105" s="4">
        <f t="shared" si="22"/>
        <v>0</v>
      </c>
    </row>
    <row r="106" spans="1:14" x14ac:dyDescent="0.2">
      <c r="A106">
        <f>Risks!B114</f>
        <v>0</v>
      </c>
      <c r="B106" s="4">
        <f>'Risk Assessment'!G107</f>
        <v>0</v>
      </c>
      <c r="C106" s="4">
        <f t="shared" si="12"/>
        <v>0</v>
      </c>
      <c r="D106" s="4">
        <f t="shared" si="13"/>
        <v>0</v>
      </c>
      <c r="E106" s="4">
        <f t="shared" si="14"/>
        <v>0</v>
      </c>
      <c r="F106" s="4">
        <f t="shared" si="15"/>
        <v>0</v>
      </c>
      <c r="G106" s="4">
        <f t="shared" si="16"/>
        <v>0</v>
      </c>
      <c r="I106" s="4">
        <f t="shared" si="17"/>
        <v>0</v>
      </c>
      <c r="J106" s="4">
        <f t="shared" si="18"/>
        <v>0</v>
      </c>
      <c r="K106" s="4">
        <f t="shared" si="19"/>
        <v>0</v>
      </c>
      <c r="L106" s="4">
        <f t="shared" si="20"/>
        <v>0</v>
      </c>
      <c r="M106" s="4">
        <f t="shared" si="21"/>
        <v>0</v>
      </c>
      <c r="N106" s="4">
        <f t="shared" si="22"/>
        <v>0</v>
      </c>
    </row>
    <row r="107" spans="1:14" x14ac:dyDescent="0.2">
      <c r="A107">
        <f>Risks!B115</f>
        <v>0</v>
      </c>
      <c r="B107" s="4">
        <f>'Risk Assessment'!G108</f>
        <v>0</v>
      </c>
      <c r="C107" s="4">
        <f t="shared" si="12"/>
        <v>0</v>
      </c>
      <c r="D107" s="4">
        <f t="shared" si="13"/>
        <v>0</v>
      </c>
      <c r="E107" s="4">
        <f t="shared" si="14"/>
        <v>0</v>
      </c>
      <c r="F107" s="4">
        <f t="shared" si="15"/>
        <v>0</v>
      </c>
      <c r="G107" s="4">
        <f t="shared" si="16"/>
        <v>0</v>
      </c>
      <c r="I107" s="4">
        <f t="shared" si="17"/>
        <v>0</v>
      </c>
      <c r="J107" s="4">
        <f t="shared" si="18"/>
        <v>0</v>
      </c>
      <c r="K107" s="4">
        <f t="shared" si="19"/>
        <v>0</v>
      </c>
      <c r="L107" s="4">
        <f t="shared" si="20"/>
        <v>0</v>
      </c>
      <c r="M107" s="4">
        <f t="shared" si="21"/>
        <v>0</v>
      </c>
      <c r="N107" s="4">
        <f t="shared" si="22"/>
        <v>0</v>
      </c>
    </row>
    <row r="108" spans="1:14" x14ac:dyDescent="0.2">
      <c r="A108">
        <f>Risks!B116</f>
        <v>0</v>
      </c>
      <c r="B108" s="4">
        <f>'Risk Assessment'!G109</f>
        <v>0</v>
      </c>
      <c r="C108" s="4">
        <f t="shared" si="12"/>
        <v>0</v>
      </c>
      <c r="D108" s="4">
        <f t="shared" si="13"/>
        <v>0</v>
      </c>
      <c r="E108" s="4">
        <f t="shared" si="14"/>
        <v>0</v>
      </c>
      <c r="F108" s="4">
        <f t="shared" si="15"/>
        <v>0</v>
      </c>
      <c r="G108" s="4">
        <f t="shared" si="16"/>
        <v>0</v>
      </c>
      <c r="I108" s="4">
        <f t="shared" si="17"/>
        <v>0</v>
      </c>
      <c r="J108" s="4">
        <f t="shared" si="18"/>
        <v>0</v>
      </c>
      <c r="K108" s="4">
        <f t="shared" si="19"/>
        <v>0</v>
      </c>
      <c r="L108" s="4">
        <f t="shared" si="20"/>
        <v>0</v>
      </c>
      <c r="M108" s="4">
        <f t="shared" si="21"/>
        <v>0</v>
      </c>
      <c r="N108" s="4">
        <f t="shared" si="22"/>
        <v>0</v>
      </c>
    </row>
    <row r="109" spans="1:14" x14ac:dyDescent="0.2">
      <c r="A109">
        <f>Risks!B117</f>
        <v>0</v>
      </c>
      <c r="B109" s="4">
        <f>'Risk Assessment'!G110</f>
        <v>0</v>
      </c>
      <c r="C109" s="4">
        <f t="shared" si="12"/>
        <v>0</v>
      </c>
      <c r="D109" s="4">
        <f t="shared" si="13"/>
        <v>0</v>
      </c>
      <c r="E109" s="4">
        <f t="shared" si="14"/>
        <v>0</v>
      </c>
      <c r="F109" s="4">
        <f t="shared" si="15"/>
        <v>0</v>
      </c>
      <c r="G109" s="4">
        <f t="shared" si="16"/>
        <v>0</v>
      </c>
      <c r="I109" s="4">
        <f t="shared" si="17"/>
        <v>0</v>
      </c>
      <c r="J109" s="4">
        <f t="shared" si="18"/>
        <v>0</v>
      </c>
      <c r="K109" s="4">
        <f t="shared" si="19"/>
        <v>0</v>
      </c>
      <c r="L109" s="4">
        <f t="shared" si="20"/>
        <v>0</v>
      </c>
      <c r="M109" s="4">
        <f t="shared" si="21"/>
        <v>0</v>
      </c>
      <c r="N109" s="4">
        <f t="shared" si="22"/>
        <v>0</v>
      </c>
    </row>
    <row r="110" spans="1:14" x14ac:dyDescent="0.2">
      <c r="A110">
        <f>Risks!B118</f>
        <v>0</v>
      </c>
      <c r="B110" s="4">
        <f>'Risk Assessment'!G111</f>
        <v>0</v>
      </c>
      <c r="C110" s="4">
        <f t="shared" si="12"/>
        <v>0</v>
      </c>
      <c r="D110" s="4">
        <f t="shared" si="13"/>
        <v>0</v>
      </c>
      <c r="E110" s="4">
        <f t="shared" si="14"/>
        <v>0</v>
      </c>
      <c r="F110" s="4">
        <f t="shared" si="15"/>
        <v>0</v>
      </c>
      <c r="G110" s="4">
        <f t="shared" si="16"/>
        <v>0</v>
      </c>
      <c r="I110" s="4">
        <f t="shared" si="17"/>
        <v>0</v>
      </c>
      <c r="J110" s="4">
        <f t="shared" si="18"/>
        <v>0</v>
      </c>
      <c r="K110" s="4">
        <f t="shared" si="19"/>
        <v>0</v>
      </c>
      <c r="L110" s="4">
        <f t="shared" si="20"/>
        <v>0</v>
      </c>
      <c r="M110" s="4">
        <f t="shared" si="21"/>
        <v>0</v>
      </c>
      <c r="N110" s="4">
        <f t="shared" si="22"/>
        <v>0</v>
      </c>
    </row>
    <row r="111" spans="1:14" x14ac:dyDescent="0.2">
      <c r="A111">
        <f>Risks!B119</f>
        <v>0</v>
      </c>
      <c r="B111" s="4">
        <f>'Risk Assessment'!G112</f>
        <v>0</v>
      </c>
      <c r="C111" s="4">
        <f t="shared" si="12"/>
        <v>0</v>
      </c>
      <c r="D111" s="4">
        <f t="shared" si="13"/>
        <v>0</v>
      </c>
      <c r="E111" s="4">
        <f t="shared" si="14"/>
        <v>0</v>
      </c>
      <c r="F111" s="4">
        <f t="shared" si="15"/>
        <v>0</v>
      </c>
      <c r="G111" s="4">
        <f t="shared" si="16"/>
        <v>0</v>
      </c>
      <c r="I111" s="4">
        <f t="shared" si="17"/>
        <v>0</v>
      </c>
      <c r="J111" s="4">
        <f t="shared" si="18"/>
        <v>0</v>
      </c>
      <c r="K111" s="4">
        <f t="shared" si="19"/>
        <v>0</v>
      </c>
      <c r="L111" s="4">
        <f t="shared" si="20"/>
        <v>0</v>
      </c>
      <c r="M111" s="4">
        <f t="shared" si="21"/>
        <v>0</v>
      </c>
      <c r="N111" s="4">
        <f t="shared" si="22"/>
        <v>0</v>
      </c>
    </row>
    <row r="112" spans="1:14" x14ac:dyDescent="0.2">
      <c r="A112">
        <f>Risks!B120</f>
        <v>0</v>
      </c>
      <c r="B112" s="4">
        <f>'Risk Assessment'!G113</f>
        <v>0</v>
      </c>
      <c r="C112" s="4">
        <f t="shared" si="12"/>
        <v>0</v>
      </c>
      <c r="D112" s="4">
        <f t="shared" si="13"/>
        <v>0</v>
      </c>
      <c r="E112" s="4">
        <f t="shared" si="14"/>
        <v>0</v>
      </c>
      <c r="F112" s="4">
        <f t="shared" si="15"/>
        <v>0</v>
      </c>
      <c r="G112" s="4">
        <f t="shared" si="16"/>
        <v>0</v>
      </c>
      <c r="I112" s="4">
        <f t="shared" si="17"/>
        <v>0</v>
      </c>
      <c r="J112" s="4">
        <f t="shared" si="18"/>
        <v>0</v>
      </c>
      <c r="K112" s="4">
        <f t="shared" si="19"/>
        <v>0</v>
      </c>
      <c r="L112" s="4">
        <f t="shared" si="20"/>
        <v>0</v>
      </c>
      <c r="M112" s="4">
        <f t="shared" si="21"/>
        <v>0</v>
      </c>
      <c r="N112" s="4">
        <f t="shared" si="22"/>
        <v>0</v>
      </c>
    </row>
    <row r="113" spans="1:14" x14ac:dyDescent="0.2">
      <c r="A113">
        <f>Risks!B121</f>
        <v>0</v>
      </c>
      <c r="B113" s="4">
        <f>'Risk Assessment'!G114</f>
        <v>0</v>
      </c>
      <c r="C113" s="4">
        <f t="shared" si="12"/>
        <v>0</v>
      </c>
      <c r="D113" s="4">
        <f t="shared" si="13"/>
        <v>0</v>
      </c>
      <c r="E113" s="4">
        <f t="shared" si="14"/>
        <v>0</v>
      </c>
      <c r="F113" s="4">
        <f t="shared" si="15"/>
        <v>0</v>
      </c>
      <c r="G113" s="4">
        <f t="shared" si="16"/>
        <v>0</v>
      </c>
      <c r="I113" s="4">
        <f t="shared" si="17"/>
        <v>0</v>
      </c>
      <c r="J113" s="4">
        <f t="shared" si="18"/>
        <v>0</v>
      </c>
      <c r="K113" s="4">
        <f t="shared" si="19"/>
        <v>0</v>
      </c>
      <c r="L113" s="4">
        <f t="shared" si="20"/>
        <v>0</v>
      </c>
      <c r="M113" s="4">
        <f t="shared" si="21"/>
        <v>0</v>
      </c>
      <c r="N113" s="4">
        <f t="shared" si="22"/>
        <v>0</v>
      </c>
    </row>
    <row r="114" spans="1:14" x14ac:dyDescent="0.2">
      <c r="A114">
        <f>Risks!B122</f>
        <v>0</v>
      </c>
      <c r="B114" s="4">
        <f>'Risk Assessment'!G115</f>
        <v>0</v>
      </c>
      <c r="C114" s="4">
        <f t="shared" si="12"/>
        <v>0</v>
      </c>
      <c r="D114" s="4">
        <f t="shared" si="13"/>
        <v>0</v>
      </c>
      <c r="E114" s="4">
        <f t="shared" si="14"/>
        <v>0</v>
      </c>
      <c r="F114" s="4">
        <f t="shared" si="15"/>
        <v>0</v>
      </c>
      <c r="G114" s="4">
        <f t="shared" si="16"/>
        <v>0</v>
      </c>
      <c r="I114" s="4">
        <f t="shared" si="17"/>
        <v>0</v>
      </c>
      <c r="J114" s="4">
        <f t="shared" si="18"/>
        <v>0</v>
      </c>
      <c r="K114" s="4">
        <f t="shared" si="19"/>
        <v>0</v>
      </c>
      <c r="L114" s="4">
        <f t="shared" si="20"/>
        <v>0</v>
      </c>
      <c r="M114" s="4">
        <f t="shared" si="21"/>
        <v>0</v>
      </c>
      <c r="N114" s="4">
        <f t="shared" si="22"/>
        <v>0</v>
      </c>
    </row>
    <row r="115" spans="1:14" x14ac:dyDescent="0.2">
      <c r="A115">
        <f>Risks!B123</f>
        <v>0</v>
      </c>
      <c r="B115" s="4">
        <f>'Risk Assessment'!G116</f>
        <v>0</v>
      </c>
      <c r="C115" s="4">
        <f t="shared" si="12"/>
        <v>0</v>
      </c>
      <c r="D115" s="4">
        <f t="shared" si="13"/>
        <v>0</v>
      </c>
      <c r="E115" s="4">
        <f t="shared" si="14"/>
        <v>0</v>
      </c>
      <c r="F115" s="4">
        <f t="shared" si="15"/>
        <v>0</v>
      </c>
      <c r="G115" s="4">
        <f t="shared" si="16"/>
        <v>0</v>
      </c>
      <c r="I115" s="4">
        <f t="shared" si="17"/>
        <v>0</v>
      </c>
      <c r="J115" s="4">
        <f t="shared" si="18"/>
        <v>0</v>
      </c>
      <c r="K115" s="4">
        <f t="shared" si="19"/>
        <v>0</v>
      </c>
      <c r="L115" s="4">
        <f t="shared" si="20"/>
        <v>0</v>
      </c>
      <c r="M115" s="4">
        <f t="shared" si="21"/>
        <v>0</v>
      </c>
      <c r="N115" s="4">
        <f t="shared" si="22"/>
        <v>0</v>
      </c>
    </row>
    <row r="116" spans="1:14" x14ac:dyDescent="0.2">
      <c r="A116">
        <f>Risks!B124</f>
        <v>0</v>
      </c>
      <c r="B116" s="4">
        <f>'Risk Assessment'!G117</f>
        <v>0</v>
      </c>
      <c r="C116" s="4">
        <f t="shared" si="12"/>
        <v>0</v>
      </c>
      <c r="D116" s="4">
        <f t="shared" si="13"/>
        <v>0</v>
      </c>
      <c r="E116" s="4">
        <f t="shared" si="14"/>
        <v>0</v>
      </c>
      <c r="F116" s="4">
        <f t="shared" si="15"/>
        <v>0</v>
      </c>
      <c r="G116" s="4">
        <f t="shared" si="16"/>
        <v>0</v>
      </c>
      <c r="I116" s="4">
        <f t="shared" si="17"/>
        <v>0</v>
      </c>
      <c r="J116" s="4">
        <f t="shared" si="18"/>
        <v>0</v>
      </c>
      <c r="K116" s="4">
        <f t="shared" si="19"/>
        <v>0</v>
      </c>
      <c r="L116" s="4">
        <f t="shared" si="20"/>
        <v>0</v>
      </c>
      <c r="M116" s="4">
        <f t="shared" si="21"/>
        <v>0</v>
      </c>
      <c r="N116" s="4">
        <f t="shared" si="22"/>
        <v>0</v>
      </c>
    </row>
    <row r="117" spans="1:14" x14ac:dyDescent="0.2">
      <c r="A117">
        <f>Risks!B125</f>
        <v>0</v>
      </c>
      <c r="B117" s="4">
        <f>'Risk Assessment'!G118</f>
        <v>0</v>
      </c>
      <c r="C117" s="4">
        <f t="shared" si="12"/>
        <v>0</v>
      </c>
      <c r="D117" s="4">
        <f t="shared" si="13"/>
        <v>0</v>
      </c>
      <c r="E117" s="4">
        <f t="shared" si="14"/>
        <v>0</v>
      </c>
      <c r="F117" s="4">
        <f t="shared" si="15"/>
        <v>0</v>
      </c>
      <c r="G117" s="4">
        <f t="shared" si="16"/>
        <v>0</v>
      </c>
      <c r="I117" s="4">
        <f t="shared" si="17"/>
        <v>0</v>
      </c>
      <c r="J117" s="4">
        <f t="shared" si="18"/>
        <v>0</v>
      </c>
      <c r="K117" s="4">
        <f t="shared" si="19"/>
        <v>0</v>
      </c>
      <c r="L117" s="4">
        <f t="shared" si="20"/>
        <v>0</v>
      </c>
      <c r="M117" s="4">
        <f t="shared" si="21"/>
        <v>0</v>
      </c>
      <c r="N117" s="4">
        <f t="shared" si="22"/>
        <v>0</v>
      </c>
    </row>
    <row r="118" spans="1:14" x14ac:dyDescent="0.2">
      <c r="A118">
        <f>Risks!B126</f>
        <v>0</v>
      </c>
      <c r="B118" s="4">
        <f>'Risk Assessment'!G119</f>
        <v>0</v>
      </c>
      <c r="C118" s="4">
        <f t="shared" si="12"/>
        <v>0</v>
      </c>
      <c r="D118" s="4">
        <f t="shared" si="13"/>
        <v>0</v>
      </c>
      <c r="E118" s="4">
        <f t="shared" si="14"/>
        <v>0</v>
      </c>
      <c r="F118" s="4">
        <f t="shared" si="15"/>
        <v>0</v>
      </c>
      <c r="G118" s="4">
        <f t="shared" si="16"/>
        <v>0</v>
      </c>
      <c r="I118" s="4">
        <f t="shared" si="17"/>
        <v>0</v>
      </c>
      <c r="J118" s="4">
        <f t="shared" si="18"/>
        <v>0</v>
      </c>
      <c r="K118" s="4">
        <f t="shared" si="19"/>
        <v>0</v>
      </c>
      <c r="L118" s="4">
        <f t="shared" si="20"/>
        <v>0</v>
      </c>
      <c r="M118" s="4">
        <f t="shared" si="21"/>
        <v>0</v>
      </c>
      <c r="N118" s="4">
        <f t="shared" si="22"/>
        <v>0</v>
      </c>
    </row>
    <row r="119" spans="1:14" x14ac:dyDescent="0.2">
      <c r="A119">
        <f>Risks!B127</f>
        <v>0</v>
      </c>
      <c r="B119" s="4">
        <f>'Risk Assessment'!G120</f>
        <v>0</v>
      </c>
      <c r="C119" s="4">
        <f t="shared" si="12"/>
        <v>0</v>
      </c>
      <c r="D119" s="4">
        <f t="shared" si="13"/>
        <v>0</v>
      </c>
      <c r="E119" s="4">
        <f t="shared" si="14"/>
        <v>0</v>
      </c>
      <c r="F119" s="4">
        <f t="shared" si="15"/>
        <v>0</v>
      </c>
      <c r="G119" s="4">
        <f t="shared" si="16"/>
        <v>0</v>
      </c>
      <c r="I119" s="4">
        <f t="shared" si="17"/>
        <v>0</v>
      </c>
      <c r="J119" s="4">
        <f t="shared" si="18"/>
        <v>0</v>
      </c>
      <c r="K119" s="4">
        <f t="shared" si="19"/>
        <v>0</v>
      </c>
      <c r="L119" s="4">
        <f t="shared" si="20"/>
        <v>0</v>
      </c>
      <c r="M119" s="4">
        <f t="shared" si="21"/>
        <v>0</v>
      </c>
      <c r="N119" s="4">
        <f t="shared" si="22"/>
        <v>0</v>
      </c>
    </row>
    <row r="120" spans="1:14" x14ac:dyDescent="0.2">
      <c r="A120">
        <f>Risks!B128</f>
        <v>0</v>
      </c>
      <c r="B120" s="4">
        <f>'Risk Assessment'!G121</f>
        <v>0</v>
      </c>
      <c r="C120" s="4">
        <f t="shared" si="12"/>
        <v>0</v>
      </c>
      <c r="D120" s="4">
        <f t="shared" si="13"/>
        <v>0</v>
      </c>
      <c r="E120" s="4">
        <f t="shared" si="14"/>
        <v>0</v>
      </c>
      <c r="F120" s="4">
        <f t="shared" si="15"/>
        <v>0</v>
      </c>
      <c r="G120" s="4">
        <f t="shared" si="16"/>
        <v>0</v>
      </c>
      <c r="I120" s="4">
        <f t="shared" si="17"/>
        <v>0</v>
      </c>
      <c r="J120" s="4">
        <f t="shared" si="18"/>
        <v>0</v>
      </c>
      <c r="K120" s="4">
        <f t="shared" si="19"/>
        <v>0</v>
      </c>
      <c r="L120" s="4">
        <f t="shared" si="20"/>
        <v>0</v>
      </c>
      <c r="M120" s="4">
        <f t="shared" si="21"/>
        <v>0</v>
      </c>
      <c r="N120" s="4">
        <f t="shared" si="22"/>
        <v>0</v>
      </c>
    </row>
    <row r="121" spans="1:14" x14ac:dyDescent="0.2">
      <c r="A121">
        <f>Risks!B129</f>
        <v>0</v>
      </c>
      <c r="B121" s="4">
        <f>'Risk Assessment'!G122</f>
        <v>0</v>
      </c>
      <c r="C121" s="4">
        <f t="shared" si="12"/>
        <v>0</v>
      </c>
      <c r="D121" s="4">
        <f t="shared" si="13"/>
        <v>0</v>
      </c>
      <c r="E121" s="4">
        <f t="shared" si="14"/>
        <v>0</v>
      </c>
      <c r="F121" s="4">
        <f t="shared" si="15"/>
        <v>0</v>
      </c>
      <c r="G121" s="4">
        <f t="shared" si="16"/>
        <v>0</v>
      </c>
      <c r="I121" s="4">
        <f t="shared" si="17"/>
        <v>0</v>
      </c>
      <c r="J121" s="4">
        <f t="shared" si="18"/>
        <v>0</v>
      </c>
      <c r="K121" s="4">
        <f t="shared" si="19"/>
        <v>0</v>
      </c>
      <c r="L121" s="4">
        <f t="shared" si="20"/>
        <v>0</v>
      </c>
      <c r="M121" s="4">
        <f t="shared" si="21"/>
        <v>0</v>
      </c>
      <c r="N121" s="4">
        <f t="shared" si="22"/>
        <v>0</v>
      </c>
    </row>
    <row r="122" spans="1:14" x14ac:dyDescent="0.2">
      <c r="A122">
        <f>Risks!B130</f>
        <v>0</v>
      </c>
      <c r="B122" s="4">
        <f>'Risk Assessment'!G123</f>
        <v>0</v>
      </c>
      <c r="C122" s="4">
        <f t="shared" si="12"/>
        <v>0</v>
      </c>
      <c r="D122" s="4">
        <f t="shared" si="13"/>
        <v>0</v>
      </c>
      <c r="E122" s="4">
        <f t="shared" si="14"/>
        <v>0</v>
      </c>
      <c r="F122" s="4">
        <f t="shared" si="15"/>
        <v>0</v>
      </c>
      <c r="G122" s="4">
        <f t="shared" si="16"/>
        <v>0</v>
      </c>
      <c r="I122" s="4">
        <f t="shared" si="17"/>
        <v>0</v>
      </c>
      <c r="J122" s="4">
        <f t="shared" si="18"/>
        <v>0</v>
      </c>
      <c r="K122" s="4">
        <f t="shared" si="19"/>
        <v>0</v>
      </c>
      <c r="L122" s="4">
        <f t="shared" si="20"/>
        <v>0</v>
      </c>
      <c r="M122" s="4">
        <f t="shared" si="21"/>
        <v>0</v>
      </c>
      <c r="N122" s="4">
        <f t="shared" si="22"/>
        <v>0</v>
      </c>
    </row>
    <row r="123" spans="1:14" x14ac:dyDescent="0.2">
      <c r="A123">
        <f>Risks!B131</f>
        <v>0</v>
      </c>
      <c r="B123" s="4">
        <f>'Risk Assessment'!G124</f>
        <v>0</v>
      </c>
      <c r="C123" s="4">
        <f t="shared" si="12"/>
        <v>0</v>
      </c>
      <c r="D123" s="4">
        <f t="shared" si="13"/>
        <v>0</v>
      </c>
      <c r="E123" s="4">
        <f t="shared" si="14"/>
        <v>0</v>
      </c>
      <c r="F123" s="4">
        <f t="shared" si="15"/>
        <v>0</v>
      </c>
      <c r="G123" s="4">
        <f t="shared" si="16"/>
        <v>0</v>
      </c>
      <c r="I123" s="4">
        <f t="shared" si="17"/>
        <v>0</v>
      </c>
      <c r="J123" s="4">
        <f t="shared" si="18"/>
        <v>0</v>
      </c>
      <c r="K123" s="4">
        <f t="shared" si="19"/>
        <v>0</v>
      </c>
      <c r="L123" s="4">
        <f t="shared" si="20"/>
        <v>0</v>
      </c>
      <c r="M123" s="4">
        <f t="shared" si="21"/>
        <v>0</v>
      </c>
      <c r="N123" s="4">
        <f t="shared" si="22"/>
        <v>0</v>
      </c>
    </row>
    <row r="124" spans="1:14" x14ac:dyDescent="0.2">
      <c r="A124">
        <f>Risks!B132</f>
        <v>0</v>
      </c>
      <c r="B124" s="4">
        <f>'Risk Assessment'!G125</f>
        <v>0</v>
      </c>
      <c r="C124" s="4">
        <f t="shared" si="12"/>
        <v>0</v>
      </c>
      <c r="D124" s="4">
        <f t="shared" si="13"/>
        <v>0</v>
      </c>
      <c r="E124" s="4">
        <f t="shared" si="14"/>
        <v>0</v>
      </c>
      <c r="F124" s="4">
        <f t="shared" si="15"/>
        <v>0</v>
      </c>
      <c r="G124" s="4">
        <f t="shared" si="16"/>
        <v>0</v>
      </c>
      <c r="I124" s="4">
        <f t="shared" si="17"/>
        <v>0</v>
      </c>
      <c r="J124" s="4">
        <f t="shared" si="18"/>
        <v>0</v>
      </c>
      <c r="K124" s="4">
        <f t="shared" si="19"/>
        <v>0</v>
      </c>
      <c r="L124" s="4">
        <f t="shared" si="20"/>
        <v>0</v>
      </c>
      <c r="M124" s="4">
        <f t="shared" si="21"/>
        <v>0</v>
      </c>
      <c r="N124" s="4">
        <f t="shared" si="22"/>
        <v>0</v>
      </c>
    </row>
    <row r="125" spans="1:14" x14ac:dyDescent="0.2">
      <c r="A125">
        <f>Risks!B133</f>
        <v>0</v>
      </c>
      <c r="B125" s="4">
        <f>'Risk Assessment'!G126</f>
        <v>0</v>
      </c>
      <c r="C125" s="4">
        <f t="shared" si="12"/>
        <v>0</v>
      </c>
      <c r="D125" s="4">
        <f t="shared" si="13"/>
        <v>0</v>
      </c>
      <c r="E125" s="4">
        <f t="shared" si="14"/>
        <v>0</v>
      </c>
      <c r="F125" s="4">
        <f t="shared" si="15"/>
        <v>0</v>
      </c>
      <c r="G125" s="4">
        <f t="shared" si="16"/>
        <v>0</v>
      </c>
      <c r="I125" s="4">
        <f t="shared" si="17"/>
        <v>0</v>
      </c>
      <c r="J125" s="4">
        <f t="shared" si="18"/>
        <v>0</v>
      </c>
      <c r="K125" s="4">
        <f t="shared" si="19"/>
        <v>0</v>
      </c>
      <c r="L125" s="4">
        <f t="shared" si="20"/>
        <v>0</v>
      </c>
      <c r="M125" s="4">
        <f t="shared" si="21"/>
        <v>0</v>
      </c>
      <c r="N125" s="4">
        <f t="shared" si="22"/>
        <v>0</v>
      </c>
    </row>
    <row r="126" spans="1:14" x14ac:dyDescent="0.2">
      <c r="A126">
        <f>Risks!B134</f>
        <v>0</v>
      </c>
      <c r="B126" s="4">
        <f>'Risk Assessment'!G127</f>
        <v>0</v>
      </c>
      <c r="C126" s="4">
        <f t="shared" si="12"/>
        <v>0</v>
      </c>
      <c r="D126" s="4">
        <f t="shared" si="13"/>
        <v>0</v>
      </c>
      <c r="E126" s="4">
        <f t="shared" si="14"/>
        <v>0</v>
      </c>
      <c r="F126" s="4">
        <f t="shared" si="15"/>
        <v>0</v>
      </c>
      <c r="G126" s="4">
        <f t="shared" si="16"/>
        <v>0</v>
      </c>
      <c r="I126" s="4">
        <f t="shared" si="17"/>
        <v>0</v>
      </c>
      <c r="J126" s="4">
        <f t="shared" si="18"/>
        <v>0</v>
      </c>
      <c r="K126" s="4">
        <f t="shared" si="19"/>
        <v>0</v>
      </c>
      <c r="L126" s="4">
        <f t="shared" si="20"/>
        <v>0</v>
      </c>
      <c r="M126" s="4">
        <f t="shared" si="21"/>
        <v>0</v>
      </c>
      <c r="N126" s="4">
        <f t="shared" si="22"/>
        <v>0</v>
      </c>
    </row>
    <row r="127" spans="1:14" x14ac:dyDescent="0.2">
      <c r="A127">
        <f>Risks!B135</f>
        <v>0</v>
      </c>
      <c r="B127" s="4">
        <f>'Risk Assessment'!G128</f>
        <v>0</v>
      </c>
      <c r="C127" s="4">
        <f t="shared" si="12"/>
        <v>0</v>
      </c>
      <c r="D127" s="4">
        <f t="shared" si="13"/>
        <v>0</v>
      </c>
      <c r="E127" s="4">
        <f t="shared" si="14"/>
        <v>0</v>
      </c>
      <c r="F127" s="4">
        <f t="shared" si="15"/>
        <v>0</v>
      </c>
      <c r="G127" s="4">
        <f t="shared" si="16"/>
        <v>0</v>
      </c>
      <c r="I127" s="4">
        <f t="shared" si="17"/>
        <v>0</v>
      </c>
      <c r="J127" s="4">
        <f t="shared" si="18"/>
        <v>0</v>
      </c>
      <c r="K127" s="4">
        <f t="shared" si="19"/>
        <v>0</v>
      </c>
      <c r="L127" s="4">
        <f t="shared" si="20"/>
        <v>0</v>
      </c>
      <c r="M127" s="4">
        <f t="shared" si="21"/>
        <v>0</v>
      </c>
      <c r="N127" s="4">
        <f t="shared" si="22"/>
        <v>0</v>
      </c>
    </row>
    <row r="128" spans="1:14" x14ac:dyDescent="0.2">
      <c r="A128">
        <f>Risks!B136</f>
        <v>0</v>
      </c>
      <c r="B128" s="4">
        <f>'Risk Assessment'!G129</f>
        <v>0</v>
      </c>
      <c r="C128" s="4">
        <f t="shared" si="12"/>
        <v>0</v>
      </c>
      <c r="D128" s="4">
        <f t="shared" si="13"/>
        <v>0</v>
      </c>
      <c r="E128" s="4">
        <f t="shared" si="14"/>
        <v>0</v>
      </c>
      <c r="F128" s="4">
        <f t="shared" si="15"/>
        <v>0</v>
      </c>
      <c r="G128" s="4">
        <f t="shared" si="16"/>
        <v>0</v>
      </c>
      <c r="I128" s="4">
        <f t="shared" si="17"/>
        <v>0</v>
      </c>
      <c r="J128" s="4">
        <f t="shared" si="18"/>
        <v>0</v>
      </c>
      <c r="K128" s="4">
        <f t="shared" si="19"/>
        <v>0</v>
      </c>
      <c r="L128" s="4">
        <f t="shared" si="20"/>
        <v>0</v>
      </c>
      <c r="M128" s="4">
        <f t="shared" si="21"/>
        <v>0</v>
      </c>
      <c r="N128" s="4">
        <f t="shared" si="22"/>
        <v>0</v>
      </c>
    </row>
    <row r="129" spans="1:14" x14ac:dyDescent="0.2">
      <c r="A129">
        <f>Risks!B137</f>
        <v>0</v>
      </c>
      <c r="B129" s="4">
        <f>'Risk Assessment'!G130</f>
        <v>0</v>
      </c>
      <c r="C129" s="4">
        <f t="shared" si="12"/>
        <v>0</v>
      </c>
      <c r="D129" s="4">
        <f t="shared" si="13"/>
        <v>0</v>
      </c>
      <c r="E129" s="4">
        <f t="shared" si="14"/>
        <v>0</v>
      </c>
      <c r="F129" s="4">
        <f t="shared" si="15"/>
        <v>0</v>
      </c>
      <c r="G129" s="4">
        <f t="shared" si="16"/>
        <v>0</v>
      </c>
      <c r="I129" s="4">
        <f t="shared" si="17"/>
        <v>0</v>
      </c>
      <c r="J129" s="4">
        <f t="shared" si="18"/>
        <v>0</v>
      </c>
      <c r="K129" s="4">
        <f t="shared" si="19"/>
        <v>0</v>
      </c>
      <c r="L129" s="4">
        <f t="shared" si="20"/>
        <v>0</v>
      </c>
      <c r="M129" s="4">
        <f t="shared" si="21"/>
        <v>0</v>
      </c>
      <c r="N129" s="4">
        <f t="shared" si="22"/>
        <v>0</v>
      </c>
    </row>
    <row r="130" spans="1:14" x14ac:dyDescent="0.2">
      <c r="A130">
        <f>Risks!B138</f>
        <v>0</v>
      </c>
      <c r="B130" s="4">
        <f>'Risk Assessment'!G131</f>
        <v>0</v>
      </c>
      <c r="C130" s="4">
        <f t="shared" si="12"/>
        <v>0</v>
      </c>
      <c r="D130" s="4">
        <f t="shared" si="13"/>
        <v>0</v>
      </c>
      <c r="E130" s="4">
        <f t="shared" si="14"/>
        <v>0</v>
      </c>
      <c r="F130" s="4">
        <f t="shared" si="15"/>
        <v>0</v>
      </c>
      <c r="G130" s="4">
        <f t="shared" si="16"/>
        <v>0</v>
      </c>
      <c r="I130" s="4">
        <f t="shared" si="17"/>
        <v>0</v>
      </c>
      <c r="J130" s="4">
        <f t="shared" si="18"/>
        <v>0</v>
      </c>
      <c r="K130" s="4">
        <f t="shared" si="19"/>
        <v>0</v>
      </c>
      <c r="L130" s="4">
        <f t="shared" si="20"/>
        <v>0</v>
      </c>
      <c r="M130" s="4">
        <f t="shared" si="21"/>
        <v>0</v>
      </c>
      <c r="N130" s="4">
        <f t="shared" si="22"/>
        <v>0</v>
      </c>
    </row>
    <row r="131" spans="1:14" x14ac:dyDescent="0.2">
      <c r="A131">
        <f>Risks!B139</f>
        <v>0</v>
      </c>
      <c r="B131" s="4">
        <f>'Risk Assessment'!G132</f>
        <v>0</v>
      </c>
      <c r="C131" s="4">
        <f t="shared" si="12"/>
        <v>0</v>
      </c>
      <c r="D131" s="4">
        <f t="shared" si="13"/>
        <v>0</v>
      </c>
      <c r="E131" s="4">
        <f t="shared" si="14"/>
        <v>0</v>
      </c>
      <c r="F131" s="4">
        <f t="shared" si="15"/>
        <v>0</v>
      </c>
      <c r="G131" s="4">
        <f t="shared" si="16"/>
        <v>0</v>
      </c>
      <c r="I131" s="4">
        <f t="shared" si="17"/>
        <v>0</v>
      </c>
      <c r="J131" s="4">
        <f t="shared" si="18"/>
        <v>0</v>
      </c>
      <c r="K131" s="4">
        <f t="shared" si="19"/>
        <v>0</v>
      </c>
      <c r="L131" s="4">
        <f t="shared" si="20"/>
        <v>0</v>
      </c>
      <c r="M131" s="4">
        <f t="shared" si="21"/>
        <v>0</v>
      </c>
      <c r="N131" s="4">
        <f t="shared" si="22"/>
        <v>0</v>
      </c>
    </row>
    <row r="132" spans="1:14" x14ac:dyDescent="0.2">
      <c r="A132">
        <f>Risks!B140</f>
        <v>0</v>
      </c>
      <c r="B132" s="4">
        <f>'Risk Assessment'!G133</f>
        <v>0</v>
      </c>
      <c r="C132" s="4">
        <f t="shared" si="12"/>
        <v>0</v>
      </c>
      <c r="D132" s="4">
        <f t="shared" si="13"/>
        <v>0</v>
      </c>
      <c r="E132" s="4">
        <f t="shared" si="14"/>
        <v>0</v>
      </c>
      <c r="F132" s="4">
        <f t="shared" si="15"/>
        <v>0</v>
      </c>
      <c r="G132" s="4">
        <f t="shared" si="16"/>
        <v>0</v>
      </c>
      <c r="I132" s="4">
        <f t="shared" si="17"/>
        <v>0</v>
      </c>
      <c r="J132" s="4">
        <f t="shared" si="18"/>
        <v>0</v>
      </c>
      <c r="K132" s="4">
        <f t="shared" si="19"/>
        <v>0</v>
      </c>
      <c r="L132" s="4">
        <f t="shared" si="20"/>
        <v>0</v>
      </c>
      <c r="M132" s="4">
        <f t="shared" si="21"/>
        <v>0</v>
      </c>
      <c r="N132" s="4">
        <f t="shared" si="22"/>
        <v>0</v>
      </c>
    </row>
    <row r="133" spans="1:14" x14ac:dyDescent="0.2">
      <c r="A133">
        <f>Risks!B141</f>
        <v>0</v>
      </c>
      <c r="B133" s="4">
        <f>'Risk Assessment'!G134</f>
        <v>0</v>
      </c>
      <c r="C133" s="4">
        <f t="shared" si="12"/>
        <v>0</v>
      </c>
      <c r="D133" s="4">
        <f t="shared" si="13"/>
        <v>0</v>
      </c>
      <c r="E133" s="4">
        <f t="shared" si="14"/>
        <v>0</v>
      </c>
      <c r="F133" s="4">
        <f t="shared" si="15"/>
        <v>0</v>
      </c>
      <c r="G133" s="4">
        <f t="shared" si="16"/>
        <v>0</v>
      </c>
      <c r="I133" s="4">
        <f t="shared" si="17"/>
        <v>0</v>
      </c>
      <c r="J133" s="4">
        <f t="shared" si="18"/>
        <v>0</v>
      </c>
      <c r="K133" s="4">
        <f t="shared" si="19"/>
        <v>0</v>
      </c>
      <c r="L133" s="4">
        <f t="shared" si="20"/>
        <v>0</v>
      </c>
      <c r="M133" s="4">
        <f t="shared" si="21"/>
        <v>0</v>
      </c>
      <c r="N133" s="4">
        <f t="shared" si="22"/>
        <v>0</v>
      </c>
    </row>
    <row r="134" spans="1:14" x14ac:dyDescent="0.2">
      <c r="A134">
        <f>Risks!B142</f>
        <v>0</v>
      </c>
      <c r="B134" s="4">
        <f>'Risk Assessment'!G135</f>
        <v>0</v>
      </c>
      <c r="C134" s="4">
        <f t="shared" si="12"/>
        <v>0</v>
      </c>
      <c r="D134" s="4">
        <f t="shared" si="13"/>
        <v>0</v>
      </c>
      <c r="E134" s="4">
        <f t="shared" si="14"/>
        <v>0</v>
      </c>
      <c r="F134" s="4">
        <f t="shared" si="15"/>
        <v>0</v>
      </c>
      <c r="G134" s="4">
        <f t="shared" si="16"/>
        <v>0</v>
      </c>
      <c r="I134" s="4">
        <f t="shared" si="17"/>
        <v>0</v>
      </c>
      <c r="J134" s="4">
        <f t="shared" si="18"/>
        <v>0</v>
      </c>
      <c r="K134" s="4">
        <f t="shared" si="19"/>
        <v>0</v>
      </c>
      <c r="L134" s="4">
        <f t="shared" si="20"/>
        <v>0</v>
      </c>
      <c r="M134" s="4">
        <f t="shared" si="21"/>
        <v>0</v>
      </c>
      <c r="N134" s="4">
        <f t="shared" si="22"/>
        <v>0</v>
      </c>
    </row>
    <row r="135" spans="1:14" x14ac:dyDescent="0.2">
      <c r="A135">
        <f>Risks!B143</f>
        <v>0</v>
      </c>
      <c r="B135" s="4">
        <f>'Risk Assessment'!G136</f>
        <v>0</v>
      </c>
      <c r="C135" s="4">
        <f t="shared" si="12"/>
        <v>0</v>
      </c>
      <c r="D135" s="4">
        <f t="shared" si="13"/>
        <v>0</v>
      </c>
      <c r="E135" s="4">
        <f t="shared" si="14"/>
        <v>0</v>
      </c>
      <c r="F135" s="4">
        <f t="shared" si="15"/>
        <v>0</v>
      </c>
      <c r="G135" s="4">
        <f t="shared" si="16"/>
        <v>0</v>
      </c>
      <c r="I135" s="4">
        <f t="shared" si="17"/>
        <v>0</v>
      </c>
      <c r="J135" s="4">
        <f t="shared" si="18"/>
        <v>0</v>
      </c>
      <c r="K135" s="4">
        <f t="shared" si="19"/>
        <v>0</v>
      </c>
      <c r="L135" s="4">
        <f t="shared" si="20"/>
        <v>0</v>
      </c>
      <c r="M135" s="4">
        <f t="shared" si="21"/>
        <v>0</v>
      </c>
      <c r="N135" s="4">
        <f t="shared" si="22"/>
        <v>0</v>
      </c>
    </row>
    <row r="136" spans="1:14" x14ac:dyDescent="0.2">
      <c r="A136">
        <f>Risks!B144</f>
        <v>0</v>
      </c>
      <c r="B136" s="4">
        <f>'Risk Assessment'!G137</f>
        <v>0</v>
      </c>
      <c r="C136" s="4">
        <f t="shared" si="12"/>
        <v>0</v>
      </c>
      <c r="D136" s="4">
        <f t="shared" si="13"/>
        <v>0</v>
      </c>
      <c r="E136" s="4">
        <f t="shared" si="14"/>
        <v>0</v>
      </c>
      <c r="F136" s="4">
        <f t="shared" si="15"/>
        <v>0</v>
      </c>
      <c r="G136" s="4">
        <f t="shared" si="16"/>
        <v>0</v>
      </c>
      <c r="I136" s="4">
        <f t="shared" si="17"/>
        <v>0</v>
      </c>
      <c r="J136" s="4">
        <f t="shared" si="18"/>
        <v>0</v>
      </c>
      <c r="K136" s="4">
        <f t="shared" si="19"/>
        <v>0</v>
      </c>
      <c r="L136" s="4">
        <f t="shared" si="20"/>
        <v>0</v>
      </c>
      <c r="M136" s="4">
        <f t="shared" si="21"/>
        <v>0</v>
      </c>
      <c r="N136" s="4">
        <f t="shared" si="22"/>
        <v>0</v>
      </c>
    </row>
    <row r="137" spans="1:14" x14ac:dyDescent="0.2">
      <c r="A137">
        <f>Risks!B145</f>
        <v>0</v>
      </c>
      <c r="B137" s="4">
        <f>'Risk Assessment'!G138</f>
        <v>0</v>
      </c>
      <c r="C137" s="4">
        <f t="shared" si="12"/>
        <v>0</v>
      </c>
      <c r="D137" s="4">
        <f t="shared" si="13"/>
        <v>0</v>
      </c>
      <c r="E137" s="4">
        <f t="shared" si="14"/>
        <v>0</v>
      </c>
      <c r="F137" s="4">
        <f t="shared" si="15"/>
        <v>0</v>
      </c>
      <c r="G137" s="4">
        <f t="shared" si="16"/>
        <v>0</v>
      </c>
      <c r="I137" s="4">
        <f t="shared" si="17"/>
        <v>0</v>
      </c>
      <c r="J137" s="4">
        <f t="shared" si="18"/>
        <v>0</v>
      </c>
      <c r="K137" s="4">
        <f t="shared" si="19"/>
        <v>0</v>
      </c>
      <c r="L137" s="4">
        <f t="shared" si="20"/>
        <v>0</v>
      </c>
      <c r="M137" s="4">
        <f t="shared" si="21"/>
        <v>0</v>
      </c>
      <c r="N137" s="4">
        <f t="shared" si="22"/>
        <v>0</v>
      </c>
    </row>
    <row r="138" spans="1:14" x14ac:dyDescent="0.2">
      <c r="A138">
        <f>Risks!B146</f>
        <v>0</v>
      </c>
      <c r="B138" s="4">
        <f>'Risk Assessment'!G139</f>
        <v>0</v>
      </c>
      <c r="C138" s="4">
        <f t="shared" si="12"/>
        <v>0</v>
      </c>
      <c r="D138" s="4">
        <f t="shared" si="13"/>
        <v>0</v>
      </c>
      <c r="E138" s="4">
        <f t="shared" si="14"/>
        <v>0</v>
      </c>
      <c r="F138" s="4">
        <f t="shared" si="15"/>
        <v>0</v>
      </c>
      <c r="G138" s="4">
        <f t="shared" si="16"/>
        <v>0</v>
      </c>
      <c r="I138" s="4">
        <f t="shared" si="17"/>
        <v>0</v>
      </c>
      <c r="J138" s="4">
        <f t="shared" si="18"/>
        <v>0</v>
      </c>
      <c r="K138" s="4">
        <f t="shared" si="19"/>
        <v>0</v>
      </c>
      <c r="L138" s="4">
        <f t="shared" si="20"/>
        <v>0</v>
      </c>
      <c r="M138" s="4">
        <f t="shared" si="21"/>
        <v>0</v>
      </c>
      <c r="N138" s="4">
        <f t="shared" si="22"/>
        <v>0</v>
      </c>
    </row>
    <row r="139" spans="1:14" x14ac:dyDescent="0.2">
      <c r="A139">
        <f>Risks!B147</f>
        <v>0</v>
      </c>
      <c r="B139" s="4">
        <f>'Risk Assessment'!G140</f>
        <v>0</v>
      </c>
      <c r="C139" s="4">
        <f t="shared" ref="C139:C202" si="23">COUNTIF(B139,$C$9)</f>
        <v>0</v>
      </c>
      <c r="D139" s="4">
        <f t="shared" ref="D139:D202" si="24">COUNTIF(B139,$D$9)</f>
        <v>0</v>
      </c>
      <c r="E139" s="4">
        <f t="shared" ref="E139:E202" si="25">COUNTIF(B139,$E$9)</f>
        <v>0</v>
      </c>
      <c r="F139" s="4">
        <f t="shared" ref="F139:F202" si="26">COUNTIF(B139,$F$9)</f>
        <v>0</v>
      </c>
      <c r="G139" s="4">
        <f t="shared" ref="G139:G202" si="27">COUNTIF(B139,$G$9)</f>
        <v>0</v>
      </c>
      <c r="I139" s="4">
        <f t="shared" ref="I139:I202" si="28">C139*$I$8</f>
        <v>0</v>
      </c>
      <c r="J139" s="4">
        <f t="shared" ref="J139:J202" si="29">$J$8*D139</f>
        <v>0</v>
      </c>
      <c r="K139" s="4">
        <f t="shared" ref="K139:K202" si="30">$K$8*E139</f>
        <v>0</v>
      </c>
      <c r="L139" s="4">
        <f t="shared" ref="L139:L202" si="31">$L$8*F139</f>
        <v>0</v>
      </c>
      <c r="M139" s="4">
        <f t="shared" ref="M139:M202" si="32">$M$8*G139</f>
        <v>0</v>
      </c>
      <c r="N139" s="4">
        <f t="shared" ref="N139:N202" si="33">SUM(I139:M139)</f>
        <v>0</v>
      </c>
    </row>
    <row r="140" spans="1:14" x14ac:dyDescent="0.2">
      <c r="A140">
        <f>Risks!B148</f>
        <v>0</v>
      </c>
      <c r="B140" s="4">
        <f>'Risk Assessment'!G141</f>
        <v>0</v>
      </c>
      <c r="C140" s="4">
        <f t="shared" si="23"/>
        <v>0</v>
      </c>
      <c r="D140" s="4">
        <f t="shared" si="24"/>
        <v>0</v>
      </c>
      <c r="E140" s="4">
        <f t="shared" si="25"/>
        <v>0</v>
      </c>
      <c r="F140" s="4">
        <f t="shared" si="26"/>
        <v>0</v>
      </c>
      <c r="G140" s="4">
        <f t="shared" si="27"/>
        <v>0</v>
      </c>
      <c r="I140" s="4">
        <f t="shared" si="28"/>
        <v>0</v>
      </c>
      <c r="J140" s="4">
        <f t="shared" si="29"/>
        <v>0</v>
      </c>
      <c r="K140" s="4">
        <f t="shared" si="30"/>
        <v>0</v>
      </c>
      <c r="L140" s="4">
        <f t="shared" si="31"/>
        <v>0</v>
      </c>
      <c r="M140" s="4">
        <f t="shared" si="32"/>
        <v>0</v>
      </c>
      <c r="N140" s="4">
        <f t="shared" si="33"/>
        <v>0</v>
      </c>
    </row>
    <row r="141" spans="1:14" x14ac:dyDescent="0.2">
      <c r="A141">
        <f>Risks!B149</f>
        <v>0</v>
      </c>
      <c r="B141" s="4">
        <f>'Risk Assessment'!G142</f>
        <v>0</v>
      </c>
      <c r="C141" s="4">
        <f t="shared" si="23"/>
        <v>0</v>
      </c>
      <c r="D141" s="4">
        <f t="shared" si="24"/>
        <v>0</v>
      </c>
      <c r="E141" s="4">
        <f t="shared" si="25"/>
        <v>0</v>
      </c>
      <c r="F141" s="4">
        <f t="shared" si="26"/>
        <v>0</v>
      </c>
      <c r="G141" s="4">
        <f t="shared" si="27"/>
        <v>0</v>
      </c>
      <c r="I141" s="4">
        <f t="shared" si="28"/>
        <v>0</v>
      </c>
      <c r="J141" s="4">
        <f t="shared" si="29"/>
        <v>0</v>
      </c>
      <c r="K141" s="4">
        <f t="shared" si="30"/>
        <v>0</v>
      </c>
      <c r="L141" s="4">
        <f t="shared" si="31"/>
        <v>0</v>
      </c>
      <c r="M141" s="4">
        <f t="shared" si="32"/>
        <v>0</v>
      </c>
      <c r="N141" s="4">
        <f t="shared" si="33"/>
        <v>0</v>
      </c>
    </row>
    <row r="142" spans="1:14" x14ac:dyDescent="0.2">
      <c r="A142">
        <f>Risks!B150</f>
        <v>0</v>
      </c>
      <c r="B142" s="4">
        <f>'Risk Assessment'!G143</f>
        <v>0</v>
      </c>
      <c r="C142" s="4">
        <f t="shared" si="23"/>
        <v>0</v>
      </c>
      <c r="D142" s="4">
        <f t="shared" si="24"/>
        <v>0</v>
      </c>
      <c r="E142" s="4">
        <f t="shared" si="25"/>
        <v>0</v>
      </c>
      <c r="F142" s="4">
        <f t="shared" si="26"/>
        <v>0</v>
      </c>
      <c r="G142" s="4">
        <f t="shared" si="27"/>
        <v>0</v>
      </c>
      <c r="I142" s="4">
        <f t="shared" si="28"/>
        <v>0</v>
      </c>
      <c r="J142" s="4">
        <f t="shared" si="29"/>
        <v>0</v>
      </c>
      <c r="K142" s="4">
        <f t="shared" si="30"/>
        <v>0</v>
      </c>
      <c r="L142" s="4">
        <f t="shared" si="31"/>
        <v>0</v>
      </c>
      <c r="M142" s="4">
        <f t="shared" si="32"/>
        <v>0</v>
      </c>
      <c r="N142" s="4">
        <f t="shared" si="33"/>
        <v>0</v>
      </c>
    </row>
    <row r="143" spans="1:14" x14ac:dyDescent="0.2">
      <c r="A143">
        <f>Risks!B151</f>
        <v>0</v>
      </c>
      <c r="B143" s="4">
        <f>'Risk Assessment'!G144</f>
        <v>0</v>
      </c>
      <c r="C143" s="4">
        <f t="shared" si="23"/>
        <v>0</v>
      </c>
      <c r="D143" s="4">
        <f t="shared" si="24"/>
        <v>0</v>
      </c>
      <c r="E143" s="4">
        <f t="shared" si="25"/>
        <v>0</v>
      </c>
      <c r="F143" s="4">
        <f t="shared" si="26"/>
        <v>0</v>
      </c>
      <c r="G143" s="4">
        <f t="shared" si="27"/>
        <v>0</v>
      </c>
      <c r="I143" s="4">
        <f t="shared" si="28"/>
        <v>0</v>
      </c>
      <c r="J143" s="4">
        <f t="shared" si="29"/>
        <v>0</v>
      </c>
      <c r="K143" s="4">
        <f t="shared" si="30"/>
        <v>0</v>
      </c>
      <c r="L143" s="4">
        <f t="shared" si="31"/>
        <v>0</v>
      </c>
      <c r="M143" s="4">
        <f t="shared" si="32"/>
        <v>0</v>
      </c>
      <c r="N143" s="4">
        <f t="shared" si="33"/>
        <v>0</v>
      </c>
    </row>
    <row r="144" spans="1:14" x14ac:dyDescent="0.2">
      <c r="A144">
        <f>Risks!B152</f>
        <v>0</v>
      </c>
      <c r="B144" s="4">
        <f>'Risk Assessment'!G145</f>
        <v>0</v>
      </c>
      <c r="C144" s="4">
        <f t="shared" si="23"/>
        <v>0</v>
      </c>
      <c r="D144" s="4">
        <f t="shared" si="24"/>
        <v>0</v>
      </c>
      <c r="E144" s="4">
        <f t="shared" si="25"/>
        <v>0</v>
      </c>
      <c r="F144" s="4">
        <f t="shared" si="26"/>
        <v>0</v>
      </c>
      <c r="G144" s="4">
        <f t="shared" si="27"/>
        <v>0</v>
      </c>
      <c r="I144" s="4">
        <f t="shared" si="28"/>
        <v>0</v>
      </c>
      <c r="J144" s="4">
        <f t="shared" si="29"/>
        <v>0</v>
      </c>
      <c r="K144" s="4">
        <f t="shared" si="30"/>
        <v>0</v>
      </c>
      <c r="L144" s="4">
        <f t="shared" si="31"/>
        <v>0</v>
      </c>
      <c r="M144" s="4">
        <f t="shared" si="32"/>
        <v>0</v>
      </c>
      <c r="N144" s="4">
        <f t="shared" si="33"/>
        <v>0</v>
      </c>
    </row>
    <row r="145" spans="1:14" x14ac:dyDescent="0.2">
      <c r="A145">
        <f>Risks!B153</f>
        <v>0</v>
      </c>
      <c r="B145" s="4">
        <f>'Risk Assessment'!G146</f>
        <v>0</v>
      </c>
      <c r="C145" s="4">
        <f t="shared" si="23"/>
        <v>0</v>
      </c>
      <c r="D145" s="4">
        <f t="shared" si="24"/>
        <v>0</v>
      </c>
      <c r="E145" s="4">
        <f t="shared" si="25"/>
        <v>0</v>
      </c>
      <c r="F145" s="4">
        <f t="shared" si="26"/>
        <v>0</v>
      </c>
      <c r="G145" s="4">
        <f t="shared" si="27"/>
        <v>0</v>
      </c>
      <c r="I145" s="4">
        <f t="shared" si="28"/>
        <v>0</v>
      </c>
      <c r="J145" s="4">
        <f t="shared" si="29"/>
        <v>0</v>
      </c>
      <c r="K145" s="4">
        <f t="shared" si="30"/>
        <v>0</v>
      </c>
      <c r="L145" s="4">
        <f t="shared" si="31"/>
        <v>0</v>
      </c>
      <c r="M145" s="4">
        <f t="shared" si="32"/>
        <v>0</v>
      </c>
      <c r="N145" s="4">
        <f t="shared" si="33"/>
        <v>0</v>
      </c>
    </row>
    <row r="146" spans="1:14" x14ac:dyDescent="0.2">
      <c r="A146">
        <f>Risks!B154</f>
        <v>0</v>
      </c>
      <c r="B146" s="4">
        <f>'Risk Assessment'!G147</f>
        <v>0</v>
      </c>
      <c r="C146" s="4">
        <f t="shared" si="23"/>
        <v>0</v>
      </c>
      <c r="D146" s="4">
        <f t="shared" si="24"/>
        <v>0</v>
      </c>
      <c r="E146" s="4">
        <f t="shared" si="25"/>
        <v>0</v>
      </c>
      <c r="F146" s="4">
        <f t="shared" si="26"/>
        <v>0</v>
      </c>
      <c r="G146" s="4">
        <f t="shared" si="27"/>
        <v>0</v>
      </c>
      <c r="I146" s="4">
        <f t="shared" si="28"/>
        <v>0</v>
      </c>
      <c r="J146" s="4">
        <f t="shared" si="29"/>
        <v>0</v>
      </c>
      <c r="K146" s="4">
        <f t="shared" si="30"/>
        <v>0</v>
      </c>
      <c r="L146" s="4">
        <f t="shared" si="31"/>
        <v>0</v>
      </c>
      <c r="M146" s="4">
        <f t="shared" si="32"/>
        <v>0</v>
      </c>
      <c r="N146" s="4">
        <f t="shared" si="33"/>
        <v>0</v>
      </c>
    </row>
    <row r="147" spans="1:14" x14ac:dyDescent="0.2">
      <c r="A147">
        <f>Risks!B155</f>
        <v>0</v>
      </c>
      <c r="B147" s="4">
        <f>'Risk Assessment'!G148</f>
        <v>0</v>
      </c>
      <c r="C147" s="4">
        <f t="shared" si="23"/>
        <v>0</v>
      </c>
      <c r="D147" s="4">
        <f t="shared" si="24"/>
        <v>0</v>
      </c>
      <c r="E147" s="4">
        <f t="shared" si="25"/>
        <v>0</v>
      </c>
      <c r="F147" s="4">
        <f t="shared" si="26"/>
        <v>0</v>
      </c>
      <c r="G147" s="4">
        <f t="shared" si="27"/>
        <v>0</v>
      </c>
      <c r="I147" s="4">
        <f t="shared" si="28"/>
        <v>0</v>
      </c>
      <c r="J147" s="4">
        <f t="shared" si="29"/>
        <v>0</v>
      </c>
      <c r="K147" s="4">
        <f t="shared" si="30"/>
        <v>0</v>
      </c>
      <c r="L147" s="4">
        <f t="shared" si="31"/>
        <v>0</v>
      </c>
      <c r="M147" s="4">
        <f t="shared" si="32"/>
        <v>0</v>
      </c>
      <c r="N147" s="4">
        <f t="shared" si="33"/>
        <v>0</v>
      </c>
    </row>
    <row r="148" spans="1:14" x14ac:dyDescent="0.2">
      <c r="A148">
        <f>Risks!B156</f>
        <v>0</v>
      </c>
      <c r="B148" s="4">
        <f>'Risk Assessment'!G149</f>
        <v>0</v>
      </c>
      <c r="C148" s="4">
        <f t="shared" si="23"/>
        <v>0</v>
      </c>
      <c r="D148" s="4">
        <f t="shared" si="24"/>
        <v>0</v>
      </c>
      <c r="E148" s="4">
        <f t="shared" si="25"/>
        <v>0</v>
      </c>
      <c r="F148" s="4">
        <f t="shared" si="26"/>
        <v>0</v>
      </c>
      <c r="G148" s="4">
        <f t="shared" si="27"/>
        <v>0</v>
      </c>
      <c r="I148" s="4">
        <f t="shared" si="28"/>
        <v>0</v>
      </c>
      <c r="J148" s="4">
        <f t="shared" si="29"/>
        <v>0</v>
      </c>
      <c r="K148" s="4">
        <f t="shared" si="30"/>
        <v>0</v>
      </c>
      <c r="L148" s="4">
        <f t="shared" si="31"/>
        <v>0</v>
      </c>
      <c r="M148" s="4">
        <f t="shared" si="32"/>
        <v>0</v>
      </c>
      <c r="N148" s="4">
        <f t="shared" si="33"/>
        <v>0</v>
      </c>
    </row>
    <row r="149" spans="1:14" x14ac:dyDescent="0.2">
      <c r="A149">
        <f>Risks!B157</f>
        <v>0</v>
      </c>
      <c r="B149" s="4">
        <f>'Risk Assessment'!G150</f>
        <v>0</v>
      </c>
      <c r="C149" s="4">
        <f t="shared" si="23"/>
        <v>0</v>
      </c>
      <c r="D149" s="4">
        <f t="shared" si="24"/>
        <v>0</v>
      </c>
      <c r="E149" s="4">
        <f t="shared" si="25"/>
        <v>0</v>
      </c>
      <c r="F149" s="4">
        <f t="shared" si="26"/>
        <v>0</v>
      </c>
      <c r="G149" s="4">
        <f t="shared" si="27"/>
        <v>0</v>
      </c>
      <c r="I149" s="4">
        <f t="shared" si="28"/>
        <v>0</v>
      </c>
      <c r="J149" s="4">
        <f t="shared" si="29"/>
        <v>0</v>
      </c>
      <c r="K149" s="4">
        <f t="shared" si="30"/>
        <v>0</v>
      </c>
      <c r="L149" s="4">
        <f t="shared" si="31"/>
        <v>0</v>
      </c>
      <c r="M149" s="4">
        <f t="shared" si="32"/>
        <v>0</v>
      </c>
      <c r="N149" s="4">
        <f t="shared" si="33"/>
        <v>0</v>
      </c>
    </row>
    <row r="150" spans="1:14" x14ac:dyDescent="0.2">
      <c r="A150">
        <f>Risks!B158</f>
        <v>0</v>
      </c>
      <c r="B150" s="4">
        <f>'Risk Assessment'!G151</f>
        <v>0</v>
      </c>
      <c r="C150" s="4">
        <f t="shared" si="23"/>
        <v>0</v>
      </c>
      <c r="D150" s="4">
        <f t="shared" si="24"/>
        <v>0</v>
      </c>
      <c r="E150" s="4">
        <f t="shared" si="25"/>
        <v>0</v>
      </c>
      <c r="F150" s="4">
        <f t="shared" si="26"/>
        <v>0</v>
      </c>
      <c r="G150" s="4">
        <f t="shared" si="27"/>
        <v>0</v>
      </c>
      <c r="I150" s="4">
        <f t="shared" si="28"/>
        <v>0</v>
      </c>
      <c r="J150" s="4">
        <f t="shared" si="29"/>
        <v>0</v>
      </c>
      <c r="K150" s="4">
        <f t="shared" si="30"/>
        <v>0</v>
      </c>
      <c r="L150" s="4">
        <f t="shared" si="31"/>
        <v>0</v>
      </c>
      <c r="M150" s="4">
        <f t="shared" si="32"/>
        <v>0</v>
      </c>
      <c r="N150" s="4">
        <f t="shared" si="33"/>
        <v>0</v>
      </c>
    </row>
    <row r="151" spans="1:14" x14ac:dyDescent="0.2">
      <c r="A151">
        <f>Risks!B159</f>
        <v>0</v>
      </c>
      <c r="B151" s="4">
        <f>'Risk Assessment'!G152</f>
        <v>0</v>
      </c>
      <c r="C151" s="4">
        <f t="shared" si="23"/>
        <v>0</v>
      </c>
      <c r="D151" s="4">
        <f t="shared" si="24"/>
        <v>0</v>
      </c>
      <c r="E151" s="4">
        <f t="shared" si="25"/>
        <v>0</v>
      </c>
      <c r="F151" s="4">
        <f t="shared" si="26"/>
        <v>0</v>
      </c>
      <c r="G151" s="4">
        <f t="shared" si="27"/>
        <v>0</v>
      </c>
      <c r="I151" s="4">
        <f t="shared" si="28"/>
        <v>0</v>
      </c>
      <c r="J151" s="4">
        <f t="shared" si="29"/>
        <v>0</v>
      </c>
      <c r="K151" s="4">
        <f t="shared" si="30"/>
        <v>0</v>
      </c>
      <c r="L151" s="4">
        <f t="shared" si="31"/>
        <v>0</v>
      </c>
      <c r="M151" s="4">
        <f t="shared" si="32"/>
        <v>0</v>
      </c>
      <c r="N151" s="4">
        <f t="shared" si="33"/>
        <v>0</v>
      </c>
    </row>
    <row r="152" spans="1:14" x14ac:dyDescent="0.2">
      <c r="A152">
        <f>Risks!B160</f>
        <v>0</v>
      </c>
      <c r="B152" s="4">
        <f>'Risk Assessment'!G153</f>
        <v>0</v>
      </c>
      <c r="C152" s="4">
        <f t="shared" si="23"/>
        <v>0</v>
      </c>
      <c r="D152" s="4">
        <f t="shared" si="24"/>
        <v>0</v>
      </c>
      <c r="E152" s="4">
        <f t="shared" si="25"/>
        <v>0</v>
      </c>
      <c r="F152" s="4">
        <f t="shared" si="26"/>
        <v>0</v>
      </c>
      <c r="G152" s="4">
        <f t="shared" si="27"/>
        <v>0</v>
      </c>
      <c r="I152" s="4">
        <f t="shared" si="28"/>
        <v>0</v>
      </c>
      <c r="J152" s="4">
        <f t="shared" si="29"/>
        <v>0</v>
      </c>
      <c r="K152" s="4">
        <f t="shared" si="30"/>
        <v>0</v>
      </c>
      <c r="L152" s="4">
        <f t="shared" si="31"/>
        <v>0</v>
      </c>
      <c r="M152" s="4">
        <f t="shared" si="32"/>
        <v>0</v>
      </c>
      <c r="N152" s="4">
        <f t="shared" si="33"/>
        <v>0</v>
      </c>
    </row>
    <row r="153" spans="1:14" x14ac:dyDescent="0.2">
      <c r="A153">
        <f>Risks!B161</f>
        <v>0</v>
      </c>
      <c r="B153" s="4">
        <f>'Risk Assessment'!G154</f>
        <v>0</v>
      </c>
      <c r="C153" s="4">
        <f t="shared" si="23"/>
        <v>0</v>
      </c>
      <c r="D153" s="4">
        <f t="shared" si="24"/>
        <v>0</v>
      </c>
      <c r="E153" s="4">
        <f t="shared" si="25"/>
        <v>0</v>
      </c>
      <c r="F153" s="4">
        <f t="shared" si="26"/>
        <v>0</v>
      </c>
      <c r="G153" s="4">
        <f t="shared" si="27"/>
        <v>0</v>
      </c>
      <c r="I153" s="4">
        <f t="shared" si="28"/>
        <v>0</v>
      </c>
      <c r="J153" s="4">
        <f t="shared" si="29"/>
        <v>0</v>
      </c>
      <c r="K153" s="4">
        <f t="shared" si="30"/>
        <v>0</v>
      </c>
      <c r="L153" s="4">
        <f t="shared" si="31"/>
        <v>0</v>
      </c>
      <c r="M153" s="4">
        <f t="shared" si="32"/>
        <v>0</v>
      </c>
      <c r="N153" s="4">
        <f t="shared" si="33"/>
        <v>0</v>
      </c>
    </row>
    <row r="154" spans="1:14" x14ac:dyDescent="0.2">
      <c r="A154">
        <f>Risks!B162</f>
        <v>0</v>
      </c>
      <c r="B154" s="4">
        <f>'Risk Assessment'!G155</f>
        <v>0</v>
      </c>
      <c r="C154" s="4">
        <f t="shared" si="23"/>
        <v>0</v>
      </c>
      <c r="D154" s="4">
        <f t="shared" si="24"/>
        <v>0</v>
      </c>
      <c r="E154" s="4">
        <f t="shared" si="25"/>
        <v>0</v>
      </c>
      <c r="F154" s="4">
        <f t="shared" si="26"/>
        <v>0</v>
      </c>
      <c r="G154" s="4">
        <f t="shared" si="27"/>
        <v>0</v>
      </c>
      <c r="I154" s="4">
        <f t="shared" si="28"/>
        <v>0</v>
      </c>
      <c r="J154" s="4">
        <f t="shared" si="29"/>
        <v>0</v>
      </c>
      <c r="K154" s="4">
        <f t="shared" si="30"/>
        <v>0</v>
      </c>
      <c r="L154" s="4">
        <f t="shared" si="31"/>
        <v>0</v>
      </c>
      <c r="M154" s="4">
        <f t="shared" si="32"/>
        <v>0</v>
      </c>
      <c r="N154" s="4">
        <f t="shared" si="33"/>
        <v>0</v>
      </c>
    </row>
    <row r="155" spans="1:14" x14ac:dyDescent="0.2">
      <c r="A155">
        <f>Risks!B163</f>
        <v>0</v>
      </c>
      <c r="B155" s="4">
        <f>'Risk Assessment'!G156</f>
        <v>0</v>
      </c>
      <c r="C155" s="4">
        <f t="shared" si="23"/>
        <v>0</v>
      </c>
      <c r="D155" s="4">
        <f t="shared" si="24"/>
        <v>0</v>
      </c>
      <c r="E155" s="4">
        <f t="shared" si="25"/>
        <v>0</v>
      </c>
      <c r="F155" s="4">
        <f t="shared" si="26"/>
        <v>0</v>
      </c>
      <c r="G155" s="4">
        <f t="shared" si="27"/>
        <v>0</v>
      </c>
      <c r="I155" s="4">
        <f t="shared" si="28"/>
        <v>0</v>
      </c>
      <c r="J155" s="4">
        <f t="shared" si="29"/>
        <v>0</v>
      </c>
      <c r="K155" s="4">
        <f t="shared" si="30"/>
        <v>0</v>
      </c>
      <c r="L155" s="4">
        <f t="shared" si="31"/>
        <v>0</v>
      </c>
      <c r="M155" s="4">
        <f t="shared" si="32"/>
        <v>0</v>
      </c>
      <c r="N155" s="4">
        <f t="shared" si="33"/>
        <v>0</v>
      </c>
    </row>
    <row r="156" spans="1:14" x14ac:dyDescent="0.2">
      <c r="A156">
        <f>Risks!B164</f>
        <v>0</v>
      </c>
      <c r="B156" s="4">
        <f>'Risk Assessment'!G157</f>
        <v>0</v>
      </c>
      <c r="C156" s="4">
        <f t="shared" si="23"/>
        <v>0</v>
      </c>
      <c r="D156" s="4">
        <f t="shared" si="24"/>
        <v>0</v>
      </c>
      <c r="E156" s="4">
        <f t="shared" si="25"/>
        <v>0</v>
      </c>
      <c r="F156" s="4">
        <f t="shared" si="26"/>
        <v>0</v>
      </c>
      <c r="G156" s="4">
        <f t="shared" si="27"/>
        <v>0</v>
      </c>
      <c r="I156" s="4">
        <f t="shared" si="28"/>
        <v>0</v>
      </c>
      <c r="J156" s="4">
        <f t="shared" si="29"/>
        <v>0</v>
      </c>
      <c r="K156" s="4">
        <f t="shared" si="30"/>
        <v>0</v>
      </c>
      <c r="L156" s="4">
        <f t="shared" si="31"/>
        <v>0</v>
      </c>
      <c r="M156" s="4">
        <f t="shared" si="32"/>
        <v>0</v>
      </c>
      <c r="N156" s="4">
        <f t="shared" si="33"/>
        <v>0</v>
      </c>
    </row>
    <row r="157" spans="1:14" x14ac:dyDescent="0.2">
      <c r="A157">
        <f>Risks!B165</f>
        <v>0</v>
      </c>
      <c r="B157" s="4">
        <f>'Risk Assessment'!G158</f>
        <v>0</v>
      </c>
      <c r="C157" s="4">
        <f t="shared" si="23"/>
        <v>0</v>
      </c>
      <c r="D157" s="4">
        <f t="shared" si="24"/>
        <v>0</v>
      </c>
      <c r="E157" s="4">
        <f t="shared" si="25"/>
        <v>0</v>
      </c>
      <c r="F157" s="4">
        <f t="shared" si="26"/>
        <v>0</v>
      </c>
      <c r="G157" s="4">
        <f t="shared" si="27"/>
        <v>0</v>
      </c>
      <c r="I157" s="4">
        <f t="shared" si="28"/>
        <v>0</v>
      </c>
      <c r="J157" s="4">
        <f t="shared" si="29"/>
        <v>0</v>
      </c>
      <c r="K157" s="4">
        <f t="shared" si="30"/>
        <v>0</v>
      </c>
      <c r="L157" s="4">
        <f t="shared" si="31"/>
        <v>0</v>
      </c>
      <c r="M157" s="4">
        <f t="shared" si="32"/>
        <v>0</v>
      </c>
      <c r="N157" s="4">
        <f t="shared" si="33"/>
        <v>0</v>
      </c>
    </row>
    <row r="158" spans="1:14" x14ac:dyDescent="0.2">
      <c r="A158">
        <f>Risks!B166</f>
        <v>0</v>
      </c>
      <c r="B158" s="4">
        <f>'Risk Assessment'!G159</f>
        <v>0</v>
      </c>
      <c r="C158" s="4">
        <f t="shared" si="23"/>
        <v>0</v>
      </c>
      <c r="D158" s="4">
        <f t="shared" si="24"/>
        <v>0</v>
      </c>
      <c r="E158" s="4">
        <f t="shared" si="25"/>
        <v>0</v>
      </c>
      <c r="F158" s="4">
        <f t="shared" si="26"/>
        <v>0</v>
      </c>
      <c r="G158" s="4">
        <f t="shared" si="27"/>
        <v>0</v>
      </c>
      <c r="I158" s="4">
        <f t="shared" si="28"/>
        <v>0</v>
      </c>
      <c r="J158" s="4">
        <f t="shared" si="29"/>
        <v>0</v>
      </c>
      <c r="K158" s="4">
        <f t="shared" si="30"/>
        <v>0</v>
      </c>
      <c r="L158" s="4">
        <f t="shared" si="31"/>
        <v>0</v>
      </c>
      <c r="M158" s="4">
        <f t="shared" si="32"/>
        <v>0</v>
      </c>
      <c r="N158" s="4">
        <f t="shared" si="33"/>
        <v>0</v>
      </c>
    </row>
    <row r="159" spans="1:14" x14ac:dyDescent="0.2">
      <c r="A159">
        <f>Risks!B167</f>
        <v>0</v>
      </c>
      <c r="B159" s="4">
        <f>'Risk Assessment'!G160</f>
        <v>0</v>
      </c>
      <c r="C159" s="4">
        <f t="shared" si="23"/>
        <v>0</v>
      </c>
      <c r="D159" s="4">
        <f t="shared" si="24"/>
        <v>0</v>
      </c>
      <c r="E159" s="4">
        <f t="shared" si="25"/>
        <v>0</v>
      </c>
      <c r="F159" s="4">
        <f t="shared" si="26"/>
        <v>0</v>
      </c>
      <c r="G159" s="4">
        <f t="shared" si="27"/>
        <v>0</v>
      </c>
      <c r="I159" s="4">
        <f t="shared" si="28"/>
        <v>0</v>
      </c>
      <c r="J159" s="4">
        <f t="shared" si="29"/>
        <v>0</v>
      </c>
      <c r="K159" s="4">
        <f t="shared" si="30"/>
        <v>0</v>
      </c>
      <c r="L159" s="4">
        <f t="shared" si="31"/>
        <v>0</v>
      </c>
      <c r="M159" s="4">
        <f t="shared" si="32"/>
        <v>0</v>
      </c>
      <c r="N159" s="4">
        <f t="shared" si="33"/>
        <v>0</v>
      </c>
    </row>
    <row r="160" spans="1:14" x14ac:dyDescent="0.2">
      <c r="A160">
        <f>Risks!B168</f>
        <v>0</v>
      </c>
      <c r="B160" s="4">
        <f>'Risk Assessment'!G161</f>
        <v>0</v>
      </c>
      <c r="C160" s="4">
        <f t="shared" si="23"/>
        <v>0</v>
      </c>
      <c r="D160" s="4">
        <f t="shared" si="24"/>
        <v>0</v>
      </c>
      <c r="E160" s="4">
        <f t="shared" si="25"/>
        <v>0</v>
      </c>
      <c r="F160" s="4">
        <f t="shared" si="26"/>
        <v>0</v>
      </c>
      <c r="G160" s="4">
        <f t="shared" si="27"/>
        <v>0</v>
      </c>
      <c r="I160" s="4">
        <f t="shared" si="28"/>
        <v>0</v>
      </c>
      <c r="J160" s="4">
        <f t="shared" si="29"/>
        <v>0</v>
      </c>
      <c r="K160" s="4">
        <f t="shared" si="30"/>
        <v>0</v>
      </c>
      <c r="L160" s="4">
        <f t="shared" si="31"/>
        <v>0</v>
      </c>
      <c r="M160" s="4">
        <f t="shared" si="32"/>
        <v>0</v>
      </c>
      <c r="N160" s="4">
        <f t="shared" si="33"/>
        <v>0</v>
      </c>
    </row>
    <row r="161" spans="1:14" x14ac:dyDescent="0.2">
      <c r="A161">
        <f>Risks!B169</f>
        <v>0</v>
      </c>
      <c r="B161" s="4">
        <f>'Risk Assessment'!G162</f>
        <v>0</v>
      </c>
      <c r="C161" s="4">
        <f t="shared" si="23"/>
        <v>0</v>
      </c>
      <c r="D161" s="4">
        <f t="shared" si="24"/>
        <v>0</v>
      </c>
      <c r="E161" s="4">
        <f t="shared" si="25"/>
        <v>0</v>
      </c>
      <c r="F161" s="4">
        <f t="shared" si="26"/>
        <v>0</v>
      </c>
      <c r="G161" s="4">
        <f t="shared" si="27"/>
        <v>0</v>
      </c>
      <c r="I161" s="4">
        <f t="shared" si="28"/>
        <v>0</v>
      </c>
      <c r="J161" s="4">
        <f t="shared" si="29"/>
        <v>0</v>
      </c>
      <c r="K161" s="4">
        <f t="shared" si="30"/>
        <v>0</v>
      </c>
      <c r="L161" s="4">
        <f t="shared" si="31"/>
        <v>0</v>
      </c>
      <c r="M161" s="4">
        <f t="shared" si="32"/>
        <v>0</v>
      </c>
      <c r="N161" s="4">
        <f t="shared" si="33"/>
        <v>0</v>
      </c>
    </row>
    <row r="162" spans="1:14" x14ac:dyDescent="0.2">
      <c r="A162">
        <f>Risks!B170</f>
        <v>0</v>
      </c>
      <c r="B162" s="4">
        <f>'Risk Assessment'!G163</f>
        <v>0</v>
      </c>
      <c r="C162" s="4">
        <f t="shared" si="23"/>
        <v>0</v>
      </c>
      <c r="D162" s="4">
        <f t="shared" si="24"/>
        <v>0</v>
      </c>
      <c r="E162" s="4">
        <f t="shared" si="25"/>
        <v>0</v>
      </c>
      <c r="F162" s="4">
        <f t="shared" si="26"/>
        <v>0</v>
      </c>
      <c r="G162" s="4">
        <f t="shared" si="27"/>
        <v>0</v>
      </c>
      <c r="I162" s="4">
        <f t="shared" si="28"/>
        <v>0</v>
      </c>
      <c r="J162" s="4">
        <f t="shared" si="29"/>
        <v>0</v>
      </c>
      <c r="K162" s="4">
        <f t="shared" si="30"/>
        <v>0</v>
      </c>
      <c r="L162" s="4">
        <f t="shared" si="31"/>
        <v>0</v>
      </c>
      <c r="M162" s="4">
        <f t="shared" si="32"/>
        <v>0</v>
      </c>
      <c r="N162" s="4">
        <f t="shared" si="33"/>
        <v>0</v>
      </c>
    </row>
    <row r="163" spans="1:14" x14ac:dyDescent="0.2">
      <c r="A163">
        <f>Risks!B171</f>
        <v>0</v>
      </c>
      <c r="B163" s="4">
        <f>'Risk Assessment'!G164</f>
        <v>0</v>
      </c>
      <c r="C163" s="4">
        <f t="shared" si="23"/>
        <v>0</v>
      </c>
      <c r="D163" s="4">
        <f t="shared" si="24"/>
        <v>0</v>
      </c>
      <c r="E163" s="4">
        <f t="shared" si="25"/>
        <v>0</v>
      </c>
      <c r="F163" s="4">
        <f t="shared" si="26"/>
        <v>0</v>
      </c>
      <c r="G163" s="4">
        <f t="shared" si="27"/>
        <v>0</v>
      </c>
      <c r="I163" s="4">
        <f t="shared" si="28"/>
        <v>0</v>
      </c>
      <c r="J163" s="4">
        <f t="shared" si="29"/>
        <v>0</v>
      </c>
      <c r="K163" s="4">
        <f t="shared" si="30"/>
        <v>0</v>
      </c>
      <c r="L163" s="4">
        <f t="shared" si="31"/>
        <v>0</v>
      </c>
      <c r="M163" s="4">
        <f t="shared" si="32"/>
        <v>0</v>
      </c>
      <c r="N163" s="4">
        <f t="shared" si="33"/>
        <v>0</v>
      </c>
    </row>
    <row r="164" spans="1:14" x14ac:dyDescent="0.2">
      <c r="A164">
        <f>Risks!B172</f>
        <v>0</v>
      </c>
      <c r="B164" s="4">
        <f>'Risk Assessment'!G165</f>
        <v>0</v>
      </c>
      <c r="C164" s="4">
        <f t="shared" si="23"/>
        <v>0</v>
      </c>
      <c r="D164" s="4">
        <f t="shared" si="24"/>
        <v>0</v>
      </c>
      <c r="E164" s="4">
        <f t="shared" si="25"/>
        <v>0</v>
      </c>
      <c r="F164" s="4">
        <f t="shared" si="26"/>
        <v>0</v>
      </c>
      <c r="G164" s="4">
        <f t="shared" si="27"/>
        <v>0</v>
      </c>
      <c r="I164" s="4">
        <f t="shared" si="28"/>
        <v>0</v>
      </c>
      <c r="J164" s="4">
        <f t="shared" si="29"/>
        <v>0</v>
      </c>
      <c r="K164" s="4">
        <f t="shared" si="30"/>
        <v>0</v>
      </c>
      <c r="L164" s="4">
        <f t="shared" si="31"/>
        <v>0</v>
      </c>
      <c r="M164" s="4">
        <f t="shared" si="32"/>
        <v>0</v>
      </c>
      <c r="N164" s="4">
        <f t="shared" si="33"/>
        <v>0</v>
      </c>
    </row>
    <row r="165" spans="1:14" x14ac:dyDescent="0.2">
      <c r="A165">
        <f>Risks!B173</f>
        <v>0</v>
      </c>
      <c r="B165" s="4">
        <f>'Risk Assessment'!G166</f>
        <v>0</v>
      </c>
      <c r="C165" s="4">
        <f t="shared" si="23"/>
        <v>0</v>
      </c>
      <c r="D165" s="4">
        <f t="shared" si="24"/>
        <v>0</v>
      </c>
      <c r="E165" s="4">
        <f t="shared" si="25"/>
        <v>0</v>
      </c>
      <c r="F165" s="4">
        <f t="shared" si="26"/>
        <v>0</v>
      </c>
      <c r="G165" s="4">
        <f t="shared" si="27"/>
        <v>0</v>
      </c>
      <c r="I165" s="4">
        <f t="shared" si="28"/>
        <v>0</v>
      </c>
      <c r="J165" s="4">
        <f t="shared" si="29"/>
        <v>0</v>
      </c>
      <c r="K165" s="4">
        <f t="shared" si="30"/>
        <v>0</v>
      </c>
      <c r="L165" s="4">
        <f t="shared" si="31"/>
        <v>0</v>
      </c>
      <c r="M165" s="4">
        <f t="shared" si="32"/>
        <v>0</v>
      </c>
      <c r="N165" s="4">
        <f t="shared" si="33"/>
        <v>0</v>
      </c>
    </row>
    <row r="166" spans="1:14" x14ac:dyDescent="0.2">
      <c r="A166">
        <f>Risks!B174</f>
        <v>0</v>
      </c>
      <c r="B166" s="4">
        <f>'Risk Assessment'!G167</f>
        <v>0</v>
      </c>
      <c r="C166" s="4">
        <f t="shared" si="23"/>
        <v>0</v>
      </c>
      <c r="D166" s="4">
        <f t="shared" si="24"/>
        <v>0</v>
      </c>
      <c r="E166" s="4">
        <f t="shared" si="25"/>
        <v>0</v>
      </c>
      <c r="F166" s="4">
        <f t="shared" si="26"/>
        <v>0</v>
      </c>
      <c r="G166" s="4">
        <f t="shared" si="27"/>
        <v>0</v>
      </c>
      <c r="I166" s="4">
        <f t="shared" si="28"/>
        <v>0</v>
      </c>
      <c r="J166" s="4">
        <f t="shared" si="29"/>
        <v>0</v>
      </c>
      <c r="K166" s="4">
        <f t="shared" si="30"/>
        <v>0</v>
      </c>
      <c r="L166" s="4">
        <f t="shared" si="31"/>
        <v>0</v>
      </c>
      <c r="M166" s="4">
        <f t="shared" si="32"/>
        <v>0</v>
      </c>
      <c r="N166" s="4">
        <f t="shared" si="33"/>
        <v>0</v>
      </c>
    </row>
    <row r="167" spans="1:14" x14ac:dyDescent="0.2">
      <c r="A167">
        <f>Risks!B175</f>
        <v>0</v>
      </c>
      <c r="B167" s="4">
        <f>'Risk Assessment'!G168</f>
        <v>0</v>
      </c>
      <c r="C167" s="4">
        <f t="shared" si="23"/>
        <v>0</v>
      </c>
      <c r="D167" s="4">
        <f t="shared" si="24"/>
        <v>0</v>
      </c>
      <c r="E167" s="4">
        <f t="shared" si="25"/>
        <v>0</v>
      </c>
      <c r="F167" s="4">
        <f t="shared" si="26"/>
        <v>0</v>
      </c>
      <c r="G167" s="4">
        <f t="shared" si="27"/>
        <v>0</v>
      </c>
      <c r="I167" s="4">
        <f t="shared" si="28"/>
        <v>0</v>
      </c>
      <c r="J167" s="4">
        <f t="shared" si="29"/>
        <v>0</v>
      </c>
      <c r="K167" s="4">
        <f t="shared" si="30"/>
        <v>0</v>
      </c>
      <c r="L167" s="4">
        <f t="shared" si="31"/>
        <v>0</v>
      </c>
      <c r="M167" s="4">
        <f t="shared" si="32"/>
        <v>0</v>
      </c>
      <c r="N167" s="4">
        <f t="shared" si="33"/>
        <v>0</v>
      </c>
    </row>
    <row r="168" spans="1:14" x14ac:dyDescent="0.2">
      <c r="A168">
        <f>Risks!B176</f>
        <v>0</v>
      </c>
      <c r="B168" s="4">
        <f>'Risk Assessment'!G169</f>
        <v>0</v>
      </c>
      <c r="C168" s="4">
        <f t="shared" si="23"/>
        <v>0</v>
      </c>
      <c r="D168" s="4">
        <f t="shared" si="24"/>
        <v>0</v>
      </c>
      <c r="E168" s="4">
        <f t="shared" si="25"/>
        <v>0</v>
      </c>
      <c r="F168" s="4">
        <f t="shared" si="26"/>
        <v>0</v>
      </c>
      <c r="G168" s="4">
        <f t="shared" si="27"/>
        <v>0</v>
      </c>
      <c r="I168" s="4">
        <f t="shared" si="28"/>
        <v>0</v>
      </c>
      <c r="J168" s="4">
        <f t="shared" si="29"/>
        <v>0</v>
      </c>
      <c r="K168" s="4">
        <f t="shared" si="30"/>
        <v>0</v>
      </c>
      <c r="L168" s="4">
        <f t="shared" si="31"/>
        <v>0</v>
      </c>
      <c r="M168" s="4">
        <f t="shared" si="32"/>
        <v>0</v>
      </c>
      <c r="N168" s="4">
        <f t="shared" si="33"/>
        <v>0</v>
      </c>
    </row>
    <row r="169" spans="1:14" x14ac:dyDescent="0.2">
      <c r="A169">
        <f>Risks!B177</f>
        <v>0</v>
      </c>
      <c r="B169" s="4">
        <f>'Risk Assessment'!G170</f>
        <v>0</v>
      </c>
      <c r="C169" s="4">
        <f t="shared" si="23"/>
        <v>0</v>
      </c>
      <c r="D169" s="4">
        <f t="shared" si="24"/>
        <v>0</v>
      </c>
      <c r="E169" s="4">
        <f t="shared" si="25"/>
        <v>0</v>
      </c>
      <c r="F169" s="4">
        <f t="shared" si="26"/>
        <v>0</v>
      </c>
      <c r="G169" s="4">
        <f t="shared" si="27"/>
        <v>0</v>
      </c>
      <c r="I169" s="4">
        <f t="shared" si="28"/>
        <v>0</v>
      </c>
      <c r="J169" s="4">
        <f t="shared" si="29"/>
        <v>0</v>
      </c>
      <c r="K169" s="4">
        <f t="shared" si="30"/>
        <v>0</v>
      </c>
      <c r="L169" s="4">
        <f t="shared" si="31"/>
        <v>0</v>
      </c>
      <c r="M169" s="4">
        <f t="shared" si="32"/>
        <v>0</v>
      </c>
      <c r="N169" s="4">
        <f t="shared" si="33"/>
        <v>0</v>
      </c>
    </row>
    <row r="170" spans="1:14" x14ac:dyDescent="0.2">
      <c r="A170">
        <f>Risks!B178</f>
        <v>0</v>
      </c>
      <c r="B170" s="4">
        <f>'Risk Assessment'!G171</f>
        <v>0</v>
      </c>
      <c r="C170" s="4">
        <f t="shared" si="23"/>
        <v>0</v>
      </c>
      <c r="D170" s="4">
        <f t="shared" si="24"/>
        <v>0</v>
      </c>
      <c r="E170" s="4">
        <f t="shared" si="25"/>
        <v>0</v>
      </c>
      <c r="F170" s="4">
        <f t="shared" si="26"/>
        <v>0</v>
      </c>
      <c r="G170" s="4">
        <f t="shared" si="27"/>
        <v>0</v>
      </c>
      <c r="I170" s="4">
        <f t="shared" si="28"/>
        <v>0</v>
      </c>
      <c r="J170" s="4">
        <f t="shared" si="29"/>
        <v>0</v>
      </c>
      <c r="K170" s="4">
        <f t="shared" si="30"/>
        <v>0</v>
      </c>
      <c r="L170" s="4">
        <f t="shared" si="31"/>
        <v>0</v>
      </c>
      <c r="M170" s="4">
        <f t="shared" si="32"/>
        <v>0</v>
      </c>
      <c r="N170" s="4">
        <f t="shared" si="33"/>
        <v>0</v>
      </c>
    </row>
    <row r="171" spans="1:14" x14ac:dyDescent="0.2">
      <c r="A171">
        <f>Risks!B179</f>
        <v>0</v>
      </c>
      <c r="B171" s="4">
        <f>'Risk Assessment'!G172</f>
        <v>0</v>
      </c>
      <c r="C171" s="4">
        <f t="shared" si="23"/>
        <v>0</v>
      </c>
      <c r="D171" s="4">
        <f t="shared" si="24"/>
        <v>0</v>
      </c>
      <c r="E171" s="4">
        <f t="shared" si="25"/>
        <v>0</v>
      </c>
      <c r="F171" s="4">
        <f t="shared" si="26"/>
        <v>0</v>
      </c>
      <c r="G171" s="4">
        <f t="shared" si="27"/>
        <v>0</v>
      </c>
      <c r="I171" s="4">
        <f t="shared" si="28"/>
        <v>0</v>
      </c>
      <c r="J171" s="4">
        <f t="shared" si="29"/>
        <v>0</v>
      </c>
      <c r="K171" s="4">
        <f t="shared" si="30"/>
        <v>0</v>
      </c>
      <c r="L171" s="4">
        <f t="shared" si="31"/>
        <v>0</v>
      </c>
      <c r="M171" s="4">
        <f t="shared" si="32"/>
        <v>0</v>
      </c>
      <c r="N171" s="4">
        <f t="shared" si="33"/>
        <v>0</v>
      </c>
    </row>
    <row r="172" spans="1:14" x14ac:dyDescent="0.2">
      <c r="A172">
        <f>Risks!B180</f>
        <v>0</v>
      </c>
      <c r="B172" s="4">
        <f>'Risk Assessment'!G173</f>
        <v>0</v>
      </c>
      <c r="C172" s="4">
        <f t="shared" si="23"/>
        <v>0</v>
      </c>
      <c r="D172" s="4">
        <f t="shared" si="24"/>
        <v>0</v>
      </c>
      <c r="E172" s="4">
        <f t="shared" si="25"/>
        <v>0</v>
      </c>
      <c r="F172" s="4">
        <f t="shared" si="26"/>
        <v>0</v>
      </c>
      <c r="G172" s="4">
        <f t="shared" si="27"/>
        <v>0</v>
      </c>
      <c r="I172" s="4">
        <f t="shared" si="28"/>
        <v>0</v>
      </c>
      <c r="J172" s="4">
        <f t="shared" si="29"/>
        <v>0</v>
      </c>
      <c r="K172" s="4">
        <f t="shared" si="30"/>
        <v>0</v>
      </c>
      <c r="L172" s="4">
        <f t="shared" si="31"/>
        <v>0</v>
      </c>
      <c r="M172" s="4">
        <f t="shared" si="32"/>
        <v>0</v>
      </c>
      <c r="N172" s="4">
        <f t="shared" si="33"/>
        <v>0</v>
      </c>
    </row>
    <row r="173" spans="1:14" x14ac:dyDescent="0.2">
      <c r="A173">
        <f>Risks!B181</f>
        <v>0</v>
      </c>
      <c r="B173" s="4">
        <f>'Risk Assessment'!G174</f>
        <v>0</v>
      </c>
      <c r="C173" s="4">
        <f t="shared" si="23"/>
        <v>0</v>
      </c>
      <c r="D173" s="4">
        <f t="shared" si="24"/>
        <v>0</v>
      </c>
      <c r="E173" s="4">
        <f t="shared" si="25"/>
        <v>0</v>
      </c>
      <c r="F173" s="4">
        <f t="shared" si="26"/>
        <v>0</v>
      </c>
      <c r="G173" s="4">
        <f t="shared" si="27"/>
        <v>0</v>
      </c>
      <c r="I173" s="4">
        <f t="shared" si="28"/>
        <v>0</v>
      </c>
      <c r="J173" s="4">
        <f t="shared" si="29"/>
        <v>0</v>
      </c>
      <c r="K173" s="4">
        <f t="shared" si="30"/>
        <v>0</v>
      </c>
      <c r="L173" s="4">
        <f t="shared" si="31"/>
        <v>0</v>
      </c>
      <c r="M173" s="4">
        <f t="shared" si="32"/>
        <v>0</v>
      </c>
      <c r="N173" s="4">
        <f t="shared" si="33"/>
        <v>0</v>
      </c>
    </row>
    <row r="174" spans="1:14" x14ac:dyDescent="0.2">
      <c r="A174">
        <f>Risks!B182</f>
        <v>0</v>
      </c>
      <c r="B174" s="4">
        <f>'Risk Assessment'!G175</f>
        <v>0</v>
      </c>
      <c r="C174" s="4">
        <f t="shared" si="23"/>
        <v>0</v>
      </c>
      <c r="D174" s="4">
        <f t="shared" si="24"/>
        <v>0</v>
      </c>
      <c r="E174" s="4">
        <f t="shared" si="25"/>
        <v>0</v>
      </c>
      <c r="F174" s="4">
        <f t="shared" si="26"/>
        <v>0</v>
      </c>
      <c r="G174" s="4">
        <f t="shared" si="27"/>
        <v>0</v>
      </c>
      <c r="I174" s="4">
        <f t="shared" si="28"/>
        <v>0</v>
      </c>
      <c r="J174" s="4">
        <f t="shared" si="29"/>
        <v>0</v>
      </c>
      <c r="K174" s="4">
        <f t="shared" si="30"/>
        <v>0</v>
      </c>
      <c r="L174" s="4">
        <f t="shared" si="31"/>
        <v>0</v>
      </c>
      <c r="M174" s="4">
        <f t="shared" si="32"/>
        <v>0</v>
      </c>
      <c r="N174" s="4">
        <f t="shared" si="33"/>
        <v>0</v>
      </c>
    </row>
    <row r="175" spans="1:14" x14ac:dyDescent="0.2">
      <c r="A175">
        <f>Risks!B183</f>
        <v>0</v>
      </c>
      <c r="B175" s="4">
        <f>'Risk Assessment'!G176</f>
        <v>0</v>
      </c>
      <c r="C175" s="4">
        <f t="shared" si="23"/>
        <v>0</v>
      </c>
      <c r="D175" s="4">
        <f t="shared" si="24"/>
        <v>0</v>
      </c>
      <c r="E175" s="4">
        <f t="shared" si="25"/>
        <v>0</v>
      </c>
      <c r="F175" s="4">
        <f t="shared" si="26"/>
        <v>0</v>
      </c>
      <c r="G175" s="4">
        <f t="shared" si="27"/>
        <v>0</v>
      </c>
      <c r="I175" s="4">
        <f t="shared" si="28"/>
        <v>0</v>
      </c>
      <c r="J175" s="4">
        <f t="shared" si="29"/>
        <v>0</v>
      </c>
      <c r="K175" s="4">
        <f t="shared" si="30"/>
        <v>0</v>
      </c>
      <c r="L175" s="4">
        <f t="shared" si="31"/>
        <v>0</v>
      </c>
      <c r="M175" s="4">
        <f t="shared" si="32"/>
        <v>0</v>
      </c>
      <c r="N175" s="4">
        <f t="shared" si="33"/>
        <v>0</v>
      </c>
    </row>
    <row r="176" spans="1:14" x14ac:dyDescent="0.2">
      <c r="A176">
        <f>Risks!B184</f>
        <v>0</v>
      </c>
      <c r="B176" s="4">
        <f>'Risk Assessment'!G177</f>
        <v>0</v>
      </c>
      <c r="C176" s="4">
        <f t="shared" si="23"/>
        <v>0</v>
      </c>
      <c r="D176" s="4">
        <f t="shared" si="24"/>
        <v>0</v>
      </c>
      <c r="E176" s="4">
        <f t="shared" si="25"/>
        <v>0</v>
      </c>
      <c r="F176" s="4">
        <f t="shared" si="26"/>
        <v>0</v>
      </c>
      <c r="G176" s="4">
        <f t="shared" si="27"/>
        <v>0</v>
      </c>
      <c r="I176" s="4">
        <f t="shared" si="28"/>
        <v>0</v>
      </c>
      <c r="J176" s="4">
        <f t="shared" si="29"/>
        <v>0</v>
      </c>
      <c r="K176" s="4">
        <f t="shared" si="30"/>
        <v>0</v>
      </c>
      <c r="L176" s="4">
        <f t="shared" si="31"/>
        <v>0</v>
      </c>
      <c r="M176" s="4">
        <f t="shared" si="32"/>
        <v>0</v>
      </c>
      <c r="N176" s="4">
        <f t="shared" si="33"/>
        <v>0</v>
      </c>
    </row>
    <row r="177" spans="1:14" x14ac:dyDescent="0.2">
      <c r="A177">
        <f>Risks!B185</f>
        <v>0</v>
      </c>
      <c r="B177" s="4">
        <f>'Risk Assessment'!G178</f>
        <v>0</v>
      </c>
      <c r="C177" s="4">
        <f t="shared" si="23"/>
        <v>0</v>
      </c>
      <c r="D177" s="4">
        <f t="shared" si="24"/>
        <v>0</v>
      </c>
      <c r="E177" s="4">
        <f t="shared" si="25"/>
        <v>0</v>
      </c>
      <c r="F177" s="4">
        <f t="shared" si="26"/>
        <v>0</v>
      </c>
      <c r="G177" s="4">
        <f t="shared" si="27"/>
        <v>0</v>
      </c>
      <c r="I177" s="4">
        <f t="shared" si="28"/>
        <v>0</v>
      </c>
      <c r="J177" s="4">
        <f t="shared" si="29"/>
        <v>0</v>
      </c>
      <c r="K177" s="4">
        <f t="shared" si="30"/>
        <v>0</v>
      </c>
      <c r="L177" s="4">
        <f t="shared" si="31"/>
        <v>0</v>
      </c>
      <c r="M177" s="4">
        <f t="shared" si="32"/>
        <v>0</v>
      </c>
      <c r="N177" s="4">
        <f t="shared" si="33"/>
        <v>0</v>
      </c>
    </row>
    <row r="178" spans="1:14" x14ac:dyDescent="0.2">
      <c r="A178">
        <f>Risks!B186</f>
        <v>0</v>
      </c>
      <c r="B178" s="4">
        <f>'Risk Assessment'!G179</f>
        <v>0</v>
      </c>
      <c r="C178" s="4">
        <f t="shared" si="23"/>
        <v>0</v>
      </c>
      <c r="D178" s="4">
        <f t="shared" si="24"/>
        <v>0</v>
      </c>
      <c r="E178" s="4">
        <f t="shared" si="25"/>
        <v>0</v>
      </c>
      <c r="F178" s="4">
        <f t="shared" si="26"/>
        <v>0</v>
      </c>
      <c r="G178" s="4">
        <f t="shared" si="27"/>
        <v>0</v>
      </c>
      <c r="I178" s="4">
        <f t="shared" si="28"/>
        <v>0</v>
      </c>
      <c r="J178" s="4">
        <f t="shared" si="29"/>
        <v>0</v>
      </c>
      <c r="K178" s="4">
        <f t="shared" si="30"/>
        <v>0</v>
      </c>
      <c r="L178" s="4">
        <f t="shared" si="31"/>
        <v>0</v>
      </c>
      <c r="M178" s="4">
        <f t="shared" si="32"/>
        <v>0</v>
      </c>
      <c r="N178" s="4">
        <f t="shared" si="33"/>
        <v>0</v>
      </c>
    </row>
    <row r="179" spans="1:14" x14ac:dyDescent="0.2">
      <c r="A179">
        <f>Risks!B187</f>
        <v>0</v>
      </c>
      <c r="B179" s="4">
        <f>'Risk Assessment'!G180</f>
        <v>0</v>
      </c>
      <c r="C179" s="4">
        <f t="shared" si="23"/>
        <v>0</v>
      </c>
      <c r="D179" s="4">
        <f t="shared" si="24"/>
        <v>0</v>
      </c>
      <c r="E179" s="4">
        <f t="shared" si="25"/>
        <v>0</v>
      </c>
      <c r="F179" s="4">
        <f t="shared" si="26"/>
        <v>0</v>
      </c>
      <c r="G179" s="4">
        <f t="shared" si="27"/>
        <v>0</v>
      </c>
      <c r="I179" s="4">
        <f t="shared" si="28"/>
        <v>0</v>
      </c>
      <c r="J179" s="4">
        <f t="shared" si="29"/>
        <v>0</v>
      </c>
      <c r="K179" s="4">
        <f t="shared" si="30"/>
        <v>0</v>
      </c>
      <c r="L179" s="4">
        <f t="shared" si="31"/>
        <v>0</v>
      </c>
      <c r="M179" s="4">
        <f t="shared" si="32"/>
        <v>0</v>
      </c>
      <c r="N179" s="4">
        <f t="shared" si="33"/>
        <v>0</v>
      </c>
    </row>
    <row r="180" spans="1:14" x14ac:dyDescent="0.2">
      <c r="A180">
        <f>Risks!B188</f>
        <v>0</v>
      </c>
      <c r="B180" s="4">
        <f>'Risk Assessment'!G181</f>
        <v>0</v>
      </c>
      <c r="C180" s="4">
        <f t="shared" si="23"/>
        <v>0</v>
      </c>
      <c r="D180" s="4">
        <f t="shared" si="24"/>
        <v>0</v>
      </c>
      <c r="E180" s="4">
        <f t="shared" si="25"/>
        <v>0</v>
      </c>
      <c r="F180" s="4">
        <f t="shared" si="26"/>
        <v>0</v>
      </c>
      <c r="G180" s="4">
        <f t="shared" si="27"/>
        <v>0</v>
      </c>
      <c r="I180" s="4">
        <f t="shared" si="28"/>
        <v>0</v>
      </c>
      <c r="J180" s="4">
        <f t="shared" si="29"/>
        <v>0</v>
      </c>
      <c r="K180" s="4">
        <f t="shared" si="30"/>
        <v>0</v>
      </c>
      <c r="L180" s="4">
        <f t="shared" si="31"/>
        <v>0</v>
      </c>
      <c r="M180" s="4">
        <f t="shared" si="32"/>
        <v>0</v>
      </c>
      <c r="N180" s="4">
        <f t="shared" si="33"/>
        <v>0</v>
      </c>
    </row>
    <row r="181" spans="1:14" x14ac:dyDescent="0.2">
      <c r="A181">
        <f>Risks!B189</f>
        <v>0</v>
      </c>
      <c r="B181" s="4">
        <f>'Risk Assessment'!G182</f>
        <v>0</v>
      </c>
      <c r="C181" s="4">
        <f t="shared" si="23"/>
        <v>0</v>
      </c>
      <c r="D181" s="4">
        <f t="shared" si="24"/>
        <v>0</v>
      </c>
      <c r="E181" s="4">
        <f t="shared" si="25"/>
        <v>0</v>
      </c>
      <c r="F181" s="4">
        <f t="shared" si="26"/>
        <v>0</v>
      </c>
      <c r="G181" s="4">
        <f t="shared" si="27"/>
        <v>0</v>
      </c>
      <c r="I181" s="4">
        <f t="shared" si="28"/>
        <v>0</v>
      </c>
      <c r="J181" s="4">
        <f t="shared" si="29"/>
        <v>0</v>
      </c>
      <c r="K181" s="4">
        <f t="shared" si="30"/>
        <v>0</v>
      </c>
      <c r="L181" s="4">
        <f t="shared" si="31"/>
        <v>0</v>
      </c>
      <c r="M181" s="4">
        <f t="shared" si="32"/>
        <v>0</v>
      </c>
      <c r="N181" s="4">
        <f t="shared" si="33"/>
        <v>0</v>
      </c>
    </row>
    <row r="182" spans="1:14" x14ac:dyDescent="0.2">
      <c r="A182">
        <f>Risks!B190</f>
        <v>0</v>
      </c>
      <c r="B182" s="4">
        <f>'Risk Assessment'!G183</f>
        <v>0</v>
      </c>
      <c r="C182" s="4">
        <f t="shared" si="23"/>
        <v>0</v>
      </c>
      <c r="D182" s="4">
        <f t="shared" si="24"/>
        <v>0</v>
      </c>
      <c r="E182" s="4">
        <f t="shared" si="25"/>
        <v>0</v>
      </c>
      <c r="F182" s="4">
        <f t="shared" si="26"/>
        <v>0</v>
      </c>
      <c r="G182" s="4">
        <f t="shared" si="27"/>
        <v>0</v>
      </c>
      <c r="I182" s="4">
        <f t="shared" si="28"/>
        <v>0</v>
      </c>
      <c r="J182" s="4">
        <f t="shared" si="29"/>
        <v>0</v>
      </c>
      <c r="K182" s="4">
        <f t="shared" si="30"/>
        <v>0</v>
      </c>
      <c r="L182" s="4">
        <f t="shared" si="31"/>
        <v>0</v>
      </c>
      <c r="M182" s="4">
        <f t="shared" si="32"/>
        <v>0</v>
      </c>
      <c r="N182" s="4">
        <f t="shared" si="33"/>
        <v>0</v>
      </c>
    </row>
    <row r="183" spans="1:14" x14ac:dyDescent="0.2">
      <c r="A183">
        <f>Risks!B191</f>
        <v>0</v>
      </c>
      <c r="B183" s="4">
        <f>'Risk Assessment'!G184</f>
        <v>0</v>
      </c>
      <c r="C183" s="4">
        <f t="shared" si="23"/>
        <v>0</v>
      </c>
      <c r="D183" s="4">
        <f t="shared" si="24"/>
        <v>0</v>
      </c>
      <c r="E183" s="4">
        <f t="shared" si="25"/>
        <v>0</v>
      </c>
      <c r="F183" s="4">
        <f t="shared" si="26"/>
        <v>0</v>
      </c>
      <c r="G183" s="4">
        <f t="shared" si="27"/>
        <v>0</v>
      </c>
      <c r="I183" s="4">
        <f t="shared" si="28"/>
        <v>0</v>
      </c>
      <c r="J183" s="4">
        <f t="shared" si="29"/>
        <v>0</v>
      </c>
      <c r="K183" s="4">
        <f t="shared" si="30"/>
        <v>0</v>
      </c>
      <c r="L183" s="4">
        <f t="shared" si="31"/>
        <v>0</v>
      </c>
      <c r="M183" s="4">
        <f t="shared" si="32"/>
        <v>0</v>
      </c>
      <c r="N183" s="4">
        <f t="shared" si="33"/>
        <v>0</v>
      </c>
    </row>
    <row r="184" spans="1:14" x14ac:dyDescent="0.2">
      <c r="A184">
        <f>Risks!B192</f>
        <v>0</v>
      </c>
      <c r="B184" s="4">
        <f>'Risk Assessment'!G185</f>
        <v>0</v>
      </c>
      <c r="C184" s="4">
        <f t="shared" si="23"/>
        <v>0</v>
      </c>
      <c r="D184" s="4">
        <f t="shared" si="24"/>
        <v>0</v>
      </c>
      <c r="E184" s="4">
        <f t="shared" si="25"/>
        <v>0</v>
      </c>
      <c r="F184" s="4">
        <f t="shared" si="26"/>
        <v>0</v>
      </c>
      <c r="G184" s="4">
        <f t="shared" si="27"/>
        <v>0</v>
      </c>
      <c r="I184" s="4">
        <f t="shared" si="28"/>
        <v>0</v>
      </c>
      <c r="J184" s="4">
        <f t="shared" si="29"/>
        <v>0</v>
      </c>
      <c r="K184" s="4">
        <f t="shared" si="30"/>
        <v>0</v>
      </c>
      <c r="L184" s="4">
        <f t="shared" si="31"/>
        <v>0</v>
      </c>
      <c r="M184" s="4">
        <f t="shared" si="32"/>
        <v>0</v>
      </c>
      <c r="N184" s="4">
        <f t="shared" si="33"/>
        <v>0</v>
      </c>
    </row>
    <row r="185" spans="1:14" x14ac:dyDescent="0.2">
      <c r="A185">
        <f>Risks!B193</f>
        <v>0</v>
      </c>
      <c r="B185" s="4">
        <f>'Risk Assessment'!G186</f>
        <v>0</v>
      </c>
      <c r="C185" s="4">
        <f t="shared" si="23"/>
        <v>0</v>
      </c>
      <c r="D185" s="4">
        <f t="shared" si="24"/>
        <v>0</v>
      </c>
      <c r="E185" s="4">
        <f t="shared" si="25"/>
        <v>0</v>
      </c>
      <c r="F185" s="4">
        <f t="shared" si="26"/>
        <v>0</v>
      </c>
      <c r="G185" s="4">
        <f t="shared" si="27"/>
        <v>0</v>
      </c>
      <c r="I185" s="4">
        <f t="shared" si="28"/>
        <v>0</v>
      </c>
      <c r="J185" s="4">
        <f t="shared" si="29"/>
        <v>0</v>
      </c>
      <c r="K185" s="4">
        <f t="shared" si="30"/>
        <v>0</v>
      </c>
      <c r="L185" s="4">
        <f t="shared" si="31"/>
        <v>0</v>
      </c>
      <c r="M185" s="4">
        <f t="shared" si="32"/>
        <v>0</v>
      </c>
      <c r="N185" s="4">
        <f t="shared" si="33"/>
        <v>0</v>
      </c>
    </row>
    <row r="186" spans="1:14" x14ac:dyDescent="0.2">
      <c r="A186">
        <f>Risks!B194</f>
        <v>0</v>
      </c>
      <c r="B186" s="4">
        <f>'Risk Assessment'!G187</f>
        <v>0</v>
      </c>
      <c r="C186" s="4">
        <f t="shared" si="23"/>
        <v>0</v>
      </c>
      <c r="D186" s="4">
        <f t="shared" si="24"/>
        <v>0</v>
      </c>
      <c r="E186" s="4">
        <f t="shared" si="25"/>
        <v>0</v>
      </c>
      <c r="F186" s="4">
        <f t="shared" si="26"/>
        <v>0</v>
      </c>
      <c r="G186" s="4">
        <f t="shared" si="27"/>
        <v>0</v>
      </c>
      <c r="I186" s="4">
        <f t="shared" si="28"/>
        <v>0</v>
      </c>
      <c r="J186" s="4">
        <f t="shared" si="29"/>
        <v>0</v>
      </c>
      <c r="K186" s="4">
        <f t="shared" si="30"/>
        <v>0</v>
      </c>
      <c r="L186" s="4">
        <f t="shared" si="31"/>
        <v>0</v>
      </c>
      <c r="M186" s="4">
        <f t="shared" si="32"/>
        <v>0</v>
      </c>
      <c r="N186" s="4">
        <f t="shared" si="33"/>
        <v>0</v>
      </c>
    </row>
    <row r="187" spans="1:14" x14ac:dyDescent="0.2">
      <c r="A187">
        <f>Risks!B195</f>
        <v>0</v>
      </c>
      <c r="B187" s="4">
        <f>'Risk Assessment'!G188</f>
        <v>0</v>
      </c>
      <c r="C187" s="4">
        <f t="shared" si="23"/>
        <v>0</v>
      </c>
      <c r="D187" s="4">
        <f t="shared" si="24"/>
        <v>0</v>
      </c>
      <c r="E187" s="4">
        <f t="shared" si="25"/>
        <v>0</v>
      </c>
      <c r="F187" s="4">
        <f t="shared" si="26"/>
        <v>0</v>
      </c>
      <c r="G187" s="4">
        <f t="shared" si="27"/>
        <v>0</v>
      </c>
      <c r="I187" s="4">
        <f t="shared" si="28"/>
        <v>0</v>
      </c>
      <c r="J187" s="4">
        <f t="shared" si="29"/>
        <v>0</v>
      </c>
      <c r="K187" s="4">
        <f t="shared" si="30"/>
        <v>0</v>
      </c>
      <c r="L187" s="4">
        <f t="shared" si="31"/>
        <v>0</v>
      </c>
      <c r="M187" s="4">
        <f t="shared" si="32"/>
        <v>0</v>
      </c>
      <c r="N187" s="4">
        <f t="shared" si="33"/>
        <v>0</v>
      </c>
    </row>
    <row r="188" spans="1:14" x14ac:dyDescent="0.2">
      <c r="A188">
        <f>Risks!B196</f>
        <v>0</v>
      </c>
      <c r="B188" s="4">
        <f>'Risk Assessment'!G189</f>
        <v>0</v>
      </c>
      <c r="C188" s="4">
        <f t="shared" si="23"/>
        <v>0</v>
      </c>
      <c r="D188" s="4">
        <f t="shared" si="24"/>
        <v>0</v>
      </c>
      <c r="E188" s="4">
        <f t="shared" si="25"/>
        <v>0</v>
      </c>
      <c r="F188" s="4">
        <f t="shared" si="26"/>
        <v>0</v>
      </c>
      <c r="G188" s="4">
        <f t="shared" si="27"/>
        <v>0</v>
      </c>
      <c r="I188" s="4">
        <f t="shared" si="28"/>
        <v>0</v>
      </c>
      <c r="J188" s="4">
        <f t="shared" si="29"/>
        <v>0</v>
      </c>
      <c r="K188" s="4">
        <f t="shared" si="30"/>
        <v>0</v>
      </c>
      <c r="L188" s="4">
        <f t="shared" si="31"/>
        <v>0</v>
      </c>
      <c r="M188" s="4">
        <f t="shared" si="32"/>
        <v>0</v>
      </c>
      <c r="N188" s="4">
        <f t="shared" si="33"/>
        <v>0</v>
      </c>
    </row>
    <row r="189" spans="1:14" x14ac:dyDescent="0.2">
      <c r="A189">
        <f>Risks!B197</f>
        <v>0</v>
      </c>
      <c r="B189" s="4">
        <f>'Risk Assessment'!G190</f>
        <v>0</v>
      </c>
      <c r="C189" s="4">
        <f t="shared" si="23"/>
        <v>0</v>
      </c>
      <c r="D189" s="4">
        <f t="shared" si="24"/>
        <v>0</v>
      </c>
      <c r="E189" s="4">
        <f t="shared" si="25"/>
        <v>0</v>
      </c>
      <c r="F189" s="4">
        <f t="shared" si="26"/>
        <v>0</v>
      </c>
      <c r="G189" s="4">
        <f t="shared" si="27"/>
        <v>0</v>
      </c>
      <c r="I189" s="4">
        <f t="shared" si="28"/>
        <v>0</v>
      </c>
      <c r="J189" s="4">
        <f t="shared" si="29"/>
        <v>0</v>
      </c>
      <c r="K189" s="4">
        <f t="shared" si="30"/>
        <v>0</v>
      </c>
      <c r="L189" s="4">
        <f t="shared" si="31"/>
        <v>0</v>
      </c>
      <c r="M189" s="4">
        <f t="shared" si="32"/>
        <v>0</v>
      </c>
      <c r="N189" s="4">
        <f t="shared" si="33"/>
        <v>0</v>
      </c>
    </row>
    <row r="190" spans="1:14" x14ac:dyDescent="0.2">
      <c r="A190">
        <f>Risks!B198</f>
        <v>0</v>
      </c>
      <c r="B190" s="4">
        <f>'Risk Assessment'!G191</f>
        <v>0</v>
      </c>
      <c r="C190" s="4">
        <f t="shared" si="23"/>
        <v>0</v>
      </c>
      <c r="D190" s="4">
        <f t="shared" si="24"/>
        <v>0</v>
      </c>
      <c r="E190" s="4">
        <f t="shared" si="25"/>
        <v>0</v>
      </c>
      <c r="F190" s="4">
        <f t="shared" si="26"/>
        <v>0</v>
      </c>
      <c r="G190" s="4">
        <f t="shared" si="27"/>
        <v>0</v>
      </c>
      <c r="I190" s="4">
        <f t="shared" si="28"/>
        <v>0</v>
      </c>
      <c r="J190" s="4">
        <f t="shared" si="29"/>
        <v>0</v>
      </c>
      <c r="K190" s="4">
        <f t="shared" si="30"/>
        <v>0</v>
      </c>
      <c r="L190" s="4">
        <f t="shared" si="31"/>
        <v>0</v>
      </c>
      <c r="M190" s="4">
        <f t="shared" si="32"/>
        <v>0</v>
      </c>
      <c r="N190" s="4">
        <f t="shared" si="33"/>
        <v>0</v>
      </c>
    </row>
    <row r="191" spans="1:14" x14ac:dyDescent="0.2">
      <c r="A191">
        <f>Risks!B199</f>
        <v>0</v>
      </c>
      <c r="B191" s="4">
        <f>'Risk Assessment'!G192</f>
        <v>0</v>
      </c>
      <c r="C191" s="4">
        <f t="shared" si="23"/>
        <v>0</v>
      </c>
      <c r="D191" s="4">
        <f t="shared" si="24"/>
        <v>0</v>
      </c>
      <c r="E191" s="4">
        <f t="shared" si="25"/>
        <v>0</v>
      </c>
      <c r="F191" s="4">
        <f t="shared" si="26"/>
        <v>0</v>
      </c>
      <c r="G191" s="4">
        <f t="shared" si="27"/>
        <v>0</v>
      </c>
      <c r="I191" s="4">
        <f t="shared" si="28"/>
        <v>0</v>
      </c>
      <c r="J191" s="4">
        <f t="shared" si="29"/>
        <v>0</v>
      </c>
      <c r="K191" s="4">
        <f t="shared" si="30"/>
        <v>0</v>
      </c>
      <c r="L191" s="4">
        <f t="shared" si="31"/>
        <v>0</v>
      </c>
      <c r="M191" s="4">
        <f t="shared" si="32"/>
        <v>0</v>
      </c>
      <c r="N191" s="4">
        <f t="shared" si="33"/>
        <v>0</v>
      </c>
    </row>
    <row r="192" spans="1:14" x14ac:dyDescent="0.2">
      <c r="A192">
        <f>Risks!B200</f>
        <v>0</v>
      </c>
      <c r="B192" s="4">
        <f>'Risk Assessment'!G193</f>
        <v>0</v>
      </c>
      <c r="C192" s="4">
        <f t="shared" si="23"/>
        <v>0</v>
      </c>
      <c r="D192" s="4">
        <f t="shared" si="24"/>
        <v>0</v>
      </c>
      <c r="E192" s="4">
        <f t="shared" si="25"/>
        <v>0</v>
      </c>
      <c r="F192" s="4">
        <f t="shared" si="26"/>
        <v>0</v>
      </c>
      <c r="G192" s="4">
        <f t="shared" si="27"/>
        <v>0</v>
      </c>
      <c r="I192" s="4">
        <f t="shared" si="28"/>
        <v>0</v>
      </c>
      <c r="J192" s="4">
        <f t="shared" si="29"/>
        <v>0</v>
      </c>
      <c r="K192" s="4">
        <f t="shared" si="30"/>
        <v>0</v>
      </c>
      <c r="L192" s="4">
        <f t="shared" si="31"/>
        <v>0</v>
      </c>
      <c r="M192" s="4">
        <f t="shared" si="32"/>
        <v>0</v>
      </c>
      <c r="N192" s="4">
        <f t="shared" si="33"/>
        <v>0</v>
      </c>
    </row>
    <row r="193" spans="1:14" x14ac:dyDescent="0.2">
      <c r="A193">
        <f>Risks!B201</f>
        <v>0</v>
      </c>
      <c r="B193" s="4">
        <f>'Risk Assessment'!G194</f>
        <v>0</v>
      </c>
      <c r="C193" s="4">
        <f t="shared" si="23"/>
        <v>0</v>
      </c>
      <c r="D193" s="4">
        <f t="shared" si="24"/>
        <v>0</v>
      </c>
      <c r="E193" s="4">
        <f t="shared" si="25"/>
        <v>0</v>
      </c>
      <c r="F193" s="4">
        <f t="shared" si="26"/>
        <v>0</v>
      </c>
      <c r="G193" s="4">
        <f t="shared" si="27"/>
        <v>0</v>
      </c>
      <c r="I193" s="4">
        <f t="shared" si="28"/>
        <v>0</v>
      </c>
      <c r="J193" s="4">
        <f t="shared" si="29"/>
        <v>0</v>
      </c>
      <c r="K193" s="4">
        <f t="shared" si="30"/>
        <v>0</v>
      </c>
      <c r="L193" s="4">
        <f t="shared" si="31"/>
        <v>0</v>
      </c>
      <c r="M193" s="4">
        <f t="shared" si="32"/>
        <v>0</v>
      </c>
      <c r="N193" s="4">
        <f t="shared" si="33"/>
        <v>0</v>
      </c>
    </row>
    <row r="194" spans="1:14" x14ac:dyDescent="0.2">
      <c r="A194">
        <f>Risks!B202</f>
        <v>0</v>
      </c>
      <c r="B194" s="4">
        <f>'Risk Assessment'!G195</f>
        <v>0</v>
      </c>
      <c r="C194" s="4">
        <f t="shared" si="23"/>
        <v>0</v>
      </c>
      <c r="D194" s="4">
        <f t="shared" si="24"/>
        <v>0</v>
      </c>
      <c r="E194" s="4">
        <f t="shared" si="25"/>
        <v>0</v>
      </c>
      <c r="F194" s="4">
        <f t="shared" si="26"/>
        <v>0</v>
      </c>
      <c r="G194" s="4">
        <f t="shared" si="27"/>
        <v>0</v>
      </c>
      <c r="I194" s="4">
        <f t="shared" si="28"/>
        <v>0</v>
      </c>
      <c r="J194" s="4">
        <f t="shared" si="29"/>
        <v>0</v>
      </c>
      <c r="K194" s="4">
        <f t="shared" si="30"/>
        <v>0</v>
      </c>
      <c r="L194" s="4">
        <f t="shared" si="31"/>
        <v>0</v>
      </c>
      <c r="M194" s="4">
        <f t="shared" si="32"/>
        <v>0</v>
      </c>
      <c r="N194" s="4">
        <f t="shared" si="33"/>
        <v>0</v>
      </c>
    </row>
    <row r="195" spans="1:14" x14ac:dyDescent="0.2">
      <c r="A195">
        <f>Risks!B203</f>
        <v>0</v>
      </c>
      <c r="B195" s="4">
        <f>'Risk Assessment'!G196</f>
        <v>0</v>
      </c>
      <c r="C195" s="4">
        <f t="shared" si="23"/>
        <v>0</v>
      </c>
      <c r="D195" s="4">
        <f t="shared" si="24"/>
        <v>0</v>
      </c>
      <c r="E195" s="4">
        <f t="shared" si="25"/>
        <v>0</v>
      </c>
      <c r="F195" s="4">
        <f t="shared" si="26"/>
        <v>0</v>
      </c>
      <c r="G195" s="4">
        <f t="shared" si="27"/>
        <v>0</v>
      </c>
      <c r="I195" s="4">
        <f t="shared" si="28"/>
        <v>0</v>
      </c>
      <c r="J195" s="4">
        <f t="shared" si="29"/>
        <v>0</v>
      </c>
      <c r="K195" s="4">
        <f t="shared" si="30"/>
        <v>0</v>
      </c>
      <c r="L195" s="4">
        <f t="shared" si="31"/>
        <v>0</v>
      </c>
      <c r="M195" s="4">
        <f t="shared" si="32"/>
        <v>0</v>
      </c>
      <c r="N195" s="4">
        <f t="shared" si="33"/>
        <v>0</v>
      </c>
    </row>
    <row r="196" spans="1:14" x14ac:dyDescent="0.2">
      <c r="A196">
        <f>Risks!B204</f>
        <v>0</v>
      </c>
      <c r="B196" s="4">
        <f>'Risk Assessment'!G197</f>
        <v>0</v>
      </c>
      <c r="C196" s="4">
        <f t="shared" si="23"/>
        <v>0</v>
      </c>
      <c r="D196" s="4">
        <f t="shared" si="24"/>
        <v>0</v>
      </c>
      <c r="E196" s="4">
        <f t="shared" si="25"/>
        <v>0</v>
      </c>
      <c r="F196" s="4">
        <f t="shared" si="26"/>
        <v>0</v>
      </c>
      <c r="G196" s="4">
        <f t="shared" si="27"/>
        <v>0</v>
      </c>
      <c r="I196" s="4">
        <f t="shared" si="28"/>
        <v>0</v>
      </c>
      <c r="J196" s="4">
        <f t="shared" si="29"/>
        <v>0</v>
      </c>
      <c r="K196" s="4">
        <f t="shared" si="30"/>
        <v>0</v>
      </c>
      <c r="L196" s="4">
        <f t="shared" si="31"/>
        <v>0</v>
      </c>
      <c r="M196" s="4">
        <f t="shared" si="32"/>
        <v>0</v>
      </c>
      <c r="N196" s="4">
        <f t="shared" si="33"/>
        <v>0</v>
      </c>
    </row>
    <row r="197" spans="1:14" x14ac:dyDescent="0.2">
      <c r="A197">
        <f>Risks!B205</f>
        <v>0</v>
      </c>
      <c r="B197" s="4">
        <f>'Risk Assessment'!G198</f>
        <v>0</v>
      </c>
      <c r="C197" s="4">
        <f t="shared" si="23"/>
        <v>0</v>
      </c>
      <c r="D197" s="4">
        <f t="shared" si="24"/>
        <v>0</v>
      </c>
      <c r="E197" s="4">
        <f t="shared" si="25"/>
        <v>0</v>
      </c>
      <c r="F197" s="4">
        <f t="shared" si="26"/>
        <v>0</v>
      </c>
      <c r="G197" s="4">
        <f t="shared" si="27"/>
        <v>0</v>
      </c>
      <c r="I197" s="4">
        <f t="shared" si="28"/>
        <v>0</v>
      </c>
      <c r="J197" s="4">
        <f t="shared" si="29"/>
        <v>0</v>
      </c>
      <c r="K197" s="4">
        <f t="shared" si="30"/>
        <v>0</v>
      </c>
      <c r="L197" s="4">
        <f t="shared" si="31"/>
        <v>0</v>
      </c>
      <c r="M197" s="4">
        <f t="shared" si="32"/>
        <v>0</v>
      </c>
      <c r="N197" s="4">
        <f t="shared" si="33"/>
        <v>0</v>
      </c>
    </row>
    <row r="198" spans="1:14" x14ac:dyDescent="0.2">
      <c r="A198">
        <f>Risks!B206</f>
        <v>0</v>
      </c>
      <c r="B198" s="4">
        <f>'Risk Assessment'!G199</f>
        <v>0</v>
      </c>
      <c r="C198" s="4">
        <f t="shared" si="23"/>
        <v>0</v>
      </c>
      <c r="D198" s="4">
        <f t="shared" si="24"/>
        <v>0</v>
      </c>
      <c r="E198" s="4">
        <f t="shared" si="25"/>
        <v>0</v>
      </c>
      <c r="F198" s="4">
        <f t="shared" si="26"/>
        <v>0</v>
      </c>
      <c r="G198" s="4">
        <f t="shared" si="27"/>
        <v>0</v>
      </c>
      <c r="I198" s="4">
        <f t="shared" si="28"/>
        <v>0</v>
      </c>
      <c r="J198" s="4">
        <f t="shared" si="29"/>
        <v>0</v>
      </c>
      <c r="K198" s="4">
        <f t="shared" si="30"/>
        <v>0</v>
      </c>
      <c r="L198" s="4">
        <f t="shared" si="31"/>
        <v>0</v>
      </c>
      <c r="M198" s="4">
        <f t="shared" si="32"/>
        <v>0</v>
      </c>
      <c r="N198" s="4">
        <f t="shared" si="33"/>
        <v>0</v>
      </c>
    </row>
    <row r="199" spans="1:14" x14ac:dyDescent="0.2">
      <c r="A199">
        <f>Risks!B207</f>
        <v>0</v>
      </c>
      <c r="B199" s="4">
        <f>'Risk Assessment'!G200</f>
        <v>0</v>
      </c>
      <c r="C199" s="4">
        <f t="shared" si="23"/>
        <v>0</v>
      </c>
      <c r="D199" s="4">
        <f t="shared" si="24"/>
        <v>0</v>
      </c>
      <c r="E199" s="4">
        <f t="shared" si="25"/>
        <v>0</v>
      </c>
      <c r="F199" s="4">
        <f t="shared" si="26"/>
        <v>0</v>
      </c>
      <c r="G199" s="4">
        <f t="shared" si="27"/>
        <v>0</v>
      </c>
      <c r="I199" s="4">
        <f t="shared" si="28"/>
        <v>0</v>
      </c>
      <c r="J199" s="4">
        <f t="shared" si="29"/>
        <v>0</v>
      </c>
      <c r="K199" s="4">
        <f t="shared" si="30"/>
        <v>0</v>
      </c>
      <c r="L199" s="4">
        <f t="shared" si="31"/>
        <v>0</v>
      </c>
      <c r="M199" s="4">
        <f t="shared" si="32"/>
        <v>0</v>
      </c>
      <c r="N199" s="4">
        <f t="shared" si="33"/>
        <v>0</v>
      </c>
    </row>
    <row r="200" spans="1:14" x14ac:dyDescent="0.2">
      <c r="A200">
        <f>Risks!B208</f>
        <v>0</v>
      </c>
      <c r="B200" s="4">
        <f>'Risk Assessment'!G201</f>
        <v>0</v>
      </c>
      <c r="C200" s="4">
        <f t="shared" si="23"/>
        <v>0</v>
      </c>
      <c r="D200" s="4">
        <f t="shared" si="24"/>
        <v>0</v>
      </c>
      <c r="E200" s="4">
        <f t="shared" si="25"/>
        <v>0</v>
      </c>
      <c r="F200" s="4">
        <f t="shared" si="26"/>
        <v>0</v>
      </c>
      <c r="G200" s="4">
        <f t="shared" si="27"/>
        <v>0</v>
      </c>
      <c r="I200" s="4">
        <f t="shared" si="28"/>
        <v>0</v>
      </c>
      <c r="J200" s="4">
        <f t="shared" si="29"/>
        <v>0</v>
      </c>
      <c r="K200" s="4">
        <f t="shared" si="30"/>
        <v>0</v>
      </c>
      <c r="L200" s="4">
        <f t="shared" si="31"/>
        <v>0</v>
      </c>
      <c r="M200" s="4">
        <f t="shared" si="32"/>
        <v>0</v>
      </c>
      <c r="N200" s="4">
        <f t="shared" si="33"/>
        <v>0</v>
      </c>
    </row>
    <row r="201" spans="1:14" x14ac:dyDescent="0.2">
      <c r="A201">
        <f>Risks!B209</f>
        <v>0</v>
      </c>
      <c r="B201" s="4">
        <f>'Risk Assessment'!G202</f>
        <v>0</v>
      </c>
      <c r="C201" s="4">
        <f t="shared" si="23"/>
        <v>0</v>
      </c>
      <c r="D201" s="4">
        <f t="shared" si="24"/>
        <v>0</v>
      </c>
      <c r="E201" s="4">
        <f t="shared" si="25"/>
        <v>0</v>
      </c>
      <c r="F201" s="4">
        <f t="shared" si="26"/>
        <v>0</v>
      </c>
      <c r="G201" s="4">
        <f t="shared" si="27"/>
        <v>0</v>
      </c>
      <c r="I201" s="4">
        <f t="shared" si="28"/>
        <v>0</v>
      </c>
      <c r="J201" s="4">
        <f t="shared" si="29"/>
        <v>0</v>
      </c>
      <c r="K201" s="4">
        <f t="shared" si="30"/>
        <v>0</v>
      </c>
      <c r="L201" s="4">
        <f t="shared" si="31"/>
        <v>0</v>
      </c>
      <c r="M201" s="4">
        <f t="shared" si="32"/>
        <v>0</v>
      </c>
      <c r="N201" s="4">
        <f t="shared" si="33"/>
        <v>0</v>
      </c>
    </row>
    <row r="202" spans="1:14" x14ac:dyDescent="0.2">
      <c r="A202">
        <f>Risks!B210</f>
        <v>0</v>
      </c>
      <c r="B202" s="4">
        <f>'Risk Assessment'!G203</f>
        <v>0</v>
      </c>
      <c r="C202" s="4">
        <f t="shared" si="23"/>
        <v>0</v>
      </c>
      <c r="D202" s="4">
        <f t="shared" si="24"/>
        <v>0</v>
      </c>
      <c r="E202" s="4">
        <f t="shared" si="25"/>
        <v>0</v>
      </c>
      <c r="F202" s="4">
        <f t="shared" si="26"/>
        <v>0</v>
      </c>
      <c r="G202" s="4">
        <f t="shared" si="27"/>
        <v>0</v>
      </c>
      <c r="I202" s="4">
        <f t="shared" si="28"/>
        <v>0</v>
      </c>
      <c r="J202" s="4">
        <f t="shared" si="29"/>
        <v>0</v>
      </c>
      <c r="K202" s="4">
        <f t="shared" si="30"/>
        <v>0</v>
      </c>
      <c r="L202" s="4">
        <f t="shared" si="31"/>
        <v>0</v>
      </c>
      <c r="M202" s="4">
        <f t="shared" si="32"/>
        <v>0</v>
      </c>
      <c r="N202" s="4">
        <f t="shared" si="33"/>
        <v>0</v>
      </c>
    </row>
    <row r="203" spans="1:14" x14ac:dyDescent="0.2">
      <c r="A203">
        <f>Risks!B211</f>
        <v>0</v>
      </c>
      <c r="B203" s="4">
        <f>'Risk Assessment'!G204</f>
        <v>0</v>
      </c>
      <c r="C203" s="4">
        <f t="shared" ref="C203:C209" si="34">COUNTIF(B203,$C$9)</f>
        <v>0</v>
      </c>
      <c r="D203" s="4">
        <f t="shared" ref="D203:D209" si="35">COUNTIF(B203,$D$9)</f>
        <v>0</v>
      </c>
      <c r="E203" s="4">
        <f t="shared" ref="E203:E209" si="36">COUNTIF(B203,$E$9)</f>
        <v>0</v>
      </c>
      <c r="F203" s="4">
        <f t="shared" ref="F203:F209" si="37">COUNTIF(B203,$F$9)</f>
        <v>0</v>
      </c>
      <c r="G203" s="4">
        <f t="shared" ref="G203:G209" si="38">COUNTIF(B203,$G$9)</f>
        <v>0</v>
      </c>
      <c r="I203" s="4">
        <f t="shared" ref="I203:I209" si="39">C203*$I$8</f>
        <v>0</v>
      </c>
      <c r="J203" s="4">
        <f t="shared" ref="J203:J209" si="40">$J$8*D203</f>
        <v>0</v>
      </c>
      <c r="K203" s="4">
        <f t="shared" ref="K203:K209" si="41">$K$8*E203</f>
        <v>0</v>
      </c>
      <c r="L203" s="4">
        <f t="shared" ref="L203:L209" si="42">$L$8*F203</f>
        <v>0</v>
      </c>
      <c r="M203" s="4">
        <f t="shared" ref="M203:M209" si="43">$M$8*G203</f>
        <v>0</v>
      </c>
      <c r="N203" s="4">
        <f t="shared" ref="N203:N209" si="44">SUM(I203:M203)</f>
        <v>0</v>
      </c>
    </row>
    <row r="204" spans="1:14" x14ac:dyDescent="0.2">
      <c r="A204">
        <f>Risks!B212</f>
        <v>0</v>
      </c>
      <c r="B204" s="4">
        <f>'Risk Assessment'!G205</f>
        <v>0</v>
      </c>
      <c r="C204" s="4">
        <f t="shared" si="34"/>
        <v>0</v>
      </c>
      <c r="D204" s="4">
        <f t="shared" si="35"/>
        <v>0</v>
      </c>
      <c r="E204" s="4">
        <f t="shared" si="36"/>
        <v>0</v>
      </c>
      <c r="F204" s="4">
        <f t="shared" si="37"/>
        <v>0</v>
      </c>
      <c r="G204" s="4">
        <f t="shared" si="38"/>
        <v>0</v>
      </c>
      <c r="I204" s="4">
        <f t="shared" si="39"/>
        <v>0</v>
      </c>
      <c r="J204" s="4">
        <f t="shared" si="40"/>
        <v>0</v>
      </c>
      <c r="K204" s="4">
        <f t="shared" si="41"/>
        <v>0</v>
      </c>
      <c r="L204" s="4">
        <f t="shared" si="42"/>
        <v>0</v>
      </c>
      <c r="M204" s="4">
        <f t="shared" si="43"/>
        <v>0</v>
      </c>
      <c r="N204" s="4">
        <f t="shared" si="44"/>
        <v>0</v>
      </c>
    </row>
    <row r="205" spans="1:14" x14ac:dyDescent="0.2">
      <c r="A205">
        <f>Risks!B213</f>
        <v>0</v>
      </c>
      <c r="B205" s="4">
        <f>'Risk Assessment'!G206</f>
        <v>0</v>
      </c>
      <c r="C205" s="4">
        <f t="shared" si="34"/>
        <v>0</v>
      </c>
      <c r="D205" s="4">
        <f t="shared" si="35"/>
        <v>0</v>
      </c>
      <c r="E205" s="4">
        <f t="shared" si="36"/>
        <v>0</v>
      </c>
      <c r="F205" s="4">
        <f t="shared" si="37"/>
        <v>0</v>
      </c>
      <c r="G205" s="4">
        <f t="shared" si="38"/>
        <v>0</v>
      </c>
      <c r="I205" s="4">
        <f t="shared" si="39"/>
        <v>0</v>
      </c>
      <c r="J205" s="4">
        <f t="shared" si="40"/>
        <v>0</v>
      </c>
      <c r="K205" s="4">
        <f t="shared" si="41"/>
        <v>0</v>
      </c>
      <c r="L205" s="4">
        <f t="shared" si="42"/>
        <v>0</v>
      </c>
      <c r="M205" s="4">
        <f t="shared" si="43"/>
        <v>0</v>
      </c>
      <c r="N205" s="4">
        <f t="shared" si="44"/>
        <v>0</v>
      </c>
    </row>
    <row r="206" spans="1:14" x14ac:dyDescent="0.2">
      <c r="A206">
        <f>Risks!B214</f>
        <v>0</v>
      </c>
      <c r="B206" s="4">
        <f>'Risk Assessment'!G207</f>
        <v>0</v>
      </c>
      <c r="C206" s="4">
        <f t="shared" si="34"/>
        <v>0</v>
      </c>
      <c r="D206" s="4">
        <f t="shared" si="35"/>
        <v>0</v>
      </c>
      <c r="E206" s="4">
        <f t="shared" si="36"/>
        <v>0</v>
      </c>
      <c r="F206" s="4">
        <f t="shared" si="37"/>
        <v>0</v>
      </c>
      <c r="G206" s="4">
        <f t="shared" si="38"/>
        <v>0</v>
      </c>
      <c r="I206" s="4">
        <f t="shared" si="39"/>
        <v>0</v>
      </c>
      <c r="J206" s="4">
        <f t="shared" si="40"/>
        <v>0</v>
      </c>
      <c r="K206" s="4">
        <f t="shared" si="41"/>
        <v>0</v>
      </c>
      <c r="L206" s="4">
        <f t="shared" si="42"/>
        <v>0</v>
      </c>
      <c r="M206" s="4">
        <f t="shared" si="43"/>
        <v>0</v>
      </c>
      <c r="N206" s="4">
        <f t="shared" si="44"/>
        <v>0</v>
      </c>
    </row>
    <row r="207" spans="1:14" x14ac:dyDescent="0.2">
      <c r="A207">
        <f>Risks!B215</f>
        <v>0</v>
      </c>
      <c r="B207" s="4">
        <f>'Risk Assessment'!G208</f>
        <v>0</v>
      </c>
      <c r="C207" s="4">
        <f t="shared" si="34"/>
        <v>0</v>
      </c>
      <c r="D207" s="4">
        <f t="shared" si="35"/>
        <v>0</v>
      </c>
      <c r="E207" s="4">
        <f t="shared" si="36"/>
        <v>0</v>
      </c>
      <c r="F207" s="4">
        <f t="shared" si="37"/>
        <v>0</v>
      </c>
      <c r="G207" s="4">
        <f t="shared" si="38"/>
        <v>0</v>
      </c>
      <c r="I207" s="4">
        <f t="shared" si="39"/>
        <v>0</v>
      </c>
      <c r="J207" s="4">
        <f t="shared" si="40"/>
        <v>0</v>
      </c>
      <c r="K207" s="4">
        <f t="shared" si="41"/>
        <v>0</v>
      </c>
      <c r="L207" s="4">
        <f t="shared" si="42"/>
        <v>0</v>
      </c>
      <c r="M207" s="4">
        <f t="shared" si="43"/>
        <v>0</v>
      </c>
      <c r="N207" s="4">
        <f t="shared" si="44"/>
        <v>0</v>
      </c>
    </row>
    <row r="208" spans="1:14" x14ac:dyDescent="0.2">
      <c r="A208">
        <f>Risks!B216</f>
        <v>0</v>
      </c>
      <c r="B208" s="4">
        <f>'Risk Assessment'!G209</f>
        <v>0</v>
      </c>
      <c r="C208" s="4">
        <f t="shared" si="34"/>
        <v>0</v>
      </c>
      <c r="D208" s="4">
        <f t="shared" si="35"/>
        <v>0</v>
      </c>
      <c r="E208" s="4">
        <f t="shared" si="36"/>
        <v>0</v>
      </c>
      <c r="F208" s="4">
        <f t="shared" si="37"/>
        <v>0</v>
      </c>
      <c r="G208" s="4">
        <f t="shared" si="38"/>
        <v>0</v>
      </c>
      <c r="I208" s="4">
        <f t="shared" si="39"/>
        <v>0</v>
      </c>
      <c r="J208" s="4">
        <f t="shared" si="40"/>
        <v>0</v>
      </c>
      <c r="K208" s="4">
        <f t="shared" si="41"/>
        <v>0</v>
      </c>
      <c r="L208" s="4">
        <f t="shared" si="42"/>
        <v>0</v>
      </c>
      <c r="M208" s="4">
        <f t="shared" si="43"/>
        <v>0</v>
      </c>
      <c r="N208" s="4">
        <f t="shared" si="44"/>
        <v>0</v>
      </c>
    </row>
    <row r="209" spans="1:14" x14ac:dyDescent="0.2">
      <c r="A209">
        <f>Risks!B217</f>
        <v>0</v>
      </c>
      <c r="B209" s="4">
        <f>'Risk Assessment'!G210</f>
        <v>0</v>
      </c>
      <c r="C209" s="4">
        <f t="shared" si="34"/>
        <v>0</v>
      </c>
      <c r="D209" s="4">
        <f t="shared" si="35"/>
        <v>0</v>
      </c>
      <c r="E209" s="4">
        <f t="shared" si="36"/>
        <v>0</v>
      </c>
      <c r="F209" s="4">
        <f t="shared" si="37"/>
        <v>0</v>
      </c>
      <c r="G209" s="4">
        <f t="shared" si="38"/>
        <v>0</v>
      </c>
      <c r="I209" s="4">
        <f t="shared" si="39"/>
        <v>0</v>
      </c>
      <c r="J209" s="4">
        <f t="shared" si="40"/>
        <v>0</v>
      </c>
      <c r="K209" s="4">
        <f t="shared" si="41"/>
        <v>0</v>
      </c>
      <c r="L209" s="4">
        <f t="shared" si="42"/>
        <v>0</v>
      </c>
      <c r="M209" s="4">
        <f t="shared" si="43"/>
        <v>0</v>
      </c>
      <c r="N209" s="4">
        <f t="shared" si="44"/>
        <v>0</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2" tint="-0.89999084444715716"/>
  </sheetPr>
  <dimension ref="A6:BQ209"/>
  <sheetViews>
    <sheetView topLeftCell="AV1" workbookViewId="0">
      <selection activeCell="BQ10" sqref="BQ10:BQ24"/>
    </sheetView>
  </sheetViews>
  <sheetFormatPr defaultRowHeight="11.25" x14ac:dyDescent="0.2"/>
  <cols>
    <col min="1" max="1" width="13.1640625" customWidth="1"/>
    <col min="2" max="40" width="9.33203125" style="4"/>
    <col min="47" max="51" width="9.33203125" style="4"/>
    <col min="52" max="52" width="19.1640625" customWidth="1"/>
    <col min="53" max="64" width="9.33203125" style="4"/>
  </cols>
  <sheetData>
    <row r="6" spans="1:69" x14ac:dyDescent="0.2">
      <c r="H6" s="4">
        <f>IF(H7&gt;0,H8/H7,0)</f>
        <v>0</v>
      </c>
      <c r="I6" s="4">
        <f t="shared" ref="I6:L6" si="0">IF(I7&gt;0,I8/I7,0)</f>
        <v>0</v>
      </c>
      <c r="J6" s="4">
        <f t="shared" si="0"/>
        <v>0</v>
      </c>
      <c r="K6" s="4">
        <f t="shared" si="0"/>
        <v>0</v>
      </c>
      <c r="L6" s="4">
        <f t="shared" si="0"/>
        <v>0</v>
      </c>
    </row>
    <row r="7" spans="1:69" x14ac:dyDescent="0.2">
      <c r="H7" s="4">
        <f>COUNTIF(H10:H209,"&gt;0")</f>
        <v>0</v>
      </c>
      <c r="I7" s="4">
        <f t="shared" ref="I7:L7" si="1">COUNTIF(I10:I209,"&gt;0")</f>
        <v>0</v>
      </c>
      <c r="J7" s="4">
        <f t="shared" si="1"/>
        <v>0</v>
      </c>
      <c r="K7" s="4">
        <f t="shared" si="1"/>
        <v>0</v>
      </c>
      <c r="L7" s="4">
        <f t="shared" si="1"/>
        <v>0</v>
      </c>
      <c r="AE7" s="4">
        <f>IF(O8&gt;0,AE8/O8,0)</f>
        <v>0</v>
      </c>
      <c r="AF7" s="4">
        <f t="shared" ref="AF7:AS7" si="2">IF(P8&gt;0,AF8/P8,0)</f>
        <v>0</v>
      </c>
      <c r="AG7" s="4">
        <f t="shared" si="2"/>
        <v>0</v>
      </c>
      <c r="AH7" s="4">
        <f t="shared" si="2"/>
        <v>0</v>
      </c>
      <c r="AI7" s="4">
        <f t="shared" si="2"/>
        <v>0</v>
      </c>
      <c r="AJ7" s="4">
        <f t="shared" si="2"/>
        <v>0</v>
      </c>
      <c r="AK7" s="4">
        <f t="shared" si="2"/>
        <v>0</v>
      </c>
      <c r="AL7" s="4">
        <f t="shared" si="2"/>
        <v>0</v>
      </c>
      <c r="AM7" s="4">
        <f t="shared" si="2"/>
        <v>0</v>
      </c>
      <c r="AN7" s="4">
        <f t="shared" si="2"/>
        <v>0</v>
      </c>
      <c r="AO7" s="4">
        <f t="shared" si="2"/>
        <v>0</v>
      </c>
      <c r="AP7" s="4">
        <f t="shared" si="2"/>
        <v>0</v>
      </c>
      <c r="AQ7" s="4">
        <f t="shared" si="2"/>
        <v>0</v>
      </c>
      <c r="AR7" s="4">
        <f t="shared" si="2"/>
        <v>0</v>
      </c>
      <c r="AS7" s="4">
        <f t="shared" si="2"/>
        <v>0</v>
      </c>
    </row>
    <row r="8" spans="1:69" x14ac:dyDescent="0.2">
      <c r="C8" s="4">
        <v>5</v>
      </c>
      <c r="D8" s="4">
        <v>4</v>
      </c>
      <c r="E8" s="4">
        <v>3</v>
      </c>
      <c r="F8" s="4">
        <v>2</v>
      </c>
      <c r="G8" s="4">
        <v>1</v>
      </c>
      <c r="H8" s="4">
        <f>SUM(H10:H209)</f>
        <v>0</v>
      </c>
      <c r="I8" s="4">
        <f t="shared" ref="I8:L8" si="3">SUM(I10:I209)</f>
        <v>0</v>
      </c>
      <c r="J8" s="4">
        <f t="shared" si="3"/>
        <v>0</v>
      </c>
      <c r="K8" s="4">
        <f t="shared" si="3"/>
        <v>0</v>
      </c>
      <c r="L8" s="4">
        <f t="shared" si="3"/>
        <v>0</v>
      </c>
      <c r="O8" s="4">
        <f>SUM(O10:O209)</f>
        <v>200</v>
      </c>
      <c r="P8" s="4">
        <f t="shared" ref="P8:AC8" si="4">SUM(P10:P209)</f>
        <v>200</v>
      </c>
      <c r="Q8" s="4">
        <f t="shared" si="4"/>
        <v>200</v>
      </c>
      <c r="R8" s="4">
        <f t="shared" si="4"/>
        <v>200</v>
      </c>
      <c r="S8" s="4">
        <f t="shared" si="4"/>
        <v>200</v>
      </c>
      <c r="T8" s="4">
        <f t="shared" si="4"/>
        <v>200</v>
      </c>
      <c r="U8" s="4">
        <f t="shared" si="4"/>
        <v>200</v>
      </c>
      <c r="V8" s="4">
        <f t="shared" si="4"/>
        <v>200</v>
      </c>
      <c r="W8" s="4">
        <f t="shared" si="4"/>
        <v>200</v>
      </c>
      <c r="X8" s="4">
        <f t="shared" si="4"/>
        <v>200</v>
      </c>
      <c r="Y8" s="4">
        <f t="shared" si="4"/>
        <v>200</v>
      </c>
      <c r="Z8" s="4">
        <f t="shared" si="4"/>
        <v>200</v>
      </c>
      <c r="AA8" s="4">
        <f t="shared" si="4"/>
        <v>200</v>
      </c>
      <c r="AB8" s="4">
        <f t="shared" si="4"/>
        <v>200</v>
      </c>
      <c r="AC8" s="4">
        <f t="shared" si="4"/>
        <v>200</v>
      </c>
      <c r="AE8" s="4">
        <f>SUM(AE10:AE209)</f>
        <v>0</v>
      </c>
      <c r="AF8" s="4">
        <f t="shared" ref="AF8:AS8" si="5">SUM(AF10:AF209)</f>
        <v>0</v>
      </c>
      <c r="AG8" s="4">
        <f t="shared" si="5"/>
        <v>0</v>
      </c>
      <c r="AH8" s="4">
        <f t="shared" si="5"/>
        <v>0</v>
      </c>
      <c r="AI8" s="4">
        <f t="shared" si="5"/>
        <v>0</v>
      </c>
      <c r="AJ8" s="4">
        <f t="shared" si="5"/>
        <v>0</v>
      </c>
      <c r="AK8" s="4">
        <f t="shared" si="5"/>
        <v>0</v>
      </c>
      <c r="AL8" s="4">
        <f t="shared" si="5"/>
        <v>0</v>
      </c>
      <c r="AM8" s="4">
        <f t="shared" si="5"/>
        <v>0</v>
      </c>
      <c r="AN8" s="4">
        <f t="shared" si="5"/>
        <v>0</v>
      </c>
      <c r="AO8" s="4">
        <f t="shared" si="5"/>
        <v>0</v>
      </c>
      <c r="AP8" s="4">
        <f t="shared" si="5"/>
        <v>0</v>
      </c>
      <c r="AQ8" s="4">
        <f t="shared" si="5"/>
        <v>0</v>
      </c>
      <c r="AR8" s="4">
        <f t="shared" si="5"/>
        <v>0</v>
      </c>
      <c r="AS8" s="4">
        <f t="shared" si="5"/>
        <v>0</v>
      </c>
    </row>
    <row r="9" spans="1:69" x14ac:dyDescent="0.2">
      <c r="C9" s="4" t="str">
        <f>Controls!L13</f>
        <v>excellent</v>
      </c>
      <c r="D9" s="4" t="str">
        <f>Controls!L14</f>
        <v>good</v>
      </c>
      <c r="E9" s="4" t="str">
        <f>Controls!L15</f>
        <v>adequate</v>
      </c>
      <c r="F9" s="4" t="str">
        <f>Controls!L16</f>
        <v>weak</v>
      </c>
      <c r="G9" s="4" t="str">
        <f>Controls!L17</f>
        <v>none</v>
      </c>
      <c r="H9" s="4" t="str">
        <f>C9</f>
        <v>excellent</v>
      </c>
      <c r="I9" s="4" t="str">
        <f t="shared" ref="I9:L9" si="6">D9</f>
        <v>good</v>
      </c>
      <c r="J9" s="4" t="str">
        <f t="shared" si="6"/>
        <v>adequate</v>
      </c>
      <c r="K9" s="4" t="str">
        <f t="shared" si="6"/>
        <v>weak</v>
      </c>
      <c r="L9" s="4" t="str">
        <f t="shared" si="6"/>
        <v>none</v>
      </c>
      <c r="O9" s="4">
        <f>alignment_riskcontrols!F9</f>
        <v>0</v>
      </c>
      <c r="P9" s="4">
        <f>alignment_riskcontrols!G9</f>
        <v>0</v>
      </c>
      <c r="Q9" s="4">
        <f>alignment_riskcontrols!H9</f>
        <v>0</v>
      </c>
      <c r="R9" s="4">
        <f>alignment_riskcontrols!I9</f>
        <v>0</v>
      </c>
      <c r="S9" s="4">
        <f>alignment_riskcontrols!J9</f>
        <v>0</v>
      </c>
      <c r="T9" s="4">
        <f>alignment_riskcontrols!K9</f>
        <v>0</v>
      </c>
      <c r="U9" s="4">
        <f>alignment_riskcontrols!L9</f>
        <v>0</v>
      </c>
      <c r="V9" s="4">
        <f>alignment_riskcontrols!M9</f>
        <v>0</v>
      </c>
      <c r="W9" s="4">
        <f>alignment_riskcontrols!N9</f>
        <v>0</v>
      </c>
      <c r="X9" s="4">
        <f>alignment_riskcontrols!O9</f>
        <v>0</v>
      </c>
      <c r="Y9" s="4">
        <f>alignment_riskcontrols!P9</f>
        <v>0</v>
      </c>
      <c r="Z9" s="4">
        <f>alignment_riskcontrols!Q9</f>
        <v>0</v>
      </c>
      <c r="AA9" s="4">
        <f>alignment_riskcontrols!R9</f>
        <v>0</v>
      </c>
      <c r="AB9" s="4">
        <f>alignment_riskcontrols!S9</f>
        <v>0</v>
      </c>
      <c r="AC9" s="4">
        <f>alignment_riskcontrols!T9</f>
        <v>0</v>
      </c>
      <c r="AE9" s="4">
        <f>O9</f>
        <v>0</v>
      </c>
      <c r="AF9" s="4">
        <f t="shared" ref="AF9:AS9" si="7">P9</f>
        <v>0</v>
      </c>
      <c r="AG9" s="4">
        <f t="shared" si="7"/>
        <v>0</v>
      </c>
      <c r="AH9" s="4">
        <f t="shared" si="7"/>
        <v>0</v>
      </c>
      <c r="AI9" s="4">
        <f t="shared" si="7"/>
        <v>0</v>
      </c>
      <c r="AJ9" s="4">
        <f t="shared" si="7"/>
        <v>0</v>
      </c>
      <c r="AK9" s="4">
        <f t="shared" si="7"/>
        <v>0</v>
      </c>
      <c r="AL9" s="4">
        <f t="shared" si="7"/>
        <v>0</v>
      </c>
      <c r="AM9" s="4">
        <f t="shared" si="7"/>
        <v>0</v>
      </c>
      <c r="AN9" s="4">
        <f t="shared" si="7"/>
        <v>0</v>
      </c>
      <c r="AO9" s="4">
        <f t="shared" si="7"/>
        <v>0</v>
      </c>
      <c r="AP9" s="4">
        <f t="shared" si="7"/>
        <v>0</v>
      </c>
      <c r="AQ9" s="4">
        <f t="shared" si="7"/>
        <v>0</v>
      </c>
      <c r="AR9" s="4">
        <f t="shared" si="7"/>
        <v>0</v>
      </c>
      <c r="AS9" s="4">
        <f t="shared" si="7"/>
        <v>0</v>
      </c>
      <c r="AU9" s="4" t="s">
        <v>132</v>
      </c>
      <c r="AV9" s="4" t="s">
        <v>133</v>
      </c>
      <c r="AW9" s="4" t="s">
        <v>16</v>
      </c>
      <c r="AX9" s="4" t="s">
        <v>134</v>
      </c>
      <c r="AY9" s="4" t="s">
        <v>135</v>
      </c>
      <c r="BB9" s="4">
        <f>5*90%-0.00001</f>
        <v>4.4999900000000004</v>
      </c>
      <c r="BD9" s="4">
        <f>5*75%-0.000001</f>
        <v>3.7499989999999999</v>
      </c>
      <c r="BF9" s="4">
        <f>5*68%-0.000001</f>
        <v>3.3999990000000002</v>
      </c>
      <c r="BH9" s="4">
        <f>5*25%-0.000001</f>
        <v>1.2499990000000001</v>
      </c>
      <c r="BI9" s="4">
        <f>5*10%-0.000001</f>
        <v>0.49999900000000003</v>
      </c>
    </row>
    <row r="10" spans="1:69" x14ac:dyDescent="0.2">
      <c r="A10">
        <f>Controls!A13</f>
        <v>0</v>
      </c>
      <c r="B10" s="4">
        <f>Controls!F13</f>
        <v>0</v>
      </c>
      <c r="C10" s="4">
        <f>COUNTIF(B10,$C$9)</f>
        <v>0</v>
      </c>
      <c r="D10" s="4">
        <f>COUNTIF(B10,$D$9)</f>
        <v>0</v>
      </c>
      <c r="E10" s="4">
        <f>COUNTIF(B10,$E$9)</f>
        <v>0</v>
      </c>
      <c r="F10" s="4">
        <f>COUNTIF(B10,$F$9)</f>
        <v>0</v>
      </c>
      <c r="G10" s="4">
        <f>COUNTIF(B10,$G$9)</f>
        <v>0</v>
      </c>
      <c r="H10" s="4">
        <f>C10*$C$8</f>
        <v>0</v>
      </c>
      <c r="I10" s="4">
        <f>D10*$D$8</f>
        <v>0</v>
      </c>
      <c r="J10" s="4">
        <f>E10*$E$8</f>
        <v>0</v>
      </c>
      <c r="K10" s="4">
        <f>F10*$F$8</f>
        <v>0</v>
      </c>
      <c r="L10" s="4">
        <f>G10*$G$8</f>
        <v>0</v>
      </c>
      <c r="M10" s="4">
        <f>SUM(H10:L10)</f>
        <v>0</v>
      </c>
      <c r="N10" s="4">
        <f>Controls!C13</f>
        <v>0</v>
      </c>
      <c r="O10" s="4">
        <f>COUNTIF(N10,$O$9)</f>
        <v>1</v>
      </c>
      <c r="P10" s="4">
        <f>COUNTIF(N10,$P$9)</f>
        <v>1</v>
      </c>
      <c r="Q10" s="4">
        <f>COUNTIF(N10,$Q$9)</f>
        <v>1</v>
      </c>
      <c r="R10" s="4">
        <f>COUNTIF(N10,$R$9)</f>
        <v>1</v>
      </c>
      <c r="S10" s="4">
        <f>COUNTIF(N10,$S$9)</f>
        <v>1</v>
      </c>
      <c r="T10" s="4">
        <f>COUNTIF(N10,$T$9)</f>
        <v>1</v>
      </c>
      <c r="U10" s="4">
        <f>COUNTIF(N10,$U$9)</f>
        <v>1</v>
      </c>
      <c r="V10" s="4">
        <f>COUNTIF(N10,$V$9)</f>
        <v>1</v>
      </c>
      <c r="W10" s="4">
        <f>COUNTIF(N10,$W$9)</f>
        <v>1</v>
      </c>
      <c r="X10" s="4">
        <f>COUNTIF(N10,$X$9)</f>
        <v>1</v>
      </c>
      <c r="Y10" s="4">
        <f>COUNTIF(N10,$Y$9)</f>
        <v>1</v>
      </c>
      <c r="Z10" s="4">
        <f>COUNTIF(N10,$Z$9)</f>
        <v>1</v>
      </c>
      <c r="AA10" s="4">
        <f>COUNTIF(N10,$AA$9)</f>
        <v>1</v>
      </c>
      <c r="AB10" s="4">
        <f>COUNTIF(N10,$AB$9)</f>
        <v>1</v>
      </c>
      <c r="AC10" s="4">
        <f>COUNTIF(N10,$AC$9)</f>
        <v>1</v>
      </c>
      <c r="AD10" s="4">
        <f>M10</f>
        <v>0</v>
      </c>
      <c r="AE10" s="4">
        <f>AD10*O10</f>
        <v>0</v>
      </c>
      <c r="AF10" s="4">
        <f>P10*AD10</f>
        <v>0</v>
      </c>
      <c r="AG10" s="4">
        <f>AD10*Q10</f>
        <v>0</v>
      </c>
      <c r="AH10" s="4">
        <f>R10*AD10</f>
        <v>0</v>
      </c>
      <c r="AI10" s="4">
        <f>AD10*S10</f>
        <v>0</v>
      </c>
      <c r="AJ10" s="4">
        <f>T10*AD10</f>
        <v>0</v>
      </c>
      <c r="AK10" s="4">
        <f>AD10*U10</f>
        <v>0</v>
      </c>
      <c r="AL10" s="4">
        <f>V10*AD10</f>
        <v>0</v>
      </c>
      <c r="AM10" s="4">
        <f>AD10*W10</f>
        <v>0</v>
      </c>
      <c r="AN10" s="4">
        <f>X10*AD10</f>
        <v>0</v>
      </c>
      <c r="AO10" s="4">
        <f>AD10*Y10</f>
        <v>0</v>
      </c>
      <c r="AP10" s="4">
        <f>Z10*AD10</f>
        <v>0</v>
      </c>
      <c r="AQ10" s="4">
        <f>AD10*AA10</f>
        <v>0</v>
      </c>
      <c r="AR10" s="4">
        <f>AB10*AD10</f>
        <v>0</v>
      </c>
      <c r="AS10" s="4">
        <f>AD10*AC10</f>
        <v>0</v>
      </c>
      <c r="AT10" s="4">
        <f>M10</f>
        <v>0</v>
      </c>
      <c r="AU10" s="4">
        <f>IF(AT10=5,1,0)</f>
        <v>0</v>
      </c>
      <c r="AV10" s="4">
        <f>IF(AT10=4,1,0)</f>
        <v>0</v>
      </c>
      <c r="AW10" s="4">
        <f>IF(AT10=3,1,0)</f>
        <v>0</v>
      </c>
      <c r="AX10" s="4">
        <f>IF(AT10=2,1,0)</f>
        <v>0</v>
      </c>
      <c r="AY10" s="4">
        <f>IF(AT10=1,1,0)</f>
        <v>0</v>
      </c>
      <c r="AZ10">
        <f>Settings!B29</f>
        <v>0</v>
      </c>
      <c r="BA10" s="4">
        <f>AE7</f>
        <v>0</v>
      </c>
      <c r="BB10" s="4">
        <f>IF(BA10&gt;$BB$9,1,0)</f>
        <v>0</v>
      </c>
      <c r="BC10" s="4">
        <f>BD10-BB10</f>
        <v>0</v>
      </c>
      <c r="BD10" s="4">
        <f>IF(BA10&gt;$BD$9,1,0)</f>
        <v>0</v>
      </c>
      <c r="BE10" s="4">
        <f>BF10-BC10-BB10</f>
        <v>0</v>
      </c>
      <c r="BF10" s="4">
        <f>IF(BA10&gt;$BF$9,1,0)</f>
        <v>0</v>
      </c>
      <c r="BG10" s="4">
        <f>BH10-BE10-BC10-BB10</f>
        <v>0</v>
      </c>
      <c r="BH10" s="4" t="str">
        <f>IF(BA10&gt;$BH$9,1,"0")</f>
        <v>0</v>
      </c>
      <c r="BI10" s="4">
        <f>IF(BA10&lt;$BH$9,1,0)</f>
        <v>1</v>
      </c>
      <c r="BJ10" s="4">
        <f>IF(BA10&gt;0,1,0)</f>
        <v>0</v>
      </c>
      <c r="BK10" s="4">
        <f>BJ10*BI10</f>
        <v>0</v>
      </c>
      <c r="BL10" s="4">
        <f>BB10*BA10</f>
        <v>0</v>
      </c>
      <c r="BM10">
        <f>BC10*BA10</f>
        <v>0</v>
      </c>
      <c r="BN10">
        <f>BA10*BE10</f>
        <v>0</v>
      </c>
      <c r="BO10">
        <f>BG10*BA10</f>
        <v>0</v>
      </c>
      <c r="BP10">
        <f>BA10*BK10</f>
        <v>0</v>
      </c>
      <c r="BQ10">
        <f>SUM(BK10:BP10)</f>
        <v>0</v>
      </c>
    </row>
    <row r="11" spans="1:69" x14ac:dyDescent="0.2">
      <c r="A11">
        <f>Controls!A14</f>
        <v>0</v>
      </c>
      <c r="B11" s="4">
        <f>Controls!F14</f>
        <v>0</v>
      </c>
      <c r="C11" s="4">
        <f t="shared" ref="C11:C74" si="8">COUNTIF(B11,$C$9)</f>
        <v>0</v>
      </c>
      <c r="D11" s="4">
        <f t="shared" ref="D11:D74" si="9">COUNTIF(B11,$D$9)</f>
        <v>0</v>
      </c>
      <c r="E11" s="4">
        <f t="shared" ref="E11:E74" si="10">COUNTIF(B11,$E$9)</f>
        <v>0</v>
      </c>
      <c r="F11" s="4">
        <f t="shared" ref="F11:F74" si="11">COUNTIF(B11,$F$9)</f>
        <v>0</v>
      </c>
      <c r="G11" s="4">
        <f t="shared" ref="G11:G74" si="12">COUNTIF(B11,$G$9)</f>
        <v>0</v>
      </c>
      <c r="H11" s="4">
        <f t="shared" ref="H11:H74" si="13">C11*$C$8</f>
        <v>0</v>
      </c>
      <c r="I11" s="4">
        <f t="shared" ref="I11:I74" si="14">D11*$D$8</f>
        <v>0</v>
      </c>
      <c r="J11" s="4">
        <f t="shared" ref="J11:J74" si="15">E11*$E$8</f>
        <v>0</v>
      </c>
      <c r="K11" s="4">
        <f t="shared" ref="K11:K74" si="16">F11*$F$8</f>
        <v>0</v>
      </c>
      <c r="L11" s="4">
        <f t="shared" ref="L11:L74" si="17">G11*$G$8</f>
        <v>0</v>
      </c>
      <c r="M11" s="4">
        <f t="shared" ref="M11:M74" si="18">SUM(H11:L11)</f>
        <v>0</v>
      </c>
      <c r="N11" s="4">
        <f>Controls!C14</f>
        <v>0</v>
      </c>
      <c r="O11" s="4">
        <f t="shared" ref="O11:O74" si="19">COUNTIF(N11,$O$9)</f>
        <v>1</v>
      </c>
      <c r="P11" s="4">
        <f t="shared" ref="P11:P74" si="20">COUNTIF(N11,$P$9)</f>
        <v>1</v>
      </c>
      <c r="Q11" s="4">
        <f t="shared" ref="Q11:Q74" si="21">COUNTIF(N11,$Q$9)</f>
        <v>1</v>
      </c>
      <c r="R11" s="4">
        <f t="shared" ref="R11:R74" si="22">COUNTIF(N11,$R$9)</f>
        <v>1</v>
      </c>
      <c r="S11" s="4">
        <f t="shared" ref="S11:S74" si="23">COUNTIF(N11,$S$9)</f>
        <v>1</v>
      </c>
      <c r="T11" s="4">
        <f t="shared" ref="T11:T74" si="24">COUNTIF(N11,$T$9)</f>
        <v>1</v>
      </c>
      <c r="U11" s="4">
        <f t="shared" ref="U11:U74" si="25">COUNTIF(N11,$U$9)</f>
        <v>1</v>
      </c>
      <c r="V11" s="4">
        <f t="shared" ref="V11:V74" si="26">COUNTIF(N11,$V$9)</f>
        <v>1</v>
      </c>
      <c r="W11" s="4">
        <f t="shared" ref="W11:W74" si="27">COUNTIF(N11,$W$9)</f>
        <v>1</v>
      </c>
      <c r="X11" s="4">
        <f t="shared" ref="X11:X74" si="28">COUNTIF(N11,$X$9)</f>
        <v>1</v>
      </c>
      <c r="Y11" s="4">
        <f t="shared" ref="Y11:Y74" si="29">COUNTIF(N11,$Y$9)</f>
        <v>1</v>
      </c>
      <c r="Z11" s="4">
        <f t="shared" ref="Z11:Z74" si="30">COUNTIF(N11,$Z$9)</f>
        <v>1</v>
      </c>
      <c r="AA11" s="4">
        <f t="shared" ref="AA11:AA74" si="31">COUNTIF(N11,$AA$9)</f>
        <v>1</v>
      </c>
      <c r="AB11" s="4">
        <f t="shared" ref="AB11:AB74" si="32">COUNTIF(N11,$AB$9)</f>
        <v>1</v>
      </c>
      <c r="AC11" s="4">
        <f t="shared" ref="AC11:AC74" si="33">COUNTIF(N11,$AC$9)</f>
        <v>1</v>
      </c>
      <c r="AD11" s="4">
        <f t="shared" ref="AD11:AD74" si="34">M11</f>
        <v>0</v>
      </c>
      <c r="AE11" s="4">
        <f t="shared" ref="AE11:AE74" si="35">AD11*O11</f>
        <v>0</v>
      </c>
      <c r="AF11" s="4">
        <f t="shared" ref="AF11:AF74" si="36">P11*AD11</f>
        <v>0</v>
      </c>
      <c r="AG11" s="4">
        <f t="shared" ref="AG11:AG74" si="37">AD11*Q11</f>
        <v>0</v>
      </c>
      <c r="AH11" s="4">
        <f t="shared" ref="AH11:AH74" si="38">R11*AD11</f>
        <v>0</v>
      </c>
      <c r="AI11" s="4">
        <f t="shared" ref="AI11:AI74" si="39">AD11*S11</f>
        <v>0</v>
      </c>
      <c r="AJ11" s="4">
        <f t="shared" ref="AJ11:AJ74" si="40">T11*AD11</f>
        <v>0</v>
      </c>
      <c r="AK11" s="4">
        <f t="shared" ref="AK11:AK74" si="41">AD11*U11</f>
        <v>0</v>
      </c>
      <c r="AL11" s="4">
        <f t="shared" ref="AL11:AL74" si="42">V11*AD11</f>
        <v>0</v>
      </c>
      <c r="AM11" s="4">
        <f t="shared" ref="AM11:AM74" si="43">AD11*W11</f>
        <v>0</v>
      </c>
      <c r="AN11" s="4">
        <f t="shared" ref="AN11:AN74" si="44">X11*AD11</f>
        <v>0</v>
      </c>
      <c r="AO11" s="4">
        <f t="shared" ref="AO11:AO74" si="45">AD11*Y11</f>
        <v>0</v>
      </c>
      <c r="AP11" s="4">
        <f t="shared" ref="AP11:AP74" si="46">Z11*AD11</f>
        <v>0</v>
      </c>
      <c r="AQ11" s="4">
        <f t="shared" ref="AQ11:AQ74" si="47">AD11*AA11</f>
        <v>0</v>
      </c>
      <c r="AR11" s="4">
        <f t="shared" ref="AR11:AR74" si="48">AB11*AD11</f>
        <v>0</v>
      </c>
      <c r="AS11" s="4">
        <f t="shared" ref="AS11:AS74" si="49">AD11*AC11</f>
        <v>0</v>
      </c>
      <c r="AT11" s="4">
        <f t="shared" ref="AT11:AT74" si="50">M11</f>
        <v>0</v>
      </c>
      <c r="AU11" s="4">
        <f t="shared" ref="AU11:AU74" si="51">IF(AT11=5,1,0)</f>
        <v>0</v>
      </c>
      <c r="AV11" s="4">
        <f t="shared" ref="AV11:AV74" si="52">IF(AT11=4,1,0)</f>
        <v>0</v>
      </c>
      <c r="AW11" s="4">
        <f t="shared" ref="AW11:AW74" si="53">IF(AT11=3,1,0)</f>
        <v>0</v>
      </c>
      <c r="AX11" s="4">
        <f t="shared" ref="AX11:AX74" si="54">IF(AT11=2,1,0)</f>
        <v>0</v>
      </c>
      <c r="AY11" s="4">
        <f t="shared" ref="AY11:AY74" si="55">IF(AT11=1,1,0)</f>
        <v>0</v>
      </c>
      <c r="AZ11">
        <f>Settings!B30</f>
        <v>0</v>
      </c>
      <c r="BA11" s="4">
        <f>AF7</f>
        <v>0</v>
      </c>
      <c r="BB11" s="4">
        <f t="shared" ref="BB11:BB24" si="56">IF(BA11&gt;$BB$9,1,0)</f>
        <v>0</v>
      </c>
      <c r="BC11" s="4">
        <f t="shared" ref="BC11:BC24" si="57">BD11-BB11</f>
        <v>0</v>
      </c>
      <c r="BD11" s="4">
        <f t="shared" ref="BD11:BD24" si="58">IF(BA11&gt;$BD$9,1,0)</f>
        <v>0</v>
      </c>
      <c r="BE11" s="4">
        <f t="shared" ref="BE11:BE24" si="59">BF11-BC11-BB11</f>
        <v>0</v>
      </c>
      <c r="BF11" s="4">
        <f t="shared" ref="BF11:BF24" si="60">IF(BA11&gt;$BF$9,1,0)</f>
        <v>0</v>
      </c>
      <c r="BG11" s="4">
        <f t="shared" ref="BG11:BG24" si="61">BH11-BE11-BC11-BB11</f>
        <v>0</v>
      </c>
      <c r="BH11" s="4" t="str">
        <f t="shared" ref="BH11:BH24" si="62">IF(BA11&gt;$BH$9,1,"0")</f>
        <v>0</v>
      </c>
      <c r="BI11" s="4">
        <f t="shared" ref="BI11:BI24" si="63">IF(BA11&lt;$BH$9,1,0)</f>
        <v>1</v>
      </c>
      <c r="BJ11" s="4">
        <f t="shared" ref="BJ11:BJ24" si="64">IF(BA11&gt;0,1,0)</f>
        <v>0</v>
      </c>
      <c r="BK11" s="4">
        <f t="shared" ref="BK11:BK24" si="65">BJ11*BI11</f>
        <v>0</v>
      </c>
      <c r="BL11" s="4">
        <f t="shared" ref="BL11:BL24" si="66">BB11*BA11</f>
        <v>0</v>
      </c>
      <c r="BM11">
        <f t="shared" ref="BM11:BM24" si="67">BC11*BA11</f>
        <v>0</v>
      </c>
      <c r="BN11">
        <f t="shared" ref="BN11:BN24" si="68">BA11*BE11</f>
        <v>0</v>
      </c>
      <c r="BO11">
        <f t="shared" ref="BO11:BO24" si="69">BG11*BA11</f>
        <v>0</v>
      </c>
      <c r="BP11">
        <f t="shared" ref="BP11:BP24" si="70">BA11*BK11</f>
        <v>0</v>
      </c>
      <c r="BQ11">
        <f t="shared" ref="BQ11:BQ24" si="71">SUM(BK11:BP11)</f>
        <v>0</v>
      </c>
    </row>
    <row r="12" spans="1:69" x14ac:dyDescent="0.2">
      <c r="A12">
        <f>Controls!A15</f>
        <v>0</v>
      </c>
      <c r="B12" s="4">
        <f>Controls!F15</f>
        <v>0</v>
      </c>
      <c r="C12" s="4">
        <f t="shared" si="8"/>
        <v>0</v>
      </c>
      <c r="D12" s="4">
        <f t="shared" si="9"/>
        <v>0</v>
      </c>
      <c r="E12" s="4">
        <f t="shared" si="10"/>
        <v>0</v>
      </c>
      <c r="F12" s="4">
        <f t="shared" si="11"/>
        <v>0</v>
      </c>
      <c r="G12" s="4">
        <f t="shared" si="12"/>
        <v>0</v>
      </c>
      <c r="H12" s="4">
        <f t="shared" si="13"/>
        <v>0</v>
      </c>
      <c r="I12" s="4">
        <f t="shared" si="14"/>
        <v>0</v>
      </c>
      <c r="J12" s="4">
        <f t="shared" si="15"/>
        <v>0</v>
      </c>
      <c r="K12" s="4">
        <f t="shared" si="16"/>
        <v>0</v>
      </c>
      <c r="L12" s="4">
        <f t="shared" si="17"/>
        <v>0</v>
      </c>
      <c r="M12" s="4">
        <f t="shared" si="18"/>
        <v>0</v>
      </c>
      <c r="N12" s="4">
        <f>Controls!C15</f>
        <v>0</v>
      </c>
      <c r="O12" s="4">
        <f t="shared" si="19"/>
        <v>1</v>
      </c>
      <c r="P12" s="4">
        <f t="shared" si="20"/>
        <v>1</v>
      </c>
      <c r="Q12" s="4">
        <f t="shared" si="21"/>
        <v>1</v>
      </c>
      <c r="R12" s="4">
        <f t="shared" si="22"/>
        <v>1</v>
      </c>
      <c r="S12" s="4">
        <f t="shared" si="23"/>
        <v>1</v>
      </c>
      <c r="T12" s="4">
        <f t="shared" si="24"/>
        <v>1</v>
      </c>
      <c r="U12" s="4">
        <f t="shared" si="25"/>
        <v>1</v>
      </c>
      <c r="V12" s="4">
        <f t="shared" si="26"/>
        <v>1</v>
      </c>
      <c r="W12" s="4">
        <f t="shared" si="27"/>
        <v>1</v>
      </c>
      <c r="X12" s="4">
        <f t="shared" si="28"/>
        <v>1</v>
      </c>
      <c r="Y12" s="4">
        <f t="shared" si="29"/>
        <v>1</v>
      </c>
      <c r="Z12" s="4">
        <f t="shared" si="30"/>
        <v>1</v>
      </c>
      <c r="AA12" s="4">
        <f t="shared" si="31"/>
        <v>1</v>
      </c>
      <c r="AB12" s="4">
        <f t="shared" si="32"/>
        <v>1</v>
      </c>
      <c r="AC12" s="4">
        <f t="shared" si="33"/>
        <v>1</v>
      </c>
      <c r="AD12" s="4">
        <f t="shared" si="34"/>
        <v>0</v>
      </c>
      <c r="AE12" s="4">
        <f t="shared" si="35"/>
        <v>0</v>
      </c>
      <c r="AF12" s="4">
        <f t="shared" si="36"/>
        <v>0</v>
      </c>
      <c r="AG12" s="4">
        <f t="shared" si="37"/>
        <v>0</v>
      </c>
      <c r="AH12" s="4">
        <f t="shared" si="38"/>
        <v>0</v>
      </c>
      <c r="AI12" s="4">
        <f t="shared" si="39"/>
        <v>0</v>
      </c>
      <c r="AJ12" s="4">
        <f t="shared" si="40"/>
        <v>0</v>
      </c>
      <c r="AK12" s="4">
        <f t="shared" si="41"/>
        <v>0</v>
      </c>
      <c r="AL12" s="4">
        <f t="shared" si="42"/>
        <v>0</v>
      </c>
      <c r="AM12" s="4">
        <f t="shared" si="43"/>
        <v>0</v>
      </c>
      <c r="AN12" s="4">
        <f t="shared" si="44"/>
        <v>0</v>
      </c>
      <c r="AO12" s="4">
        <f t="shared" si="45"/>
        <v>0</v>
      </c>
      <c r="AP12" s="4">
        <f t="shared" si="46"/>
        <v>0</v>
      </c>
      <c r="AQ12" s="4">
        <f t="shared" si="47"/>
        <v>0</v>
      </c>
      <c r="AR12" s="4">
        <f t="shared" si="48"/>
        <v>0</v>
      </c>
      <c r="AS12" s="4">
        <f t="shared" si="49"/>
        <v>0</v>
      </c>
      <c r="AT12" s="4">
        <f t="shared" si="50"/>
        <v>0</v>
      </c>
      <c r="AU12" s="4">
        <f t="shared" si="51"/>
        <v>0</v>
      </c>
      <c r="AV12" s="4">
        <f t="shared" si="52"/>
        <v>0</v>
      </c>
      <c r="AW12" s="4">
        <f t="shared" si="53"/>
        <v>0</v>
      </c>
      <c r="AX12" s="4">
        <f t="shared" si="54"/>
        <v>0</v>
      </c>
      <c r="AY12" s="4">
        <f t="shared" si="55"/>
        <v>0</v>
      </c>
      <c r="AZ12">
        <f>Settings!B31</f>
        <v>0</v>
      </c>
      <c r="BA12" s="4">
        <f>AG7</f>
        <v>0</v>
      </c>
      <c r="BB12" s="4">
        <f t="shared" si="56"/>
        <v>0</v>
      </c>
      <c r="BC12" s="4">
        <f t="shared" si="57"/>
        <v>0</v>
      </c>
      <c r="BD12" s="4">
        <f t="shared" si="58"/>
        <v>0</v>
      </c>
      <c r="BE12" s="4">
        <f t="shared" si="59"/>
        <v>0</v>
      </c>
      <c r="BF12" s="4">
        <f t="shared" si="60"/>
        <v>0</v>
      </c>
      <c r="BG12" s="4">
        <f t="shared" si="61"/>
        <v>0</v>
      </c>
      <c r="BH12" s="4" t="str">
        <f t="shared" si="62"/>
        <v>0</v>
      </c>
      <c r="BI12" s="4">
        <f t="shared" si="63"/>
        <v>1</v>
      </c>
      <c r="BJ12" s="4">
        <f t="shared" si="64"/>
        <v>0</v>
      </c>
      <c r="BK12" s="4">
        <f t="shared" si="65"/>
        <v>0</v>
      </c>
      <c r="BL12" s="4">
        <f t="shared" si="66"/>
        <v>0</v>
      </c>
      <c r="BM12">
        <f t="shared" si="67"/>
        <v>0</v>
      </c>
      <c r="BN12">
        <f t="shared" si="68"/>
        <v>0</v>
      </c>
      <c r="BO12">
        <f t="shared" si="69"/>
        <v>0</v>
      </c>
      <c r="BP12">
        <f t="shared" si="70"/>
        <v>0</v>
      </c>
      <c r="BQ12">
        <f t="shared" si="71"/>
        <v>0</v>
      </c>
    </row>
    <row r="13" spans="1:69" x14ac:dyDescent="0.2">
      <c r="A13">
        <f>Controls!A16</f>
        <v>0</v>
      </c>
      <c r="B13" s="4">
        <f>Controls!F16</f>
        <v>0</v>
      </c>
      <c r="C13" s="4">
        <f t="shared" si="8"/>
        <v>0</v>
      </c>
      <c r="D13" s="4">
        <f t="shared" si="9"/>
        <v>0</v>
      </c>
      <c r="E13" s="4">
        <f t="shared" si="10"/>
        <v>0</v>
      </c>
      <c r="F13" s="4">
        <f t="shared" si="11"/>
        <v>0</v>
      </c>
      <c r="G13" s="4">
        <f t="shared" si="12"/>
        <v>0</v>
      </c>
      <c r="H13" s="4">
        <f t="shared" si="13"/>
        <v>0</v>
      </c>
      <c r="I13" s="4">
        <f t="shared" si="14"/>
        <v>0</v>
      </c>
      <c r="J13" s="4">
        <f t="shared" si="15"/>
        <v>0</v>
      </c>
      <c r="K13" s="4">
        <f t="shared" si="16"/>
        <v>0</v>
      </c>
      <c r="L13" s="4">
        <f t="shared" si="17"/>
        <v>0</v>
      </c>
      <c r="M13" s="4">
        <f t="shared" si="18"/>
        <v>0</v>
      </c>
      <c r="N13" s="4">
        <f>Controls!C16</f>
        <v>0</v>
      </c>
      <c r="O13" s="4">
        <f t="shared" si="19"/>
        <v>1</v>
      </c>
      <c r="P13" s="4">
        <f t="shared" si="20"/>
        <v>1</v>
      </c>
      <c r="Q13" s="4">
        <f t="shared" si="21"/>
        <v>1</v>
      </c>
      <c r="R13" s="4">
        <f t="shared" si="22"/>
        <v>1</v>
      </c>
      <c r="S13" s="4">
        <f t="shared" si="23"/>
        <v>1</v>
      </c>
      <c r="T13" s="4">
        <f t="shared" si="24"/>
        <v>1</v>
      </c>
      <c r="U13" s="4">
        <f t="shared" si="25"/>
        <v>1</v>
      </c>
      <c r="V13" s="4">
        <f t="shared" si="26"/>
        <v>1</v>
      </c>
      <c r="W13" s="4">
        <f t="shared" si="27"/>
        <v>1</v>
      </c>
      <c r="X13" s="4">
        <f t="shared" si="28"/>
        <v>1</v>
      </c>
      <c r="Y13" s="4">
        <f t="shared" si="29"/>
        <v>1</v>
      </c>
      <c r="Z13" s="4">
        <f t="shared" si="30"/>
        <v>1</v>
      </c>
      <c r="AA13" s="4">
        <f t="shared" si="31"/>
        <v>1</v>
      </c>
      <c r="AB13" s="4">
        <f t="shared" si="32"/>
        <v>1</v>
      </c>
      <c r="AC13" s="4">
        <f t="shared" si="33"/>
        <v>1</v>
      </c>
      <c r="AD13" s="4">
        <f t="shared" si="34"/>
        <v>0</v>
      </c>
      <c r="AE13" s="4">
        <f t="shared" si="35"/>
        <v>0</v>
      </c>
      <c r="AF13" s="4">
        <f t="shared" si="36"/>
        <v>0</v>
      </c>
      <c r="AG13" s="4">
        <f t="shared" si="37"/>
        <v>0</v>
      </c>
      <c r="AH13" s="4">
        <f t="shared" si="38"/>
        <v>0</v>
      </c>
      <c r="AI13" s="4">
        <f t="shared" si="39"/>
        <v>0</v>
      </c>
      <c r="AJ13" s="4">
        <f t="shared" si="40"/>
        <v>0</v>
      </c>
      <c r="AK13" s="4">
        <f t="shared" si="41"/>
        <v>0</v>
      </c>
      <c r="AL13" s="4">
        <f t="shared" si="42"/>
        <v>0</v>
      </c>
      <c r="AM13" s="4">
        <f t="shared" si="43"/>
        <v>0</v>
      </c>
      <c r="AN13" s="4">
        <f t="shared" si="44"/>
        <v>0</v>
      </c>
      <c r="AO13" s="4">
        <f t="shared" si="45"/>
        <v>0</v>
      </c>
      <c r="AP13" s="4">
        <f t="shared" si="46"/>
        <v>0</v>
      </c>
      <c r="AQ13" s="4">
        <f t="shared" si="47"/>
        <v>0</v>
      </c>
      <c r="AR13" s="4">
        <f t="shared" si="48"/>
        <v>0</v>
      </c>
      <c r="AS13" s="4">
        <f t="shared" si="49"/>
        <v>0</v>
      </c>
      <c r="AT13" s="4">
        <f t="shared" si="50"/>
        <v>0</v>
      </c>
      <c r="AU13" s="4">
        <f t="shared" si="51"/>
        <v>0</v>
      </c>
      <c r="AV13" s="4">
        <f t="shared" si="52"/>
        <v>0</v>
      </c>
      <c r="AW13" s="4">
        <f t="shared" si="53"/>
        <v>0</v>
      </c>
      <c r="AX13" s="4">
        <f t="shared" si="54"/>
        <v>0</v>
      </c>
      <c r="AY13" s="4">
        <f t="shared" si="55"/>
        <v>0</v>
      </c>
      <c r="AZ13">
        <f>Settings!B32</f>
        <v>0</v>
      </c>
      <c r="BA13" s="4">
        <f>AH7</f>
        <v>0</v>
      </c>
      <c r="BB13" s="4">
        <f t="shared" si="56"/>
        <v>0</v>
      </c>
      <c r="BC13" s="4">
        <f t="shared" si="57"/>
        <v>0</v>
      </c>
      <c r="BD13" s="4">
        <f t="shared" si="58"/>
        <v>0</v>
      </c>
      <c r="BE13" s="4">
        <f t="shared" si="59"/>
        <v>0</v>
      </c>
      <c r="BF13" s="4">
        <f t="shared" si="60"/>
        <v>0</v>
      </c>
      <c r="BG13" s="4">
        <f t="shared" si="61"/>
        <v>0</v>
      </c>
      <c r="BH13" s="4" t="str">
        <f t="shared" si="62"/>
        <v>0</v>
      </c>
      <c r="BI13" s="4">
        <f t="shared" si="63"/>
        <v>1</v>
      </c>
      <c r="BJ13" s="4">
        <f t="shared" si="64"/>
        <v>0</v>
      </c>
      <c r="BK13" s="4">
        <f t="shared" si="65"/>
        <v>0</v>
      </c>
      <c r="BL13" s="4">
        <f t="shared" si="66"/>
        <v>0</v>
      </c>
      <c r="BM13">
        <f t="shared" si="67"/>
        <v>0</v>
      </c>
      <c r="BN13">
        <f t="shared" si="68"/>
        <v>0</v>
      </c>
      <c r="BO13">
        <f t="shared" si="69"/>
        <v>0</v>
      </c>
      <c r="BP13">
        <f t="shared" si="70"/>
        <v>0</v>
      </c>
      <c r="BQ13">
        <f t="shared" si="71"/>
        <v>0</v>
      </c>
    </row>
    <row r="14" spans="1:69" x14ac:dyDescent="0.2">
      <c r="A14">
        <f>Controls!A17</f>
        <v>0</v>
      </c>
      <c r="B14" s="4">
        <f>Controls!F17</f>
        <v>0</v>
      </c>
      <c r="C14" s="4">
        <f t="shared" si="8"/>
        <v>0</v>
      </c>
      <c r="D14" s="4">
        <f t="shared" si="9"/>
        <v>0</v>
      </c>
      <c r="E14" s="4">
        <f t="shared" si="10"/>
        <v>0</v>
      </c>
      <c r="F14" s="4">
        <f t="shared" si="11"/>
        <v>0</v>
      </c>
      <c r="G14" s="4">
        <f t="shared" si="12"/>
        <v>0</v>
      </c>
      <c r="H14" s="4">
        <f t="shared" si="13"/>
        <v>0</v>
      </c>
      <c r="I14" s="4">
        <f t="shared" si="14"/>
        <v>0</v>
      </c>
      <c r="J14" s="4">
        <f t="shared" si="15"/>
        <v>0</v>
      </c>
      <c r="K14" s="4">
        <f t="shared" si="16"/>
        <v>0</v>
      </c>
      <c r="L14" s="4">
        <f t="shared" si="17"/>
        <v>0</v>
      </c>
      <c r="M14" s="4">
        <f t="shared" si="18"/>
        <v>0</v>
      </c>
      <c r="N14" s="4">
        <f>Controls!C17</f>
        <v>0</v>
      </c>
      <c r="O14" s="4">
        <f t="shared" si="19"/>
        <v>1</v>
      </c>
      <c r="P14" s="4">
        <f t="shared" si="20"/>
        <v>1</v>
      </c>
      <c r="Q14" s="4">
        <f t="shared" si="21"/>
        <v>1</v>
      </c>
      <c r="R14" s="4">
        <f t="shared" si="22"/>
        <v>1</v>
      </c>
      <c r="S14" s="4">
        <f t="shared" si="23"/>
        <v>1</v>
      </c>
      <c r="T14" s="4">
        <f t="shared" si="24"/>
        <v>1</v>
      </c>
      <c r="U14" s="4">
        <f t="shared" si="25"/>
        <v>1</v>
      </c>
      <c r="V14" s="4">
        <f t="shared" si="26"/>
        <v>1</v>
      </c>
      <c r="W14" s="4">
        <f t="shared" si="27"/>
        <v>1</v>
      </c>
      <c r="X14" s="4">
        <f t="shared" si="28"/>
        <v>1</v>
      </c>
      <c r="Y14" s="4">
        <f t="shared" si="29"/>
        <v>1</v>
      </c>
      <c r="Z14" s="4">
        <f t="shared" si="30"/>
        <v>1</v>
      </c>
      <c r="AA14" s="4">
        <f t="shared" si="31"/>
        <v>1</v>
      </c>
      <c r="AB14" s="4">
        <f t="shared" si="32"/>
        <v>1</v>
      </c>
      <c r="AC14" s="4">
        <f t="shared" si="33"/>
        <v>1</v>
      </c>
      <c r="AD14" s="4">
        <f t="shared" si="34"/>
        <v>0</v>
      </c>
      <c r="AE14" s="4">
        <f t="shared" si="35"/>
        <v>0</v>
      </c>
      <c r="AF14" s="4">
        <f t="shared" si="36"/>
        <v>0</v>
      </c>
      <c r="AG14" s="4">
        <f t="shared" si="37"/>
        <v>0</v>
      </c>
      <c r="AH14" s="4">
        <f t="shared" si="38"/>
        <v>0</v>
      </c>
      <c r="AI14" s="4">
        <f t="shared" si="39"/>
        <v>0</v>
      </c>
      <c r="AJ14" s="4">
        <f t="shared" si="40"/>
        <v>0</v>
      </c>
      <c r="AK14" s="4">
        <f t="shared" si="41"/>
        <v>0</v>
      </c>
      <c r="AL14" s="4">
        <f t="shared" si="42"/>
        <v>0</v>
      </c>
      <c r="AM14" s="4">
        <f t="shared" si="43"/>
        <v>0</v>
      </c>
      <c r="AN14" s="4">
        <f t="shared" si="44"/>
        <v>0</v>
      </c>
      <c r="AO14" s="4">
        <f t="shared" si="45"/>
        <v>0</v>
      </c>
      <c r="AP14" s="4">
        <f t="shared" si="46"/>
        <v>0</v>
      </c>
      <c r="AQ14" s="4">
        <f t="shared" si="47"/>
        <v>0</v>
      </c>
      <c r="AR14" s="4">
        <f t="shared" si="48"/>
        <v>0</v>
      </c>
      <c r="AS14" s="4">
        <f t="shared" si="49"/>
        <v>0</v>
      </c>
      <c r="AT14" s="4">
        <f t="shared" si="50"/>
        <v>0</v>
      </c>
      <c r="AU14" s="4">
        <f t="shared" si="51"/>
        <v>0</v>
      </c>
      <c r="AV14" s="4">
        <f t="shared" si="52"/>
        <v>0</v>
      </c>
      <c r="AW14" s="4">
        <f t="shared" si="53"/>
        <v>0</v>
      </c>
      <c r="AX14" s="4">
        <f t="shared" si="54"/>
        <v>0</v>
      </c>
      <c r="AY14" s="4">
        <f t="shared" si="55"/>
        <v>0</v>
      </c>
      <c r="AZ14">
        <f>Settings!B33</f>
        <v>0</v>
      </c>
      <c r="BA14" s="4">
        <f>AI7</f>
        <v>0</v>
      </c>
      <c r="BB14" s="4">
        <f t="shared" si="56"/>
        <v>0</v>
      </c>
      <c r="BC14" s="4">
        <f t="shared" si="57"/>
        <v>0</v>
      </c>
      <c r="BD14" s="4">
        <f t="shared" si="58"/>
        <v>0</v>
      </c>
      <c r="BE14" s="4">
        <f t="shared" si="59"/>
        <v>0</v>
      </c>
      <c r="BF14" s="4">
        <f t="shared" si="60"/>
        <v>0</v>
      </c>
      <c r="BG14" s="4">
        <f t="shared" si="61"/>
        <v>0</v>
      </c>
      <c r="BH14" s="4" t="str">
        <f t="shared" si="62"/>
        <v>0</v>
      </c>
      <c r="BI14" s="4">
        <f t="shared" si="63"/>
        <v>1</v>
      </c>
      <c r="BJ14" s="4">
        <f t="shared" si="64"/>
        <v>0</v>
      </c>
      <c r="BK14" s="4">
        <f t="shared" si="65"/>
        <v>0</v>
      </c>
      <c r="BL14" s="4">
        <f t="shared" si="66"/>
        <v>0</v>
      </c>
      <c r="BM14">
        <f t="shared" si="67"/>
        <v>0</v>
      </c>
      <c r="BN14">
        <f t="shared" si="68"/>
        <v>0</v>
      </c>
      <c r="BO14">
        <f t="shared" si="69"/>
        <v>0</v>
      </c>
      <c r="BP14">
        <f t="shared" si="70"/>
        <v>0</v>
      </c>
      <c r="BQ14">
        <f t="shared" si="71"/>
        <v>0</v>
      </c>
    </row>
    <row r="15" spans="1:69" x14ac:dyDescent="0.2">
      <c r="A15">
        <f>Controls!A18</f>
        <v>0</v>
      </c>
      <c r="B15" s="4">
        <f>Controls!F18</f>
        <v>0</v>
      </c>
      <c r="C15" s="4">
        <f t="shared" si="8"/>
        <v>0</v>
      </c>
      <c r="D15" s="4">
        <f t="shared" si="9"/>
        <v>0</v>
      </c>
      <c r="E15" s="4">
        <f t="shared" si="10"/>
        <v>0</v>
      </c>
      <c r="F15" s="4">
        <f t="shared" si="11"/>
        <v>0</v>
      </c>
      <c r="G15" s="4">
        <f t="shared" si="12"/>
        <v>0</v>
      </c>
      <c r="H15" s="4">
        <f t="shared" si="13"/>
        <v>0</v>
      </c>
      <c r="I15" s="4">
        <f t="shared" si="14"/>
        <v>0</v>
      </c>
      <c r="J15" s="4">
        <f t="shared" si="15"/>
        <v>0</v>
      </c>
      <c r="K15" s="4">
        <f t="shared" si="16"/>
        <v>0</v>
      </c>
      <c r="L15" s="4">
        <f t="shared" si="17"/>
        <v>0</v>
      </c>
      <c r="M15" s="4">
        <f t="shared" si="18"/>
        <v>0</v>
      </c>
      <c r="N15" s="4">
        <f>Controls!C18</f>
        <v>0</v>
      </c>
      <c r="O15" s="4">
        <f t="shared" si="19"/>
        <v>1</v>
      </c>
      <c r="P15" s="4">
        <f t="shared" si="20"/>
        <v>1</v>
      </c>
      <c r="Q15" s="4">
        <f t="shared" si="21"/>
        <v>1</v>
      </c>
      <c r="R15" s="4">
        <f t="shared" si="22"/>
        <v>1</v>
      </c>
      <c r="S15" s="4">
        <f t="shared" si="23"/>
        <v>1</v>
      </c>
      <c r="T15" s="4">
        <f t="shared" si="24"/>
        <v>1</v>
      </c>
      <c r="U15" s="4">
        <f t="shared" si="25"/>
        <v>1</v>
      </c>
      <c r="V15" s="4">
        <f t="shared" si="26"/>
        <v>1</v>
      </c>
      <c r="W15" s="4">
        <f t="shared" si="27"/>
        <v>1</v>
      </c>
      <c r="X15" s="4">
        <f t="shared" si="28"/>
        <v>1</v>
      </c>
      <c r="Y15" s="4">
        <f t="shared" si="29"/>
        <v>1</v>
      </c>
      <c r="Z15" s="4">
        <f t="shared" si="30"/>
        <v>1</v>
      </c>
      <c r="AA15" s="4">
        <f t="shared" si="31"/>
        <v>1</v>
      </c>
      <c r="AB15" s="4">
        <f t="shared" si="32"/>
        <v>1</v>
      </c>
      <c r="AC15" s="4">
        <f t="shared" si="33"/>
        <v>1</v>
      </c>
      <c r="AD15" s="4">
        <f t="shared" si="34"/>
        <v>0</v>
      </c>
      <c r="AE15" s="4">
        <f t="shared" si="35"/>
        <v>0</v>
      </c>
      <c r="AF15" s="4">
        <f t="shared" si="36"/>
        <v>0</v>
      </c>
      <c r="AG15" s="4">
        <f t="shared" si="37"/>
        <v>0</v>
      </c>
      <c r="AH15" s="4">
        <f t="shared" si="38"/>
        <v>0</v>
      </c>
      <c r="AI15" s="4">
        <f t="shared" si="39"/>
        <v>0</v>
      </c>
      <c r="AJ15" s="4">
        <f t="shared" si="40"/>
        <v>0</v>
      </c>
      <c r="AK15" s="4">
        <f t="shared" si="41"/>
        <v>0</v>
      </c>
      <c r="AL15" s="4">
        <f t="shared" si="42"/>
        <v>0</v>
      </c>
      <c r="AM15" s="4">
        <f t="shared" si="43"/>
        <v>0</v>
      </c>
      <c r="AN15" s="4">
        <f t="shared" si="44"/>
        <v>0</v>
      </c>
      <c r="AO15" s="4">
        <f t="shared" si="45"/>
        <v>0</v>
      </c>
      <c r="AP15" s="4">
        <f t="shared" si="46"/>
        <v>0</v>
      </c>
      <c r="AQ15" s="4">
        <f t="shared" si="47"/>
        <v>0</v>
      </c>
      <c r="AR15" s="4">
        <f t="shared" si="48"/>
        <v>0</v>
      </c>
      <c r="AS15" s="4">
        <f t="shared" si="49"/>
        <v>0</v>
      </c>
      <c r="AT15" s="4">
        <f t="shared" si="50"/>
        <v>0</v>
      </c>
      <c r="AU15" s="4">
        <f t="shared" si="51"/>
        <v>0</v>
      </c>
      <c r="AV15" s="4">
        <f t="shared" si="52"/>
        <v>0</v>
      </c>
      <c r="AW15" s="4">
        <f t="shared" si="53"/>
        <v>0</v>
      </c>
      <c r="AX15" s="4">
        <f t="shared" si="54"/>
        <v>0</v>
      </c>
      <c r="AY15" s="4">
        <f t="shared" si="55"/>
        <v>0</v>
      </c>
      <c r="AZ15">
        <f>Settings!B34</f>
        <v>0</v>
      </c>
      <c r="BA15" s="4">
        <f>AJ7</f>
        <v>0</v>
      </c>
      <c r="BB15" s="4">
        <f t="shared" si="56"/>
        <v>0</v>
      </c>
      <c r="BC15" s="4">
        <f t="shared" si="57"/>
        <v>0</v>
      </c>
      <c r="BD15" s="4">
        <f t="shared" si="58"/>
        <v>0</v>
      </c>
      <c r="BE15" s="4">
        <f t="shared" si="59"/>
        <v>0</v>
      </c>
      <c r="BF15" s="4">
        <f t="shared" si="60"/>
        <v>0</v>
      </c>
      <c r="BG15" s="4">
        <f t="shared" si="61"/>
        <v>0</v>
      </c>
      <c r="BH15" s="4" t="str">
        <f t="shared" si="62"/>
        <v>0</v>
      </c>
      <c r="BI15" s="4">
        <f t="shared" si="63"/>
        <v>1</v>
      </c>
      <c r="BJ15" s="4">
        <f t="shared" si="64"/>
        <v>0</v>
      </c>
      <c r="BK15" s="4">
        <f t="shared" si="65"/>
        <v>0</v>
      </c>
      <c r="BL15" s="4">
        <f t="shared" si="66"/>
        <v>0</v>
      </c>
      <c r="BM15">
        <f t="shared" si="67"/>
        <v>0</v>
      </c>
      <c r="BN15">
        <f t="shared" si="68"/>
        <v>0</v>
      </c>
      <c r="BO15">
        <f t="shared" si="69"/>
        <v>0</v>
      </c>
      <c r="BP15">
        <f t="shared" si="70"/>
        <v>0</v>
      </c>
      <c r="BQ15">
        <f t="shared" si="71"/>
        <v>0</v>
      </c>
    </row>
    <row r="16" spans="1:69" x14ac:dyDescent="0.2">
      <c r="A16">
        <f>Controls!A19</f>
        <v>0</v>
      </c>
      <c r="B16" s="4">
        <f>Controls!F19</f>
        <v>0</v>
      </c>
      <c r="C16" s="4">
        <f t="shared" si="8"/>
        <v>0</v>
      </c>
      <c r="D16" s="4">
        <f t="shared" si="9"/>
        <v>0</v>
      </c>
      <c r="E16" s="4">
        <f t="shared" si="10"/>
        <v>0</v>
      </c>
      <c r="F16" s="4">
        <f t="shared" si="11"/>
        <v>0</v>
      </c>
      <c r="G16" s="4">
        <f t="shared" si="12"/>
        <v>0</v>
      </c>
      <c r="H16" s="4">
        <f t="shared" si="13"/>
        <v>0</v>
      </c>
      <c r="I16" s="4">
        <f t="shared" si="14"/>
        <v>0</v>
      </c>
      <c r="J16" s="4">
        <f t="shared" si="15"/>
        <v>0</v>
      </c>
      <c r="K16" s="4">
        <f t="shared" si="16"/>
        <v>0</v>
      </c>
      <c r="L16" s="4">
        <f t="shared" si="17"/>
        <v>0</v>
      </c>
      <c r="M16" s="4">
        <f t="shared" si="18"/>
        <v>0</v>
      </c>
      <c r="N16" s="4">
        <f>Controls!C19</f>
        <v>0</v>
      </c>
      <c r="O16" s="4">
        <f t="shared" si="19"/>
        <v>1</v>
      </c>
      <c r="P16" s="4">
        <f t="shared" si="20"/>
        <v>1</v>
      </c>
      <c r="Q16" s="4">
        <f t="shared" si="21"/>
        <v>1</v>
      </c>
      <c r="R16" s="4">
        <f t="shared" si="22"/>
        <v>1</v>
      </c>
      <c r="S16" s="4">
        <f t="shared" si="23"/>
        <v>1</v>
      </c>
      <c r="T16" s="4">
        <f t="shared" si="24"/>
        <v>1</v>
      </c>
      <c r="U16" s="4">
        <f t="shared" si="25"/>
        <v>1</v>
      </c>
      <c r="V16" s="4">
        <f t="shared" si="26"/>
        <v>1</v>
      </c>
      <c r="W16" s="4">
        <f t="shared" si="27"/>
        <v>1</v>
      </c>
      <c r="X16" s="4">
        <f t="shared" si="28"/>
        <v>1</v>
      </c>
      <c r="Y16" s="4">
        <f t="shared" si="29"/>
        <v>1</v>
      </c>
      <c r="Z16" s="4">
        <f t="shared" si="30"/>
        <v>1</v>
      </c>
      <c r="AA16" s="4">
        <f t="shared" si="31"/>
        <v>1</v>
      </c>
      <c r="AB16" s="4">
        <f t="shared" si="32"/>
        <v>1</v>
      </c>
      <c r="AC16" s="4">
        <f t="shared" si="33"/>
        <v>1</v>
      </c>
      <c r="AD16" s="4">
        <f t="shared" si="34"/>
        <v>0</v>
      </c>
      <c r="AE16" s="4">
        <f t="shared" si="35"/>
        <v>0</v>
      </c>
      <c r="AF16" s="4">
        <f t="shared" si="36"/>
        <v>0</v>
      </c>
      <c r="AG16" s="4">
        <f t="shared" si="37"/>
        <v>0</v>
      </c>
      <c r="AH16" s="4">
        <f t="shared" si="38"/>
        <v>0</v>
      </c>
      <c r="AI16" s="4">
        <f t="shared" si="39"/>
        <v>0</v>
      </c>
      <c r="AJ16" s="4">
        <f t="shared" si="40"/>
        <v>0</v>
      </c>
      <c r="AK16" s="4">
        <f t="shared" si="41"/>
        <v>0</v>
      </c>
      <c r="AL16" s="4">
        <f t="shared" si="42"/>
        <v>0</v>
      </c>
      <c r="AM16" s="4">
        <f t="shared" si="43"/>
        <v>0</v>
      </c>
      <c r="AN16" s="4">
        <f t="shared" si="44"/>
        <v>0</v>
      </c>
      <c r="AO16" s="4">
        <f t="shared" si="45"/>
        <v>0</v>
      </c>
      <c r="AP16" s="4">
        <f t="shared" si="46"/>
        <v>0</v>
      </c>
      <c r="AQ16" s="4">
        <f t="shared" si="47"/>
        <v>0</v>
      </c>
      <c r="AR16" s="4">
        <f t="shared" si="48"/>
        <v>0</v>
      </c>
      <c r="AS16" s="4">
        <f t="shared" si="49"/>
        <v>0</v>
      </c>
      <c r="AT16" s="4">
        <f t="shared" si="50"/>
        <v>0</v>
      </c>
      <c r="AU16" s="4">
        <f t="shared" si="51"/>
        <v>0</v>
      </c>
      <c r="AV16" s="4">
        <f t="shared" si="52"/>
        <v>0</v>
      </c>
      <c r="AW16" s="4">
        <f t="shared" si="53"/>
        <v>0</v>
      </c>
      <c r="AX16" s="4">
        <f t="shared" si="54"/>
        <v>0</v>
      </c>
      <c r="AY16" s="4">
        <f t="shared" si="55"/>
        <v>0</v>
      </c>
      <c r="AZ16">
        <f>Settings!B35</f>
        <v>0</v>
      </c>
      <c r="BA16" s="4">
        <f>AK7</f>
        <v>0</v>
      </c>
      <c r="BB16" s="4">
        <f t="shared" si="56"/>
        <v>0</v>
      </c>
      <c r="BC16" s="4">
        <f t="shared" si="57"/>
        <v>0</v>
      </c>
      <c r="BD16" s="4">
        <f t="shared" si="58"/>
        <v>0</v>
      </c>
      <c r="BE16" s="4">
        <f t="shared" si="59"/>
        <v>0</v>
      </c>
      <c r="BF16" s="4">
        <f t="shared" si="60"/>
        <v>0</v>
      </c>
      <c r="BG16" s="4">
        <f t="shared" si="61"/>
        <v>0</v>
      </c>
      <c r="BH16" s="4" t="str">
        <f t="shared" si="62"/>
        <v>0</v>
      </c>
      <c r="BI16" s="4">
        <f t="shared" si="63"/>
        <v>1</v>
      </c>
      <c r="BJ16" s="4">
        <f t="shared" si="64"/>
        <v>0</v>
      </c>
      <c r="BK16" s="4">
        <f t="shared" si="65"/>
        <v>0</v>
      </c>
      <c r="BL16" s="4">
        <f t="shared" si="66"/>
        <v>0</v>
      </c>
      <c r="BM16">
        <f t="shared" si="67"/>
        <v>0</v>
      </c>
      <c r="BN16">
        <f t="shared" si="68"/>
        <v>0</v>
      </c>
      <c r="BO16">
        <f t="shared" si="69"/>
        <v>0</v>
      </c>
      <c r="BP16">
        <f t="shared" si="70"/>
        <v>0</v>
      </c>
      <c r="BQ16">
        <f t="shared" si="71"/>
        <v>0</v>
      </c>
    </row>
    <row r="17" spans="1:69" x14ac:dyDescent="0.2">
      <c r="A17">
        <f>Controls!A20</f>
        <v>0</v>
      </c>
      <c r="B17" s="4">
        <f>Controls!F20</f>
        <v>0</v>
      </c>
      <c r="C17" s="4">
        <f t="shared" si="8"/>
        <v>0</v>
      </c>
      <c r="D17" s="4">
        <f t="shared" si="9"/>
        <v>0</v>
      </c>
      <c r="E17" s="4">
        <f t="shared" si="10"/>
        <v>0</v>
      </c>
      <c r="F17" s="4">
        <f t="shared" si="11"/>
        <v>0</v>
      </c>
      <c r="G17" s="4">
        <f t="shared" si="12"/>
        <v>0</v>
      </c>
      <c r="H17" s="4">
        <f t="shared" si="13"/>
        <v>0</v>
      </c>
      <c r="I17" s="4">
        <f t="shared" si="14"/>
        <v>0</v>
      </c>
      <c r="J17" s="4">
        <f t="shared" si="15"/>
        <v>0</v>
      </c>
      <c r="K17" s="4">
        <f t="shared" si="16"/>
        <v>0</v>
      </c>
      <c r="L17" s="4">
        <f t="shared" si="17"/>
        <v>0</v>
      </c>
      <c r="M17" s="4">
        <f t="shared" si="18"/>
        <v>0</v>
      </c>
      <c r="N17" s="4">
        <f>Controls!C20</f>
        <v>0</v>
      </c>
      <c r="O17" s="4">
        <f t="shared" si="19"/>
        <v>1</v>
      </c>
      <c r="P17" s="4">
        <f t="shared" si="20"/>
        <v>1</v>
      </c>
      <c r="Q17" s="4">
        <f t="shared" si="21"/>
        <v>1</v>
      </c>
      <c r="R17" s="4">
        <f t="shared" si="22"/>
        <v>1</v>
      </c>
      <c r="S17" s="4">
        <f t="shared" si="23"/>
        <v>1</v>
      </c>
      <c r="T17" s="4">
        <f t="shared" si="24"/>
        <v>1</v>
      </c>
      <c r="U17" s="4">
        <f t="shared" si="25"/>
        <v>1</v>
      </c>
      <c r="V17" s="4">
        <f t="shared" si="26"/>
        <v>1</v>
      </c>
      <c r="W17" s="4">
        <f t="shared" si="27"/>
        <v>1</v>
      </c>
      <c r="X17" s="4">
        <f t="shared" si="28"/>
        <v>1</v>
      </c>
      <c r="Y17" s="4">
        <f t="shared" si="29"/>
        <v>1</v>
      </c>
      <c r="Z17" s="4">
        <f t="shared" si="30"/>
        <v>1</v>
      </c>
      <c r="AA17" s="4">
        <f t="shared" si="31"/>
        <v>1</v>
      </c>
      <c r="AB17" s="4">
        <f t="shared" si="32"/>
        <v>1</v>
      </c>
      <c r="AC17" s="4">
        <f t="shared" si="33"/>
        <v>1</v>
      </c>
      <c r="AD17" s="4">
        <f t="shared" si="34"/>
        <v>0</v>
      </c>
      <c r="AE17" s="4">
        <f t="shared" si="35"/>
        <v>0</v>
      </c>
      <c r="AF17" s="4">
        <f t="shared" si="36"/>
        <v>0</v>
      </c>
      <c r="AG17" s="4">
        <f t="shared" si="37"/>
        <v>0</v>
      </c>
      <c r="AH17" s="4">
        <f t="shared" si="38"/>
        <v>0</v>
      </c>
      <c r="AI17" s="4">
        <f t="shared" si="39"/>
        <v>0</v>
      </c>
      <c r="AJ17" s="4">
        <f t="shared" si="40"/>
        <v>0</v>
      </c>
      <c r="AK17" s="4">
        <f t="shared" si="41"/>
        <v>0</v>
      </c>
      <c r="AL17" s="4">
        <f t="shared" si="42"/>
        <v>0</v>
      </c>
      <c r="AM17" s="4">
        <f t="shared" si="43"/>
        <v>0</v>
      </c>
      <c r="AN17" s="4">
        <f t="shared" si="44"/>
        <v>0</v>
      </c>
      <c r="AO17" s="4">
        <f t="shared" si="45"/>
        <v>0</v>
      </c>
      <c r="AP17" s="4">
        <f t="shared" si="46"/>
        <v>0</v>
      </c>
      <c r="AQ17" s="4">
        <f t="shared" si="47"/>
        <v>0</v>
      </c>
      <c r="AR17" s="4">
        <f t="shared" si="48"/>
        <v>0</v>
      </c>
      <c r="AS17" s="4">
        <f t="shared" si="49"/>
        <v>0</v>
      </c>
      <c r="AT17" s="4">
        <f t="shared" si="50"/>
        <v>0</v>
      </c>
      <c r="AU17" s="4">
        <f t="shared" si="51"/>
        <v>0</v>
      </c>
      <c r="AV17" s="4">
        <f t="shared" si="52"/>
        <v>0</v>
      </c>
      <c r="AW17" s="4">
        <f t="shared" si="53"/>
        <v>0</v>
      </c>
      <c r="AX17" s="4">
        <f t="shared" si="54"/>
        <v>0</v>
      </c>
      <c r="AY17" s="4">
        <f t="shared" si="55"/>
        <v>0</v>
      </c>
      <c r="AZ17">
        <f>Settings!B36</f>
        <v>0</v>
      </c>
      <c r="BA17" s="4">
        <f>AL7</f>
        <v>0</v>
      </c>
      <c r="BB17" s="4">
        <f t="shared" si="56"/>
        <v>0</v>
      </c>
      <c r="BC17" s="4">
        <f t="shared" si="57"/>
        <v>0</v>
      </c>
      <c r="BD17" s="4">
        <f t="shared" si="58"/>
        <v>0</v>
      </c>
      <c r="BE17" s="4">
        <f t="shared" si="59"/>
        <v>0</v>
      </c>
      <c r="BF17" s="4">
        <f t="shared" si="60"/>
        <v>0</v>
      </c>
      <c r="BG17" s="4">
        <f t="shared" si="61"/>
        <v>0</v>
      </c>
      <c r="BH17" s="4" t="str">
        <f t="shared" si="62"/>
        <v>0</v>
      </c>
      <c r="BI17" s="4">
        <f t="shared" si="63"/>
        <v>1</v>
      </c>
      <c r="BJ17" s="4">
        <f t="shared" si="64"/>
        <v>0</v>
      </c>
      <c r="BK17" s="4">
        <f t="shared" si="65"/>
        <v>0</v>
      </c>
      <c r="BL17" s="4">
        <f t="shared" si="66"/>
        <v>0</v>
      </c>
      <c r="BM17">
        <f t="shared" si="67"/>
        <v>0</v>
      </c>
      <c r="BN17">
        <f t="shared" si="68"/>
        <v>0</v>
      </c>
      <c r="BO17">
        <f t="shared" si="69"/>
        <v>0</v>
      </c>
      <c r="BP17">
        <f t="shared" si="70"/>
        <v>0</v>
      </c>
      <c r="BQ17">
        <f t="shared" si="71"/>
        <v>0</v>
      </c>
    </row>
    <row r="18" spans="1:69" x14ac:dyDescent="0.2">
      <c r="A18">
        <f>Controls!A21</f>
        <v>0</v>
      </c>
      <c r="B18" s="4">
        <f>Controls!F21</f>
        <v>0</v>
      </c>
      <c r="C18" s="4">
        <f t="shared" si="8"/>
        <v>0</v>
      </c>
      <c r="D18" s="4">
        <f t="shared" si="9"/>
        <v>0</v>
      </c>
      <c r="E18" s="4">
        <f t="shared" si="10"/>
        <v>0</v>
      </c>
      <c r="F18" s="4">
        <f t="shared" si="11"/>
        <v>0</v>
      </c>
      <c r="G18" s="4">
        <f t="shared" si="12"/>
        <v>0</v>
      </c>
      <c r="H18" s="4">
        <f t="shared" si="13"/>
        <v>0</v>
      </c>
      <c r="I18" s="4">
        <f t="shared" si="14"/>
        <v>0</v>
      </c>
      <c r="J18" s="4">
        <f t="shared" si="15"/>
        <v>0</v>
      </c>
      <c r="K18" s="4">
        <f t="shared" si="16"/>
        <v>0</v>
      </c>
      <c r="L18" s="4">
        <f t="shared" si="17"/>
        <v>0</v>
      </c>
      <c r="M18" s="4">
        <f t="shared" si="18"/>
        <v>0</v>
      </c>
      <c r="N18" s="4">
        <f>Controls!C21</f>
        <v>0</v>
      </c>
      <c r="O18" s="4">
        <f t="shared" si="19"/>
        <v>1</v>
      </c>
      <c r="P18" s="4">
        <f t="shared" si="20"/>
        <v>1</v>
      </c>
      <c r="Q18" s="4">
        <f t="shared" si="21"/>
        <v>1</v>
      </c>
      <c r="R18" s="4">
        <f t="shared" si="22"/>
        <v>1</v>
      </c>
      <c r="S18" s="4">
        <f t="shared" si="23"/>
        <v>1</v>
      </c>
      <c r="T18" s="4">
        <f t="shared" si="24"/>
        <v>1</v>
      </c>
      <c r="U18" s="4">
        <f t="shared" si="25"/>
        <v>1</v>
      </c>
      <c r="V18" s="4">
        <f t="shared" si="26"/>
        <v>1</v>
      </c>
      <c r="W18" s="4">
        <f t="shared" si="27"/>
        <v>1</v>
      </c>
      <c r="X18" s="4">
        <f t="shared" si="28"/>
        <v>1</v>
      </c>
      <c r="Y18" s="4">
        <f t="shared" si="29"/>
        <v>1</v>
      </c>
      <c r="Z18" s="4">
        <f t="shared" si="30"/>
        <v>1</v>
      </c>
      <c r="AA18" s="4">
        <f t="shared" si="31"/>
        <v>1</v>
      </c>
      <c r="AB18" s="4">
        <f t="shared" si="32"/>
        <v>1</v>
      </c>
      <c r="AC18" s="4">
        <f t="shared" si="33"/>
        <v>1</v>
      </c>
      <c r="AD18" s="4">
        <f t="shared" si="34"/>
        <v>0</v>
      </c>
      <c r="AE18" s="4">
        <f t="shared" si="35"/>
        <v>0</v>
      </c>
      <c r="AF18" s="4">
        <f t="shared" si="36"/>
        <v>0</v>
      </c>
      <c r="AG18" s="4">
        <f t="shared" si="37"/>
        <v>0</v>
      </c>
      <c r="AH18" s="4">
        <f t="shared" si="38"/>
        <v>0</v>
      </c>
      <c r="AI18" s="4">
        <f t="shared" si="39"/>
        <v>0</v>
      </c>
      <c r="AJ18" s="4">
        <f t="shared" si="40"/>
        <v>0</v>
      </c>
      <c r="AK18" s="4">
        <f t="shared" si="41"/>
        <v>0</v>
      </c>
      <c r="AL18" s="4">
        <f t="shared" si="42"/>
        <v>0</v>
      </c>
      <c r="AM18" s="4">
        <f t="shared" si="43"/>
        <v>0</v>
      </c>
      <c r="AN18" s="4">
        <f t="shared" si="44"/>
        <v>0</v>
      </c>
      <c r="AO18" s="4">
        <f t="shared" si="45"/>
        <v>0</v>
      </c>
      <c r="AP18" s="4">
        <f t="shared" si="46"/>
        <v>0</v>
      </c>
      <c r="AQ18" s="4">
        <f t="shared" si="47"/>
        <v>0</v>
      </c>
      <c r="AR18" s="4">
        <f t="shared" si="48"/>
        <v>0</v>
      </c>
      <c r="AS18" s="4">
        <f t="shared" si="49"/>
        <v>0</v>
      </c>
      <c r="AT18" s="4">
        <f t="shared" si="50"/>
        <v>0</v>
      </c>
      <c r="AU18" s="4">
        <f t="shared" si="51"/>
        <v>0</v>
      </c>
      <c r="AV18" s="4">
        <f t="shared" si="52"/>
        <v>0</v>
      </c>
      <c r="AW18" s="4">
        <f t="shared" si="53"/>
        <v>0</v>
      </c>
      <c r="AX18" s="4">
        <f t="shared" si="54"/>
        <v>0</v>
      </c>
      <c r="AY18" s="4">
        <f t="shared" si="55"/>
        <v>0</v>
      </c>
      <c r="AZ18">
        <f>Settings!B37</f>
        <v>0</v>
      </c>
      <c r="BA18" s="4">
        <f>AM7</f>
        <v>0</v>
      </c>
      <c r="BB18" s="4">
        <f t="shared" si="56"/>
        <v>0</v>
      </c>
      <c r="BC18" s="4">
        <f t="shared" si="57"/>
        <v>0</v>
      </c>
      <c r="BD18" s="4">
        <f t="shared" si="58"/>
        <v>0</v>
      </c>
      <c r="BE18" s="4">
        <f t="shared" si="59"/>
        <v>0</v>
      </c>
      <c r="BF18" s="4">
        <f t="shared" si="60"/>
        <v>0</v>
      </c>
      <c r="BG18" s="4">
        <f t="shared" si="61"/>
        <v>0</v>
      </c>
      <c r="BH18" s="4" t="str">
        <f t="shared" si="62"/>
        <v>0</v>
      </c>
      <c r="BI18" s="4">
        <f t="shared" si="63"/>
        <v>1</v>
      </c>
      <c r="BJ18" s="4">
        <f t="shared" si="64"/>
        <v>0</v>
      </c>
      <c r="BK18" s="4">
        <f t="shared" si="65"/>
        <v>0</v>
      </c>
      <c r="BL18" s="4">
        <f t="shared" si="66"/>
        <v>0</v>
      </c>
      <c r="BM18">
        <f t="shared" si="67"/>
        <v>0</v>
      </c>
      <c r="BN18">
        <f t="shared" si="68"/>
        <v>0</v>
      </c>
      <c r="BO18">
        <f t="shared" si="69"/>
        <v>0</v>
      </c>
      <c r="BP18">
        <f t="shared" si="70"/>
        <v>0</v>
      </c>
      <c r="BQ18">
        <f t="shared" si="71"/>
        <v>0</v>
      </c>
    </row>
    <row r="19" spans="1:69" x14ac:dyDescent="0.2">
      <c r="A19">
        <f>Controls!A22</f>
        <v>0</v>
      </c>
      <c r="B19" s="4">
        <f>Controls!F22</f>
        <v>0</v>
      </c>
      <c r="C19" s="4">
        <f t="shared" si="8"/>
        <v>0</v>
      </c>
      <c r="D19" s="4">
        <f t="shared" si="9"/>
        <v>0</v>
      </c>
      <c r="E19" s="4">
        <f t="shared" si="10"/>
        <v>0</v>
      </c>
      <c r="F19" s="4">
        <f t="shared" si="11"/>
        <v>0</v>
      </c>
      <c r="G19" s="4">
        <f t="shared" si="12"/>
        <v>0</v>
      </c>
      <c r="H19" s="4">
        <f t="shared" si="13"/>
        <v>0</v>
      </c>
      <c r="I19" s="4">
        <f t="shared" si="14"/>
        <v>0</v>
      </c>
      <c r="J19" s="4">
        <f t="shared" si="15"/>
        <v>0</v>
      </c>
      <c r="K19" s="4">
        <f t="shared" si="16"/>
        <v>0</v>
      </c>
      <c r="L19" s="4">
        <f t="shared" si="17"/>
        <v>0</v>
      </c>
      <c r="M19" s="4">
        <f t="shared" si="18"/>
        <v>0</v>
      </c>
      <c r="N19" s="4">
        <f>Controls!C22</f>
        <v>0</v>
      </c>
      <c r="O19" s="4">
        <f t="shared" si="19"/>
        <v>1</v>
      </c>
      <c r="P19" s="4">
        <f t="shared" si="20"/>
        <v>1</v>
      </c>
      <c r="Q19" s="4">
        <f t="shared" si="21"/>
        <v>1</v>
      </c>
      <c r="R19" s="4">
        <f t="shared" si="22"/>
        <v>1</v>
      </c>
      <c r="S19" s="4">
        <f t="shared" si="23"/>
        <v>1</v>
      </c>
      <c r="T19" s="4">
        <f t="shared" si="24"/>
        <v>1</v>
      </c>
      <c r="U19" s="4">
        <f t="shared" si="25"/>
        <v>1</v>
      </c>
      <c r="V19" s="4">
        <f t="shared" si="26"/>
        <v>1</v>
      </c>
      <c r="W19" s="4">
        <f t="shared" si="27"/>
        <v>1</v>
      </c>
      <c r="X19" s="4">
        <f t="shared" si="28"/>
        <v>1</v>
      </c>
      <c r="Y19" s="4">
        <f t="shared" si="29"/>
        <v>1</v>
      </c>
      <c r="Z19" s="4">
        <f t="shared" si="30"/>
        <v>1</v>
      </c>
      <c r="AA19" s="4">
        <f t="shared" si="31"/>
        <v>1</v>
      </c>
      <c r="AB19" s="4">
        <f t="shared" si="32"/>
        <v>1</v>
      </c>
      <c r="AC19" s="4">
        <f t="shared" si="33"/>
        <v>1</v>
      </c>
      <c r="AD19" s="4">
        <f t="shared" si="34"/>
        <v>0</v>
      </c>
      <c r="AE19" s="4">
        <f t="shared" si="35"/>
        <v>0</v>
      </c>
      <c r="AF19" s="4">
        <f t="shared" si="36"/>
        <v>0</v>
      </c>
      <c r="AG19" s="4">
        <f t="shared" si="37"/>
        <v>0</v>
      </c>
      <c r="AH19" s="4">
        <f t="shared" si="38"/>
        <v>0</v>
      </c>
      <c r="AI19" s="4">
        <f t="shared" si="39"/>
        <v>0</v>
      </c>
      <c r="AJ19" s="4">
        <f t="shared" si="40"/>
        <v>0</v>
      </c>
      <c r="AK19" s="4">
        <f t="shared" si="41"/>
        <v>0</v>
      </c>
      <c r="AL19" s="4">
        <f t="shared" si="42"/>
        <v>0</v>
      </c>
      <c r="AM19" s="4">
        <f t="shared" si="43"/>
        <v>0</v>
      </c>
      <c r="AN19" s="4">
        <f t="shared" si="44"/>
        <v>0</v>
      </c>
      <c r="AO19" s="4">
        <f t="shared" si="45"/>
        <v>0</v>
      </c>
      <c r="AP19" s="4">
        <f t="shared" si="46"/>
        <v>0</v>
      </c>
      <c r="AQ19" s="4">
        <f t="shared" si="47"/>
        <v>0</v>
      </c>
      <c r="AR19" s="4">
        <f t="shared" si="48"/>
        <v>0</v>
      </c>
      <c r="AS19" s="4">
        <f t="shared" si="49"/>
        <v>0</v>
      </c>
      <c r="AT19" s="4">
        <f t="shared" si="50"/>
        <v>0</v>
      </c>
      <c r="AU19" s="4">
        <f t="shared" si="51"/>
        <v>0</v>
      </c>
      <c r="AV19" s="4">
        <f t="shared" si="52"/>
        <v>0</v>
      </c>
      <c r="AW19" s="4">
        <f t="shared" si="53"/>
        <v>0</v>
      </c>
      <c r="AX19" s="4">
        <f t="shared" si="54"/>
        <v>0</v>
      </c>
      <c r="AY19" s="4">
        <f t="shared" si="55"/>
        <v>0</v>
      </c>
      <c r="AZ19">
        <f>Settings!B38</f>
        <v>0</v>
      </c>
      <c r="BA19" s="4">
        <f>AN7</f>
        <v>0</v>
      </c>
      <c r="BB19" s="4">
        <f t="shared" si="56"/>
        <v>0</v>
      </c>
      <c r="BC19" s="4">
        <f t="shared" si="57"/>
        <v>0</v>
      </c>
      <c r="BD19" s="4">
        <f t="shared" si="58"/>
        <v>0</v>
      </c>
      <c r="BE19" s="4">
        <f t="shared" si="59"/>
        <v>0</v>
      </c>
      <c r="BF19" s="4">
        <f t="shared" si="60"/>
        <v>0</v>
      </c>
      <c r="BG19" s="4">
        <f t="shared" si="61"/>
        <v>0</v>
      </c>
      <c r="BH19" s="4" t="str">
        <f t="shared" si="62"/>
        <v>0</v>
      </c>
      <c r="BI19" s="4">
        <f t="shared" si="63"/>
        <v>1</v>
      </c>
      <c r="BJ19" s="4">
        <f t="shared" si="64"/>
        <v>0</v>
      </c>
      <c r="BK19" s="4">
        <f t="shared" si="65"/>
        <v>0</v>
      </c>
      <c r="BL19" s="4">
        <f t="shared" si="66"/>
        <v>0</v>
      </c>
      <c r="BM19">
        <f t="shared" si="67"/>
        <v>0</v>
      </c>
      <c r="BN19">
        <f t="shared" si="68"/>
        <v>0</v>
      </c>
      <c r="BO19">
        <f t="shared" si="69"/>
        <v>0</v>
      </c>
      <c r="BP19">
        <f t="shared" si="70"/>
        <v>0</v>
      </c>
      <c r="BQ19">
        <f t="shared" si="71"/>
        <v>0</v>
      </c>
    </row>
    <row r="20" spans="1:69" x14ac:dyDescent="0.2">
      <c r="A20">
        <f>Controls!A23</f>
        <v>0</v>
      </c>
      <c r="B20" s="4">
        <f>Controls!F23</f>
        <v>0</v>
      </c>
      <c r="C20" s="4">
        <f t="shared" si="8"/>
        <v>0</v>
      </c>
      <c r="D20" s="4">
        <f t="shared" si="9"/>
        <v>0</v>
      </c>
      <c r="E20" s="4">
        <f t="shared" si="10"/>
        <v>0</v>
      </c>
      <c r="F20" s="4">
        <f t="shared" si="11"/>
        <v>0</v>
      </c>
      <c r="G20" s="4">
        <f t="shared" si="12"/>
        <v>0</v>
      </c>
      <c r="H20" s="4">
        <f t="shared" si="13"/>
        <v>0</v>
      </c>
      <c r="I20" s="4">
        <f t="shared" si="14"/>
        <v>0</v>
      </c>
      <c r="J20" s="4">
        <f t="shared" si="15"/>
        <v>0</v>
      </c>
      <c r="K20" s="4">
        <f t="shared" si="16"/>
        <v>0</v>
      </c>
      <c r="L20" s="4">
        <f t="shared" si="17"/>
        <v>0</v>
      </c>
      <c r="M20" s="4">
        <f t="shared" si="18"/>
        <v>0</v>
      </c>
      <c r="N20" s="4">
        <f>Controls!C23</f>
        <v>0</v>
      </c>
      <c r="O20" s="4">
        <f t="shared" si="19"/>
        <v>1</v>
      </c>
      <c r="P20" s="4">
        <f t="shared" si="20"/>
        <v>1</v>
      </c>
      <c r="Q20" s="4">
        <f t="shared" si="21"/>
        <v>1</v>
      </c>
      <c r="R20" s="4">
        <f t="shared" si="22"/>
        <v>1</v>
      </c>
      <c r="S20" s="4">
        <f t="shared" si="23"/>
        <v>1</v>
      </c>
      <c r="T20" s="4">
        <f t="shared" si="24"/>
        <v>1</v>
      </c>
      <c r="U20" s="4">
        <f t="shared" si="25"/>
        <v>1</v>
      </c>
      <c r="V20" s="4">
        <f t="shared" si="26"/>
        <v>1</v>
      </c>
      <c r="W20" s="4">
        <f t="shared" si="27"/>
        <v>1</v>
      </c>
      <c r="X20" s="4">
        <f t="shared" si="28"/>
        <v>1</v>
      </c>
      <c r="Y20" s="4">
        <f t="shared" si="29"/>
        <v>1</v>
      </c>
      <c r="Z20" s="4">
        <f t="shared" si="30"/>
        <v>1</v>
      </c>
      <c r="AA20" s="4">
        <f t="shared" si="31"/>
        <v>1</v>
      </c>
      <c r="AB20" s="4">
        <f t="shared" si="32"/>
        <v>1</v>
      </c>
      <c r="AC20" s="4">
        <f t="shared" si="33"/>
        <v>1</v>
      </c>
      <c r="AD20" s="4">
        <f t="shared" si="34"/>
        <v>0</v>
      </c>
      <c r="AE20" s="4">
        <f t="shared" si="35"/>
        <v>0</v>
      </c>
      <c r="AF20" s="4">
        <f t="shared" si="36"/>
        <v>0</v>
      </c>
      <c r="AG20" s="4">
        <f t="shared" si="37"/>
        <v>0</v>
      </c>
      <c r="AH20" s="4">
        <f t="shared" si="38"/>
        <v>0</v>
      </c>
      <c r="AI20" s="4">
        <f t="shared" si="39"/>
        <v>0</v>
      </c>
      <c r="AJ20" s="4">
        <f t="shared" si="40"/>
        <v>0</v>
      </c>
      <c r="AK20" s="4">
        <f t="shared" si="41"/>
        <v>0</v>
      </c>
      <c r="AL20" s="4">
        <f t="shared" si="42"/>
        <v>0</v>
      </c>
      <c r="AM20" s="4">
        <f t="shared" si="43"/>
        <v>0</v>
      </c>
      <c r="AN20" s="4">
        <f t="shared" si="44"/>
        <v>0</v>
      </c>
      <c r="AO20" s="4">
        <f t="shared" si="45"/>
        <v>0</v>
      </c>
      <c r="AP20" s="4">
        <f t="shared" si="46"/>
        <v>0</v>
      </c>
      <c r="AQ20" s="4">
        <f t="shared" si="47"/>
        <v>0</v>
      </c>
      <c r="AR20" s="4">
        <f t="shared" si="48"/>
        <v>0</v>
      </c>
      <c r="AS20" s="4">
        <f t="shared" si="49"/>
        <v>0</v>
      </c>
      <c r="AT20" s="4">
        <f t="shared" si="50"/>
        <v>0</v>
      </c>
      <c r="AU20" s="4">
        <f t="shared" si="51"/>
        <v>0</v>
      </c>
      <c r="AV20" s="4">
        <f t="shared" si="52"/>
        <v>0</v>
      </c>
      <c r="AW20" s="4">
        <f t="shared" si="53"/>
        <v>0</v>
      </c>
      <c r="AX20" s="4">
        <f t="shared" si="54"/>
        <v>0</v>
      </c>
      <c r="AY20" s="4">
        <f t="shared" si="55"/>
        <v>0</v>
      </c>
      <c r="AZ20">
        <f>Settings!B39</f>
        <v>0</v>
      </c>
      <c r="BA20" s="4">
        <f>AO7</f>
        <v>0</v>
      </c>
      <c r="BB20" s="4">
        <f t="shared" si="56"/>
        <v>0</v>
      </c>
      <c r="BC20" s="4">
        <f t="shared" si="57"/>
        <v>0</v>
      </c>
      <c r="BD20" s="4">
        <f t="shared" si="58"/>
        <v>0</v>
      </c>
      <c r="BE20" s="4">
        <f t="shared" si="59"/>
        <v>0</v>
      </c>
      <c r="BF20" s="4">
        <f t="shared" si="60"/>
        <v>0</v>
      </c>
      <c r="BG20" s="4">
        <f t="shared" si="61"/>
        <v>0</v>
      </c>
      <c r="BH20" s="4" t="str">
        <f t="shared" si="62"/>
        <v>0</v>
      </c>
      <c r="BI20" s="4">
        <f t="shared" si="63"/>
        <v>1</v>
      </c>
      <c r="BJ20" s="4">
        <f t="shared" si="64"/>
        <v>0</v>
      </c>
      <c r="BK20" s="4">
        <f t="shared" si="65"/>
        <v>0</v>
      </c>
      <c r="BL20" s="4">
        <f t="shared" si="66"/>
        <v>0</v>
      </c>
      <c r="BM20">
        <f t="shared" si="67"/>
        <v>0</v>
      </c>
      <c r="BN20">
        <f t="shared" si="68"/>
        <v>0</v>
      </c>
      <c r="BO20">
        <f t="shared" si="69"/>
        <v>0</v>
      </c>
      <c r="BP20">
        <f t="shared" si="70"/>
        <v>0</v>
      </c>
      <c r="BQ20">
        <f t="shared" si="71"/>
        <v>0</v>
      </c>
    </row>
    <row r="21" spans="1:69" x14ac:dyDescent="0.2">
      <c r="A21">
        <f>Controls!A24</f>
        <v>0</v>
      </c>
      <c r="B21" s="4">
        <f>Controls!F24</f>
        <v>0</v>
      </c>
      <c r="C21" s="4">
        <f t="shared" si="8"/>
        <v>0</v>
      </c>
      <c r="D21" s="4">
        <f t="shared" si="9"/>
        <v>0</v>
      </c>
      <c r="E21" s="4">
        <f t="shared" si="10"/>
        <v>0</v>
      </c>
      <c r="F21" s="4">
        <f t="shared" si="11"/>
        <v>0</v>
      </c>
      <c r="G21" s="4">
        <f t="shared" si="12"/>
        <v>0</v>
      </c>
      <c r="H21" s="4">
        <f t="shared" si="13"/>
        <v>0</v>
      </c>
      <c r="I21" s="4">
        <f t="shared" si="14"/>
        <v>0</v>
      </c>
      <c r="J21" s="4">
        <f t="shared" si="15"/>
        <v>0</v>
      </c>
      <c r="K21" s="4">
        <f t="shared" si="16"/>
        <v>0</v>
      </c>
      <c r="L21" s="4">
        <f t="shared" si="17"/>
        <v>0</v>
      </c>
      <c r="M21" s="4">
        <f t="shared" si="18"/>
        <v>0</v>
      </c>
      <c r="N21" s="4">
        <f>Controls!C24</f>
        <v>0</v>
      </c>
      <c r="O21" s="4">
        <f t="shared" si="19"/>
        <v>1</v>
      </c>
      <c r="P21" s="4">
        <f t="shared" si="20"/>
        <v>1</v>
      </c>
      <c r="Q21" s="4">
        <f t="shared" si="21"/>
        <v>1</v>
      </c>
      <c r="R21" s="4">
        <f t="shared" si="22"/>
        <v>1</v>
      </c>
      <c r="S21" s="4">
        <f t="shared" si="23"/>
        <v>1</v>
      </c>
      <c r="T21" s="4">
        <f t="shared" si="24"/>
        <v>1</v>
      </c>
      <c r="U21" s="4">
        <f t="shared" si="25"/>
        <v>1</v>
      </c>
      <c r="V21" s="4">
        <f t="shared" si="26"/>
        <v>1</v>
      </c>
      <c r="W21" s="4">
        <f t="shared" si="27"/>
        <v>1</v>
      </c>
      <c r="X21" s="4">
        <f t="shared" si="28"/>
        <v>1</v>
      </c>
      <c r="Y21" s="4">
        <f t="shared" si="29"/>
        <v>1</v>
      </c>
      <c r="Z21" s="4">
        <f t="shared" si="30"/>
        <v>1</v>
      </c>
      <c r="AA21" s="4">
        <f t="shared" si="31"/>
        <v>1</v>
      </c>
      <c r="AB21" s="4">
        <f t="shared" si="32"/>
        <v>1</v>
      </c>
      <c r="AC21" s="4">
        <f t="shared" si="33"/>
        <v>1</v>
      </c>
      <c r="AD21" s="4">
        <f t="shared" si="34"/>
        <v>0</v>
      </c>
      <c r="AE21" s="4">
        <f t="shared" si="35"/>
        <v>0</v>
      </c>
      <c r="AF21" s="4">
        <f t="shared" si="36"/>
        <v>0</v>
      </c>
      <c r="AG21" s="4">
        <f t="shared" si="37"/>
        <v>0</v>
      </c>
      <c r="AH21" s="4">
        <f t="shared" si="38"/>
        <v>0</v>
      </c>
      <c r="AI21" s="4">
        <f t="shared" si="39"/>
        <v>0</v>
      </c>
      <c r="AJ21" s="4">
        <f t="shared" si="40"/>
        <v>0</v>
      </c>
      <c r="AK21" s="4">
        <f t="shared" si="41"/>
        <v>0</v>
      </c>
      <c r="AL21" s="4">
        <f t="shared" si="42"/>
        <v>0</v>
      </c>
      <c r="AM21" s="4">
        <f t="shared" si="43"/>
        <v>0</v>
      </c>
      <c r="AN21" s="4">
        <f t="shared" si="44"/>
        <v>0</v>
      </c>
      <c r="AO21" s="4">
        <f t="shared" si="45"/>
        <v>0</v>
      </c>
      <c r="AP21" s="4">
        <f t="shared" si="46"/>
        <v>0</v>
      </c>
      <c r="AQ21" s="4">
        <f t="shared" si="47"/>
        <v>0</v>
      </c>
      <c r="AR21" s="4">
        <f t="shared" si="48"/>
        <v>0</v>
      </c>
      <c r="AS21" s="4">
        <f t="shared" si="49"/>
        <v>0</v>
      </c>
      <c r="AT21" s="4">
        <f t="shared" si="50"/>
        <v>0</v>
      </c>
      <c r="AU21" s="4">
        <f t="shared" si="51"/>
        <v>0</v>
      </c>
      <c r="AV21" s="4">
        <f t="shared" si="52"/>
        <v>0</v>
      </c>
      <c r="AW21" s="4">
        <f t="shared" si="53"/>
        <v>0</v>
      </c>
      <c r="AX21" s="4">
        <f t="shared" si="54"/>
        <v>0</v>
      </c>
      <c r="AY21" s="4">
        <f t="shared" si="55"/>
        <v>0</v>
      </c>
      <c r="AZ21">
        <f>Settings!B40</f>
        <v>0</v>
      </c>
      <c r="BA21" s="4">
        <f>AP7</f>
        <v>0</v>
      </c>
      <c r="BB21" s="4">
        <f t="shared" si="56"/>
        <v>0</v>
      </c>
      <c r="BC21" s="4">
        <f t="shared" si="57"/>
        <v>0</v>
      </c>
      <c r="BD21" s="4">
        <f t="shared" si="58"/>
        <v>0</v>
      </c>
      <c r="BE21" s="4">
        <f t="shared" si="59"/>
        <v>0</v>
      </c>
      <c r="BF21" s="4">
        <f t="shared" si="60"/>
        <v>0</v>
      </c>
      <c r="BG21" s="4">
        <f t="shared" si="61"/>
        <v>0</v>
      </c>
      <c r="BH21" s="4" t="str">
        <f t="shared" si="62"/>
        <v>0</v>
      </c>
      <c r="BI21" s="4">
        <f t="shared" si="63"/>
        <v>1</v>
      </c>
      <c r="BJ21" s="4">
        <f t="shared" si="64"/>
        <v>0</v>
      </c>
      <c r="BK21" s="4">
        <f t="shared" si="65"/>
        <v>0</v>
      </c>
      <c r="BL21" s="4">
        <f t="shared" si="66"/>
        <v>0</v>
      </c>
      <c r="BM21">
        <f t="shared" si="67"/>
        <v>0</v>
      </c>
      <c r="BN21">
        <f t="shared" si="68"/>
        <v>0</v>
      </c>
      <c r="BO21">
        <f t="shared" si="69"/>
        <v>0</v>
      </c>
      <c r="BP21">
        <f t="shared" si="70"/>
        <v>0</v>
      </c>
      <c r="BQ21">
        <f t="shared" si="71"/>
        <v>0</v>
      </c>
    </row>
    <row r="22" spans="1:69" x14ac:dyDescent="0.2">
      <c r="A22">
        <f>Controls!A25</f>
        <v>0</v>
      </c>
      <c r="B22" s="4">
        <f>Controls!F25</f>
        <v>0</v>
      </c>
      <c r="C22" s="4">
        <f t="shared" si="8"/>
        <v>0</v>
      </c>
      <c r="D22" s="4">
        <f t="shared" si="9"/>
        <v>0</v>
      </c>
      <c r="E22" s="4">
        <f t="shared" si="10"/>
        <v>0</v>
      </c>
      <c r="F22" s="4">
        <f t="shared" si="11"/>
        <v>0</v>
      </c>
      <c r="G22" s="4">
        <f t="shared" si="12"/>
        <v>0</v>
      </c>
      <c r="H22" s="4">
        <f t="shared" si="13"/>
        <v>0</v>
      </c>
      <c r="I22" s="4">
        <f t="shared" si="14"/>
        <v>0</v>
      </c>
      <c r="J22" s="4">
        <f t="shared" si="15"/>
        <v>0</v>
      </c>
      <c r="K22" s="4">
        <f t="shared" si="16"/>
        <v>0</v>
      </c>
      <c r="L22" s="4">
        <f t="shared" si="17"/>
        <v>0</v>
      </c>
      <c r="M22" s="4">
        <f t="shared" si="18"/>
        <v>0</v>
      </c>
      <c r="N22" s="4">
        <f>Controls!C25</f>
        <v>0</v>
      </c>
      <c r="O22" s="4">
        <f t="shared" si="19"/>
        <v>1</v>
      </c>
      <c r="P22" s="4">
        <f t="shared" si="20"/>
        <v>1</v>
      </c>
      <c r="Q22" s="4">
        <f t="shared" si="21"/>
        <v>1</v>
      </c>
      <c r="R22" s="4">
        <f t="shared" si="22"/>
        <v>1</v>
      </c>
      <c r="S22" s="4">
        <f t="shared" si="23"/>
        <v>1</v>
      </c>
      <c r="T22" s="4">
        <f t="shared" si="24"/>
        <v>1</v>
      </c>
      <c r="U22" s="4">
        <f t="shared" si="25"/>
        <v>1</v>
      </c>
      <c r="V22" s="4">
        <f t="shared" si="26"/>
        <v>1</v>
      </c>
      <c r="W22" s="4">
        <f t="shared" si="27"/>
        <v>1</v>
      </c>
      <c r="X22" s="4">
        <f t="shared" si="28"/>
        <v>1</v>
      </c>
      <c r="Y22" s="4">
        <f t="shared" si="29"/>
        <v>1</v>
      </c>
      <c r="Z22" s="4">
        <f t="shared" si="30"/>
        <v>1</v>
      </c>
      <c r="AA22" s="4">
        <f t="shared" si="31"/>
        <v>1</v>
      </c>
      <c r="AB22" s="4">
        <f t="shared" si="32"/>
        <v>1</v>
      </c>
      <c r="AC22" s="4">
        <f t="shared" si="33"/>
        <v>1</v>
      </c>
      <c r="AD22" s="4">
        <f t="shared" si="34"/>
        <v>0</v>
      </c>
      <c r="AE22" s="4">
        <f t="shared" si="35"/>
        <v>0</v>
      </c>
      <c r="AF22" s="4">
        <f t="shared" si="36"/>
        <v>0</v>
      </c>
      <c r="AG22" s="4">
        <f t="shared" si="37"/>
        <v>0</v>
      </c>
      <c r="AH22" s="4">
        <f t="shared" si="38"/>
        <v>0</v>
      </c>
      <c r="AI22" s="4">
        <f t="shared" si="39"/>
        <v>0</v>
      </c>
      <c r="AJ22" s="4">
        <f t="shared" si="40"/>
        <v>0</v>
      </c>
      <c r="AK22" s="4">
        <f t="shared" si="41"/>
        <v>0</v>
      </c>
      <c r="AL22" s="4">
        <f t="shared" si="42"/>
        <v>0</v>
      </c>
      <c r="AM22" s="4">
        <f t="shared" si="43"/>
        <v>0</v>
      </c>
      <c r="AN22" s="4">
        <f t="shared" si="44"/>
        <v>0</v>
      </c>
      <c r="AO22" s="4">
        <f t="shared" si="45"/>
        <v>0</v>
      </c>
      <c r="AP22" s="4">
        <f t="shared" si="46"/>
        <v>0</v>
      </c>
      <c r="AQ22" s="4">
        <f t="shared" si="47"/>
        <v>0</v>
      </c>
      <c r="AR22" s="4">
        <f t="shared" si="48"/>
        <v>0</v>
      </c>
      <c r="AS22" s="4">
        <f t="shared" si="49"/>
        <v>0</v>
      </c>
      <c r="AT22" s="4">
        <f t="shared" si="50"/>
        <v>0</v>
      </c>
      <c r="AU22" s="4">
        <f t="shared" si="51"/>
        <v>0</v>
      </c>
      <c r="AV22" s="4">
        <f t="shared" si="52"/>
        <v>0</v>
      </c>
      <c r="AW22" s="4">
        <f t="shared" si="53"/>
        <v>0</v>
      </c>
      <c r="AX22" s="4">
        <f t="shared" si="54"/>
        <v>0</v>
      </c>
      <c r="AY22" s="4">
        <f t="shared" si="55"/>
        <v>0</v>
      </c>
      <c r="AZ22">
        <f>Settings!B41</f>
        <v>0</v>
      </c>
      <c r="BA22" s="4">
        <f>AQ7</f>
        <v>0</v>
      </c>
      <c r="BB22" s="4">
        <f t="shared" si="56"/>
        <v>0</v>
      </c>
      <c r="BC22" s="4">
        <f t="shared" si="57"/>
        <v>0</v>
      </c>
      <c r="BD22" s="4">
        <f t="shared" si="58"/>
        <v>0</v>
      </c>
      <c r="BE22" s="4">
        <f t="shared" si="59"/>
        <v>0</v>
      </c>
      <c r="BF22" s="4">
        <f t="shared" si="60"/>
        <v>0</v>
      </c>
      <c r="BG22" s="4">
        <f t="shared" si="61"/>
        <v>0</v>
      </c>
      <c r="BH22" s="4" t="str">
        <f t="shared" si="62"/>
        <v>0</v>
      </c>
      <c r="BI22" s="4">
        <f t="shared" si="63"/>
        <v>1</v>
      </c>
      <c r="BJ22" s="4">
        <f t="shared" si="64"/>
        <v>0</v>
      </c>
      <c r="BK22" s="4">
        <f t="shared" si="65"/>
        <v>0</v>
      </c>
      <c r="BL22" s="4">
        <f t="shared" si="66"/>
        <v>0</v>
      </c>
      <c r="BM22">
        <f t="shared" si="67"/>
        <v>0</v>
      </c>
      <c r="BN22">
        <f t="shared" si="68"/>
        <v>0</v>
      </c>
      <c r="BO22">
        <f t="shared" si="69"/>
        <v>0</v>
      </c>
      <c r="BP22">
        <f t="shared" si="70"/>
        <v>0</v>
      </c>
      <c r="BQ22">
        <f t="shared" si="71"/>
        <v>0</v>
      </c>
    </row>
    <row r="23" spans="1:69" x14ac:dyDescent="0.2">
      <c r="A23">
        <f>Controls!A26</f>
        <v>0</v>
      </c>
      <c r="B23" s="4">
        <f>Controls!F26</f>
        <v>0</v>
      </c>
      <c r="C23" s="4">
        <f t="shared" si="8"/>
        <v>0</v>
      </c>
      <c r="D23" s="4">
        <f t="shared" si="9"/>
        <v>0</v>
      </c>
      <c r="E23" s="4">
        <f t="shared" si="10"/>
        <v>0</v>
      </c>
      <c r="F23" s="4">
        <f t="shared" si="11"/>
        <v>0</v>
      </c>
      <c r="G23" s="4">
        <f t="shared" si="12"/>
        <v>0</v>
      </c>
      <c r="H23" s="4">
        <f t="shared" si="13"/>
        <v>0</v>
      </c>
      <c r="I23" s="4">
        <f t="shared" si="14"/>
        <v>0</v>
      </c>
      <c r="J23" s="4">
        <f t="shared" si="15"/>
        <v>0</v>
      </c>
      <c r="K23" s="4">
        <f t="shared" si="16"/>
        <v>0</v>
      </c>
      <c r="L23" s="4">
        <f t="shared" si="17"/>
        <v>0</v>
      </c>
      <c r="M23" s="4">
        <f t="shared" si="18"/>
        <v>0</v>
      </c>
      <c r="N23" s="4">
        <f>Controls!C26</f>
        <v>0</v>
      </c>
      <c r="O23" s="4">
        <f t="shared" si="19"/>
        <v>1</v>
      </c>
      <c r="P23" s="4">
        <f t="shared" si="20"/>
        <v>1</v>
      </c>
      <c r="Q23" s="4">
        <f t="shared" si="21"/>
        <v>1</v>
      </c>
      <c r="R23" s="4">
        <f t="shared" si="22"/>
        <v>1</v>
      </c>
      <c r="S23" s="4">
        <f t="shared" si="23"/>
        <v>1</v>
      </c>
      <c r="T23" s="4">
        <f t="shared" si="24"/>
        <v>1</v>
      </c>
      <c r="U23" s="4">
        <f t="shared" si="25"/>
        <v>1</v>
      </c>
      <c r="V23" s="4">
        <f t="shared" si="26"/>
        <v>1</v>
      </c>
      <c r="W23" s="4">
        <f t="shared" si="27"/>
        <v>1</v>
      </c>
      <c r="X23" s="4">
        <f t="shared" si="28"/>
        <v>1</v>
      </c>
      <c r="Y23" s="4">
        <f t="shared" si="29"/>
        <v>1</v>
      </c>
      <c r="Z23" s="4">
        <f t="shared" si="30"/>
        <v>1</v>
      </c>
      <c r="AA23" s="4">
        <f t="shared" si="31"/>
        <v>1</v>
      </c>
      <c r="AB23" s="4">
        <f t="shared" si="32"/>
        <v>1</v>
      </c>
      <c r="AC23" s="4">
        <f t="shared" si="33"/>
        <v>1</v>
      </c>
      <c r="AD23" s="4">
        <f t="shared" si="34"/>
        <v>0</v>
      </c>
      <c r="AE23" s="4">
        <f t="shared" si="35"/>
        <v>0</v>
      </c>
      <c r="AF23" s="4">
        <f t="shared" si="36"/>
        <v>0</v>
      </c>
      <c r="AG23" s="4">
        <f t="shared" si="37"/>
        <v>0</v>
      </c>
      <c r="AH23" s="4">
        <f t="shared" si="38"/>
        <v>0</v>
      </c>
      <c r="AI23" s="4">
        <f t="shared" si="39"/>
        <v>0</v>
      </c>
      <c r="AJ23" s="4">
        <f t="shared" si="40"/>
        <v>0</v>
      </c>
      <c r="AK23" s="4">
        <f t="shared" si="41"/>
        <v>0</v>
      </c>
      <c r="AL23" s="4">
        <f t="shared" si="42"/>
        <v>0</v>
      </c>
      <c r="AM23" s="4">
        <f t="shared" si="43"/>
        <v>0</v>
      </c>
      <c r="AN23" s="4">
        <f t="shared" si="44"/>
        <v>0</v>
      </c>
      <c r="AO23" s="4">
        <f t="shared" si="45"/>
        <v>0</v>
      </c>
      <c r="AP23" s="4">
        <f t="shared" si="46"/>
        <v>0</v>
      </c>
      <c r="AQ23" s="4">
        <f t="shared" si="47"/>
        <v>0</v>
      </c>
      <c r="AR23" s="4">
        <f t="shared" si="48"/>
        <v>0</v>
      </c>
      <c r="AS23" s="4">
        <f t="shared" si="49"/>
        <v>0</v>
      </c>
      <c r="AT23" s="4">
        <f t="shared" si="50"/>
        <v>0</v>
      </c>
      <c r="AU23" s="4">
        <f t="shared" si="51"/>
        <v>0</v>
      </c>
      <c r="AV23" s="4">
        <f t="shared" si="52"/>
        <v>0</v>
      </c>
      <c r="AW23" s="4">
        <f t="shared" si="53"/>
        <v>0</v>
      </c>
      <c r="AX23" s="4">
        <f t="shared" si="54"/>
        <v>0</v>
      </c>
      <c r="AY23" s="4">
        <f t="shared" si="55"/>
        <v>0</v>
      </c>
      <c r="AZ23">
        <f>Settings!B42</f>
        <v>0</v>
      </c>
      <c r="BA23" s="4">
        <f>AR7</f>
        <v>0</v>
      </c>
      <c r="BB23" s="4">
        <f t="shared" si="56"/>
        <v>0</v>
      </c>
      <c r="BC23" s="4">
        <f t="shared" si="57"/>
        <v>0</v>
      </c>
      <c r="BD23" s="4">
        <f t="shared" si="58"/>
        <v>0</v>
      </c>
      <c r="BE23" s="4">
        <f t="shared" si="59"/>
        <v>0</v>
      </c>
      <c r="BF23" s="4">
        <f t="shared" si="60"/>
        <v>0</v>
      </c>
      <c r="BG23" s="4">
        <f t="shared" si="61"/>
        <v>0</v>
      </c>
      <c r="BH23" s="4" t="str">
        <f t="shared" si="62"/>
        <v>0</v>
      </c>
      <c r="BI23" s="4">
        <f t="shared" si="63"/>
        <v>1</v>
      </c>
      <c r="BJ23" s="4">
        <f t="shared" si="64"/>
        <v>0</v>
      </c>
      <c r="BK23" s="4">
        <f t="shared" si="65"/>
        <v>0</v>
      </c>
      <c r="BL23" s="4">
        <f t="shared" si="66"/>
        <v>0</v>
      </c>
      <c r="BM23">
        <f t="shared" si="67"/>
        <v>0</v>
      </c>
      <c r="BN23">
        <f t="shared" si="68"/>
        <v>0</v>
      </c>
      <c r="BO23">
        <f t="shared" si="69"/>
        <v>0</v>
      </c>
      <c r="BP23">
        <f t="shared" si="70"/>
        <v>0</v>
      </c>
      <c r="BQ23">
        <f t="shared" si="71"/>
        <v>0</v>
      </c>
    </row>
    <row r="24" spans="1:69" x14ac:dyDescent="0.2">
      <c r="A24">
        <f>Controls!A27</f>
        <v>0</v>
      </c>
      <c r="B24" s="4">
        <f>Controls!F27</f>
        <v>0</v>
      </c>
      <c r="C24" s="4">
        <f t="shared" si="8"/>
        <v>0</v>
      </c>
      <c r="D24" s="4">
        <f t="shared" si="9"/>
        <v>0</v>
      </c>
      <c r="E24" s="4">
        <f t="shared" si="10"/>
        <v>0</v>
      </c>
      <c r="F24" s="4">
        <f t="shared" si="11"/>
        <v>0</v>
      </c>
      <c r="G24" s="4">
        <f t="shared" si="12"/>
        <v>0</v>
      </c>
      <c r="H24" s="4">
        <f t="shared" si="13"/>
        <v>0</v>
      </c>
      <c r="I24" s="4">
        <f t="shared" si="14"/>
        <v>0</v>
      </c>
      <c r="J24" s="4">
        <f t="shared" si="15"/>
        <v>0</v>
      </c>
      <c r="K24" s="4">
        <f t="shared" si="16"/>
        <v>0</v>
      </c>
      <c r="L24" s="4">
        <f t="shared" si="17"/>
        <v>0</v>
      </c>
      <c r="M24" s="4">
        <f t="shared" si="18"/>
        <v>0</v>
      </c>
      <c r="N24" s="4">
        <f>Controls!C27</f>
        <v>0</v>
      </c>
      <c r="O24" s="4">
        <f t="shared" si="19"/>
        <v>1</v>
      </c>
      <c r="P24" s="4">
        <f t="shared" si="20"/>
        <v>1</v>
      </c>
      <c r="Q24" s="4">
        <f t="shared" si="21"/>
        <v>1</v>
      </c>
      <c r="R24" s="4">
        <f t="shared" si="22"/>
        <v>1</v>
      </c>
      <c r="S24" s="4">
        <f t="shared" si="23"/>
        <v>1</v>
      </c>
      <c r="T24" s="4">
        <f t="shared" si="24"/>
        <v>1</v>
      </c>
      <c r="U24" s="4">
        <f t="shared" si="25"/>
        <v>1</v>
      </c>
      <c r="V24" s="4">
        <f t="shared" si="26"/>
        <v>1</v>
      </c>
      <c r="W24" s="4">
        <f t="shared" si="27"/>
        <v>1</v>
      </c>
      <c r="X24" s="4">
        <f t="shared" si="28"/>
        <v>1</v>
      </c>
      <c r="Y24" s="4">
        <f t="shared" si="29"/>
        <v>1</v>
      </c>
      <c r="Z24" s="4">
        <f t="shared" si="30"/>
        <v>1</v>
      </c>
      <c r="AA24" s="4">
        <f t="shared" si="31"/>
        <v>1</v>
      </c>
      <c r="AB24" s="4">
        <f t="shared" si="32"/>
        <v>1</v>
      </c>
      <c r="AC24" s="4">
        <f t="shared" si="33"/>
        <v>1</v>
      </c>
      <c r="AD24" s="4">
        <f t="shared" si="34"/>
        <v>0</v>
      </c>
      <c r="AE24" s="4">
        <f t="shared" si="35"/>
        <v>0</v>
      </c>
      <c r="AF24" s="4">
        <f t="shared" si="36"/>
        <v>0</v>
      </c>
      <c r="AG24" s="4">
        <f t="shared" si="37"/>
        <v>0</v>
      </c>
      <c r="AH24" s="4">
        <f t="shared" si="38"/>
        <v>0</v>
      </c>
      <c r="AI24" s="4">
        <f t="shared" si="39"/>
        <v>0</v>
      </c>
      <c r="AJ24" s="4">
        <f t="shared" si="40"/>
        <v>0</v>
      </c>
      <c r="AK24" s="4">
        <f t="shared" si="41"/>
        <v>0</v>
      </c>
      <c r="AL24" s="4">
        <f t="shared" si="42"/>
        <v>0</v>
      </c>
      <c r="AM24" s="4">
        <f t="shared" si="43"/>
        <v>0</v>
      </c>
      <c r="AN24" s="4">
        <f t="shared" si="44"/>
        <v>0</v>
      </c>
      <c r="AO24" s="4">
        <f t="shared" si="45"/>
        <v>0</v>
      </c>
      <c r="AP24" s="4">
        <f t="shared" si="46"/>
        <v>0</v>
      </c>
      <c r="AQ24" s="4">
        <f t="shared" si="47"/>
        <v>0</v>
      </c>
      <c r="AR24" s="4">
        <f t="shared" si="48"/>
        <v>0</v>
      </c>
      <c r="AS24" s="4">
        <f t="shared" si="49"/>
        <v>0</v>
      </c>
      <c r="AT24" s="4">
        <f t="shared" si="50"/>
        <v>0</v>
      </c>
      <c r="AU24" s="4">
        <f t="shared" si="51"/>
        <v>0</v>
      </c>
      <c r="AV24" s="4">
        <f t="shared" si="52"/>
        <v>0</v>
      </c>
      <c r="AW24" s="4">
        <f t="shared" si="53"/>
        <v>0</v>
      </c>
      <c r="AX24" s="4">
        <f t="shared" si="54"/>
        <v>0</v>
      </c>
      <c r="AY24" s="4">
        <f t="shared" si="55"/>
        <v>0</v>
      </c>
      <c r="AZ24">
        <f>Settings!B43</f>
        <v>0</v>
      </c>
      <c r="BA24" s="4">
        <f>AS7</f>
        <v>0</v>
      </c>
      <c r="BB24" s="4">
        <f t="shared" si="56"/>
        <v>0</v>
      </c>
      <c r="BC24" s="4">
        <f t="shared" si="57"/>
        <v>0</v>
      </c>
      <c r="BD24" s="4">
        <f t="shared" si="58"/>
        <v>0</v>
      </c>
      <c r="BE24" s="4">
        <f t="shared" si="59"/>
        <v>0</v>
      </c>
      <c r="BF24" s="4">
        <f t="shared" si="60"/>
        <v>0</v>
      </c>
      <c r="BG24" s="4">
        <f t="shared" si="61"/>
        <v>0</v>
      </c>
      <c r="BH24" s="4" t="str">
        <f t="shared" si="62"/>
        <v>0</v>
      </c>
      <c r="BI24" s="4">
        <f t="shared" si="63"/>
        <v>1</v>
      </c>
      <c r="BJ24" s="4">
        <f t="shared" si="64"/>
        <v>0</v>
      </c>
      <c r="BK24" s="4">
        <f t="shared" si="65"/>
        <v>0</v>
      </c>
      <c r="BL24" s="4">
        <f t="shared" si="66"/>
        <v>0</v>
      </c>
      <c r="BM24">
        <f t="shared" si="67"/>
        <v>0</v>
      </c>
      <c r="BN24">
        <f t="shared" si="68"/>
        <v>0</v>
      </c>
      <c r="BO24">
        <f t="shared" si="69"/>
        <v>0</v>
      </c>
      <c r="BP24">
        <f t="shared" si="70"/>
        <v>0</v>
      </c>
      <c r="BQ24">
        <f t="shared" si="71"/>
        <v>0</v>
      </c>
    </row>
    <row r="25" spans="1:69" x14ac:dyDescent="0.2">
      <c r="A25">
        <f>Controls!A28</f>
        <v>0</v>
      </c>
      <c r="B25" s="4">
        <f>Controls!F28</f>
        <v>0</v>
      </c>
      <c r="C25" s="4">
        <f t="shared" si="8"/>
        <v>0</v>
      </c>
      <c r="D25" s="4">
        <f t="shared" si="9"/>
        <v>0</v>
      </c>
      <c r="E25" s="4">
        <f t="shared" si="10"/>
        <v>0</v>
      </c>
      <c r="F25" s="4">
        <f t="shared" si="11"/>
        <v>0</v>
      </c>
      <c r="G25" s="4">
        <f t="shared" si="12"/>
        <v>0</v>
      </c>
      <c r="H25" s="4">
        <f t="shared" si="13"/>
        <v>0</v>
      </c>
      <c r="I25" s="4">
        <f t="shared" si="14"/>
        <v>0</v>
      </c>
      <c r="J25" s="4">
        <f t="shared" si="15"/>
        <v>0</v>
      </c>
      <c r="K25" s="4">
        <f t="shared" si="16"/>
        <v>0</v>
      </c>
      <c r="L25" s="4">
        <f t="shared" si="17"/>
        <v>0</v>
      </c>
      <c r="M25" s="4">
        <f t="shared" si="18"/>
        <v>0</v>
      </c>
      <c r="N25" s="4">
        <f>Controls!C28</f>
        <v>0</v>
      </c>
      <c r="O25" s="4">
        <f t="shared" si="19"/>
        <v>1</v>
      </c>
      <c r="P25" s="4">
        <f t="shared" si="20"/>
        <v>1</v>
      </c>
      <c r="Q25" s="4">
        <f t="shared" si="21"/>
        <v>1</v>
      </c>
      <c r="R25" s="4">
        <f t="shared" si="22"/>
        <v>1</v>
      </c>
      <c r="S25" s="4">
        <f t="shared" si="23"/>
        <v>1</v>
      </c>
      <c r="T25" s="4">
        <f t="shared" si="24"/>
        <v>1</v>
      </c>
      <c r="U25" s="4">
        <f t="shared" si="25"/>
        <v>1</v>
      </c>
      <c r="V25" s="4">
        <f t="shared" si="26"/>
        <v>1</v>
      </c>
      <c r="W25" s="4">
        <f t="shared" si="27"/>
        <v>1</v>
      </c>
      <c r="X25" s="4">
        <f t="shared" si="28"/>
        <v>1</v>
      </c>
      <c r="Y25" s="4">
        <f t="shared" si="29"/>
        <v>1</v>
      </c>
      <c r="Z25" s="4">
        <f t="shared" si="30"/>
        <v>1</v>
      </c>
      <c r="AA25" s="4">
        <f t="shared" si="31"/>
        <v>1</v>
      </c>
      <c r="AB25" s="4">
        <f t="shared" si="32"/>
        <v>1</v>
      </c>
      <c r="AC25" s="4">
        <f t="shared" si="33"/>
        <v>1</v>
      </c>
      <c r="AD25" s="4">
        <f t="shared" si="34"/>
        <v>0</v>
      </c>
      <c r="AE25" s="4">
        <f t="shared" si="35"/>
        <v>0</v>
      </c>
      <c r="AF25" s="4">
        <f t="shared" si="36"/>
        <v>0</v>
      </c>
      <c r="AG25" s="4">
        <f t="shared" si="37"/>
        <v>0</v>
      </c>
      <c r="AH25" s="4">
        <f t="shared" si="38"/>
        <v>0</v>
      </c>
      <c r="AI25" s="4">
        <f t="shared" si="39"/>
        <v>0</v>
      </c>
      <c r="AJ25" s="4">
        <f t="shared" si="40"/>
        <v>0</v>
      </c>
      <c r="AK25" s="4">
        <f t="shared" si="41"/>
        <v>0</v>
      </c>
      <c r="AL25" s="4">
        <f t="shared" si="42"/>
        <v>0</v>
      </c>
      <c r="AM25" s="4">
        <f t="shared" si="43"/>
        <v>0</v>
      </c>
      <c r="AN25" s="4">
        <f t="shared" si="44"/>
        <v>0</v>
      </c>
      <c r="AO25" s="4">
        <f t="shared" si="45"/>
        <v>0</v>
      </c>
      <c r="AP25" s="4">
        <f t="shared" si="46"/>
        <v>0</v>
      </c>
      <c r="AQ25" s="4">
        <f t="shared" si="47"/>
        <v>0</v>
      </c>
      <c r="AR25" s="4">
        <f t="shared" si="48"/>
        <v>0</v>
      </c>
      <c r="AS25" s="4">
        <f t="shared" si="49"/>
        <v>0</v>
      </c>
      <c r="AT25" s="4">
        <f t="shared" si="50"/>
        <v>0</v>
      </c>
      <c r="AU25" s="4">
        <f t="shared" si="51"/>
        <v>0</v>
      </c>
      <c r="AV25" s="4">
        <f t="shared" si="52"/>
        <v>0</v>
      </c>
      <c r="AW25" s="4">
        <f t="shared" si="53"/>
        <v>0</v>
      </c>
      <c r="AX25" s="4">
        <f t="shared" si="54"/>
        <v>0</v>
      </c>
      <c r="AY25" s="4">
        <f t="shared" si="55"/>
        <v>0</v>
      </c>
    </row>
    <row r="26" spans="1:69" x14ac:dyDescent="0.2">
      <c r="A26">
        <f>Controls!A29</f>
        <v>0</v>
      </c>
      <c r="B26" s="4">
        <f>Controls!F29</f>
        <v>0</v>
      </c>
      <c r="C26" s="4">
        <f t="shared" si="8"/>
        <v>0</v>
      </c>
      <c r="D26" s="4">
        <f t="shared" si="9"/>
        <v>0</v>
      </c>
      <c r="E26" s="4">
        <f t="shared" si="10"/>
        <v>0</v>
      </c>
      <c r="F26" s="4">
        <f t="shared" si="11"/>
        <v>0</v>
      </c>
      <c r="G26" s="4">
        <f t="shared" si="12"/>
        <v>0</v>
      </c>
      <c r="H26" s="4">
        <f t="shared" si="13"/>
        <v>0</v>
      </c>
      <c r="I26" s="4">
        <f t="shared" si="14"/>
        <v>0</v>
      </c>
      <c r="J26" s="4">
        <f t="shared" si="15"/>
        <v>0</v>
      </c>
      <c r="K26" s="4">
        <f t="shared" si="16"/>
        <v>0</v>
      </c>
      <c r="L26" s="4">
        <f t="shared" si="17"/>
        <v>0</v>
      </c>
      <c r="M26" s="4">
        <f t="shared" si="18"/>
        <v>0</v>
      </c>
      <c r="N26" s="4">
        <f>Controls!C29</f>
        <v>0</v>
      </c>
      <c r="O26" s="4">
        <f t="shared" si="19"/>
        <v>1</v>
      </c>
      <c r="P26" s="4">
        <f t="shared" si="20"/>
        <v>1</v>
      </c>
      <c r="Q26" s="4">
        <f t="shared" si="21"/>
        <v>1</v>
      </c>
      <c r="R26" s="4">
        <f t="shared" si="22"/>
        <v>1</v>
      </c>
      <c r="S26" s="4">
        <f t="shared" si="23"/>
        <v>1</v>
      </c>
      <c r="T26" s="4">
        <f t="shared" si="24"/>
        <v>1</v>
      </c>
      <c r="U26" s="4">
        <f t="shared" si="25"/>
        <v>1</v>
      </c>
      <c r="V26" s="4">
        <f t="shared" si="26"/>
        <v>1</v>
      </c>
      <c r="W26" s="4">
        <f t="shared" si="27"/>
        <v>1</v>
      </c>
      <c r="X26" s="4">
        <f t="shared" si="28"/>
        <v>1</v>
      </c>
      <c r="Y26" s="4">
        <f t="shared" si="29"/>
        <v>1</v>
      </c>
      <c r="Z26" s="4">
        <f t="shared" si="30"/>
        <v>1</v>
      </c>
      <c r="AA26" s="4">
        <f t="shared" si="31"/>
        <v>1</v>
      </c>
      <c r="AB26" s="4">
        <f t="shared" si="32"/>
        <v>1</v>
      </c>
      <c r="AC26" s="4">
        <f t="shared" si="33"/>
        <v>1</v>
      </c>
      <c r="AD26" s="4">
        <f t="shared" si="34"/>
        <v>0</v>
      </c>
      <c r="AE26" s="4">
        <f t="shared" si="35"/>
        <v>0</v>
      </c>
      <c r="AF26" s="4">
        <f t="shared" si="36"/>
        <v>0</v>
      </c>
      <c r="AG26" s="4">
        <f t="shared" si="37"/>
        <v>0</v>
      </c>
      <c r="AH26" s="4">
        <f t="shared" si="38"/>
        <v>0</v>
      </c>
      <c r="AI26" s="4">
        <f t="shared" si="39"/>
        <v>0</v>
      </c>
      <c r="AJ26" s="4">
        <f t="shared" si="40"/>
        <v>0</v>
      </c>
      <c r="AK26" s="4">
        <f t="shared" si="41"/>
        <v>0</v>
      </c>
      <c r="AL26" s="4">
        <f t="shared" si="42"/>
        <v>0</v>
      </c>
      <c r="AM26" s="4">
        <f t="shared" si="43"/>
        <v>0</v>
      </c>
      <c r="AN26" s="4">
        <f t="shared" si="44"/>
        <v>0</v>
      </c>
      <c r="AO26" s="4">
        <f t="shared" si="45"/>
        <v>0</v>
      </c>
      <c r="AP26" s="4">
        <f t="shared" si="46"/>
        <v>0</v>
      </c>
      <c r="AQ26" s="4">
        <f t="shared" si="47"/>
        <v>0</v>
      </c>
      <c r="AR26" s="4">
        <f t="shared" si="48"/>
        <v>0</v>
      </c>
      <c r="AS26" s="4">
        <f t="shared" si="49"/>
        <v>0</v>
      </c>
      <c r="AT26" s="4">
        <f t="shared" si="50"/>
        <v>0</v>
      </c>
      <c r="AU26" s="4">
        <f t="shared" si="51"/>
        <v>0</v>
      </c>
      <c r="AV26" s="4">
        <f t="shared" si="52"/>
        <v>0</v>
      </c>
      <c r="AW26" s="4">
        <f t="shared" si="53"/>
        <v>0</v>
      </c>
      <c r="AX26" s="4">
        <f t="shared" si="54"/>
        <v>0</v>
      </c>
      <c r="AY26" s="4">
        <f t="shared" si="55"/>
        <v>0</v>
      </c>
      <c r="BF26" s="52">
        <f>SUM(BF27:BF41)</f>
        <v>0</v>
      </c>
    </row>
    <row r="27" spans="1:69" x14ac:dyDescent="0.2">
      <c r="A27">
        <f>Controls!A30</f>
        <v>0</v>
      </c>
      <c r="B27" s="4">
        <f>Controls!F30</f>
        <v>0</v>
      </c>
      <c r="C27" s="4">
        <f t="shared" si="8"/>
        <v>0</v>
      </c>
      <c r="D27" s="4">
        <f t="shared" si="9"/>
        <v>0</v>
      </c>
      <c r="E27" s="4">
        <f t="shared" si="10"/>
        <v>0</v>
      </c>
      <c r="F27" s="4">
        <f t="shared" si="11"/>
        <v>0</v>
      </c>
      <c r="G27" s="4">
        <f t="shared" si="12"/>
        <v>0</v>
      </c>
      <c r="H27" s="4">
        <f t="shared" si="13"/>
        <v>0</v>
      </c>
      <c r="I27" s="4">
        <f t="shared" si="14"/>
        <v>0</v>
      </c>
      <c r="J27" s="4">
        <f t="shared" si="15"/>
        <v>0</v>
      </c>
      <c r="K27" s="4">
        <f t="shared" si="16"/>
        <v>0</v>
      </c>
      <c r="L27" s="4">
        <f t="shared" si="17"/>
        <v>0</v>
      </c>
      <c r="M27" s="4">
        <f t="shared" si="18"/>
        <v>0</v>
      </c>
      <c r="N27" s="4">
        <f>Controls!C30</f>
        <v>0</v>
      </c>
      <c r="O27" s="4">
        <f t="shared" si="19"/>
        <v>1</v>
      </c>
      <c r="P27" s="4">
        <f t="shared" si="20"/>
        <v>1</v>
      </c>
      <c r="Q27" s="4">
        <f t="shared" si="21"/>
        <v>1</v>
      </c>
      <c r="R27" s="4">
        <f t="shared" si="22"/>
        <v>1</v>
      </c>
      <c r="S27" s="4">
        <f t="shared" si="23"/>
        <v>1</v>
      </c>
      <c r="T27" s="4">
        <f t="shared" si="24"/>
        <v>1</v>
      </c>
      <c r="U27" s="4">
        <f t="shared" si="25"/>
        <v>1</v>
      </c>
      <c r="V27" s="4">
        <f t="shared" si="26"/>
        <v>1</v>
      </c>
      <c r="W27" s="4">
        <f t="shared" si="27"/>
        <v>1</v>
      </c>
      <c r="X27" s="4">
        <f t="shared" si="28"/>
        <v>1</v>
      </c>
      <c r="Y27" s="4">
        <f t="shared" si="29"/>
        <v>1</v>
      </c>
      <c r="Z27" s="4">
        <f t="shared" si="30"/>
        <v>1</v>
      </c>
      <c r="AA27" s="4">
        <f t="shared" si="31"/>
        <v>1</v>
      </c>
      <c r="AB27" s="4">
        <f t="shared" si="32"/>
        <v>1</v>
      </c>
      <c r="AC27" s="4">
        <f t="shared" si="33"/>
        <v>1</v>
      </c>
      <c r="AD27" s="4">
        <f t="shared" si="34"/>
        <v>0</v>
      </c>
      <c r="AE27" s="4">
        <f t="shared" si="35"/>
        <v>0</v>
      </c>
      <c r="AF27" s="4">
        <f t="shared" si="36"/>
        <v>0</v>
      </c>
      <c r="AG27" s="4">
        <f t="shared" si="37"/>
        <v>0</v>
      </c>
      <c r="AH27" s="4">
        <f t="shared" si="38"/>
        <v>0</v>
      </c>
      <c r="AI27" s="4">
        <f t="shared" si="39"/>
        <v>0</v>
      </c>
      <c r="AJ27" s="4">
        <f t="shared" si="40"/>
        <v>0</v>
      </c>
      <c r="AK27" s="4">
        <f t="shared" si="41"/>
        <v>0</v>
      </c>
      <c r="AL27" s="4">
        <f t="shared" si="42"/>
        <v>0</v>
      </c>
      <c r="AM27" s="4">
        <f t="shared" si="43"/>
        <v>0</v>
      </c>
      <c r="AN27" s="4">
        <f t="shared" si="44"/>
        <v>0</v>
      </c>
      <c r="AO27" s="4">
        <f t="shared" si="45"/>
        <v>0</v>
      </c>
      <c r="AP27" s="4">
        <f t="shared" si="46"/>
        <v>0</v>
      </c>
      <c r="AQ27" s="4">
        <f t="shared" si="47"/>
        <v>0</v>
      </c>
      <c r="AR27" s="4">
        <f t="shared" si="48"/>
        <v>0</v>
      </c>
      <c r="AS27" s="4">
        <f t="shared" si="49"/>
        <v>0</v>
      </c>
      <c r="AT27" s="4">
        <f t="shared" si="50"/>
        <v>0</v>
      </c>
      <c r="AU27" s="4">
        <f t="shared" si="51"/>
        <v>0</v>
      </c>
      <c r="AV27" s="4">
        <f t="shared" si="52"/>
        <v>0</v>
      </c>
      <c r="AW27" s="4">
        <f t="shared" si="53"/>
        <v>0</v>
      </c>
      <c r="AX27" s="4">
        <f t="shared" si="54"/>
        <v>0</v>
      </c>
      <c r="AY27" s="4">
        <f t="shared" si="55"/>
        <v>0</v>
      </c>
      <c r="AZ27">
        <f>AZ10</f>
        <v>0</v>
      </c>
      <c r="BA27" s="52">
        <f>BB10*10%</f>
        <v>0</v>
      </c>
      <c r="BB27" s="52">
        <f>BC10*25%</f>
        <v>0</v>
      </c>
      <c r="BC27" s="52">
        <f>BE10*68%</f>
        <v>0</v>
      </c>
      <c r="BD27" s="52">
        <f>BG10*25%</f>
        <v>0</v>
      </c>
      <c r="BE27" s="52">
        <f>BK10*90%</f>
        <v>0</v>
      </c>
      <c r="BF27" s="52">
        <f>SUM(BA27:BE27)</f>
        <v>0</v>
      </c>
      <c r="BG27" s="52"/>
      <c r="BH27" s="52"/>
      <c r="BI27" s="52"/>
      <c r="BJ27" s="52"/>
      <c r="BK27" s="52"/>
      <c r="BL27" s="52"/>
      <c r="BM27" s="273"/>
    </row>
    <row r="28" spans="1:69" x14ac:dyDescent="0.2">
      <c r="A28">
        <f>Controls!A31</f>
        <v>0</v>
      </c>
      <c r="B28" s="4">
        <f>Controls!F31</f>
        <v>0</v>
      </c>
      <c r="C28" s="4">
        <f t="shared" si="8"/>
        <v>0</v>
      </c>
      <c r="D28" s="4">
        <f t="shared" si="9"/>
        <v>0</v>
      </c>
      <c r="E28" s="4">
        <f t="shared" si="10"/>
        <v>0</v>
      </c>
      <c r="F28" s="4">
        <f t="shared" si="11"/>
        <v>0</v>
      </c>
      <c r="G28" s="4">
        <f t="shared" si="12"/>
        <v>0</v>
      </c>
      <c r="H28" s="4">
        <f t="shared" si="13"/>
        <v>0</v>
      </c>
      <c r="I28" s="4">
        <f t="shared" si="14"/>
        <v>0</v>
      </c>
      <c r="J28" s="4">
        <f t="shared" si="15"/>
        <v>0</v>
      </c>
      <c r="K28" s="4">
        <f t="shared" si="16"/>
        <v>0</v>
      </c>
      <c r="L28" s="4">
        <f t="shared" si="17"/>
        <v>0</v>
      </c>
      <c r="M28" s="4">
        <f t="shared" si="18"/>
        <v>0</v>
      </c>
      <c r="N28" s="4">
        <f>Controls!C31</f>
        <v>0</v>
      </c>
      <c r="O28" s="4">
        <f t="shared" si="19"/>
        <v>1</v>
      </c>
      <c r="P28" s="4">
        <f t="shared" si="20"/>
        <v>1</v>
      </c>
      <c r="Q28" s="4">
        <f t="shared" si="21"/>
        <v>1</v>
      </c>
      <c r="R28" s="4">
        <f t="shared" si="22"/>
        <v>1</v>
      </c>
      <c r="S28" s="4">
        <f t="shared" si="23"/>
        <v>1</v>
      </c>
      <c r="T28" s="4">
        <f t="shared" si="24"/>
        <v>1</v>
      </c>
      <c r="U28" s="4">
        <f t="shared" si="25"/>
        <v>1</v>
      </c>
      <c r="V28" s="4">
        <f t="shared" si="26"/>
        <v>1</v>
      </c>
      <c r="W28" s="4">
        <f t="shared" si="27"/>
        <v>1</v>
      </c>
      <c r="X28" s="4">
        <f t="shared" si="28"/>
        <v>1</v>
      </c>
      <c r="Y28" s="4">
        <f t="shared" si="29"/>
        <v>1</v>
      </c>
      <c r="Z28" s="4">
        <f t="shared" si="30"/>
        <v>1</v>
      </c>
      <c r="AA28" s="4">
        <f t="shared" si="31"/>
        <v>1</v>
      </c>
      <c r="AB28" s="4">
        <f t="shared" si="32"/>
        <v>1</v>
      </c>
      <c r="AC28" s="4">
        <f t="shared" si="33"/>
        <v>1</v>
      </c>
      <c r="AD28" s="4">
        <f t="shared" si="34"/>
        <v>0</v>
      </c>
      <c r="AE28" s="4">
        <f t="shared" si="35"/>
        <v>0</v>
      </c>
      <c r="AF28" s="4">
        <f t="shared" si="36"/>
        <v>0</v>
      </c>
      <c r="AG28" s="4">
        <f t="shared" si="37"/>
        <v>0</v>
      </c>
      <c r="AH28" s="4">
        <f t="shared" si="38"/>
        <v>0</v>
      </c>
      <c r="AI28" s="4">
        <f t="shared" si="39"/>
        <v>0</v>
      </c>
      <c r="AJ28" s="4">
        <f t="shared" si="40"/>
        <v>0</v>
      </c>
      <c r="AK28" s="4">
        <f t="shared" si="41"/>
        <v>0</v>
      </c>
      <c r="AL28" s="4">
        <f t="shared" si="42"/>
        <v>0</v>
      </c>
      <c r="AM28" s="4">
        <f t="shared" si="43"/>
        <v>0</v>
      </c>
      <c r="AN28" s="4">
        <f t="shared" si="44"/>
        <v>0</v>
      </c>
      <c r="AO28" s="4">
        <f t="shared" si="45"/>
        <v>0</v>
      </c>
      <c r="AP28" s="4">
        <f t="shared" si="46"/>
        <v>0</v>
      </c>
      <c r="AQ28" s="4">
        <f t="shared" si="47"/>
        <v>0</v>
      </c>
      <c r="AR28" s="4">
        <f t="shared" si="48"/>
        <v>0</v>
      </c>
      <c r="AS28" s="4">
        <f t="shared" si="49"/>
        <v>0</v>
      </c>
      <c r="AT28" s="4">
        <f t="shared" si="50"/>
        <v>0</v>
      </c>
      <c r="AU28" s="4">
        <f t="shared" si="51"/>
        <v>0</v>
      </c>
      <c r="AV28" s="4">
        <f t="shared" si="52"/>
        <v>0</v>
      </c>
      <c r="AW28" s="4">
        <f t="shared" si="53"/>
        <v>0</v>
      </c>
      <c r="AX28" s="4">
        <f t="shared" si="54"/>
        <v>0</v>
      </c>
      <c r="AY28" s="4">
        <f t="shared" si="55"/>
        <v>0</v>
      </c>
      <c r="AZ28">
        <f t="shared" ref="AZ28:AZ41" si="72">AZ11</f>
        <v>0</v>
      </c>
      <c r="BA28" s="52">
        <f t="shared" ref="BA28:BA41" si="73">BB11*10%</f>
        <v>0</v>
      </c>
      <c r="BB28" s="52">
        <f t="shared" ref="BB28:BB41" si="74">BC11*25%</f>
        <v>0</v>
      </c>
      <c r="BC28" s="52">
        <f t="shared" ref="BC28:BC41" si="75">BE11*68%</f>
        <v>0</v>
      </c>
      <c r="BD28" s="52">
        <f t="shared" ref="BD28:BD41" si="76">BG11*25%</f>
        <v>0</v>
      </c>
      <c r="BE28" s="52">
        <f t="shared" ref="BE28:BE41" si="77">BK11*90%</f>
        <v>0</v>
      </c>
      <c r="BF28" s="52">
        <f t="shared" ref="BF28:BF41" si="78">SUM(BA28:BE28)</f>
        <v>0</v>
      </c>
      <c r="BG28" s="52"/>
      <c r="BH28" s="52"/>
      <c r="BI28" s="52"/>
      <c r="BJ28" s="52"/>
      <c r="BK28" s="52"/>
      <c r="BL28" s="52"/>
      <c r="BM28" s="273"/>
    </row>
    <row r="29" spans="1:69" x14ac:dyDescent="0.2">
      <c r="A29">
        <f>Controls!A32</f>
        <v>0</v>
      </c>
      <c r="B29" s="4">
        <f>Controls!F32</f>
        <v>0</v>
      </c>
      <c r="C29" s="4">
        <f t="shared" si="8"/>
        <v>0</v>
      </c>
      <c r="D29" s="4">
        <f t="shared" si="9"/>
        <v>0</v>
      </c>
      <c r="E29" s="4">
        <f t="shared" si="10"/>
        <v>0</v>
      </c>
      <c r="F29" s="4">
        <f t="shared" si="11"/>
        <v>0</v>
      </c>
      <c r="G29" s="4">
        <f t="shared" si="12"/>
        <v>0</v>
      </c>
      <c r="H29" s="4">
        <f t="shared" si="13"/>
        <v>0</v>
      </c>
      <c r="I29" s="4">
        <f t="shared" si="14"/>
        <v>0</v>
      </c>
      <c r="J29" s="4">
        <f t="shared" si="15"/>
        <v>0</v>
      </c>
      <c r="K29" s="4">
        <f t="shared" si="16"/>
        <v>0</v>
      </c>
      <c r="L29" s="4">
        <f t="shared" si="17"/>
        <v>0</v>
      </c>
      <c r="M29" s="4">
        <f t="shared" si="18"/>
        <v>0</v>
      </c>
      <c r="N29" s="4">
        <f>Controls!C32</f>
        <v>0</v>
      </c>
      <c r="O29" s="4">
        <f t="shared" si="19"/>
        <v>1</v>
      </c>
      <c r="P29" s="4">
        <f t="shared" si="20"/>
        <v>1</v>
      </c>
      <c r="Q29" s="4">
        <f t="shared" si="21"/>
        <v>1</v>
      </c>
      <c r="R29" s="4">
        <f t="shared" si="22"/>
        <v>1</v>
      </c>
      <c r="S29" s="4">
        <f t="shared" si="23"/>
        <v>1</v>
      </c>
      <c r="T29" s="4">
        <f t="shared" si="24"/>
        <v>1</v>
      </c>
      <c r="U29" s="4">
        <f t="shared" si="25"/>
        <v>1</v>
      </c>
      <c r="V29" s="4">
        <f t="shared" si="26"/>
        <v>1</v>
      </c>
      <c r="W29" s="4">
        <f t="shared" si="27"/>
        <v>1</v>
      </c>
      <c r="X29" s="4">
        <f t="shared" si="28"/>
        <v>1</v>
      </c>
      <c r="Y29" s="4">
        <f t="shared" si="29"/>
        <v>1</v>
      </c>
      <c r="Z29" s="4">
        <f t="shared" si="30"/>
        <v>1</v>
      </c>
      <c r="AA29" s="4">
        <f t="shared" si="31"/>
        <v>1</v>
      </c>
      <c r="AB29" s="4">
        <f t="shared" si="32"/>
        <v>1</v>
      </c>
      <c r="AC29" s="4">
        <f t="shared" si="33"/>
        <v>1</v>
      </c>
      <c r="AD29" s="4">
        <f t="shared" si="34"/>
        <v>0</v>
      </c>
      <c r="AE29" s="4">
        <f t="shared" si="35"/>
        <v>0</v>
      </c>
      <c r="AF29" s="4">
        <f t="shared" si="36"/>
        <v>0</v>
      </c>
      <c r="AG29" s="4">
        <f t="shared" si="37"/>
        <v>0</v>
      </c>
      <c r="AH29" s="4">
        <f t="shared" si="38"/>
        <v>0</v>
      </c>
      <c r="AI29" s="4">
        <f t="shared" si="39"/>
        <v>0</v>
      </c>
      <c r="AJ29" s="4">
        <f t="shared" si="40"/>
        <v>0</v>
      </c>
      <c r="AK29" s="4">
        <f t="shared" si="41"/>
        <v>0</v>
      </c>
      <c r="AL29" s="4">
        <f t="shared" si="42"/>
        <v>0</v>
      </c>
      <c r="AM29" s="4">
        <f t="shared" si="43"/>
        <v>0</v>
      </c>
      <c r="AN29" s="4">
        <f t="shared" si="44"/>
        <v>0</v>
      </c>
      <c r="AO29" s="4">
        <f t="shared" si="45"/>
        <v>0</v>
      </c>
      <c r="AP29" s="4">
        <f t="shared" si="46"/>
        <v>0</v>
      </c>
      <c r="AQ29" s="4">
        <f t="shared" si="47"/>
        <v>0</v>
      </c>
      <c r="AR29" s="4">
        <f t="shared" si="48"/>
        <v>0</v>
      </c>
      <c r="AS29" s="4">
        <f t="shared" si="49"/>
        <v>0</v>
      </c>
      <c r="AT29" s="4">
        <f t="shared" si="50"/>
        <v>0</v>
      </c>
      <c r="AU29" s="4">
        <f t="shared" si="51"/>
        <v>0</v>
      </c>
      <c r="AV29" s="4">
        <f t="shared" si="52"/>
        <v>0</v>
      </c>
      <c r="AW29" s="4">
        <f t="shared" si="53"/>
        <v>0</v>
      </c>
      <c r="AX29" s="4">
        <f t="shared" si="54"/>
        <v>0</v>
      </c>
      <c r="AY29" s="4">
        <f t="shared" si="55"/>
        <v>0</v>
      </c>
      <c r="AZ29">
        <f t="shared" si="72"/>
        <v>0</v>
      </c>
      <c r="BA29" s="52">
        <f t="shared" si="73"/>
        <v>0</v>
      </c>
      <c r="BB29" s="52">
        <f t="shared" si="74"/>
        <v>0</v>
      </c>
      <c r="BC29" s="52">
        <f t="shared" si="75"/>
        <v>0</v>
      </c>
      <c r="BD29" s="52">
        <f t="shared" si="76"/>
        <v>0</v>
      </c>
      <c r="BE29" s="52">
        <f t="shared" si="77"/>
        <v>0</v>
      </c>
      <c r="BF29" s="52">
        <f t="shared" si="78"/>
        <v>0</v>
      </c>
      <c r="BG29" s="52"/>
      <c r="BH29" s="52"/>
      <c r="BI29" s="52"/>
      <c r="BJ29" s="52"/>
      <c r="BK29" s="52"/>
      <c r="BL29" s="52"/>
      <c r="BM29" s="273"/>
    </row>
    <row r="30" spans="1:69" x14ac:dyDescent="0.2">
      <c r="A30">
        <f>Controls!A33</f>
        <v>0</v>
      </c>
      <c r="B30" s="4">
        <f>Controls!F33</f>
        <v>0</v>
      </c>
      <c r="C30" s="4">
        <f t="shared" si="8"/>
        <v>0</v>
      </c>
      <c r="D30" s="4">
        <f t="shared" si="9"/>
        <v>0</v>
      </c>
      <c r="E30" s="4">
        <f t="shared" si="10"/>
        <v>0</v>
      </c>
      <c r="F30" s="4">
        <f t="shared" si="11"/>
        <v>0</v>
      </c>
      <c r="G30" s="4">
        <f t="shared" si="12"/>
        <v>0</v>
      </c>
      <c r="H30" s="4">
        <f t="shared" si="13"/>
        <v>0</v>
      </c>
      <c r="I30" s="4">
        <f t="shared" si="14"/>
        <v>0</v>
      </c>
      <c r="J30" s="4">
        <f t="shared" si="15"/>
        <v>0</v>
      </c>
      <c r="K30" s="4">
        <f t="shared" si="16"/>
        <v>0</v>
      </c>
      <c r="L30" s="4">
        <f t="shared" si="17"/>
        <v>0</v>
      </c>
      <c r="M30" s="4">
        <f t="shared" si="18"/>
        <v>0</v>
      </c>
      <c r="N30" s="4">
        <f>Controls!C33</f>
        <v>0</v>
      </c>
      <c r="O30" s="4">
        <f t="shared" si="19"/>
        <v>1</v>
      </c>
      <c r="P30" s="4">
        <f t="shared" si="20"/>
        <v>1</v>
      </c>
      <c r="Q30" s="4">
        <f t="shared" si="21"/>
        <v>1</v>
      </c>
      <c r="R30" s="4">
        <f t="shared" si="22"/>
        <v>1</v>
      </c>
      <c r="S30" s="4">
        <f t="shared" si="23"/>
        <v>1</v>
      </c>
      <c r="T30" s="4">
        <f t="shared" si="24"/>
        <v>1</v>
      </c>
      <c r="U30" s="4">
        <f t="shared" si="25"/>
        <v>1</v>
      </c>
      <c r="V30" s="4">
        <f t="shared" si="26"/>
        <v>1</v>
      </c>
      <c r="W30" s="4">
        <f t="shared" si="27"/>
        <v>1</v>
      </c>
      <c r="X30" s="4">
        <f t="shared" si="28"/>
        <v>1</v>
      </c>
      <c r="Y30" s="4">
        <f t="shared" si="29"/>
        <v>1</v>
      </c>
      <c r="Z30" s="4">
        <f t="shared" si="30"/>
        <v>1</v>
      </c>
      <c r="AA30" s="4">
        <f t="shared" si="31"/>
        <v>1</v>
      </c>
      <c r="AB30" s="4">
        <f t="shared" si="32"/>
        <v>1</v>
      </c>
      <c r="AC30" s="4">
        <f t="shared" si="33"/>
        <v>1</v>
      </c>
      <c r="AD30" s="4">
        <f t="shared" si="34"/>
        <v>0</v>
      </c>
      <c r="AE30" s="4">
        <f t="shared" si="35"/>
        <v>0</v>
      </c>
      <c r="AF30" s="4">
        <f t="shared" si="36"/>
        <v>0</v>
      </c>
      <c r="AG30" s="4">
        <f t="shared" si="37"/>
        <v>0</v>
      </c>
      <c r="AH30" s="4">
        <f t="shared" si="38"/>
        <v>0</v>
      </c>
      <c r="AI30" s="4">
        <f t="shared" si="39"/>
        <v>0</v>
      </c>
      <c r="AJ30" s="4">
        <f t="shared" si="40"/>
        <v>0</v>
      </c>
      <c r="AK30" s="4">
        <f t="shared" si="41"/>
        <v>0</v>
      </c>
      <c r="AL30" s="4">
        <f t="shared" si="42"/>
        <v>0</v>
      </c>
      <c r="AM30" s="4">
        <f t="shared" si="43"/>
        <v>0</v>
      </c>
      <c r="AN30" s="4">
        <f t="shared" si="44"/>
        <v>0</v>
      </c>
      <c r="AO30" s="4">
        <f t="shared" si="45"/>
        <v>0</v>
      </c>
      <c r="AP30" s="4">
        <f t="shared" si="46"/>
        <v>0</v>
      </c>
      <c r="AQ30" s="4">
        <f t="shared" si="47"/>
        <v>0</v>
      </c>
      <c r="AR30" s="4">
        <f t="shared" si="48"/>
        <v>0</v>
      </c>
      <c r="AS30" s="4">
        <f t="shared" si="49"/>
        <v>0</v>
      </c>
      <c r="AT30" s="4">
        <f t="shared" si="50"/>
        <v>0</v>
      </c>
      <c r="AU30" s="4">
        <f t="shared" si="51"/>
        <v>0</v>
      </c>
      <c r="AV30" s="4">
        <f t="shared" si="52"/>
        <v>0</v>
      </c>
      <c r="AW30" s="4">
        <f t="shared" si="53"/>
        <v>0</v>
      </c>
      <c r="AX30" s="4">
        <f t="shared" si="54"/>
        <v>0</v>
      </c>
      <c r="AY30" s="4">
        <f t="shared" si="55"/>
        <v>0</v>
      </c>
      <c r="AZ30">
        <f t="shared" si="72"/>
        <v>0</v>
      </c>
      <c r="BA30" s="52">
        <f t="shared" si="73"/>
        <v>0</v>
      </c>
      <c r="BB30" s="52">
        <f t="shared" si="74"/>
        <v>0</v>
      </c>
      <c r="BC30" s="52">
        <f t="shared" si="75"/>
        <v>0</v>
      </c>
      <c r="BD30" s="52">
        <f t="shared" si="76"/>
        <v>0</v>
      </c>
      <c r="BE30" s="52">
        <f t="shared" si="77"/>
        <v>0</v>
      </c>
      <c r="BF30" s="52">
        <f t="shared" si="78"/>
        <v>0</v>
      </c>
      <c r="BG30" s="52"/>
      <c r="BH30" s="52"/>
      <c r="BI30" s="52"/>
      <c r="BJ30" s="52"/>
      <c r="BK30" s="52"/>
      <c r="BL30" s="52"/>
      <c r="BM30" s="273"/>
    </row>
    <row r="31" spans="1:69" x14ac:dyDescent="0.2">
      <c r="A31">
        <f>Controls!A34</f>
        <v>0</v>
      </c>
      <c r="B31" s="4">
        <f>Controls!F34</f>
        <v>0</v>
      </c>
      <c r="C31" s="4">
        <f t="shared" si="8"/>
        <v>0</v>
      </c>
      <c r="D31" s="4">
        <f t="shared" si="9"/>
        <v>0</v>
      </c>
      <c r="E31" s="4">
        <f t="shared" si="10"/>
        <v>0</v>
      </c>
      <c r="F31" s="4">
        <f t="shared" si="11"/>
        <v>0</v>
      </c>
      <c r="G31" s="4">
        <f t="shared" si="12"/>
        <v>0</v>
      </c>
      <c r="H31" s="4">
        <f t="shared" si="13"/>
        <v>0</v>
      </c>
      <c r="I31" s="4">
        <f t="shared" si="14"/>
        <v>0</v>
      </c>
      <c r="J31" s="4">
        <f t="shared" si="15"/>
        <v>0</v>
      </c>
      <c r="K31" s="4">
        <f t="shared" si="16"/>
        <v>0</v>
      </c>
      <c r="L31" s="4">
        <f t="shared" si="17"/>
        <v>0</v>
      </c>
      <c r="M31" s="4">
        <f t="shared" si="18"/>
        <v>0</v>
      </c>
      <c r="N31" s="4">
        <f>Controls!C34</f>
        <v>0</v>
      </c>
      <c r="O31" s="4">
        <f t="shared" si="19"/>
        <v>1</v>
      </c>
      <c r="P31" s="4">
        <f t="shared" si="20"/>
        <v>1</v>
      </c>
      <c r="Q31" s="4">
        <f t="shared" si="21"/>
        <v>1</v>
      </c>
      <c r="R31" s="4">
        <f t="shared" si="22"/>
        <v>1</v>
      </c>
      <c r="S31" s="4">
        <f t="shared" si="23"/>
        <v>1</v>
      </c>
      <c r="T31" s="4">
        <f t="shared" si="24"/>
        <v>1</v>
      </c>
      <c r="U31" s="4">
        <f t="shared" si="25"/>
        <v>1</v>
      </c>
      <c r="V31" s="4">
        <f t="shared" si="26"/>
        <v>1</v>
      </c>
      <c r="W31" s="4">
        <f t="shared" si="27"/>
        <v>1</v>
      </c>
      <c r="X31" s="4">
        <f t="shared" si="28"/>
        <v>1</v>
      </c>
      <c r="Y31" s="4">
        <f t="shared" si="29"/>
        <v>1</v>
      </c>
      <c r="Z31" s="4">
        <f t="shared" si="30"/>
        <v>1</v>
      </c>
      <c r="AA31" s="4">
        <f t="shared" si="31"/>
        <v>1</v>
      </c>
      <c r="AB31" s="4">
        <f t="shared" si="32"/>
        <v>1</v>
      </c>
      <c r="AC31" s="4">
        <f t="shared" si="33"/>
        <v>1</v>
      </c>
      <c r="AD31" s="4">
        <f t="shared" si="34"/>
        <v>0</v>
      </c>
      <c r="AE31" s="4">
        <f t="shared" si="35"/>
        <v>0</v>
      </c>
      <c r="AF31" s="4">
        <f t="shared" si="36"/>
        <v>0</v>
      </c>
      <c r="AG31" s="4">
        <f t="shared" si="37"/>
        <v>0</v>
      </c>
      <c r="AH31" s="4">
        <f t="shared" si="38"/>
        <v>0</v>
      </c>
      <c r="AI31" s="4">
        <f t="shared" si="39"/>
        <v>0</v>
      </c>
      <c r="AJ31" s="4">
        <f t="shared" si="40"/>
        <v>0</v>
      </c>
      <c r="AK31" s="4">
        <f t="shared" si="41"/>
        <v>0</v>
      </c>
      <c r="AL31" s="4">
        <f t="shared" si="42"/>
        <v>0</v>
      </c>
      <c r="AM31" s="4">
        <f t="shared" si="43"/>
        <v>0</v>
      </c>
      <c r="AN31" s="4">
        <f t="shared" si="44"/>
        <v>0</v>
      </c>
      <c r="AO31" s="4">
        <f t="shared" si="45"/>
        <v>0</v>
      </c>
      <c r="AP31" s="4">
        <f t="shared" si="46"/>
        <v>0</v>
      </c>
      <c r="AQ31" s="4">
        <f t="shared" si="47"/>
        <v>0</v>
      </c>
      <c r="AR31" s="4">
        <f t="shared" si="48"/>
        <v>0</v>
      </c>
      <c r="AS31" s="4">
        <f t="shared" si="49"/>
        <v>0</v>
      </c>
      <c r="AT31" s="4">
        <f t="shared" si="50"/>
        <v>0</v>
      </c>
      <c r="AU31" s="4">
        <f t="shared" si="51"/>
        <v>0</v>
      </c>
      <c r="AV31" s="4">
        <f t="shared" si="52"/>
        <v>0</v>
      </c>
      <c r="AW31" s="4">
        <f t="shared" si="53"/>
        <v>0</v>
      </c>
      <c r="AX31" s="4">
        <f t="shared" si="54"/>
        <v>0</v>
      </c>
      <c r="AY31" s="4">
        <f t="shared" si="55"/>
        <v>0</v>
      </c>
      <c r="AZ31">
        <f t="shared" si="72"/>
        <v>0</v>
      </c>
      <c r="BA31" s="52">
        <f t="shared" si="73"/>
        <v>0</v>
      </c>
      <c r="BB31" s="52">
        <f t="shared" si="74"/>
        <v>0</v>
      </c>
      <c r="BC31" s="52">
        <f t="shared" si="75"/>
        <v>0</v>
      </c>
      <c r="BD31" s="52">
        <f t="shared" si="76"/>
        <v>0</v>
      </c>
      <c r="BE31" s="52">
        <f t="shared" si="77"/>
        <v>0</v>
      </c>
      <c r="BF31" s="52">
        <f t="shared" si="78"/>
        <v>0</v>
      </c>
      <c r="BG31" s="52"/>
      <c r="BH31" s="52"/>
      <c r="BI31" s="52"/>
      <c r="BJ31" s="52"/>
      <c r="BK31" s="52"/>
      <c r="BL31" s="52"/>
      <c r="BM31" s="273"/>
    </row>
    <row r="32" spans="1:69" x14ac:dyDescent="0.2">
      <c r="A32">
        <f>Controls!A35</f>
        <v>0</v>
      </c>
      <c r="B32" s="4">
        <f>Controls!F35</f>
        <v>0</v>
      </c>
      <c r="C32" s="4">
        <f t="shared" si="8"/>
        <v>0</v>
      </c>
      <c r="D32" s="4">
        <f t="shared" si="9"/>
        <v>0</v>
      </c>
      <c r="E32" s="4">
        <f t="shared" si="10"/>
        <v>0</v>
      </c>
      <c r="F32" s="4">
        <f t="shared" si="11"/>
        <v>0</v>
      </c>
      <c r="G32" s="4">
        <f t="shared" si="12"/>
        <v>0</v>
      </c>
      <c r="H32" s="4">
        <f t="shared" si="13"/>
        <v>0</v>
      </c>
      <c r="I32" s="4">
        <f t="shared" si="14"/>
        <v>0</v>
      </c>
      <c r="J32" s="4">
        <f t="shared" si="15"/>
        <v>0</v>
      </c>
      <c r="K32" s="4">
        <f t="shared" si="16"/>
        <v>0</v>
      </c>
      <c r="L32" s="4">
        <f t="shared" si="17"/>
        <v>0</v>
      </c>
      <c r="M32" s="4">
        <f t="shared" si="18"/>
        <v>0</v>
      </c>
      <c r="N32" s="4">
        <f>Controls!C35</f>
        <v>0</v>
      </c>
      <c r="O32" s="4">
        <f t="shared" si="19"/>
        <v>1</v>
      </c>
      <c r="P32" s="4">
        <f t="shared" si="20"/>
        <v>1</v>
      </c>
      <c r="Q32" s="4">
        <f t="shared" si="21"/>
        <v>1</v>
      </c>
      <c r="R32" s="4">
        <f t="shared" si="22"/>
        <v>1</v>
      </c>
      <c r="S32" s="4">
        <f t="shared" si="23"/>
        <v>1</v>
      </c>
      <c r="T32" s="4">
        <f t="shared" si="24"/>
        <v>1</v>
      </c>
      <c r="U32" s="4">
        <f t="shared" si="25"/>
        <v>1</v>
      </c>
      <c r="V32" s="4">
        <f t="shared" si="26"/>
        <v>1</v>
      </c>
      <c r="W32" s="4">
        <f t="shared" si="27"/>
        <v>1</v>
      </c>
      <c r="X32" s="4">
        <f t="shared" si="28"/>
        <v>1</v>
      </c>
      <c r="Y32" s="4">
        <f t="shared" si="29"/>
        <v>1</v>
      </c>
      <c r="Z32" s="4">
        <f t="shared" si="30"/>
        <v>1</v>
      </c>
      <c r="AA32" s="4">
        <f t="shared" si="31"/>
        <v>1</v>
      </c>
      <c r="AB32" s="4">
        <f t="shared" si="32"/>
        <v>1</v>
      </c>
      <c r="AC32" s="4">
        <f t="shared" si="33"/>
        <v>1</v>
      </c>
      <c r="AD32" s="4">
        <f t="shared" si="34"/>
        <v>0</v>
      </c>
      <c r="AE32" s="4">
        <f t="shared" si="35"/>
        <v>0</v>
      </c>
      <c r="AF32" s="4">
        <f t="shared" si="36"/>
        <v>0</v>
      </c>
      <c r="AG32" s="4">
        <f t="shared" si="37"/>
        <v>0</v>
      </c>
      <c r="AH32" s="4">
        <f t="shared" si="38"/>
        <v>0</v>
      </c>
      <c r="AI32" s="4">
        <f t="shared" si="39"/>
        <v>0</v>
      </c>
      <c r="AJ32" s="4">
        <f t="shared" si="40"/>
        <v>0</v>
      </c>
      <c r="AK32" s="4">
        <f t="shared" si="41"/>
        <v>0</v>
      </c>
      <c r="AL32" s="4">
        <f t="shared" si="42"/>
        <v>0</v>
      </c>
      <c r="AM32" s="4">
        <f t="shared" si="43"/>
        <v>0</v>
      </c>
      <c r="AN32" s="4">
        <f t="shared" si="44"/>
        <v>0</v>
      </c>
      <c r="AO32" s="4">
        <f t="shared" si="45"/>
        <v>0</v>
      </c>
      <c r="AP32" s="4">
        <f t="shared" si="46"/>
        <v>0</v>
      </c>
      <c r="AQ32" s="4">
        <f t="shared" si="47"/>
        <v>0</v>
      </c>
      <c r="AR32" s="4">
        <f t="shared" si="48"/>
        <v>0</v>
      </c>
      <c r="AS32" s="4">
        <f t="shared" si="49"/>
        <v>0</v>
      </c>
      <c r="AT32" s="4">
        <f t="shared" si="50"/>
        <v>0</v>
      </c>
      <c r="AU32" s="4">
        <f t="shared" si="51"/>
        <v>0</v>
      </c>
      <c r="AV32" s="4">
        <f t="shared" si="52"/>
        <v>0</v>
      </c>
      <c r="AW32" s="4">
        <f t="shared" si="53"/>
        <v>0</v>
      </c>
      <c r="AX32" s="4">
        <f t="shared" si="54"/>
        <v>0</v>
      </c>
      <c r="AY32" s="4">
        <f t="shared" si="55"/>
        <v>0</v>
      </c>
      <c r="AZ32">
        <f t="shared" si="72"/>
        <v>0</v>
      </c>
      <c r="BA32" s="52">
        <f t="shared" si="73"/>
        <v>0</v>
      </c>
      <c r="BB32" s="52">
        <f t="shared" si="74"/>
        <v>0</v>
      </c>
      <c r="BC32" s="52">
        <f t="shared" si="75"/>
        <v>0</v>
      </c>
      <c r="BD32" s="52">
        <f t="shared" si="76"/>
        <v>0</v>
      </c>
      <c r="BE32" s="52">
        <f t="shared" si="77"/>
        <v>0</v>
      </c>
      <c r="BF32" s="52">
        <f t="shared" si="78"/>
        <v>0</v>
      </c>
      <c r="BG32" s="52"/>
      <c r="BH32" s="52"/>
      <c r="BI32" s="52"/>
      <c r="BJ32" s="52"/>
      <c r="BK32" s="52"/>
      <c r="BL32" s="52"/>
      <c r="BM32" s="273"/>
    </row>
    <row r="33" spans="1:65" x14ac:dyDescent="0.2">
      <c r="A33">
        <f>Controls!A36</f>
        <v>0</v>
      </c>
      <c r="B33" s="4">
        <f>Controls!F36</f>
        <v>0</v>
      </c>
      <c r="C33" s="4">
        <f t="shared" si="8"/>
        <v>0</v>
      </c>
      <c r="D33" s="4">
        <f t="shared" si="9"/>
        <v>0</v>
      </c>
      <c r="E33" s="4">
        <f t="shared" si="10"/>
        <v>0</v>
      </c>
      <c r="F33" s="4">
        <f t="shared" si="11"/>
        <v>0</v>
      </c>
      <c r="G33" s="4">
        <f t="shared" si="12"/>
        <v>0</v>
      </c>
      <c r="H33" s="4">
        <f t="shared" si="13"/>
        <v>0</v>
      </c>
      <c r="I33" s="4">
        <f t="shared" si="14"/>
        <v>0</v>
      </c>
      <c r="J33" s="4">
        <f t="shared" si="15"/>
        <v>0</v>
      </c>
      <c r="K33" s="4">
        <f t="shared" si="16"/>
        <v>0</v>
      </c>
      <c r="L33" s="4">
        <f t="shared" si="17"/>
        <v>0</v>
      </c>
      <c r="M33" s="4">
        <f t="shared" si="18"/>
        <v>0</v>
      </c>
      <c r="N33" s="4">
        <f>Controls!C36</f>
        <v>0</v>
      </c>
      <c r="O33" s="4">
        <f t="shared" si="19"/>
        <v>1</v>
      </c>
      <c r="P33" s="4">
        <f t="shared" si="20"/>
        <v>1</v>
      </c>
      <c r="Q33" s="4">
        <f t="shared" si="21"/>
        <v>1</v>
      </c>
      <c r="R33" s="4">
        <f t="shared" si="22"/>
        <v>1</v>
      </c>
      <c r="S33" s="4">
        <f t="shared" si="23"/>
        <v>1</v>
      </c>
      <c r="T33" s="4">
        <f t="shared" si="24"/>
        <v>1</v>
      </c>
      <c r="U33" s="4">
        <f t="shared" si="25"/>
        <v>1</v>
      </c>
      <c r="V33" s="4">
        <f t="shared" si="26"/>
        <v>1</v>
      </c>
      <c r="W33" s="4">
        <f t="shared" si="27"/>
        <v>1</v>
      </c>
      <c r="X33" s="4">
        <f t="shared" si="28"/>
        <v>1</v>
      </c>
      <c r="Y33" s="4">
        <f t="shared" si="29"/>
        <v>1</v>
      </c>
      <c r="Z33" s="4">
        <f t="shared" si="30"/>
        <v>1</v>
      </c>
      <c r="AA33" s="4">
        <f t="shared" si="31"/>
        <v>1</v>
      </c>
      <c r="AB33" s="4">
        <f t="shared" si="32"/>
        <v>1</v>
      </c>
      <c r="AC33" s="4">
        <f t="shared" si="33"/>
        <v>1</v>
      </c>
      <c r="AD33" s="4">
        <f t="shared" si="34"/>
        <v>0</v>
      </c>
      <c r="AE33" s="4">
        <f t="shared" si="35"/>
        <v>0</v>
      </c>
      <c r="AF33" s="4">
        <f t="shared" si="36"/>
        <v>0</v>
      </c>
      <c r="AG33" s="4">
        <f t="shared" si="37"/>
        <v>0</v>
      </c>
      <c r="AH33" s="4">
        <f t="shared" si="38"/>
        <v>0</v>
      </c>
      <c r="AI33" s="4">
        <f t="shared" si="39"/>
        <v>0</v>
      </c>
      <c r="AJ33" s="4">
        <f t="shared" si="40"/>
        <v>0</v>
      </c>
      <c r="AK33" s="4">
        <f t="shared" si="41"/>
        <v>0</v>
      </c>
      <c r="AL33" s="4">
        <f t="shared" si="42"/>
        <v>0</v>
      </c>
      <c r="AM33" s="4">
        <f t="shared" si="43"/>
        <v>0</v>
      </c>
      <c r="AN33" s="4">
        <f t="shared" si="44"/>
        <v>0</v>
      </c>
      <c r="AO33" s="4">
        <f t="shared" si="45"/>
        <v>0</v>
      </c>
      <c r="AP33" s="4">
        <f t="shared" si="46"/>
        <v>0</v>
      </c>
      <c r="AQ33" s="4">
        <f t="shared" si="47"/>
        <v>0</v>
      </c>
      <c r="AR33" s="4">
        <f t="shared" si="48"/>
        <v>0</v>
      </c>
      <c r="AS33" s="4">
        <f t="shared" si="49"/>
        <v>0</v>
      </c>
      <c r="AT33" s="4">
        <f t="shared" si="50"/>
        <v>0</v>
      </c>
      <c r="AU33" s="4">
        <f t="shared" si="51"/>
        <v>0</v>
      </c>
      <c r="AV33" s="4">
        <f t="shared" si="52"/>
        <v>0</v>
      </c>
      <c r="AW33" s="4">
        <f t="shared" si="53"/>
        <v>0</v>
      </c>
      <c r="AX33" s="4">
        <f t="shared" si="54"/>
        <v>0</v>
      </c>
      <c r="AY33" s="4">
        <f t="shared" si="55"/>
        <v>0</v>
      </c>
      <c r="AZ33">
        <f t="shared" si="72"/>
        <v>0</v>
      </c>
      <c r="BA33" s="52">
        <f t="shared" si="73"/>
        <v>0</v>
      </c>
      <c r="BB33" s="52">
        <f t="shared" si="74"/>
        <v>0</v>
      </c>
      <c r="BC33" s="52">
        <f t="shared" si="75"/>
        <v>0</v>
      </c>
      <c r="BD33" s="52">
        <f t="shared" si="76"/>
        <v>0</v>
      </c>
      <c r="BE33" s="52">
        <f t="shared" si="77"/>
        <v>0</v>
      </c>
      <c r="BF33" s="52">
        <f t="shared" si="78"/>
        <v>0</v>
      </c>
      <c r="BG33" s="52"/>
      <c r="BH33" s="52"/>
      <c r="BI33" s="52"/>
      <c r="BJ33" s="52"/>
      <c r="BK33" s="52"/>
      <c r="BL33" s="52"/>
      <c r="BM33" s="273"/>
    </row>
    <row r="34" spans="1:65" x14ac:dyDescent="0.2">
      <c r="A34">
        <f>Controls!A37</f>
        <v>0</v>
      </c>
      <c r="B34" s="4">
        <f>Controls!F37</f>
        <v>0</v>
      </c>
      <c r="C34" s="4">
        <f t="shared" si="8"/>
        <v>0</v>
      </c>
      <c r="D34" s="4">
        <f t="shared" si="9"/>
        <v>0</v>
      </c>
      <c r="E34" s="4">
        <f t="shared" si="10"/>
        <v>0</v>
      </c>
      <c r="F34" s="4">
        <f t="shared" si="11"/>
        <v>0</v>
      </c>
      <c r="G34" s="4">
        <f t="shared" si="12"/>
        <v>0</v>
      </c>
      <c r="H34" s="4">
        <f t="shared" si="13"/>
        <v>0</v>
      </c>
      <c r="I34" s="4">
        <f t="shared" si="14"/>
        <v>0</v>
      </c>
      <c r="J34" s="4">
        <f t="shared" si="15"/>
        <v>0</v>
      </c>
      <c r="K34" s="4">
        <f t="shared" si="16"/>
        <v>0</v>
      </c>
      <c r="L34" s="4">
        <f t="shared" si="17"/>
        <v>0</v>
      </c>
      <c r="M34" s="4">
        <f t="shared" si="18"/>
        <v>0</v>
      </c>
      <c r="N34" s="4">
        <f>Controls!C37</f>
        <v>0</v>
      </c>
      <c r="O34" s="4">
        <f t="shared" si="19"/>
        <v>1</v>
      </c>
      <c r="P34" s="4">
        <f t="shared" si="20"/>
        <v>1</v>
      </c>
      <c r="Q34" s="4">
        <f t="shared" si="21"/>
        <v>1</v>
      </c>
      <c r="R34" s="4">
        <f t="shared" si="22"/>
        <v>1</v>
      </c>
      <c r="S34" s="4">
        <f t="shared" si="23"/>
        <v>1</v>
      </c>
      <c r="T34" s="4">
        <f t="shared" si="24"/>
        <v>1</v>
      </c>
      <c r="U34" s="4">
        <f t="shared" si="25"/>
        <v>1</v>
      </c>
      <c r="V34" s="4">
        <f t="shared" si="26"/>
        <v>1</v>
      </c>
      <c r="W34" s="4">
        <f t="shared" si="27"/>
        <v>1</v>
      </c>
      <c r="X34" s="4">
        <f t="shared" si="28"/>
        <v>1</v>
      </c>
      <c r="Y34" s="4">
        <f t="shared" si="29"/>
        <v>1</v>
      </c>
      <c r="Z34" s="4">
        <f t="shared" si="30"/>
        <v>1</v>
      </c>
      <c r="AA34" s="4">
        <f t="shared" si="31"/>
        <v>1</v>
      </c>
      <c r="AB34" s="4">
        <f t="shared" si="32"/>
        <v>1</v>
      </c>
      <c r="AC34" s="4">
        <f t="shared" si="33"/>
        <v>1</v>
      </c>
      <c r="AD34" s="4">
        <f t="shared" si="34"/>
        <v>0</v>
      </c>
      <c r="AE34" s="4">
        <f t="shared" si="35"/>
        <v>0</v>
      </c>
      <c r="AF34" s="4">
        <f t="shared" si="36"/>
        <v>0</v>
      </c>
      <c r="AG34" s="4">
        <f t="shared" si="37"/>
        <v>0</v>
      </c>
      <c r="AH34" s="4">
        <f t="shared" si="38"/>
        <v>0</v>
      </c>
      <c r="AI34" s="4">
        <f t="shared" si="39"/>
        <v>0</v>
      </c>
      <c r="AJ34" s="4">
        <f t="shared" si="40"/>
        <v>0</v>
      </c>
      <c r="AK34" s="4">
        <f t="shared" si="41"/>
        <v>0</v>
      </c>
      <c r="AL34" s="4">
        <f t="shared" si="42"/>
        <v>0</v>
      </c>
      <c r="AM34" s="4">
        <f t="shared" si="43"/>
        <v>0</v>
      </c>
      <c r="AN34" s="4">
        <f t="shared" si="44"/>
        <v>0</v>
      </c>
      <c r="AO34" s="4">
        <f t="shared" si="45"/>
        <v>0</v>
      </c>
      <c r="AP34" s="4">
        <f t="shared" si="46"/>
        <v>0</v>
      </c>
      <c r="AQ34" s="4">
        <f t="shared" si="47"/>
        <v>0</v>
      </c>
      <c r="AR34" s="4">
        <f t="shared" si="48"/>
        <v>0</v>
      </c>
      <c r="AS34" s="4">
        <f t="shared" si="49"/>
        <v>0</v>
      </c>
      <c r="AT34" s="4">
        <f t="shared" si="50"/>
        <v>0</v>
      </c>
      <c r="AU34" s="4">
        <f t="shared" si="51"/>
        <v>0</v>
      </c>
      <c r="AV34" s="4">
        <f t="shared" si="52"/>
        <v>0</v>
      </c>
      <c r="AW34" s="4">
        <f t="shared" si="53"/>
        <v>0</v>
      </c>
      <c r="AX34" s="4">
        <f t="shared" si="54"/>
        <v>0</v>
      </c>
      <c r="AY34" s="4">
        <f t="shared" si="55"/>
        <v>0</v>
      </c>
      <c r="AZ34">
        <f t="shared" si="72"/>
        <v>0</v>
      </c>
      <c r="BA34" s="52">
        <f t="shared" si="73"/>
        <v>0</v>
      </c>
      <c r="BB34" s="52">
        <f t="shared" si="74"/>
        <v>0</v>
      </c>
      <c r="BC34" s="52">
        <f t="shared" si="75"/>
        <v>0</v>
      </c>
      <c r="BD34" s="52">
        <f t="shared" si="76"/>
        <v>0</v>
      </c>
      <c r="BE34" s="52">
        <f t="shared" si="77"/>
        <v>0</v>
      </c>
      <c r="BF34" s="52">
        <f t="shared" si="78"/>
        <v>0</v>
      </c>
      <c r="BG34" s="52"/>
      <c r="BH34" s="52"/>
      <c r="BI34" s="52"/>
      <c r="BJ34" s="52"/>
      <c r="BK34" s="52"/>
      <c r="BL34" s="52"/>
      <c r="BM34" s="273"/>
    </row>
    <row r="35" spans="1:65" x14ac:dyDescent="0.2">
      <c r="A35">
        <f>Controls!A38</f>
        <v>0</v>
      </c>
      <c r="B35" s="4">
        <f>Controls!F38</f>
        <v>0</v>
      </c>
      <c r="C35" s="4">
        <f t="shared" si="8"/>
        <v>0</v>
      </c>
      <c r="D35" s="4">
        <f t="shared" si="9"/>
        <v>0</v>
      </c>
      <c r="E35" s="4">
        <f t="shared" si="10"/>
        <v>0</v>
      </c>
      <c r="F35" s="4">
        <f t="shared" si="11"/>
        <v>0</v>
      </c>
      <c r="G35" s="4">
        <f t="shared" si="12"/>
        <v>0</v>
      </c>
      <c r="H35" s="4">
        <f t="shared" si="13"/>
        <v>0</v>
      </c>
      <c r="I35" s="4">
        <f t="shared" si="14"/>
        <v>0</v>
      </c>
      <c r="J35" s="4">
        <f t="shared" si="15"/>
        <v>0</v>
      </c>
      <c r="K35" s="4">
        <f t="shared" si="16"/>
        <v>0</v>
      </c>
      <c r="L35" s="4">
        <f t="shared" si="17"/>
        <v>0</v>
      </c>
      <c r="M35" s="4">
        <f t="shared" si="18"/>
        <v>0</v>
      </c>
      <c r="N35" s="4">
        <f>Controls!C38</f>
        <v>0</v>
      </c>
      <c r="O35" s="4">
        <f t="shared" si="19"/>
        <v>1</v>
      </c>
      <c r="P35" s="4">
        <f t="shared" si="20"/>
        <v>1</v>
      </c>
      <c r="Q35" s="4">
        <f t="shared" si="21"/>
        <v>1</v>
      </c>
      <c r="R35" s="4">
        <f t="shared" si="22"/>
        <v>1</v>
      </c>
      <c r="S35" s="4">
        <f t="shared" si="23"/>
        <v>1</v>
      </c>
      <c r="T35" s="4">
        <f t="shared" si="24"/>
        <v>1</v>
      </c>
      <c r="U35" s="4">
        <f t="shared" si="25"/>
        <v>1</v>
      </c>
      <c r="V35" s="4">
        <f t="shared" si="26"/>
        <v>1</v>
      </c>
      <c r="W35" s="4">
        <f t="shared" si="27"/>
        <v>1</v>
      </c>
      <c r="X35" s="4">
        <f t="shared" si="28"/>
        <v>1</v>
      </c>
      <c r="Y35" s="4">
        <f t="shared" si="29"/>
        <v>1</v>
      </c>
      <c r="Z35" s="4">
        <f t="shared" si="30"/>
        <v>1</v>
      </c>
      <c r="AA35" s="4">
        <f t="shared" si="31"/>
        <v>1</v>
      </c>
      <c r="AB35" s="4">
        <f t="shared" si="32"/>
        <v>1</v>
      </c>
      <c r="AC35" s="4">
        <f t="shared" si="33"/>
        <v>1</v>
      </c>
      <c r="AD35" s="4">
        <f t="shared" si="34"/>
        <v>0</v>
      </c>
      <c r="AE35" s="4">
        <f t="shared" si="35"/>
        <v>0</v>
      </c>
      <c r="AF35" s="4">
        <f t="shared" si="36"/>
        <v>0</v>
      </c>
      <c r="AG35" s="4">
        <f t="shared" si="37"/>
        <v>0</v>
      </c>
      <c r="AH35" s="4">
        <f t="shared" si="38"/>
        <v>0</v>
      </c>
      <c r="AI35" s="4">
        <f t="shared" si="39"/>
        <v>0</v>
      </c>
      <c r="AJ35" s="4">
        <f t="shared" si="40"/>
        <v>0</v>
      </c>
      <c r="AK35" s="4">
        <f t="shared" si="41"/>
        <v>0</v>
      </c>
      <c r="AL35" s="4">
        <f t="shared" si="42"/>
        <v>0</v>
      </c>
      <c r="AM35" s="4">
        <f t="shared" si="43"/>
        <v>0</v>
      </c>
      <c r="AN35" s="4">
        <f t="shared" si="44"/>
        <v>0</v>
      </c>
      <c r="AO35" s="4">
        <f t="shared" si="45"/>
        <v>0</v>
      </c>
      <c r="AP35" s="4">
        <f t="shared" si="46"/>
        <v>0</v>
      </c>
      <c r="AQ35" s="4">
        <f t="shared" si="47"/>
        <v>0</v>
      </c>
      <c r="AR35" s="4">
        <f t="shared" si="48"/>
        <v>0</v>
      </c>
      <c r="AS35" s="4">
        <f t="shared" si="49"/>
        <v>0</v>
      </c>
      <c r="AT35" s="4">
        <f t="shared" si="50"/>
        <v>0</v>
      </c>
      <c r="AU35" s="4">
        <f t="shared" si="51"/>
        <v>0</v>
      </c>
      <c r="AV35" s="4">
        <f t="shared" si="52"/>
        <v>0</v>
      </c>
      <c r="AW35" s="4">
        <f t="shared" si="53"/>
        <v>0</v>
      </c>
      <c r="AX35" s="4">
        <f t="shared" si="54"/>
        <v>0</v>
      </c>
      <c r="AY35" s="4">
        <f t="shared" si="55"/>
        <v>0</v>
      </c>
      <c r="AZ35">
        <f t="shared" si="72"/>
        <v>0</v>
      </c>
      <c r="BA35" s="52">
        <f t="shared" si="73"/>
        <v>0</v>
      </c>
      <c r="BB35" s="52">
        <f t="shared" si="74"/>
        <v>0</v>
      </c>
      <c r="BC35" s="52">
        <f t="shared" si="75"/>
        <v>0</v>
      </c>
      <c r="BD35" s="52">
        <f t="shared" si="76"/>
        <v>0</v>
      </c>
      <c r="BE35" s="52">
        <f t="shared" si="77"/>
        <v>0</v>
      </c>
      <c r="BF35" s="52">
        <f t="shared" si="78"/>
        <v>0</v>
      </c>
      <c r="BG35" s="52"/>
      <c r="BH35" s="52"/>
      <c r="BI35" s="52"/>
      <c r="BJ35" s="52"/>
      <c r="BK35" s="52"/>
      <c r="BL35" s="52"/>
      <c r="BM35" s="273"/>
    </row>
    <row r="36" spans="1:65" x14ac:dyDescent="0.2">
      <c r="A36">
        <f>Controls!A39</f>
        <v>0</v>
      </c>
      <c r="B36" s="4">
        <f>Controls!F39</f>
        <v>0</v>
      </c>
      <c r="C36" s="4">
        <f t="shared" si="8"/>
        <v>0</v>
      </c>
      <c r="D36" s="4">
        <f t="shared" si="9"/>
        <v>0</v>
      </c>
      <c r="E36" s="4">
        <f t="shared" si="10"/>
        <v>0</v>
      </c>
      <c r="F36" s="4">
        <f t="shared" si="11"/>
        <v>0</v>
      </c>
      <c r="G36" s="4">
        <f t="shared" si="12"/>
        <v>0</v>
      </c>
      <c r="H36" s="4">
        <f t="shared" si="13"/>
        <v>0</v>
      </c>
      <c r="I36" s="4">
        <f t="shared" si="14"/>
        <v>0</v>
      </c>
      <c r="J36" s="4">
        <f t="shared" si="15"/>
        <v>0</v>
      </c>
      <c r="K36" s="4">
        <f t="shared" si="16"/>
        <v>0</v>
      </c>
      <c r="L36" s="4">
        <f t="shared" si="17"/>
        <v>0</v>
      </c>
      <c r="M36" s="4">
        <f t="shared" si="18"/>
        <v>0</v>
      </c>
      <c r="N36" s="4">
        <f>Controls!C39</f>
        <v>0</v>
      </c>
      <c r="O36" s="4">
        <f t="shared" si="19"/>
        <v>1</v>
      </c>
      <c r="P36" s="4">
        <f t="shared" si="20"/>
        <v>1</v>
      </c>
      <c r="Q36" s="4">
        <f t="shared" si="21"/>
        <v>1</v>
      </c>
      <c r="R36" s="4">
        <f t="shared" si="22"/>
        <v>1</v>
      </c>
      <c r="S36" s="4">
        <f t="shared" si="23"/>
        <v>1</v>
      </c>
      <c r="T36" s="4">
        <f t="shared" si="24"/>
        <v>1</v>
      </c>
      <c r="U36" s="4">
        <f t="shared" si="25"/>
        <v>1</v>
      </c>
      <c r="V36" s="4">
        <f t="shared" si="26"/>
        <v>1</v>
      </c>
      <c r="W36" s="4">
        <f t="shared" si="27"/>
        <v>1</v>
      </c>
      <c r="X36" s="4">
        <f t="shared" si="28"/>
        <v>1</v>
      </c>
      <c r="Y36" s="4">
        <f t="shared" si="29"/>
        <v>1</v>
      </c>
      <c r="Z36" s="4">
        <f t="shared" si="30"/>
        <v>1</v>
      </c>
      <c r="AA36" s="4">
        <f t="shared" si="31"/>
        <v>1</v>
      </c>
      <c r="AB36" s="4">
        <f t="shared" si="32"/>
        <v>1</v>
      </c>
      <c r="AC36" s="4">
        <f t="shared" si="33"/>
        <v>1</v>
      </c>
      <c r="AD36" s="4">
        <f t="shared" si="34"/>
        <v>0</v>
      </c>
      <c r="AE36" s="4">
        <f t="shared" si="35"/>
        <v>0</v>
      </c>
      <c r="AF36" s="4">
        <f t="shared" si="36"/>
        <v>0</v>
      </c>
      <c r="AG36" s="4">
        <f t="shared" si="37"/>
        <v>0</v>
      </c>
      <c r="AH36" s="4">
        <f t="shared" si="38"/>
        <v>0</v>
      </c>
      <c r="AI36" s="4">
        <f t="shared" si="39"/>
        <v>0</v>
      </c>
      <c r="AJ36" s="4">
        <f t="shared" si="40"/>
        <v>0</v>
      </c>
      <c r="AK36" s="4">
        <f t="shared" si="41"/>
        <v>0</v>
      </c>
      <c r="AL36" s="4">
        <f t="shared" si="42"/>
        <v>0</v>
      </c>
      <c r="AM36" s="4">
        <f t="shared" si="43"/>
        <v>0</v>
      </c>
      <c r="AN36" s="4">
        <f t="shared" si="44"/>
        <v>0</v>
      </c>
      <c r="AO36" s="4">
        <f t="shared" si="45"/>
        <v>0</v>
      </c>
      <c r="AP36" s="4">
        <f t="shared" si="46"/>
        <v>0</v>
      </c>
      <c r="AQ36" s="4">
        <f t="shared" si="47"/>
        <v>0</v>
      </c>
      <c r="AR36" s="4">
        <f t="shared" si="48"/>
        <v>0</v>
      </c>
      <c r="AS36" s="4">
        <f t="shared" si="49"/>
        <v>0</v>
      </c>
      <c r="AT36" s="4">
        <f t="shared" si="50"/>
        <v>0</v>
      </c>
      <c r="AU36" s="4">
        <f t="shared" si="51"/>
        <v>0</v>
      </c>
      <c r="AV36" s="4">
        <f t="shared" si="52"/>
        <v>0</v>
      </c>
      <c r="AW36" s="4">
        <f t="shared" si="53"/>
        <v>0</v>
      </c>
      <c r="AX36" s="4">
        <f t="shared" si="54"/>
        <v>0</v>
      </c>
      <c r="AY36" s="4">
        <f t="shared" si="55"/>
        <v>0</v>
      </c>
      <c r="AZ36">
        <f t="shared" si="72"/>
        <v>0</v>
      </c>
      <c r="BA36" s="52">
        <f t="shared" si="73"/>
        <v>0</v>
      </c>
      <c r="BB36" s="52">
        <f t="shared" si="74"/>
        <v>0</v>
      </c>
      <c r="BC36" s="52">
        <f t="shared" si="75"/>
        <v>0</v>
      </c>
      <c r="BD36" s="52">
        <f t="shared" si="76"/>
        <v>0</v>
      </c>
      <c r="BE36" s="52">
        <f t="shared" si="77"/>
        <v>0</v>
      </c>
      <c r="BF36" s="52">
        <f t="shared" si="78"/>
        <v>0</v>
      </c>
      <c r="BG36" s="52"/>
      <c r="BH36" s="52"/>
      <c r="BI36" s="52"/>
      <c r="BJ36" s="52"/>
      <c r="BK36" s="52"/>
      <c r="BL36" s="52"/>
      <c r="BM36" s="273"/>
    </row>
    <row r="37" spans="1:65" x14ac:dyDescent="0.2">
      <c r="A37">
        <f>Controls!A40</f>
        <v>0</v>
      </c>
      <c r="B37" s="4">
        <f>Controls!F40</f>
        <v>0</v>
      </c>
      <c r="C37" s="4">
        <f t="shared" si="8"/>
        <v>0</v>
      </c>
      <c r="D37" s="4">
        <f t="shared" si="9"/>
        <v>0</v>
      </c>
      <c r="E37" s="4">
        <f t="shared" si="10"/>
        <v>0</v>
      </c>
      <c r="F37" s="4">
        <f t="shared" si="11"/>
        <v>0</v>
      </c>
      <c r="G37" s="4">
        <f t="shared" si="12"/>
        <v>0</v>
      </c>
      <c r="H37" s="4">
        <f t="shared" si="13"/>
        <v>0</v>
      </c>
      <c r="I37" s="4">
        <f t="shared" si="14"/>
        <v>0</v>
      </c>
      <c r="J37" s="4">
        <f t="shared" si="15"/>
        <v>0</v>
      </c>
      <c r="K37" s="4">
        <f t="shared" si="16"/>
        <v>0</v>
      </c>
      <c r="L37" s="4">
        <f t="shared" si="17"/>
        <v>0</v>
      </c>
      <c r="M37" s="4">
        <f t="shared" si="18"/>
        <v>0</v>
      </c>
      <c r="N37" s="4">
        <f>Controls!C40</f>
        <v>0</v>
      </c>
      <c r="O37" s="4">
        <f t="shared" si="19"/>
        <v>1</v>
      </c>
      <c r="P37" s="4">
        <f t="shared" si="20"/>
        <v>1</v>
      </c>
      <c r="Q37" s="4">
        <f t="shared" si="21"/>
        <v>1</v>
      </c>
      <c r="R37" s="4">
        <f t="shared" si="22"/>
        <v>1</v>
      </c>
      <c r="S37" s="4">
        <f t="shared" si="23"/>
        <v>1</v>
      </c>
      <c r="T37" s="4">
        <f t="shared" si="24"/>
        <v>1</v>
      </c>
      <c r="U37" s="4">
        <f t="shared" si="25"/>
        <v>1</v>
      </c>
      <c r="V37" s="4">
        <f t="shared" si="26"/>
        <v>1</v>
      </c>
      <c r="W37" s="4">
        <f t="shared" si="27"/>
        <v>1</v>
      </c>
      <c r="X37" s="4">
        <f t="shared" si="28"/>
        <v>1</v>
      </c>
      <c r="Y37" s="4">
        <f t="shared" si="29"/>
        <v>1</v>
      </c>
      <c r="Z37" s="4">
        <f t="shared" si="30"/>
        <v>1</v>
      </c>
      <c r="AA37" s="4">
        <f t="shared" si="31"/>
        <v>1</v>
      </c>
      <c r="AB37" s="4">
        <f t="shared" si="32"/>
        <v>1</v>
      </c>
      <c r="AC37" s="4">
        <f t="shared" si="33"/>
        <v>1</v>
      </c>
      <c r="AD37" s="4">
        <f t="shared" si="34"/>
        <v>0</v>
      </c>
      <c r="AE37" s="4">
        <f t="shared" si="35"/>
        <v>0</v>
      </c>
      <c r="AF37" s="4">
        <f t="shared" si="36"/>
        <v>0</v>
      </c>
      <c r="AG37" s="4">
        <f t="shared" si="37"/>
        <v>0</v>
      </c>
      <c r="AH37" s="4">
        <f t="shared" si="38"/>
        <v>0</v>
      </c>
      <c r="AI37" s="4">
        <f t="shared" si="39"/>
        <v>0</v>
      </c>
      <c r="AJ37" s="4">
        <f t="shared" si="40"/>
        <v>0</v>
      </c>
      <c r="AK37" s="4">
        <f t="shared" si="41"/>
        <v>0</v>
      </c>
      <c r="AL37" s="4">
        <f t="shared" si="42"/>
        <v>0</v>
      </c>
      <c r="AM37" s="4">
        <f t="shared" si="43"/>
        <v>0</v>
      </c>
      <c r="AN37" s="4">
        <f t="shared" si="44"/>
        <v>0</v>
      </c>
      <c r="AO37" s="4">
        <f t="shared" si="45"/>
        <v>0</v>
      </c>
      <c r="AP37" s="4">
        <f t="shared" si="46"/>
        <v>0</v>
      </c>
      <c r="AQ37" s="4">
        <f t="shared" si="47"/>
        <v>0</v>
      </c>
      <c r="AR37" s="4">
        <f t="shared" si="48"/>
        <v>0</v>
      </c>
      <c r="AS37" s="4">
        <f t="shared" si="49"/>
        <v>0</v>
      </c>
      <c r="AT37" s="4">
        <f t="shared" si="50"/>
        <v>0</v>
      </c>
      <c r="AU37" s="4">
        <f t="shared" si="51"/>
        <v>0</v>
      </c>
      <c r="AV37" s="4">
        <f t="shared" si="52"/>
        <v>0</v>
      </c>
      <c r="AW37" s="4">
        <f t="shared" si="53"/>
        <v>0</v>
      </c>
      <c r="AX37" s="4">
        <f t="shared" si="54"/>
        <v>0</v>
      </c>
      <c r="AY37" s="4">
        <f t="shared" si="55"/>
        <v>0</v>
      </c>
      <c r="AZ37">
        <f t="shared" si="72"/>
        <v>0</v>
      </c>
      <c r="BA37" s="52">
        <f t="shared" si="73"/>
        <v>0</v>
      </c>
      <c r="BB37" s="52">
        <f t="shared" si="74"/>
        <v>0</v>
      </c>
      <c r="BC37" s="52">
        <f t="shared" si="75"/>
        <v>0</v>
      </c>
      <c r="BD37" s="52">
        <f t="shared" si="76"/>
        <v>0</v>
      </c>
      <c r="BE37" s="52">
        <f t="shared" si="77"/>
        <v>0</v>
      </c>
      <c r="BF37" s="52">
        <f t="shared" si="78"/>
        <v>0</v>
      </c>
      <c r="BG37" s="52"/>
      <c r="BH37" s="52"/>
      <c r="BI37" s="52"/>
      <c r="BJ37" s="52"/>
      <c r="BK37" s="52"/>
      <c r="BL37" s="52"/>
      <c r="BM37" s="273"/>
    </row>
    <row r="38" spans="1:65" x14ac:dyDescent="0.2">
      <c r="A38">
        <f>Controls!A41</f>
        <v>0</v>
      </c>
      <c r="B38" s="4">
        <f>Controls!F41</f>
        <v>0</v>
      </c>
      <c r="C38" s="4">
        <f t="shared" si="8"/>
        <v>0</v>
      </c>
      <c r="D38" s="4">
        <f t="shared" si="9"/>
        <v>0</v>
      </c>
      <c r="E38" s="4">
        <f t="shared" si="10"/>
        <v>0</v>
      </c>
      <c r="F38" s="4">
        <f t="shared" si="11"/>
        <v>0</v>
      </c>
      <c r="G38" s="4">
        <f t="shared" si="12"/>
        <v>0</v>
      </c>
      <c r="H38" s="4">
        <f t="shared" si="13"/>
        <v>0</v>
      </c>
      <c r="I38" s="4">
        <f t="shared" si="14"/>
        <v>0</v>
      </c>
      <c r="J38" s="4">
        <f t="shared" si="15"/>
        <v>0</v>
      </c>
      <c r="K38" s="4">
        <f t="shared" si="16"/>
        <v>0</v>
      </c>
      <c r="L38" s="4">
        <f t="shared" si="17"/>
        <v>0</v>
      </c>
      <c r="M38" s="4">
        <f t="shared" si="18"/>
        <v>0</v>
      </c>
      <c r="N38" s="4">
        <f>Controls!C41</f>
        <v>0</v>
      </c>
      <c r="O38" s="4">
        <f t="shared" si="19"/>
        <v>1</v>
      </c>
      <c r="P38" s="4">
        <f t="shared" si="20"/>
        <v>1</v>
      </c>
      <c r="Q38" s="4">
        <f t="shared" si="21"/>
        <v>1</v>
      </c>
      <c r="R38" s="4">
        <f t="shared" si="22"/>
        <v>1</v>
      </c>
      <c r="S38" s="4">
        <f t="shared" si="23"/>
        <v>1</v>
      </c>
      <c r="T38" s="4">
        <f t="shared" si="24"/>
        <v>1</v>
      </c>
      <c r="U38" s="4">
        <f t="shared" si="25"/>
        <v>1</v>
      </c>
      <c r="V38" s="4">
        <f t="shared" si="26"/>
        <v>1</v>
      </c>
      <c r="W38" s="4">
        <f t="shared" si="27"/>
        <v>1</v>
      </c>
      <c r="X38" s="4">
        <f t="shared" si="28"/>
        <v>1</v>
      </c>
      <c r="Y38" s="4">
        <f t="shared" si="29"/>
        <v>1</v>
      </c>
      <c r="Z38" s="4">
        <f t="shared" si="30"/>
        <v>1</v>
      </c>
      <c r="AA38" s="4">
        <f t="shared" si="31"/>
        <v>1</v>
      </c>
      <c r="AB38" s="4">
        <f t="shared" si="32"/>
        <v>1</v>
      </c>
      <c r="AC38" s="4">
        <f t="shared" si="33"/>
        <v>1</v>
      </c>
      <c r="AD38" s="4">
        <f t="shared" si="34"/>
        <v>0</v>
      </c>
      <c r="AE38" s="4">
        <f t="shared" si="35"/>
        <v>0</v>
      </c>
      <c r="AF38" s="4">
        <f t="shared" si="36"/>
        <v>0</v>
      </c>
      <c r="AG38" s="4">
        <f t="shared" si="37"/>
        <v>0</v>
      </c>
      <c r="AH38" s="4">
        <f t="shared" si="38"/>
        <v>0</v>
      </c>
      <c r="AI38" s="4">
        <f t="shared" si="39"/>
        <v>0</v>
      </c>
      <c r="AJ38" s="4">
        <f t="shared" si="40"/>
        <v>0</v>
      </c>
      <c r="AK38" s="4">
        <f t="shared" si="41"/>
        <v>0</v>
      </c>
      <c r="AL38" s="4">
        <f t="shared" si="42"/>
        <v>0</v>
      </c>
      <c r="AM38" s="4">
        <f t="shared" si="43"/>
        <v>0</v>
      </c>
      <c r="AN38" s="4">
        <f t="shared" si="44"/>
        <v>0</v>
      </c>
      <c r="AO38" s="4">
        <f t="shared" si="45"/>
        <v>0</v>
      </c>
      <c r="AP38" s="4">
        <f t="shared" si="46"/>
        <v>0</v>
      </c>
      <c r="AQ38" s="4">
        <f t="shared" si="47"/>
        <v>0</v>
      </c>
      <c r="AR38" s="4">
        <f t="shared" si="48"/>
        <v>0</v>
      </c>
      <c r="AS38" s="4">
        <f t="shared" si="49"/>
        <v>0</v>
      </c>
      <c r="AT38" s="4">
        <f t="shared" si="50"/>
        <v>0</v>
      </c>
      <c r="AU38" s="4">
        <f t="shared" si="51"/>
        <v>0</v>
      </c>
      <c r="AV38" s="4">
        <f t="shared" si="52"/>
        <v>0</v>
      </c>
      <c r="AW38" s="4">
        <f t="shared" si="53"/>
        <v>0</v>
      </c>
      <c r="AX38" s="4">
        <f t="shared" si="54"/>
        <v>0</v>
      </c>
      <c r="AY38" s="4">
        <f t="shared" si="55"/>
        <v>0</v>
      </c>
      <c r="AZ38">
        <f t="shared" si="72"/>
        <v>0</v>
      </c>
      <c r="BA38" s="52">
        <f t="shared" si="73"/>
        <v>0</v>
      </c>
      <c r="BB38" s="52">
        <f t="shared" si="74"/>
        <v>0</v>
      </c>
      <c r="BC38" s="52">
        <f t="shared" si="75"/>
        <v>0</v>
      </c>
      <c r="BD38" s="52">
        <f t="shared" si="76"/>
        <v>0</v>
      </c>
      <c r="BE38" s="52">
        <f t="shared" si="77"/>
        <v>0</v>
      </c>
      <c r="BF38" s="52">
        <f t="shared" si="78"/>
        <v>0</v>
      </c>
      <c r="BG38" s="52"/>
      <c r="BH38" s="52"/>
      <c r="BI38" s="52"/>
      <c r="BJ38" s="52"/>
      <c r="BK38" s="52"/>
      <c r="BL38" s="52"/>
      <c r="BM38" s="273"/>
    </row>
    <row r="39" spans="1:65" x14ac:dyDescent="0.2">
      <c r="A39">
        <f>Controls!A42</f>
        <v>0</v>
      </c>
      <c r="B39" s="4">
        <f>Controls!F42</f>
        <v>0</v>
      </c>
      <c r="C39" s="4">
        <f t="shared" si="8"/>
        <v>0</v>
      </c>
      <c r="D39" s="4">
        <f t="shared" si="9"/>
        <v>0</v>
      </c>
      <c r="E39" s="4">
        <f t="shared" si="10"/>
        <v>0</v>
      </c>
      <c r="F39" s="4">
        <f t="shared" si="11"/>
        <v>0</v>
      </c>
      <c r="G39" s="4">
        <f t="shared" si="12"/>
        <v>0</v>
      </c>
      <c r="H39" s="4">
        <f t="shared" si="13"/>
        <v>0</v>
      </c>
      <c r="I39" s="4">
        <f t="shared" si="14"/>
        <v>0</v>
      </c>
      <c r="J39" s="4">
        <f t="shared" si="15"/>
        <v>0</v>
      </c>
      <c r="K39" s="4">
        <f t="shared" si="16"/>
        <v>0</v>
      </c>
      <c r="L39" s="4">
        <f t="shared" si="17"/>
        <v>0</v>
      </c>
      <c r="M39" s="4">
        <f t="shared" si="18"/>
        <v>0</v>
      </c>
      <c r="N39" s="4">
        <f>Controls!C42</f>
        <v>0</v>
      </c>
      <c r="O39" s="4">
        <f t="shared" si="19"/>
        <v>1</v>
      </c>
      <c r="P39" s="4">
        <f t="shared" si="20"/>
        <v>1</v>
      </c>
      <c r="Q39" s="4">
        <f t="shared" si="21"/>
        <v>1</v>
      </c>
      <c r="R39" s="4">
        <f t="shared" si="22"/>
        <v>1</v>
      </c>
      <c r="S39" s="4">
        <f t="shared" si="23"/>
        <v>1</v>
      </c>
      <c r="T39" s="4">
        <f t="shared" si="24"/>
        <v>1</v>
      </c>
      <c r="U39" s="4">
        <f t="shared" si="25"/>
        <v>1</v>
      </c>
      <c r="V39" s="4">
        <f t="shared" si="26"/>
        <v>1</v>
      </c>
      <c r="W39" s="4">
        <f t="shared" si="27"/>
        <v>1</v>
      </c>
      <c r="X39" s="4">
        <f t="shared" si="28"/>
        <v>1</v>
      </c>
      <c r="Y39" s="4">
        <f t="shared" si="29"/>
        <v>1</v>
      </c>
      <c r="Z39" s="4">
        <f t="shared" si="30"/>
        <v>1</v>
      </c>
      <c r="AA39" s="4">
        <f t="shared" si="31"/>
        <v>1</v>
      </c>
      <c r="AB39" s="4">
        <f t="shared" si="32"/>
        <v>1</v>
      </c>
      <c r="AC39" s="4">
        <f t="shared" si="33"/>
        <v>1</v>
      </c>
      <c r="AD39" s="4">
        <f t="shared" si="34"/>
        <v>0</v>
      </c>
      <c r="AE39" s="4">
        <f t="shared" si="35"/>
        <v>0</v>
      </c>
      <c r="AF39" s="4">
        <f t="shared" si="36"/>
        <v>0</v>
      </c>
      <c r="AG39" s="4">
        <f t="shared" si="37"/>
        <v>0</v>
      </c>
      <c r="AH39" s="4">
        <f t="shared" si="38"/>
        <v>0</v>
      </c>
      <c r="AI39" s="4">
        <f t="shared" si="39"/>
        <v>0</v>
      </c>
      <c r="AJ39" s="4">
        <f t="shared" si="40"/>
        <v>0</v>
      </c>
      <c r="AK39" s="4">
        <f t="shared" si="41"/>
        <v>0</v>
      </c>
      <c r="AL39" s="4">
        <f t="shared" si="42"/>
        <v>0</v>
      </c>
      <c r="AM39" s="4">
        <f t="shared" si="43"/>
        <v>0</v>
      </c>
      <c r="AN39" s="4">
        <f t="shared" si="44"/>
        <v>0</v>
      </c>
      <c r="AO39" s="4">
        <f t="shared" si="45"/>
        <v>0</v>
      </c>
      <c r="AP39" s="4">
        <f t="shared" si="46"/>
        <v>0</v>
      </c>
      <c r="AQ39" s="4">
        <f t="shared" si="47"/>
        <v>0</v>
      </c>
      <c r="AR39" s="4">
        <f t="shared" si="48"/>
        <v>0</v>
      </c>
      <c r="AS39" s="4">
        <f t="shared" si="49"/>
        <v>0</v>
      </c>
      <c r="AT39" s="4">
        <f t="shared" si="50"/>
        <v>0</v>
      </c>
      <c r="AU39" s="4">
        <f t="shared" si="51"/>
        <v>0</v>
      </c>
      <c r="AV39" s="4">
        <f t="shared" si="52"/>
        <v>0</v>
      </c>
      <c r="AW39" s="4">
        <f t="shared" si="53"/>
        <v>0</v>
      </c>
      <c r="AX39" s="4">
        <f t="shared" si="54"/>
        <v>0</v>
      </c>
      <c r="AY39" s="4">
        <f t="shared" si="55"/>
        <v>0</v>
      </c>
      <c r="AZ39">
        <f t="shared" si="72"/>
        <v>0</v>
      </c>
      <c r="BA39" s="52">
        <f t="shared" si="73"/>
        <v>0</v>
      </c>
      <c r="BB39" s="52">
        <f t="shared" si="74"/>
        <v>0</v>
      </c>
      <c r="BC39" s="52">
        <f t="shared" si="75"/>
        <v>0</v>
      </c>
      <c r="BD39" s="52">
        <f t="shared" si="76"/>
        <v>0</v>
      </c>
      <c r="BE39" s="52">
        <f t="shared" si="77"/>
        <v>0</v>
      </c>
      <c r="BF39" s="52">
        <f t="shared" si="78"/>
        <v>0</v>
      </c>
      <c r="BG39" s="52"/>
      <c r="BH39" s="52"/>
      <c r="BI39" s="52"/>
      <c r="BJ39" s="52"/>
      <c r="BK39" s="52"/>
      <c r="BL39" s="52"/>
      <c r="BM39" s="273"/>
    </row>
    <row r="40" spans="1:65" x14ac:dyDescent="0.2">
      <c r="A40">
        <f>Controls!A43</f>
        <v>0</v>
      </c>
      <c r="B40" s="4">
        <f>Controls!F43</f>
        <v>0</v>
      </c>
      <c r="C40" s="4">
        <f t="shared" si="8"/>
        <v>0</v>
      </c>
      <c r="D40" s="4">
        <f t="shared" si="9"/>
        <v>0</v>
      </c>
      <c r="E40" s="4">
        <f t="shared" si="10"/>
        <v>0</v>
      </c>
      <c r="F40" s="4">
        <f t="shared" si="11"/>
        <v>0</v>
      </c>
      <c r="G40" s="4">
        <f t="shared" si="12"/>
        <v>0</v>
      </c>
      <c r="H40" s="4">
        <f t="shared" si="13"/>
        <v>0</v>
      </c>
      <c r="I40" s="4">
        <f t="shared" si="14"/>
        <v>0</v>
      </c>
      <c r="J40" s="4">
        <f t="shared" si="15"/>
        <v>0</v>
      </c>
      <c r="K40" s="4">
        <f t="shared" si="16"/>
        <v>0</v>
      </c>
      <c r="L40" s="4">
        <f t="shared" si="17"/>
        <v>0</v>
      </c>
      <c r="M40" s="4">
        <f t="shared" si="18"/>
        <v>0</v>
      </c>
      <c r="N40" s="4">
        <f>Controls!C43</f>
        <v>0</v>
      </c>
      <c r="O40" s="4">
        <f t="shared" si="19"/>
        <v>1</v>
      </c>
      <c r="P40" s="4">
        <f t="shared" si="20"/>
        <v>1</v>
      </c>
      <c r="Q40" s="4">
        <f t="shared" si="21"/>
        <v>1</v>
      </c>
      <c r="R40" s="4">
        <f t="shared" si="22"/>
        <v>1</v>
      </c>
      <c r="S40" s="4">
        <f t="shared" si="23"/>
        <v>1</v>
      </c>
      <c r="T40" s="4">
        <f t="shared" si="24"/>
        <v>1</v>
      </c>
      <c r="U40" s="4">
        <f t="shared" si="25"/>
        <v>1</v>
      </c>
      <c r="V40" s="4">
        <f t="shared" si="26"/>
        <v>1</v>
      </c>
      <c r="W40" s="4">
        <f t="shared" si="27"/>
        <v>1</v>
      </c>
      <c r="X40" s="4">
        <f t="shared" si="28"/>
        <v>1</v>
      </c>
      <c r="Y40" s="4">
        <f t="shared" si="29"/>
        <v>1</v>
      </c>
      <c r="Z40" s="4">
        <f t="shared" si="30"/>
        <v>1</v>
      </c>
      <c r="AA40" s="4">
        <f t="shared" si="31"/>
        <v>1</v>
      </c>
      <c r="AB40" s="4">
        <f t="shared" si="32"/>
        <v>1</v>
      </c>
      <c r="AC40" s="4">
        <f t="shared" si="33"/>
        <v>1</v>
      </c>
      <c r="AD40" s="4">
        <f t="shared" si="34"/>
        <v>0</v>
      </c>
      <c r="AE40" s="4">
        <f t="shared" si="35"/>
        <v>0</v>
      </c>
      <c r="AF40" s="4">
        <f t="shared" si="36"/>
        <v>0</v>
      </c>
      <c r="AG40" s="4">
        <f t="shared" si="37"/>
        <v>0</v>
      </c>
      <c r="AH40" s="4">
        <f t="shared" si="38"/>
        <v>0</v>
      </c>
      <c r="AI40" s="4">
        <f t="shared" si="39"/>
        <v>0</v>
      </c>
      <c r="AJ40" s="4">
        <f t="shared" si="40"/>
        <v>0</v>
      </c>
      <c r="AK40" s="4">
        <f t="shared" si="41"/>
        <v>0</v>
      </c>
      <c r="AL40" s="4">
        <f t="shared" si="42"/>
        <v>0</v>
      </c>
      <c r="AM40" s="4">
        <f t="shared" si="43"/>
        <v>0</v>
      </c>
      <c r="AN40" s="4">
        <f t="shared" si="44"/>
        <v>0</v>
      </c>
      <c r="AO40" s="4">
        <f t="shared" si="45"/>
        <v>0</v>
      </c>
      <c r="AP40" s="4">
        <f t="shared" si="46"/>
        <v>0</v>
      </c>
      <c r="AQ40" s="4">
        <f t="shared" si="47"/>
        <v>0</v>
      </c>
      <c r="AR40" s="4">
        <f t="shared" si="48"/>
        <v>0</v>
      </c>
      <c r="AS40" s="4">
        <f t="shared" si="49"/>
        <v>0</v>
      </c>
      <c r="AT40" s="4">
        <f t="shared" si="50"/>
        <v>0</v>
      </c>
      <c r="AU40" s="4">
        <f t="shared" si="51"/>
        <v>0</v>
      </c>
      <c r="AV40" s="4">
        <f t="shared" si="52"/>
        <v>0</v>
      </c>
      <c r="AW40" s="4">
        <f t="shared" si="53"/>
        <v>0</v>
      </c>
      <c r="AX40" s="4">
        <f t="shared" si="54"/>
        <v>0</v>
      </c>
      <c r="AY40" s="4">
        <f t="shared" si="55"/>
        <v>0</v>
      </c>
      <c r="AZ40">
        <f t="shared" si="72"/>
        <v>0</v>
      </c>
      <c r="BA40" s="52">
        <f t="shared" si="73"/>
        <v>0</v>
      </c>
      <c r="BB40" s="52">
        <f t="shared" si="74"/>
        <v>0</v>
      </c>
      <c r="BC40" s="52">
        <f t="shared" si="75"/>
        <v>0</v>
      </c>
      <c r="BD40" s="52">
        <f t="shared" si="76"/>
        <v>0</v>
      </c>
      <c r="BE40" s="52">
        <f t="shared" si="77"/>
        <v>0</v>
      </c>
      <c r="BF40" s="52">
        <f t="shared" si="78"/>
        <v>0</v>
      </c>
      <c r="BG40" s="52"/>
      <c r="BH40" s="52"/>
      <c r="BI40" s="52"/>
      <c r="BJ40" s="52"/>
      <c r="BK40" s="52"/>
      <c r="BL40" s="52"/>
      <c r="BM40" s="273"/>
    </row>
    <row r="41" spans="1:65" x14ac:dyDescent="0.2">
      <c r="A41">
        <f>Controls!A44</f>
        <v>0</v>
      </c>
      <c r="B41" s="4">
        <f>Controls!F44</f>
        <v>0</v>
      </c>
      <c r="C41" s="4">
        <f t="shared" si="8"/>
        <v>0</v>
      </c>
      <c r="D41" s="4">
        <f t="shared" si="9"/>
        <v>0</v>
      </c>
      <c r="E41" s="4">
        <f t="shared" si="10"/>
        <v>0</v>
      </c>
      <c r="F41" s="4">
        <f t="shared" si="11"/>
        <v>0</v>
      </c>
      <c r="G41" s="4">
        <f t="shared" si="12"/>
        <v>0</v>
      </c>
      <c r="H41" s="4">
        <f t="shared" si="13"/>
        <v>0</v>
      </c>
      <c r="I41" s="4">
        <f t="shared" si="14"/>
        <v>0</v>
      </c>
      <c r="J41" s="4">
        <f t="shared" si="15"/>
        <v>0</v>
      </c>
      <c r="K41" s="4">
        <f t="shared" si="16"/>
        <v>0</v>
      </c>
      <c r="L41" s="4">
        <f t="shared" si="17"/>
        <v>0</v>
      </c>
      <c r="M41" s="4">
        <f t="shared" si="18"/>
        <v>0</v>
      </c>
      <c r="N41" s="4">
        <f>Controls!C44</f>
        <v>0</v>
      </c>
      <c r="O41" s="4">
        <f t="shared" si="19"/>
        <v>1</v>
      </c>
      <c r="P41" s="4">
        <f t="shared" si="20"/>
        <v>1</v>
      </c>
      <c r="Q41" s="4">
        <f t="shared" si="21"/>
        <v>1</v>
      </c>
      <c r="R41" s="4">
        <f t="shared" si="22"/>
        <v>1</v>
      </c>
      <c r="S41" s="4">
        <f t="shared" si="23"/>
        <v>1</v>
      </c>
      <c r="T41" s="4">
        <f t="shared" si="24"/>
        <v>1</v>
      </c>
      <c r="U41" s="4">
        <f t="shared" si="25"/>
        <v>1</v>
      </c>
      <c r="V41" s="4">
        <f t="shared" si="26"/>
        <v>1</v>
      </c>
      <c r="W41" s="4">
        <f t="shared" si="27"/>
        <v>1</v>
      </c>
      <c r="X41" s="4">
        <f t="shared" si="28"/>
        <v>1</v>
      </c>
      <c r="Y41" s="4">
        <f t="shared" si="29"/>
        <v>1</v>
      </c>
      <c r="Z41" s="4">
        <f t="shared" si="30"/>
        <v>1</v>
      </c>
      <c r="AA41" s="4">
        <f t="shared" si="31"/>
        <v>1</v>
      </c>
      <c r="AB41" s="4">
        <f t="shared" si="32"/>
        <v>1</v>
      </c>
      <c r="AC41" s="4">
        <f t="shared" si="33"/>
        <v>1</v>
      </c>
      <c r="AD41" s="4">
        <f t="shared" si="34"/>
        <v>0</v>
      </c>
      <c r="AE41" s="4">
        <f t="shared" si="35"/>
        <v>0</v>
      </c>
      <c r="AF41" s="4">
        <f t="shared" si="36"/>
        <v>0</v>
      </c>
      <c r="AG41" s="4">
        <f t="shared" si="37"/>
        <v>0</v>
      </c>
      <c r="AH41" s="4">
        <f t="shared" si="38"/>
        <v>0</v>
      </c>
      <c r="AI41" s="4">
        <f t="shared" si="39"/>
        <v>0</v>
      </c>
      <c r="AJ41" s="4">
        <f t="shared" si="40"/>
        <v>0</v>
      </c>
      <c r="AK41" s="4">
        <f t="shared" si="41"/>
        <v>0</v>
      </c>
      <c r="AL41" s="4">
        <f t="shared" si="42"/>
        <v>0</v>
      </c>
      <c r="AM41" s="4">
        <f t="shared" si="43"/>
        <v>0</v>
      </c>
      <c r="AN41" s="4">
        <f t="shared" si="44"/>
        <v>0</v>
      </c>
      <c r="AO41" s="4">
        <f t="shared" si="45"/>
        <v>0</v>
      </c>
      <c r="AP41" s="4">
        <f t="shared" si="46"/>
        <v>0</v>
      </c>
      <c r="AQ41" s="4">
        <f t="shared" si="47"/>
        <v>0</v>
      </c>
      <c r="AR41" s="4">
        <f t="shared" si="48"/>
        <v>0</v>
      </c>
      <c r="AS41" s="4">
        <f t="shared" si="49"/>
        <v>0</v>
      </c>
      <c r="AT41" s="4">
        <f t="shared" si="50"/>
        <v>0</v>
      </c>
      <c r="AU41" s="4">
        <f t="shared" si="51"/>
        <v>0</v>
      </c>
      <c r="AV41" s="4">
        <f t="shared" si="52"/>
        <v>0</v>
      </c>
      <c r="AW41" s="4">
        <f t="shared" si="53"/>
        <v>0</v>
      </c>
      <c r="AX41" s="4">
        <f t="shared" si="54"/>
        <v>0</v>
      </c>
      <c r="AY41" s="4">
        <f t="shared" si="55"/>
        <v>0</v>
      </c>
      <c r="AZ41">
        <f t="shared" si="72"/>
        <v>0</v>
      </c>
      <c r="BA41" s="52">
        <f t="shared" si="73"/>
        <v>0</v>
      </c>
      <c r="BB41" s="52">
        <f t="shared" si="74"/>
        <v>0</v>
      </c>
      <c r="BC41" s="52">
        <f t="shared" si="75"/>
        <v>0</v>
      </c>
      <c r="BD41" s="52">
        <f t="shared" si="76"/>
        <v>0</v>
      </c>
      <c r="BE41" s="52">
        <f t="shared" si="77"/>
        <v>0</v>
      </c>
      <c r="BF41" s="52">
        <f t="shared" si="78"/>
        <v>0</v>
      </c>
      <c r="BG41" s="52"/>
      <c r="BH41" s="52"/>
      <c r="BI41" s="52"/>
      <c r="BJ41" s="52"/>
      <c r="BK41" s="52"/>
      <c r="BL41" s="52"/>
      <c r="BM41" s="273"/>
    </row>
    <row r="42" spans="1:65" x14ac:dyDescent="0.2">
      <c r="A42">
        <f>Controls!A45</f>
        <v>0</v>
      </c>
      <c r="B42" s="4">
        <f>Controls!F45</f>
        <v>0</v>
      </c>
      <c r="C42" s="4">
        <f t="shared" si="8"/>
        <v>0</v>
      </c>
      <c r="D42" s="4">
        <f t="shared" si="9"/>
        <v>0</v>
      </c>
      <c r="E42" s="4">
        <f t="shared" si="10"/>
        <v>0</v>
      </c>
      <c r="F42" s="4">
        <f t="shared" si="11"/>
        <v>0</v>
      </c>
      <c r="G42" s="4">
        <f t="shared" si="12"/>
        <v>0</v>
      </c>
      <c r="H42" s="4">
        <f t="shared" si="13"/>
        <v>0</v>
      </c>
      <c r="I42" s="4">
        <f t="shared" si="14"/>
        <v>0</v>
      </c>
      <c r="J42" s="4">
        <f t="shared" si="15"/>
        <v>0</v>
      </c>
      <c r="K42" s="4">
        <f t="shared" si="16"/>
        <v>0</v>
      </c>
      <c r="L42" s="4">
        <f t="shared" si="17"/>
        <v>0</v>
      </c>
      <c r="M42" s="4">
        <f t="shared" si="18"/>
        <v>0</v>
      </c>
      <c r="N42" s="4">
        <f>Controls!C45</f>
        <v>0</v>
      </c>
      <c r="O42" s="4">
        <f t="shared" si="19"/>
        <v>1</v>
      </c>
      <c r="P42" s="4">
        <f t="shared" si="20"/>
        <v>1</v>
      </c>
      <c r="Q42" s="4">
        <f t="shared" si="21"/>
        <v>1</v>
      </c>
      <c r="R42" s="4">
        <f t="shared" si="22"/>
        <v>1</v>
      </c>
      <c r="S42" s="4">
        <f t="shared" si="23"/>
        <v>1</v>
      </c>
      <c r="T42" s="4">
        <f t="shared" si="24"/>
        <v>1</v>
      </c>
      <c r="U42" s="4">
        <f t="shared" si="25"/>
        <v>1</v>
      </c>
      <c r="V42" s="4">
        <f t="shared" si="26"/>
        <v>1</v>
      </c>
      <c r="W42" s="4">
        <f t="shared" si="27"/>
        <v>1</v>
      </c>
      <c r="X42" s="4">
        <f t="shared" si="28"/>
        <v>1</v>
      </c>
      <c r="Y42" s="4">
        <f t="shared" si="29"/>
        <v>1</v>
      </c>
      <c r="Z42" s="4">
        <f t="shared" si="30"/>
        <v>1</v>
      </c>
      <c r="AA42" s="4">
        <f t="shared" si="31"/>
        <v>1</v>
      </c>
      <c r="AB42" s="4">
        <f t="shared" si="32"/>
        <v>1</v>
      </c>
      <c r="AC42" s="4">
        <f t="shared" si="33"/>
        <v>1</v>
      </c>
      <c r="AD42" s="4">
        <f t="shared" si="34"/>
        <v>0</v>
      </c>
      <c r="AE42" s="4">
        <f t="shared" si="35"/>
        <v>0</v>
      </c>
      <c r="AF42" s="4">
        <f t="shared" si="36"/>
        <v>0</v>
      </c>
      <c r="AG42" s="4">
        <f t="shared" si="37"/>
        <v>0</v>
      </c>
      <c r="AH42" s="4">
        <f t="shared" si="38"/>
        <v>0</v>
      </c>
      <c r="AI42" s="4">
        <f t="shared" si="39"/>
        <v>0</v>
      </c>
      <c r="AJ42" s="4">
        <f t="shared" si="40"/>
        <v>0</v>
      </c>
      <c r="AK42" s="4">
        <f t="shared" si="41"/>
        <v>0</v>
      </c>
      <c r="AL42" s="4">
        <f t="shared" si="42"/>
        <v>0</v>
      </c>
      <c r="AM42" s="4">
        <f t="shared" si="43"/>
        <v>0</v>
      </c>
      <c r="AN42" s="4">
        <f t="shared" si="44"/>
        <v>0</v>
      </c>
      <c r="AO42" s="4">
        <f t="shared" si="45"/>
        <v>0</v>
      </c>
      <c r="AP42" s="4">
        <f t="shared" si="46"/>
        <v>0</v>
      </c>
      <c r="AQ42" s="4">
        <f t="shared" si="47"/>
        <v>0</v>
      </c>
      <c r="AR42" s="4">
        <f t="shared" si="48"/>
        <v>0</v>
      </c>
      <c r="AS42" s="4">
        <f t="shared" si="49"/>
        <v>0</v>
      </c>
      <c r="AT42" s="4">
        <f t="shared" si="50"/>
        <v>0</v>
      </c>
      <c r="AU42" s="4">
        <f t="shared" si="51"/>
        <v>0</v>
      </c>
      <c r="AV42" s="4">
        <f t="shared" si="52"/>
        <v>0</v>
      </c>
      <c r="AW42" s="4">
        <f t="shared" si="53"/>
        <v>0</v>
      </c>
      <c r="AX42" s="4">
        <f t="shared" si="54"/>
        <v>0</v>
      </c>
      <c r="AY42" s="4">
        <f t="shared" si="55"/>
        <v>0</v>
      </c>
      <c r="BA42" s="52"/>
      <c r="BB42" s="52"/>
      <c r="BC42" s="52"/>
      <c r="BD42" s="52"/>
      <c r="BE42" s="52"/>
      <c r="BF42" s="52">
        <f>COUNTIF(BF27:BF41,"&gt;0")</f>
        <v>0</v>
      </c>
      <c r="BG42" s="52"/>
      <c r="BH42" s="52"/>
      <c r="BI42" s="52"/>
      <c r="BJ42" s="52"/>
      <c r="BK42" s="52"/>
      <c r="BL42" s="52"/>
      <c r="BM42" s="273"/>
    </row>
    <row r="43" spans="1:65" x14ac:dyDescent="0.2">
      <c r="A43">
        <f>Controls!A46</f>
        <v>0</v>
      </c>
      <c r="B43" s="4">
        <f>Controls!F46</f>
        <v>0</v>
      </c>
      <c r="C43" s="4">
        <f t="shared" si="8"/>
        <v>0</v>
      </c>
      <c r="D43" s="4">
        <f t="shared" si="9"/>
        <v>0</v>
      </c>
      <c r="E43" s="4">
        <f t="shared" si="10"/>
        <v>0</v>
      </c>
      <c r="F43" s="4">
        <f t="shared" si="11"/>
        <v>0</v>
      </c>
      <c r="G43" s="4">
        <f t="shared" si="12"/>
        <v>0</v>
      </c>
      <c r="H43" s="4">
        <f t="shared" si="13"/>
        <v>0</v>
      </c>
      <c r="I43" s="4">
        <f t="shared" si="14"/>
        <v>0</v>
      </c>
      <c r="J43" s="4">
        <f t="shared" si="15"/>
        <v>0</v>
      </c>
      <c r="K43" s="4">
        <f t="shared" si="16"/>
        <v>0</v>
      </c>
      <c r="L43" s="4">
        <f t="shared" si="17"/>
        <v>0</v>
      </c>
      <c r="M43" s="4">
        <f t="shared" si="18"/>
        <v>0</v>
      </c>
      <c r="N43" s="4">
        <f>Controls!C46</f>
        <v>0</v>
      </c>
      <c r="O43" s="4">
        <f t="shared" si="19"/>
        <v>1</v>
      </c>
      <c r="P43" s="4">
        <f t="shared" si="20"/>
        <v>1</v>
      </c>
      <c r="Q43" s="4">
        <f t="shared" si="21"/>
        <v>1</v>
      </c>
      <c r="R43" s="4">
        <f t="shared" si="22"/>
        <v>1</v>
      </c>
      <c r="S43" s="4">
        <f t="shared" si="23"/>
        <v>1</v>
      </c>
      <c r="T43" s="4">
        <f t="shared" si="24"/>
        <v>1</v>
      </c>
      <c r="U43" s="4">
        <f t="shared" si="25"/>
        <v>1</v>
      </c>
      <c r="V43" s="4">
        <f t="shared" si="26"/>
        <v>1</v>
      </c>
      <c r="W43" s="4">
        <f t="shared" si="27"/>
        <v>1</v>
      </c>
      <c r="X43" s="4">
        <f t="shared" si="28"/>
        <v>1</v>
      </c>
      <c r="Y43" s="4">
        <f t="shared" si="29"/>
        <v>1</v>
      </c>
      <c r="Z43" s="4">
        <f t="shared" si="30"/>
        <v>1</v>
      </c>
      <c r="AA43" s="4">
        <f t="shared" si="31"/>
        <v>1</v>
      </c>
      <c r="AB43" s="4">
        <f t="shared" si="32"/>
        <v>1</v>
      </c>
      <c r="AC43" s="4">
        <f t="shared" si="33"/>
        <v>1</v>
      </c>
      <c r="AD43" s="4">
        <f t="shared" si="34"/>
        <v>0</v>
      </c>
      <c r="AE43" s="4">
        <f t="shared" si="35"/>
        <v>0</v>
      </c>
      <c r="AF43" s="4">
        <f t="shared" si="36"/>
        <v>0</v>
      </c>
      <c r="AG43" s="4">
        <f t="shared" si="37"/>
        <v>0</v>
      </c>
      <c r="AH43" s="4">
        <f t="shared" si="38"/>
        <v>0</v>
      </c>
      <c r="AI43" s="4">
        <f t="shared" si="39"/>
        <v>0</v>
      </c>
      <c r="AJ43" s="4">
        <f t="shared" si="40"/>
        <v>0</v>
      </c>
      <c r="AK43" s="4">
        <f t="shared" si="41"/>
        <v>0</v>
      </c>
      <c r="AL43" s="4">
        <f t="shared" si="42"/>
        <v>0</v>
      </c>
      <c r="AM43" s="4">
        <f t="shared" si="43"/>
        <v>0</v>
      </c>
      <c r="AN43" s="4">
        <f t="shared" si="44"/>
        <v>0</v>
      </c>
      <c r="AO43" s="4">
        <f t="shared" si="45"/>
        <v>0</v>
      </c>
      <c r="AP43" s="4">
        <f t="shared" si="46"/>
        <v>0</v>
      </c>
      <c r="AQ43" s="4">
        <f t="shared" si="47"/>
        <v>0</v>
      </c>
      <c r="AR43" s="4">
        <f t="shared" si="48"/>
        <v>0</v>
      </c>
      <c r="AS43" s="4">
        <f t="shared" si="49"/>
        <v>0</v>
      </c>
      <c r="AT43" s="4">
        <f t="shared" si="50"/>
        <v>0</v>
      </c>
      <c r="AU43" s="4">
        <f t="shared" si="51"/>
        <v>0</v>
      </c>
      <c r="AV43" s="4">
        <f t="shared" si="52"/>
        <v>0</v>
      </c>
      <c r="AW43" s="4">
        <f t="shared" si="53"/>
        <v>0</v>
      </c>
      <c r="AX43" s="4">
        <f t="shared" si="54"/>
        <v>0</v>
      </c>
      <c r="AY43" s="4">
        <f t="shared" si="55"/>
        <v>0</v>
      </c>
      <c r="BA43" s="52"/>
      <c r="BB43" s="52"/>
      <c r="BC43" s="52"/>
      <c r="BD43" s="52"/>
      <c r="BE43" s="52"/>
      <c r="BF43" s="52">
        <f>IF(BF42&gt;0,BF26/BF42,0)</f>
        <v>0</v>
      </c>
      <c r="BG43" s="52"/>
      <c r="BH43" s="52"/>
      <c r="BI43" s="52"/>
      <c r="BJ43" s="52"/>
      <c r="BK43" s="52"/>
      <c r="BL43" s="52"/>
      <c r="BM43" s="273"/>
    </row>
    <row r="44" spans="1:65" x14ac:dyDescent="0.2">
      <c r="A44">
        <f>Controls!A47</f>
        <v>0</v>
      </c>
      <c r="B44" s="4">
        <f>Controls!F47</f>
        <v>0</v>
      </c>
      <c r="C44" s="4">
        <f t="shared" si="8"/>
        <v>0</v>
      </c>
      <c r="D44" s="4">
        <f t="shared" si="9"/>
        <v>0</v>
      </c>
      <c r="E44" s="4">
        <f t="shared" si="10"/>
        <v>0</v>
      </c>
      <c r="F44" s="4">
        <f t="shared" si="11"/>
        <v>0</v>
      </c>
      <c r="G44" s="4">
        <f t="shared" si="12"/>
        <v>0</v>
      </c>
      <c r="H44" s="4">
        <f t="shared" si="13"/>
        <v>0</v>
      </c>
      <c r="I44" s="4">
        <f t="shared" si="14"/>
        <v>0</v>
      </c>
      <c r="J44" s="4">
        <f t="shared" si="15"/>
        <v>0</v>
      </c>
      <c r="K44" s="4">
        <f t="shared" si="16"/>
        <v>0</v>
      </c>
      <c r="L44" s="4">
        <f t="shared" si="17"/>
        <v>0</v>
      </c>
      <c r="M44" s="4">
        <f t="shared" si="18"/>
        <v>0</v>
      </c>
      <c r="N44" s="4">
        <f>Controls!C47</f>
        <v>0</v>
      </c>
      <c r="O44" s="4">
        <f t="shared" si="19"/>
        <v>1</v>
      </c>
      <c r="P44" s="4">
        <f t="shared" si="20"/>
        <v>1</v>
      </c>
      <c r="Q44" s="4">
        <f t="shared" si="21"/>
        <v>1</v>
      </c>
      <c r="R44" s="4">
        <f t="shared" si="22"/>
        <v>1</v>
      </c>
      <c r="S44" s="4">
        <f t="shared" si="23"/>
        <v>1</v>
      </c>
      <c r="T44" s="4">
        <f t="shared" si="24"/>
        <v>1</v>
      </c>
      <c r="U44" s="4">
        <f t="shared" si="25"/>
        <v>1</v>
      </c>
      <c r="V44" s="4">
        <f t="shared" si="26"/>
        <v>1</v>
      </c>
      <c r="W44" s="4">
        <f t="shared" si="27"/>
        <v>1</v>
      </c>
      <c r="X44" s="4">
        <f t="shared" si="28"/>
        <v>1</v>
      </c>
      <c r="Y44" s="4">
        <f t="shared" si="29"/>
        <v>1</v>
      </c>
      <c r="Z44" s="4">
        <f t="shared" si="30"/>
        <v>1</v>
      </c>
      <c r="AA44" s="4">
        <f t="shared" si="31"/>
        <v>1</v>
      </c>
      <c r="AB44" s="4">
        <f t="shared" si="32"/>
        <v>1</v>
      </c>
      <c r="AC44" s="4">
        <f t="shared" si="33"/>
        <v>1</v>
      </c>
      <c r="AD44" s="4">
        <f t="shared" si="34"/>
        <v>0</v>
      </c>
      <c r="AE44" s="4">
        <f t="shared" si="35"/>
        <v>0</v>
      </c>
      <c r="AF44" s="4">
        <f t="shared" si="36"/>
        <v>0</v>
      </c>
      <c r="AG44" s="4">
        <f t="shared" si="37"/>
        <v>0</v>
      </c>
      <c r="AH44" s="4">
        <f t="shared" si="38"/>
        <v>0</v>
      </c>
      <c r="AI44" s="4">
        <f t="shared" si="39"/>
        <v>0</v>
      </c>
      <c r="AJ44" s="4">
        <f t="shared" si="40"/>
        <v>0</v>
      </c>
      <c r="AK44" s="4">
        <f t="shared" si="41"/>
        <v>0</v>
      </c>
      <c r="AL44" s="4">
        <f t="shared" si="42"/>
        <v>0</v>
      </c>
      <c r="AM44" s="4">
        <f t="shared" si="43"/>
        <v>0</v>
      </c>
      <c r="AN44" s="4">
        <f t="shared" si="44"/>
        <v>0</v>
      </c>
      <c r="AO44" s="4">
        <f t="shared" si="45"/>
        <v>0</v>
      </c>
      <c r="AP44" s="4">
        <f t="shared" si="46"/>
        <v>0</v>
      </c>
      <c r="AQ44" s="4">
        <f t="shared" si="47"/>
        <v>0</v>
      </c>
      <c r="AR44" s="4">
        <f t="shared" si="48"/>
        <v>0</v>
      </c>
      <c r="AS44" s="4">
        <f t="shared" si="49"/>
        <v>0</v>
      </c>
      <c r="AT44" s="4">
        <f t="shared" si="50"/>
        <v>0</v>
      </c>
      <c r="AU44" s="4">
        <f t="shared" si="51"/>
        <v>0</v>
      </c>
      <c r="AV44" s="4">
        <f t="shared" si="52"/>
        <v>0</v>
      </c>
      <c r="AW44" s="4">
        <f t="shared" si="53"/>
        <v>0</v>
      </c>
      <c r="AX44" s="4">
        <f t="shared" si="54"/>
        <v>0</v>
      </c>
      <c r="AY44" s="4">
        <f t="shared" si="55"/>
        <v>0</v>
      </c>
      <c r="BA44" s="52"/>
      <c r="BB44" s="52"/>
      <c r="BC44" s="52"/>
      <c r="BD44" s="52"/>
      <c r="BE44" s="52"/>
      <c r="BF44" s="52"/>
      <c r="BG44" s="52"/>
      <c r="BH44" s="52"/>
      <c r="BI44" s="52"/>
      <c r="BJ44" s="52"/>
      <c r="BK44" s="52"/>
      <c r="BL44" s="52"/>
      <c r="BM44" s="273"/>
    </row>
    <row r="45" spans="1:65" x14ac:dyDescent="0.2">
      <c r="A45">
        <f>Controls!A48</f>
        <v>0</v>
      </c>
      <c r="B45" s="4">
        <f>Controls!F48</f>
        <v>0</v>
      </c>
      <c r="C45" s="4">
        <f t="shared" si="8"/>
        <v>0</v>
      </c>
      <c r="D45" s="4">
        <f t="shared" si="9"/>
        <v>0</v>
      </c>
      <c r="E45" s="4">
        <f t="shared" si="10"/>
        <v>0</v>
      </c>
      <c r="F45" s="4">
        <f t="shared" si="11"/>
        <v>0</v>
      </c>
      <c r="G45" s="4">
        <f t="shared" si="12"/>
        <v>0</v>
      </c>
      <c r="H45" s="4">
        <f t="shared" si="13"/>
        <v>0</v>
      </c>
      <c r="I45" s="4">
        <f t="shared" si="14"/>
        <v>0</v>
      </c>
      <c r="J45" s="4">
        <f t="shared" si="15"/>
        <v>0</v>
      </c>
      <c r="K45" s="4">
        <f t="shared" si="16"/>
        <v>0</v>
      </c>
      <c r="L45" s="4">
        <f t="shared" si="17"/>
        <v>0</v>
      </c>
      <c r="M45" s="4">
        <f t="shared" si="18"/>
        <v>0</v>
      </c>
      <c r="N45" s="4">
        <f>Controls!C48</f>
        <v>0</v>
      </c>
      <c r="O45" s="4">
        <f t="shared" si="19"/>
        <v>1</v>
      </c>
      <c r="P45" s="4">
        <f t="shared" si="20"/>
        <v>1</v>
      </c>
      <c r="Q45" s="4">
        <f t="shared" si="21"/>
        <v>1</v>
      </c>
      <c r="R45" s="4">
        <f t="shared" si="22"/>
        <v>1</v>
      </c>
      <c r="S45" s="4">
        <f t="shared" si="23"/>
        <v>1</v>
      </c>
      <c r="T45" s="4">
        <f t="shared" si="24"/>
        <v>1</v>
      </c>
      <c r="U45" s="4">
        <f t="shared" si="25"/>
        <v>1</v>
      </c>
      <c r="V45" s="4">
        <f t="shared" si="26"/>
        <v>1</v>
      </c>
      <c r="W45" s="4">
        <f t="shared" si="27"/>
        <v>1</v>
      </c>
      <c r="X45" s="4">
        <f t="shared" si="28"/>
        <v>1</v>
      </c>
      <c r="Y45" s="4">
        <f t="shared" si="29"/>
        <v>1</v>
      </c>
      <c r="Z45" s="4">
        <f t="shared" si="30"/>
        <v>1</v>
      </c>
      <c r="AA45" s="4">
        <f t="shared" si="31"/>
        <v>1</v>
      </c>
      <c r="AB45" s="4">
        <f t="shared" si="32"/>
        <v>1</v>
      </c>
      <c r="AC45" s="4">
        <f t="shared" si="33"/>
        <v>1</v>
      </c>
      <c r="AD45" s="4">
        <f t="shared" si="34"/>
        <v>0</v>
      </c>
      <c r="AE45" s="4">
        <f t="shared" si="35"/>
        <v>0</v>
      </c>
      <c r="AF45" s="4">
        <f t="shared" si="36"/>
        <v>0</v>
      </c>
      <c r="AG45" s="4">
        <f t="shared" si="37"/>
        <v>0</v>
      </c>
      <c r="AH45" s="4">
        <f t="shared" si="38"/>
        <v>0</v>
      </c>
      <c r="AI45" s="4">
        <f t="shared" si="39"/>
        <v>0</v>
      </c>
      <c r="AJ45" s="4">
        <f t="shared" si="40"/>
        <v>0</v>
      </c>
      <c r="AK45" s="4">
        <f t="shared" si="41"/>
        <v>0</v>
      </c>
      <c r="AL45" s="4">
        <f t="shared" si="42"/>
        <v>0</v>
      </c>
      <c r="AM45" s="4">
        <f t="shared" si="43"/>
        <v>0</v>
      </c>
      <c r="AN45" s="4">
        <f t="shared" si="44"/>
        <v>0</v>
      </c>
      <c r="AO45" s="4">
        <f t="shared" si="45"/>
        <v>0</v>
      </c>
      <c r="AP45" s="4">
        <f t="shared" si="46"/>
        <v>0</v>
      </c>
      <c r="AQ45" s="4">
        <f t="shared" si="47"/>
        <v>0</v>
      </c>
      <c r="AR45" s="4">
        <f t="shared" si="48"/>
        <v>0</v>
      </c>
      <c r="AS45" s="4">
        <f t="shared" si="49"/>
        <v>0</v>
      </c>
      <c r="AT45" s="4">
        <f t="shared" si="50"/>
        <v>0</v>
      </c>
      <c r="AU45" s="4">
        <f t="shared" si="51"/>
        <v>0</v>
      </c>
      <c r="AV45" s="4">
        <f t="shared" si="52"/>
        <v>0</v>
      </c>
      <c r="AW45" s="4">
        <f t="shared" si="53"/>
        <v>0</v>
      </c>
      <c r="AX45" s="4">
        <f t="shared" si="54"/>
        <v>0</v>
      </c>
      <c r="AY45" s="4">
        <f t="shared" si="55"/>
        <v>0</v>
      </c>
      <c r="BA45" s="52"/>
      <c r="BB45" s="52"/>
      <c r="BC45" s="52"/>
      <c r="BD45" s="52"/>
      <c r="BE45" s="52"/>
      <c r="BF45" s="52"/>
      <c r="BG45" s="52"/>
      <c r="BH45" s="52"/>
      <c r="BI45" s="52"/>
      <c r="BJ45" s="52"/>
      <c r="BK45" s="52"/>
      <c r="BL45" s="52"/>
      <c r="BM45" s="273"/>
    </row>
    <row r="46" spans="1:65" x14ac:dyDescent="0.2">
      <c r="A46">
        <f>Controls!A49</f>
        <v>0</v>
      </c>
      <c r="B46" s="4">
        <f>Controls!F49</f>
        <v>0</v>
      </c>
      <c r="C46" s="4">
        <f t="shared" si="8"/>
        <v>0</v>
      </c>
      <c r="D46" s="4">
        <f t="shared" si="9"/>
        <v>0</v>
      </c>
      <c r="E46" s="4">
        <f t="shared" si="10"/>
        <v>0</v>
      </c>
      <c r="F46" s="4">
        <f t="shared" si="11"/>
        <v>0</v>
      </c>
      <c r="G46" s="4">
        <f t="shared" si="12"/>
        <v>0</v>
      </c>
      <c r="H46" s="4">
        <f t="shared" si="13"/>
        <v>0</v>
      </c>
      <c r="I46" s="4">
        <f t="shared" si="14"/>
        <v>0</v>
      </c>
      <c r="J46" s="4">
        <f t="shared" si="15"/>
        <v>0</v>
      </c>
      <c r="K46" s="4">
        <f t="shared" si="16"/>
        <v>0</v>
      </c>
      <c r="L46" s="4">
        <f t="shared" si="17"/>
        <v>0</v>
      </c>
      <c r="M46" s="4">
        <f t="shared" si="18"/>
        <v>0</v>
      </c>
      <c r="N46" s="4">
        <f>Controls!C49</f>
        <v>0</v>
      </c>
      <c r="O46" s="4">
        <f t="shared" si="19"/>
        <v>1</v>
      </c>
      <c r="P46" s="4">
        <f t="shared" si="20"/>
        <v>1</v>
      </c>
      <c r="Q46" s="4">
        <f t="shared" si="21"/>
        <v>1</v>
      </c>
      <c r="R46" s="4">
        <f t="shared" si="22"/>
        <v>1</v>
      </c>
      <c r="S46" s="4">
        <f t="shared" si="23"/>
        <v>1</v>
      </c>
      <c r="T46" s="4">
        <f t="shared" si="24"/>
        <v>1</v>
      </c>
      <c r="U46" s="4">
        <f t="shared" si="25"/>
        <v>1</v>
      </c>
      <c r="V46" s="4">
        <f t="shared" si="26"/>
        <v>1</v>
      </c>
      <c r="W46" s="4">
        <f t="shared" si="27"/>
        <v>1</v>
      </c>
      <c r="X46" s="4">
        <f t="shared" si="28"/>
        <v>1</v>
      </c>
      <c r="Y46" s="4">
        <f t="shared" si="29"/>
        <v>1</v>
      </c>
      <c r="Z46" s="4">
        <f t="shared" si="30"/>
        <v>1</v>
      </c>
      <c r="AA46" s="4">
        <f t="shared" si="31"/>
        <v>1</v>
      </c>
      <c r="AB46" s="4">
        <f t="shared" si="32"/>
        <v>1</v>
      </c>
      <c r="AC46" s="4">
        <f t="shared" si="33"/>
        <v>1</v>
      </c>
      <c r="AD46" s="4">
        <f t="shared" si="34"/>
        <v>0</v>
      </c>
      <c r="AE46" s="4">
        <f t="shared" si="35"/>
        <v>0</v>
      </c>
      <c r="AF46" s="4">
        <f t="shared" si="36"/>
        <v>0</v>
      </c>
      <c r="AG46" s="4">
        <f t="shared" si="37"/>
        <v>0</v>
      </c>
      <c r="AH46" s="4">
        <f t="shared" si="38"/>
        <v>0</v>
      </c>
      <c r="AI46" s="4">
        <f t="shared" si="39"/>
        <v>0</v>
      </c>
      <c r="AJ46" s="4">
        <f t="shared" si="40"/>
        <v>0</v>
      </c>
      <c r="AK46" s="4">
        <f t="shared" si="41"/>
        <v>0</v>
      </c>
      <c r="AL46" s="4">
        <f t="shared" si="42"/>
        <v>0</v>
      </c>
      <c r="AM46" s="4">
        <f t="shared" si="43"/>
        <v>0</v>
      </c>
      <c r="AN46" s="4">
        <f t="shared" si="44"/>
        <v>0</v>
      </c>
      <c r="AO46" s="4">
        <f t="shared" si="45"/>
        <v>0</v>
      </c>
      <c r="AP46" s="4">
        <f t="shared" si="46"/>
        <v>0</v>
      </c>
      <c r="AQ46" s="4">
        <f t="shared" si="47"/>
        <v>0</v>
      </c>
      <c r="AR46" s="4">
        <f t="shared" si="48"/>
        <v>0</v>
      </c>
      <c r="AS46" s="4">
        <f t="shared" si="49"/>
        <v>0</v>
      </c>
      <c r="AT46" s="4">
        <f t="shared" si="50"/>
        <v>0</v>
      </c>
      <c r="AU46" s="4">
        <f t="shared" si="51"/>
        <v>0</v>
      </c>
      <c r="AV46" s="4">
        <f t="shared" si="52"/>
        <v>0</v>
      </c>
      <c r="AW46" s="4">
        <f t="shared" si="53"/>
        <v>0</v>
      </c>
      <c r="AX46" s="4">
        <f t="shared" si="54"/>
        <v>0</v>
      </c>
      <c r="AY46" s="4">
        <f t="shared" si="55"/>
        <v>0</v>
      </c>
      <c r="BA46" s="52"/>
      <c r="BB46" s="52"/>
      <c r="BC46" s="52"/>
      <c r="BD46" s="52"/>
      <c r="BE46" s="52"/>
      <c r="BF46" s="52"/>
      <c r="BG46" s="52"/>
      <c r="BH46" s="52"/>
      <c r="BI46" s="52"/>
      <c r="BJ46" s="52"/>
      <c r="BK46" s="52"/>
      <c r="BL46" s="52"/>
      <c r="BM46" s="273"/>
    </row>
    <row r="47" spans="1:65" x14ac:dyDescent="0.2">
      <c r="A47">
        <f>Controls!A50</f>
        <v>0</v>
      </c>
      <c r="B47" s="4">
        <f>Controls!F50</f>
        <v>0</v>
      </c>
      <c r="C47" s="4">
        <f t="shared" si="8"/>
        <v>0</v>
      </c>
      <c r="D47" s="4">
        <f t="shared" si="9"/>
        <v>0</v>
      </c>
      <c r="E47" s="4">
        <f t="shared" si="10"/>
        <v>0</v>
      </c>
      <c r="F47" s="4">
        <f t="shared" si="11"/>
        <v>0</v>
      </c>
      <c r="G47" s="4">
        <f t="shared" si="12"/>
        <v>0</v>
      </c>
      <c r="H47" s="4">
        <f t="shared" si="13"/>
        <v>0</v>
      </c>
      <c r="I47" s="4">
        <f t="shared" si="14"/>
        <v>0</v>
      </c>
      <c r="J47" s="4">
        <f t="shared" si="15"/>
        <v>0</v>
      </c>
      <c r="K47" s="4">
        <f t="shared" si="16"/>
        <v>0</v>
      </c>
      <c r="L47" s="4">
        <f t="shared" si="17"/>
        <v>0</v>
      </c>
      <c r="M47" s="4">
        <f t="shared" si="18"/>
        <v>0</v>
      </c>
      <c r="N47" s="4">
        <f>Controls!C50</f>
        <v>0</v>
      </c>
      <c r="O47" s="4">
        <f t="shared" si="19"/>
        <v>1</v>
      </c>
      <c r="P47" s="4">
        <f t="shared" si="20"/>
        <v>1</v>
      </c>
      <c r="Q47" s="4">
        <f t="shared" si="21"/>
        <v>1</v>
      </c>
      <c r="R47" s="4">
        <f t="shared" si="22"/>
        <v>1</v>
      </c>
      <c r="S47" s="4">
        <f t="shared" si="23"/>
        <v>1</v>
      </c>
      <c r="T47" s="4">
        <f t="shared" si="24"/>
        <v>1</v>
      </c>
      <c r="U47" s="4">
        <f t="shared" si="25"/>
        <v>1</v>
      </c>
      <c r="V47" s="4">
        <f t="shared" si="26"/>
        <v>1</v>
      </c>
      <c r="W47" s="4">
        <f t="shared" si="27"/>
        <v>1</v>
      </c>
      <c r="X47" s="4">
        <f t="shared" si="28"/>
        <v>1</v>
      </c>
      <c r="Y47" s="4">
        <f t="shared" si="29"/>
        <v>1</v>
      </c>
      <c r="Z47" s="4">
        <f t="shared" si="30"/>
        <v>1</v>
      </c>
      <c r="AA47" s="4">
        <f t="shared" si="31"/>
        <v>1</v>
      </c>
      <c r="AB47" s="4">
        <f t="shared" si="32"/>
        <v>1</v>
      </c>
      <c r="AC47" s="4">
        <f t="shared" si="33"/>
        <v>1</v>
      </c>
      <c r="AD47" s="4">
        <f t="shared" si="34"/>
        <v>0</v>
      </c>
      <c r="AE47" s="4">
        <f t="shared" si="35"/>
        <v>0</v>
      </c>
      <c r="AF47" s="4">
        <f t="shared" si="36"/>
        <v>0</v>
      </c>
      <c r="AG47" s="4">
        <f t="shared" si="37"/>
        <v>0</v>
      </c>
      <c r="AH47" s="4">
        <f t="shared" si="38"/>
        <v>0</v>
      </c>
      <c r="AI47" s="4">
        <f t="shared" si="39"/>
        <v>0</v>
      </c>
      <c r="AJ47" s="4">
        <f t="shared" si="40"/>
        <v>0</v>
      </c>
      <c r="AK47" s="4">
        <f t="shared" si="41"/>
        <v>0</v>
      </c>
      <c r="AL47" s="4">
        <f t="shared" si="42"/>
        <v>0</v>
      </c>
      <c r="AM47" s="4">
        <f t="shared" si="43"/>
        <v>0</v>
      </c>
      <c r="AN47" s="4">
        <f t="shared" si="44"/>
        <v>0</v>
      </c>
      <c r="AO47" s="4">
        <f t="shared" si="45"/>
        <v>0</v>
      </c>
      <c r="AP47" s="4">
        <f t="shared" si="46"/>
        <v>0</v>
      </c>
      <c r="AQ47" s="4">
        <f t="shared" si="47"/>
        <v>0</v>
      </c>
      <c r="AR47" s="4">
        <f t="shared" si="48"/>
        <v>0</v>
      </c>
      <c r="AS47" s="4">
        <f t="shared" si="49"/>
        <v>0</v>
      </c>
      <c r="AT47" s="4">
        <f t="shared" si="50"/>
        <v>0</v>
      </c>
      <c r="AU47" s="4">
        <f t="shared" si="51"/>
        <v>0</v>
      </c>
      <c r="AV47" s="4">
        <f t="shared" si="52"/>
        <v>0</v>
      </c>
      <c r="AW47" s="4">
        <f t="shared" si="53"/>
        <v>0</v>
      </c>
      <c r="AX47" s="4">
        <f t="shared" si="54"/>
        <v>0</v>
      </c>
      <c r="AY47" s="4">
        <f t="shared" si="55"/>
        <v>0</v>
      </c>
      <c r="BA47" s="52"/>
      <c r="BB47" s="52"/>
      <c r="BC47" s="52"/>
      <c r="BD47" s="52"/>
      <c r="BE47" s="52"/>
      <c r="BF47" s="52"/>
      <c r="BG47" s="52"/>
      <c r="BH47" s="52"/>
      <c r="BI47" s="52"/>
      <c r="BJ47" s="52"/>
      <c r="BK47" s="52"/>
      <c r="BL47" s="52"/>
      <c r="BM47" s="273"/>
    </row>
    <row r="48" spans="1:65" x14ac:dyDescent="0.2">
      <c r="A48">
        <f>Controls!A51</f>
        <v>0</v>
      </c>
      <c r="B48" s="4">
        <f>Controls!F51</f>
        <v>0</v>
      </c>
      <c r="C48" s="4">
        <f t="shared" si="8"/>
        <v>0</v>
      </c>
      <c r="D48" s="4">
        <f t="shared" si="9"/>
        <v>0</v>
      </c>
      <c r="E48" s="4">
        <f t="shared" si="10"/>
        <v>0</v>
      </c>
      <c r="F48" s="4">
        <f t="shared" si="11"/>
        <v>0</v>
      </c>
      <c r="G48" s="4">
        <f t="shared" si="12"/>
        <v>0</v>
      </c>
      <c r="H48" s="4">
        <f t="shared" si="13"/>
        <v>0</v>
      </c>
      <c r="I48" s="4">
        <f t="shared" si="14"/>
        <v>0</v>
      </c>
      <c r="J48" s="4">
        <f t="shared" si="15"/>
        <v>0</v>
      </c>
      <c r="K48" s="4">
        <f t="shared" si="16"/>
        <v>0</v>
      </c>
      <c r="L48" s="4">
        <f t="shared" si="17"/>
        <v>0</v>
      </c>
      <c r="M48" s="4">
        <f t="shared" si="18"/>
        <v>0</v>
      </c>
      <c r="N48" s="4">
        <f>Controls!C51</f>
        <v>0</v>
      </c>
      <c r="O48" s="4">
        <f t="shared" si="19"/>
        <v>1</v>
      </c>
      <c r="P48" s="4">
        <f t="shared" si="20"/>
        <v>1</v>
      </c>
      <c r="Q48" s="4">
        <f t="shared" si="21"/>
        <v>1</v>
      </c>
      <c r="R48" s="4">
        <f t="shared" si="22"/>
        <v>1</v>
      </c>
      <c r="S48" s="4">
        <f t="shared" si="23"/>
        <v>1</v>
      </c>
      <c r="T48" s="4">
        <f t="shared" si="24"/>
        <v>1</v>
      </c>
      <c r="U48" s="4">
        <f t="shared" si="25"/>
        <v>1</v>
      </c>
      <c r="V48" s="4">
        <f t="shared" si="26"/>
        <v>1</v>
      </c>
      <c r="W48" s="4">
        <f t="shared" si="27"/>
        <v>1</v>
      </c>
      <c r="X48" s="4">
        <f t="shared" si="28"/>
        <v>1</v>
      </c>
      <c r="Y48" s="4">
        <f t="shared" si="29"/>
        <v>1</v>
      </c>
      <c r="Z48" s="4">
        <f t="shared" si="30"/>
        <v>1</v>
      </c>
      <c r="AA48" s="4">
        <f t="shared" si="31"/>
        <v>1</v>
      </c>
      <c r="AB48" s="4">
        <f t="shared" si="32"/>
        <v>1</v>
      </c>
      <c r="AC48" s="4">
        <f t="shared" si="33"/>
        <v>1</v>
      </c>
      <c r="AD48" s="4">
        <f t="shared" si="34"/>
        <v>0</v>
      </c>
      <c r="AE48" s="4">
        <f t="shared" si="35"/>
        <v>0</v>
      </c>
      <c r="AF48" s="4">
        <f t="shared" si="36"/>
        <v>0</v>
      </c>
      <c r="AG48" s="4">
        <f t="shared" si="37"/>
        <v>0</v>
      </c>
      <c r="AH48" s="4">
        <f t="shared" si="38"/>
        <v>0</v>
      </c>
      <c r="AI48" s="4">
        <f t="shared" si="39"/>
        <v>0</v>
      </c>
      <c r="AJ48" s="4">
        <f t="shared" si="40"/>
        <v>0</v>
      </c>
      <c r="AK48" s="4">
        <f t="shared" si="41"/>
        <v>0</v>
      </c>
      <c r="AL48" s="4">
        <f t="shared" si="42"/>
        <v>0</v>
      </c>
      <c r="AM48" s="4">
        <f t="shared" si="43"/>
        <v>0</v>
      </c>
      <c r="AN48" s="4">
        <f t="shared" si="44"/>
        <v>0</v>
      </c>
      <c r="AO48" s="4">
        <f t="shared" si="45"/>
        <v>0</v>
      </c>
      <c r="AP48" s="4">
        <f t="shared" si="46"/>
        <v>0</v>
      </c>
      <c r="AQ48" s="4">
        <f t="shared" si="47"/>
        <v>0</v>
      </c>
      <c r="AR48" s="4">
        <f t="shared" si="48"/>
        <v>0</v>
      </c>
      <c r="AS48" s="4">
        <f t="shared" si="49"/>
        <v>0</v>
      </c>
      <c r="AT48" s="4">
        <f t="shared" si="50"/>
        <v>0</v>
      </c>
      <c r="AU48" s="4">
        <f t="shared" si="51"/>
        <v>0</v>
      </c>
      <c r="AV48" s="4">
        <f t="shared" si="52"/>
        <v>0</v>
      </c>
      <c r="AW48" s="4">
        <f t="shared" si="53"/>
        <v>0</v>
      </c>
      <c r="AX48" s="4">
        <f t="shared" si="54"/>
        <v>0</v>
      </c>
      <c r="AY48" s="4">
        <f t="shared" si="55"/>
        <v>0</v>
      </c>
    </row>
    <row r="49" spans="1:51" x14ac:dyDescent="0.2">
      <c r="A49">
        <f>Controls!A52</f>
        <v>0</v>
      </c>
      <c r="B49" s="4">
        <f>Controls!F52</f>
        <v>0</v>
      </c>
      <c r="C49" s="4">
        <f t="shared" si="8"/>
        <v>0</v>
      </c>
      <c r="D49" s="4">
        <f t="shared" si="9"/>
        <v>0</v>
      </c>
      <c r="E49" s="4">
        <f t="shared" si="10"/>
        <v>0</v>
      </c>
      <c r="F49" s="4">
        <f t="shared" si="11"/>
        <v>0</v>
      </c>
      <c r="G49" s="4">
        <f t="shared" si="12"/>
        <v>0</v>
      </c>
      <c r="H49" s="4">
        <f t="shared" si="13"/>
        <v>0</v>
      </c>
      <c r="I49" s="4">
        <f t="shared" si="14"/>
        <v>0</v>
      </c>
      <c r="J49" s="4">
        <f t="shared" si="15"/>
        <v>0</v>
      </c>
      <c r="K49" s="4">
        <f t="shared" si="16"/>
        <v>0</v>
      </c>
      <c r="L49" s="4">
        <f t="shared" si="17"/>
        <v>0</v>
      </c>
      <c r="M49" s="4">
        <f t="shared" si="18"/>
        <v>0</v>
      </c>
      <c r="N49" s="4">
        <f>Controls!C52</f>
        <v>0</v>
      </c>
      <c r="O49" s="4">
        <f t="shared" si="19"/>
        <v>1</v>
      </c>
      <c r="P49" s="4">
        <f t="shared" si="20"/>
        <v>1</v>
      </c>
      <c r="Q49" s="4">
        <f t="shared" si="21"/>
        <v>1</v>
      </c>
      <c r="R49" s="4">
        <f t="shared" si="22"/>
        <v>1</v>
      </c>
      <c r="S49" s="4">
        <f t="shared" si="23"/>
        <v>1</v>
      </c>
      <c r="T49" s="4">
        <f t="shared" si="24"/>
        <v>1</v>
      </c>
      <c r="U49" s="4">
        <f t="shared" si="25"/>
        <v>1</v>
      </c>
      <c r="V49" s="4">
        <f t="shared" si="26"/>
        <v>1</v>
      </c>
      <c r="W49" s="4">
        <f t="shared" si="27"/>
        <v>1</v>
      </c>
      <c r="X49" s="4">
        <f t="shared" si="28"/>
        <v>1</v>
      </c>
      <c r="Y49" s="4">
        <f t="shared" si="29"/>
        <v>1</v>
      </c>
      <c r="Z49" s="4">
        <f t="shared" si="30"/>
        <v>1</v>
      </c>
      <c r="AA49" s="4">
        <f t="shared" si="31"/>
        <v>1</v>
      </c>
      <c r="AB49" s="4">
        <f t="shared" si="32"/>
        <v>1</v>
      </c>
      <c r="AC49" s="4">
        <f t="shared" si="33"/>
        <v>1</v>
      </c>
      <c r="AD49" s="4">
        <f t="shared" si="34"/>
        <v>0</v>
      </c>
      <c r="AE49" s="4">
        <f t="shared" si="35"/>
        <v>0</v>
      </c>
      <c r="AF49" s="4">
        <f t="shared" si="36"/>
        <v>0</v>
      </c>
      <c r="AG49" s="4">
        <f t="shared" si="37"/>
        <v>0</v>
      </c>
      <c r="AH49" s="4">
        <f t="shared" si="38"/>
        <v>0</v>
      </c>
      <c r="AI49" s="4">
        <f t="shared" si="39"/>
        <v>0</v>
      </c>
      <c r="AJ49" s="4">
        <f t="shared" si="40"/>
        <v>0</v>
      </c>
      <c r="AK49" s="4">
        <f t="shared" si="41"/>
        <v>0</v>
      </c>
      <c r="AL49" s="4">
        <f t="shared" si="42"/>
        <v>0</v>
      </c>
      <c r="AM49" s="4">
        <f t="shared" si="43"/>
        <v>0</v>
      </c>
      <c r="AN49" s="4">
        <f t="shared" si="44"/>
        <v>0</v>
      </c>
      <c r="AO49" s="4">
        <f t="shared" si="45"/>
        <v>0</v>
      </c>
      <c r="AP49" s="4">
        <f t="shared" si="46"/>
        <v>0</v>
      </c>
      <c r="AQ49" s="4">
        <f t="shared" si="47"/>
        <v>0</v>
      </c>
      <c r="AR49" s="4">
        <f t="shared" si="48"/>
        <v>0</v>
      </c>
      <c r="AS49" s="4">
        <f t="shared" si="49"/>
        <v>0</v>
      </c>
      <c r="AT49" s="4">
        <f t="shared" si="50"/>
        <v>0</v>
      </c>
      <c r="AU49" s="4">
        <f t="shared" si="51"/>
        <v>0</v>
      </c>
      <c r="AV49" s="4">
        <f t="shared" si="52"/>
        <v>0</v>
      </c>
      <c r="AW49" s="4">
        <f t="shared" si="53"/>
        <v>0</v>
      </c>
      <c r="AX49" s="4">
        <f t="shared" si="54"/>
        <v>0</v>
      </c>
      <c r="AY49" s="4">
        <f t="shared" si="55"/>
        <v>0</v>
      </c>
    </row>
    <row r="50" spans="1:51" x14ac:dyDescent="0.2">
      <c r="A50">
        <f>Controls!A53</f>
        <v>0</v>
      </c>
      <c r="B50" s="4">
        <f>Controls!F53</f>
        <v>0</v>
      </c>
      <c r="C50" s="4">
        <f t="shared" si="8"/>
        <v>0</v>
      </c>
      <c r="D50" s="4">
        <f t="shared" si="9"/>
        <v>0</v>
      </c>
      <c r="E50" s="4">
        <f t="shared" si="10"/>
        <v>0</v>
      </c>
      <c r="F50" s="4">
        <f t="shared" si="11"/>
        <v>0</v>
      </c>
      <c r="G50" s="4">
        <f t="shared" si="12"/>
        <v>0</v>
      </c>
      <c r="H50" s="4">
        <f t="shared" si="13"/>
        <v>0</v>
      </c>
      <c r="I50" s="4">
        <f t="shared" si="14"/>
        <v>0</v>
      </c>
      <c r="J50" s="4">
        <f t="shared" si="15"/>
        <v>0</v>
      </c>
      <c r="K50" s="4">
        <f t="shared" si="16"/>
        <v>0</v>
      </c>
      <c r="L50" s="4">
        <f t="shared" si="17"/>
        <v>0</v>
      </c>
      <c r="M50" s="4">
        <f t="shared" si="18"/>
        <v>0</v>
      </c>
      <c r="N50" s="4">
        <f>Controls!C53</f>
        <v>0</v>
      </c>
      <c r="O50" s="4">
        <f t="shared" si="19"/>
        <v>1</v>
      </c>
      <c r="P50" s="4">
        <f t="shared" si="20"/>
        <v>1</v>
      </c>
      <c r="Q50" s="4">
        <f t="shared" si="21"/>
        <v>1</v>
      </c>
      <c r="R50" s="4">
        <f t="shared" si="22"/>
        <v>1</v>
      </c>
      <c r="S50" s="4">
        <f t="shared" si="23"/>
        <v>1</v>
      </c>
      <c r="T50" s="4">
        <f t="shared" si="24"/>
        <v>1</v>
      </c>
      <c r="U50" s="4">
        <f t="shared" si="25"/>
        <v>1</v>
      </c>
      <c r="V50" s="4">
        <f t="shared" si="26"/>
        <v>1</v>
      </c>
      <c r="W50" s="4">
        <f t="shared" si="27"/>
        <v>1</v>
      </c>
      <c r="X50" s="4">
        <f t="shared" si="28"/>
        <v>1</v>
      </c>
      <c r="Y50" s="4">
        <f t="shared" si="29"/>
        <v>1</v>
      </c>
      <c r="Z50" s="4">
        <f t="shared" si="30"/>
        <v>1</v>
      </c>
      <c r="AA50" s="4">
        <f t="shared" si="31"/>
        <v>1</v>
      </c>
      <c r="AB50" s="4">
        <f t="shared" si="32"/>
        <v>1</v>
      </c>
      <c r="AC50" s="4">
        <f t="shared" si="33"/>
        <v>1</v>
      </c>
      <c r="AD50" s="4">
        <f t="shared" si="34"/>
        <v>0</v>
      </c>
      <c r="AE50" s="4">
        <f t="shared" si="35"/>
        <v>0</v>
      </c>
      <c r="AF50" s="4">
        <f t="shared" si="36"/>
        <v>0</v>
      </c>
      <c r="AG50" s="4">
        <f t="shared" si="37"/>
        <v>0</v>
      </c>
      <c r="AH50" s="4">
        <f t="shared" si="38"/>
        <v>0</v>
      </c>
      <c r="AI50" s="4">
        <f t="shared" si="39"/>
        <v>0</v>
      </c>
      <c r="AJ50" s="4">
        <f t="shared" si="40"/>
        <v>0</v>
      </c>
      <c r="AK50" s="4">
        <f t="shared" si="41"/>
        <v>0</v>
      </c>
      <c r="AL50" s="4">
        <f t="shared" si="42"/>
        <v>0</v>
      </c>
      <c r="AM50" s="4">
        <f t="shared" si="43"/>
        <v>0</v>
      </c>
      <c r="AN50" s="4">
        <f t="shared" si="44"/>
        <v>0</v>
      </c>
      <c r="AO50" s="4">
        <f t="shared" si="45"/>
        <v>0</v>
      </c>
      <c r="AP50" s="4">
        <f t="shared" si="46"/>
        <v>0</v>
      </c>
      <c r="AQ50" s="4">
        <f t="shared" si="47"/>
        <v>0</v>
      </c>
      <c r="AR50" s="4">
        <f t="shared" si="48"/>
        <v>0</v>
      </c>
      <c r="AS50" s="4">
        <f t="shared" si="49"/>
        <v>0</v>
      </c>
      <c r="AT50" s="4">
        <f t="shared" si="50"/>
        <v>0</v>
      </c>
      <c r="AU50" s="4">
        <f t="shared" si="51"/>
        <v>0</v>
      </c>
      <c r="AV50" s="4">
        <f t="shared" si="52"/>
        <v>0</v>
      </c>
      <c r="AW50" s="4">
        <f t="shared" si="53"/>
        <v>0</v>
      </c>
      <c r="AX50" s="4">
        <f t="shared" si="54"/>
        <v>0</v>
      </c>
      <c r="AY50" s="4">
        <f t="shared" si="55"/>
        <v>0</v>
      </c>
    </row>
    <row r="51" spans="1:51" x14ac:dyDescent="0.2">
      <c r="A51">
        <f>Controls!A54</f>
        <v>0</v>
      </c>
      <c r="B51" s="4">
        <f>Controls!F54</f>
        <v>0</v>
      </c>
      <c r="C51" s="4">
        <f t="shared" si="8"/>
        <v>0</v>
      </c>
      <c r="D51" s="4">
        <f t="shared" si="9"/>
        <v>0</v>
      </c>
      <c r="E51" s="4">
        <f t="shared" si="10"/>
        <v>0</v>
      </c>
      <c r="F51" s="4">
        <f t="shared" si="11"/>
        <v>0</v>
      </c>
      <c r="G51" s="4">
        <f t="shared" si="12"/>
        <v>0</v>
      </c>
      <c r="H51" s="4">
        <f t="shared" si="13"/>
        <v>0</v>
      </c>
      <c r="I51" s="4">
        <f t="shared" si="14"/>
        <v>0</v>
      </c>
      <c r="J51" s="4">
        <f t="shared" si="15"/>
        <v>0</v>
      </c>
      <c r="K51" s="4">
        <f t="shared" si="16"/>
        <v>0</v>
      </c>
      <c r="L51" s="4">
        <f t="shared" si="17"/>
        <v>0</v>
      </c>
      <c r="M51" s="4">
        <f t="shared" si="18"/>
        <v>0</v>
      </c>
      <c r="N51" s="4">
        <f>Controls!C54</f>
        <v>0</v>
      </c>
      <c r="O51" s="4">
        <f t="shared" si="19"/>
        <v>1</v>
      </c>
      <c r="P51" s="4">
        <f t="shared" si="20"/>
        <v>1</v>
      </c>
      <c r="Q51" s="4">
        <f t="shared" si="21"/>
        <v>1</v>
      </c>
      <c r="R51" s="4">
        <f t="shared" si="22"/>
        <v>1</v>
      </c>
      <c r="S51" s="4">
        <f t="shared" si="23"/>
        <v>1</v>
      </c>
      <c r="T51" s="4">
        <f t="shared" si="24"/>
        <v>1</v>
      </c>
      <c r="U51" s="4">
        <f t="shared" si="25"/>
        <v>1</v>
      </c>
      <c r="V51" s="4">
        <f t="shared" si="26"/>
        <v>1</v>
      </c>
      <c r="W51" s="4">
        <f t="shared" si="27"/>
        <v>1</v>
      </c>
      <c r="X51" s="4">
        <f t="shared" si="28"/>
        <v>1</v>
      </c>
      <c r="Y51" s="4">
        <f t="shared" si="29"/>
        <v>1</v>
      </c>
      <c r="Z51" s="4">
        <f t="shared" si="30"/>
        <v>1</v>
      </c>
      <c r="AA51" s="4">
        <f t="shared" si="31"/>
        <v>1</v>
      </c>
      <c r="AB51" s="4">
        <f t="shared" si="32"/>
        <v>1</v>
      </c>
      <c r="AC51" s="4">
        <f t="shared" si="33"/>
        <v>1</v>
      </c>
      <c r="AD51" s="4">
        <f t="shared" si="34"/>
        <v>0</v>
      </c>
      <c r="AE51" s="4">
        <f t="shared" si="35"/>
        <v>0</v>
      </c>
      <c r="AF51" s="4">
        <f t="shared" si="36"/>
        <v>0</v>
      </c>
      <c r="AG51" s="4">
        <f t="shared" si="37"/>
        <v>0</v>
      </c>
      <c r="AH51" s="4">
        <f t="shared" si="38"/>
        <v>0</v>
      </c>
      <c r="AI51" s="4">
        <f t="shared" si="39"/>
        <v>0</v>
      </c>
      <c r="AJ51" s="4">
        <f t="shared" si="40"/>
        <v>0</v>
      </c>
      <c r="AK51" s="4">
        <f t="shared" si="41"/>
        <v>0</v>
      </c>
      <c r="AL51" s="4">
        <f t="shared" si="42"/>
        <v>0</v>
      </c>
      <c r="AM51" s="4">
        <f t="shared" si="43"/>
        <v>0</v>
      </c>
      <c r="AN51" s="4">
        <f t="shared" si="44"/>
        <v>0</v>
      </c>
      <c r="AO51" s="4">
        <f t="shared" si="45"/>
        <v>0</v>
      </c>
      <c r="AP51" s="4">
        <f t="shared" si="46"/>
        <v>0</v>
      </c>
      <c r="AQ51" s="4">
        <f t="shared" si="47"/>
        <v>0</v>
      </c>
      <c r="AR51" s="4">
        <f t="shared" si="48"/>
        <v>0</v>
      </c>
      <c r="AS51" s="4">
        <f t="shared" si="49"/>
        <v>0</v>
      </c>
      <c r="AT51" s="4">
        <f t="shared" si="50"/>
        <v>0</v>
      </c>
      <c r="AU51" s="4">
        <f t="shared" si="51"/>
        <v>0</v>
      </c>
      <c r="AV51" s="4">
        <f t="shared" si="52"/>
        <v>0</v>
      </c>
      <c r="AW51" s="4">
        <f t="shared" si="53"/>
        <v>0</v>
      </c>
      <c r="AX51" s="4">
        <f t="shared" si="54"/>
        <v>0</v>
      </c>
      <c r="AY51" s="4">
        <f t="shared" si="55"/>
        <v>0</v>
      </c>
    </row>
    <row r="52" spans="1:51" x14ac:dyDescent="0.2">
      <c r="A52">
        <f>Controls!A55</f>
        <v>0</v>
      </c>
      <c r="B52" s="4">
        <f>Controls!F55</f>
        <v>0</v>
      </c>
      <c r="C52" s="4">
        <f t="shared" si="8"/>
        <v>0</v>
      </c>
      <c r="D52" s="4">
        <f t="shared" si="9"/>
        <v>0</v>
      </c>
      <c r="E52" s="4">
        <f t="shared" si="10"/>
        <v>0</v>
      </c>
      <c r="F52" s="4">
        <f t="shared" si="11"/>
        <v>0</v>
      </c>
      <c r="G52" s="4">
        <f t="shared" si="12"/>
        <v>0</v>
      </c>
      <c r="H52" s="4">
        <f t="shared" si="13"/>
        <v>0</v>
      </c>
      <c r="I52" s="4">
        <f t="shared" si="14"/>
        <v>0</v>
      </c>
      <c r="J52" s="4">
        <f t="shared" si="15"/>
        <v>0</v>
      </c>
      <c r="K52" s="4">
        <f t="shared" si="16"/>
        <v>0</v>
      </c>
      <c r="L52" s="4">
        <f t="shared" si="17"/>
        <v>0</v>
      </c>
      <c r="M52" s="4">
        <f t="shared" si="18"/>
        <v>0</v>
      </c>
      <c r="N52" s="4">
        <f>Controls!C55</f>
        <v>0</v>
      </c>
      <c r="O52" s="4">
        <f t="shared" si="19"/>
        <v>1</v>
      </c>
      <c r="P52" s="4">
        <f t="shared" si="20"/>
        <v>1</v>
      </c>
      <c r="Q52" s="4">
        <f t="shared" si="21"/>
        <v>1</v>
      </c>
      <c r="R52" s="4">
        <f t="shared" si="22"/>
        <v>1</v>
      </c>
      <c r="S52" s="4">
        <f t="shared" si="23"/>
        <v>1</v>
      </c>
      <c r="T52" s="4">
        <f t="shared" si="24"/>
        <v>1</v>
      </c>
      <c r="U52" s="4">
        <f t="shared" si="25"/>
        <v>1</v>
      </c>
      <c r="V52" s="4">
        <f t="shared" si="26"/>
        <v>1</v>
      </c>
      <c r="W52" s="4">
        <f t="shared" si="27"/>
        <v>1</v>
      </c>
      <c r="X52" s="4">
        <f t="shared" si="28"/>
        <v>1</v>
      </c>
      <c r="Y52" s="4">
        <f t="shared" si="29"/>
        <v>1</v>
      </c>
      <c r="Z52" s="4">
        <f t="shared" si="30"/>
        <v>1</v>
      </c>
      <c r="AA52" s="4">
        <f t="shared" si="31"/>
        <v>1</v>
      </c>
      <c r="AB52" s="4">
        <f t="shared" si="32"/>
        <v>1</v>
      </c>
      <c r="AC52" s="4">
        <f t="shared" si="33"/>
        <v>1</v>
      </c>
      <c r="AD52" s="4">
        <f t="shared" si="34"/>
        <v>0</v>
      </c>
      <c r="AE52" s="4">
        <f t="shared" si="35"/>
        <v>0</v>
      </c>
      <c r="AF52" s="4">
        <f t="shared" si="36"/>
        <v>0</v>
      </c>
      <c r="AG52" s="4">
        <f t="shared" si="37"/>
        <v>0</v>
      </c>
      <c r="AH52" s="4">
        <f t="shared" si="38"/>
        <v>0</v>
      </c>
      <c r="AI52" s="4">
        <f t="shared" si="39"/>
        <v>0</v>
      </c>
      <c r="AJ52" s="4">
        <f t="shared" si="40"/>
        <v>0</v>
      </c>
      <c r="AK52" s="4">
        <f t="shared" si="41"/>
        <v>0</v>
      </c>
      <c r="AL52" s="4">
        <f t="shared" si="42"/>
        <v>0</v>
      </c>
      <c r="AM52" s="4">
        <f t="shared" si="43"/>
        <v>0</v>
      </c>
      <c r="AN52" s="4">
        <f t="shared" si="44"/>
        <v>0</v>
      </c>
      <c r="AO52" s="4">
        <f t="shared" si="45"/>
        <v>0</v>
      </c>
      <c r="AP52" s="4">
        <f t="shared" si="46"/>
        <v>0</v>
      </c>
      <c r="AQ52" s="4">
        <f t="shared" si="47"/>
        <v>0</v>
      </c>
      <c r="AR52" s="4">
        <f t="shared" si="48"/>
        <v>0</v>
      </c>
      <c r="AS52" s="4">
        <f t="shared" si="49"/>
        <v>0</v>
      </c>
      <c r="AT52" s="4">
        <f t="shared" si="50"/>
        <v>0</v>
      </c>
      <c r="AU52" s="4">
        <f t="shared" si="51"/>
        <v>0</v>
      </c>
      <c r="AV52" s="4">
        <f t="shared" si="52"/>
        <v>0</v>
      </c>
      <c r="AW52" s="4">
        <f t="shared" si="53"/>
        <v>0</v>
      </c>
      <c r="AX52" s="4">
        <f t="shared" si="54"/>
        <v>0</v>
      </c>
      <c r="AY52" s="4">
        <f t="shared" si="55"/>
        <v>0</v>
      </c>
    </row>
    <row r="53" spans="1:51" x14ac:dyDescent="0.2">
      <c r="A53">
        <f>Controls!A56</f>
        <v>0</v>
      </c>
      <c r="B53" s="4">
        <f>Controls!F56</f>
        <v>0</v>
      </c>
      <c r="C53" s="4">
        <f t="shared" si="8"/>
        <v>0</v>
      </c>
      <c r="D53" s="4">
        <f t="shared" si="9"/>
        <v>0</v>
      </c>
      <c r="E53" s="4">
        <f t="shared" si="10"/>
        <v>0</v>
      </c>
      <c r="F53" s="4">
        <f t="shared" si="11"/>
        <v>0</v>
      </c>
      <c r="G53" s="4">
        <f t="shared" si="12"/>
        <v>0</v>
      </c>
      <c r="H53" s="4">
        <f t="shared" si="13"/>
        <v>0</v>
      </c>
      <c r="I53" s="4">
        <f t="shared" si="14"/>
        <v>0</v>
      </c>
      <c r="J53" s="4">
        <f t="shared" si="15"/>
        <v>0</v>
      </c>
      <c r="K53" s="4">
        <f t="shared" si="16"/>
        <v>0</v>
      </c>
      <c r="L53" s="4">
        <f t="shared" si="17"/>
        <v>0</v>
      </c>
      <c r="M53" s="4">
        <f t="shared" si="18"/>
        <v>0</v>
      </c>
      <c r="N53" s="4">
        <f>Controls!C56</f>
        <v>0</v>
      </c>
      <c r="O53" s="4">
        <f t="shared" si="19"/>
        <v>1</v>
      </c>
      <c r="P53" s="4">
        <f t="shared" si="20"/>
        <v>1</v>
      </c>
      <c r="Q53" s="4">
        <f t="shared" si="21"/>
        <v>1</v>
      </c>
      <c r="R53" s="4">
        <f t="shared" si="22"/>
        <v>1</v>
      </c>
      <c r="S53" s="4">
        <f t="shared" si="23"/>
        <v>1</v>
      </c>
      <c r="T53" s="4">
        <f t="shared" si="24"/>
        <v>1</v>
      </c>
      <c r="U53" s="4">
        <f t="shared" si="25"/>
        <v>1</v>
      </c>
      <c r="V53" s="4">
        <f t="shared" si="26"/>
        <v>1</v>
      </c>
      <c r="W53" s="4">
        <f t="shared" si="27"/>
        <v>1</v>
      </c>
      <c r="X53" s="4">
        <f t="shared" si="28"/>
        <v>1</v>
      </c>
      <c r="Y53" s="4">
        <f t="shared" si="29"/>
        <v>1</v>
      </c>
      <c r="Z53" s="4">
        <f t="shared" si="30"/>
        <v>1</v>
      </c>
      <c r="AA53" s="4">
        <f t="shared" si="31"/>
        <v>1</v>
      </c>
      <c r="AB53" s="4">
        <f t="shared" si="32"/>
        <v>1</v>
      </c>
      <c r="AC53" s="4">
        <f t="shared" si="33"/>
        <v>1</v>
      </c>
      <c r="AD53" s="4">
        <f t="shared" si="34"/>
        <v>0</v>
      </c>
      <c r="AE53" s="4">
        <f t="shared" si="35"/>
        <v>0</v>
      </c>
      <c r="AF53" s="4">
        <f t="shared" si="36"/>
        <v>0</v>
      </c>
      <c r="AG53" s="4">
        <f t="shared" si="37"/>
        <v>0</v>
      </c>
      <c r="AH53" s="4">
        <f t="shared" si="38"/>
        <v>0</v>
      </c>
      <c r="AI53" s="4">
        <f t="shared" si="39"/>
        <v>0</v>
      </c>
      <c r="AJ53" s="4">
        <f t="shared" si="40"/>
        <v>0</v>
      </c>
      <c r="AK53" s="4">
        <f t="shared" si="41"/>
        <v>0</v>
      </c>
      <c r="AL53" s="4">
        <f t="shared" si="42"/>
        <v>0</v>
      </c>
      <c r="AM53" s="4">
        <f t="shared" si="43"/>
        <v>0</v>
      </c>
      <c r="AN53" s="4">
        <f t="shared" si="44"/>
        <v>0</v>
      </c>
      <c r="AO53" s="4">
        <f t="shared" si="45"/>
        <v>0</v>
      </c>
      <c r="AP53" s="4">
        <f t="shared" si="46"/>
        <v>0</v>
      </c>
      <c r="AQ53" s="4">
        <f t="shared" si="47"/>
        <v>0</v>
      </c>
      <c r="AR53" s="4">
        <f t="shared" si="48"/>
        <v>0</v>
      </c>
      <c r="AS53" s="4">
        <f t="shared" si="49"/>
        <v>0</v>
      </c>
      <c r="AT53" s="4">
        <f t="shared" si="50"/>
        <v>0</v>
      </c>
      <c r="AU53" s="4">
        <f t="shared" si="51"/>
        <v>0</v>
      </c>
      <c r="AV53" s="4">
        <f t="shared" si="52"/>
        <v>0</v>
      </c>
      <c r="AW53" s="4">
        <f t="shared" si="53"/>
        <v>0</v>
      </c>
      <c r="AX53" s="4">
        <f t="shared" si="54"/>
        <v>0</v>
      </c>
      <c r="AY53" s="4">
        <f t="shared" si="55"/>
        <v>0</v>
      </c>
    </row>
    <row r="54" spans="1:51" x14ac:dyDescent="0.2">
      <c r="A54">
        <f>Controls!A57</f>
        <v>0</v>
      </c>
      <c r="B54" s="4">
        <f>Controls!F57</f>
        <v>0</v>
      </c>
      <c r="C54" s="4">
        <f t="shared" si="8"/>
        <v>0</v>
      </c>
      <c r="D54" s="4">
        <f t="shared" si="9"/>
        <v>0</v>
      </c>
      <c r="E54" s="4">
        <f t="shared" si="10"/>
        <v>0</v>
      </c>
      <c r="F54" s="4">
        <f t="shared" si="11"/>
        <v>0</v>
      </c>
      <c r="G54" s="4">
        <f t="shared" si="12"/>
        <v>0</v>
      </c>
      <c r="H54" s="4">
        <f t="shared" si="13"/>
        <v>0</v>
      </c>
      <c r="I54" s="4">
        <f t="shared" si="14"/>
        <v>0</v>
      </c>
      <c r="J54" s="4">
        <f t="shared" si="15"/>
        <v>0</v>
      </c>
      <c r="K54" s="4">
        <f t="shared" si="16"/>
        <v>0</v>
      </c>
      <c r="L54" s="4">
        <f t="shared" si="17"/>
        <v>0</v>
      </c>
      <c r="M54" s="4">
        <f t="shared" si="18"/>
        <v>0</v>
      </c>
      <c r="N54" s="4">
        <f>Controls!C57</f>
        <v>0</v>
      </c>
      <c r="O54" s="4">
        <f t="shared" si="19"/>
        <v>1</v>
      </c>
      <c r="P54" s="4">
        <f t="shared" si="20"/>
        <v>1</v>
      </c>
      <c r="Q54" s="4">
        <f t="shared" si="21"/>
        <v>1</v>
      </c>
      <c r="R54" s="4">
        <f t="shared" si="22"/>
        <v>1</v>
      </c>
      <c r="S54" s="4">
        <f t="shared" si="23"/>
        <v>1</v>
      </c>
      <c r="T54" s="4">
        <f t="shared" si="24"/>
        <v>1</v>
      </c>
      <c r="U54" s="4">
        <f t="shared" si="25"/>
        <v>1</v>
      </c>
      <c r="V54" s="4">
        <f t="shared" si="26"/>
        <v>1</v>
      </c>
      <c r="W54" s="4">
        <f t="shared" si="27"/>
        <v>1</v>
      </c>
      <c r="X54" s="4">
        <f t="shared" si="28"/>
        <v>1</v>
      </c>
      <c r="Y54" s="4">
        <f t="shared" si="29"/>
        <v>1</v>
      </c>
      <c r="Z54" s="4">
        <f t="shared" si="30"/>
        <v>1</v>
      </c>
      <c r="AA54" s="4">
        <f t="shared" si="31"/>
        <v>1</v>
      </c>
      <c r="AB54" s="4">
        <f t="shared" si="32"/>
        <v>1</v>
      </c>
      <c r="AC54" s="4">
        <f t="shared" si="33"/>
        <v>1</v>
      </c>
      <c r="AD54" s="4">
        <f t="shared" si="34"/>
        <v>0</v>
      </c>
      <c r="AE54" s="4">
        <f t="shared" si="35"/>
        <v>0</v>
      </c>
      <c r="AF54" s="4">
        <f t="shared" si="36"/>
        <v>0</v>
      </c>
      <c r="AG54" s="4">
        <f t="shared" si="37"/>
        <v>0</v>
      </c>
      <c r="AH54" s="4">
        <f t="shared" si="38"/>
        <v>0</v>
      </c>
      <c r="AI54" s="4">
        <f t="shared" si="39"/>
        <v>0</v>
      </c>
      <c r="AJ54" s="4">
        <f t="shared" si="40"/>
        <v>0</v>
      </c>
      <c r="AK54" s="4">
        <f t="shared" si="41"/>
        <v>0</v>
      </c>
      <c r="AL54" s="4">
        <f t="shared" si="42"/>
        <v>0</v>
      </c>
      <c r="AM54" s="4">
        <f t="shared" si="43"/>
        <v>0</v>
      </c>
      <c r="AN54" s="4">
        <f t="shared" si="44"/>
        <v>0</v>
      </c>
      <c r="AO54" s="4">
        <f t="shared" si="45"/>
        <v>0</v>
      </c>
      <c r="AP54" s="4">
        <f t="shared" si="46"/>
        <v>0</v>
      </c>
      <c r="AQ54" s="4">
        <f t="shared" si="47"/>
        <v>0</v>
      </c>
      <c r="AR54" s="4">
        <f t="shared" si="48"/>
        <v>0</v>
      </c>
      <c r="AS54" s="4">
        <f t="shared" si="49"/>
        <v>0</v>
      </c>
      <c r="AT54" s="4">
        <f t="shared" si="50"/>
        <v>0</v>
      </c>
      <c r="AU54" s="4">
        <f t="shared" si="51"/>
        <v>0</v>
      </c>
      <c r="AV54" s="4">
        <f t="shared" si="52"/>
        <v>0</v>
      </c>
      <c r="AW54" s="4">
        <f t="shared" si="53"/>
        <v>0</v>
      </c>
      <c r="AX54" s="4">
        <f t="shared" si="54"/>
        <v>0</v>
      </c>
      <c r="AY54" s="4">
        <f t="shared" si="55"/>
        <v>0</v>
      </c>
    </row>
    <row r="55" spans="1:51" x14ac:dyDescent="0.2">
      <c r="A55">
        <f>Controls!A58</f>
        <v>0</v>
      </c>
      <c r="B55" s="4">
        <f>Controls!F58</f>
        <v>0</v>
      </c>
      <c r="C55" s="4">
        <f t="shared" si="8"/>
        <v>0</v>
      </c>
      <c r="D55" s="4">
        <f t="shared" si="9"/>
        <v>0</v>
      </c>
      <c r="E55" s="4">
        <f t="shared" si="10"/>
        <v>0</v>
      </c>
      <c r="F55" s="4">
        <f t="shared" si="11"/>
        <v>0</v>
      </c>
      <c r="G55" s="4">
        <f t="shared" si="12"/>
        <v>0</v>
      </c>
      <c r="H55" s="4">
        <f t="shared" si="13"/>
        <v>0</v>
      </c>
      <c r="I55" s="4">
        <f t="shared" si="14"/>
        <v>0</v>
      </c>
      <c r="J55" s="4">
        <f t="shared" si="15"/>
        <v>0</v>
      </c>
      <c r="K55" s="4">
        <f t="shared" si="16"/>
        <v>0</v>
      </c>
      <c r="L55" s="4">
        <f t="shared" si="17"/>
        <v>0</v>
      </c>
      <c r="M55" s="4">
        <f t="shared" si="18"/>
        <v>0</v>
      </c>
      <c r="N55" s="4">
        <f>Controls!C58</f>
        <v>0</v>
      </c>
      <c r="O55" s="4">
        <f t="shared" si="19"/>
        <v>1</v>
      </c>
      <c r="P55" s="4">
        <f t="shared" si="20"/>
        <v>1</v>
      </c>
      <c r="Q55" s="4">
        <f t="shared" si="21"/>
        <v>1</v>
      </c>
      <c r="R55" s="4">
        <f t="shared" si="22"/>
        <v>1</v>
      </c>
      <c r="S55" s="4">
        <f t="shared" si="23"/>
        <v>1</v>
      </c>
      <c r="T55" s="4">
        <f t="shared" si="24"/>
        <v>1</v>
      </c>
      <c r="U55" s="4">
        <f t="shared" si="25"/>
        <v>1</v>
      </c>
      <c r="V55" s="4">
        <f t="shared" si="26"/>
        <v>1</v>
      </c>
      <c r="W55" s="4">
        <f t="shared" si="27"/>
        <v>1</v>
      </c>
      <c r="X55" s="4">
        <f t="shared" si="28"/>
        <v>1</v>
      </c>
      <c r="Y55" s="4">
        <f t="shared" si="29"/>
        <v>1</v>
      </c>
      <c r="Z55" s="4">
        <f t="shared" si="30"/>
        <v>1</v>
      </c>
      <c r="AA55" s="4">
        <f t="shared" si="31"/>
        <v>1</v>
      </c>
      <c r="AB55" s="4">
        <f t="shared" si="32"/>
        <v>1</v>
      </c>
      <c r="AC55" s="4">
        <f t="shared" si="33"/>
        <v>1</v>
      </c>
      <c r="AD55" s="4">
        <f t="shared" si="34"/>
        <v>0</v>
      </c>
      <c r="AE55" s="4">
        <f t="shared" si="35"/>
        <v>0</v>
      </c>
      <c r="AF55" s="4">
        <f t="shared" si="36"/>
        <v>0</v>
      </c>
      <c r="AG55" s="4">
        <f t="shared" si="37"/>
        <v>0</v>
      </c>
      <c r="AH55" s="4">
        <f t="shared" si="38"/>
        <v>0</v>
      </c>
      <c r="AI55" s="4">
        <f t="shared" si="39"/>
        <v>0</v>
      </c>
      <c r="AJ55" s="4">
        <f t="shared" si="40"/>
        <v>0</v>
      </c>
      <c r="AK55" s="4">
        <f t="shared" si="41"/>
        <v>0</v>
      </c>
      <c r="AL55" s="4">
        <f t="shared" si="42"/>
        <v>0</v>
      </c>
      <c r="AM55" s="4">
        <f t="shared" si="43"/>
        <v>0</v>
      </c>
      <c r="AN55" s="4">
        <f t="shared" si="44"/>
        <v>0</v>
      </c>
      <c r="AO55" s="4">
        <f t="shared" si="45"/>
        <v>0</v>
      </c>
      <c r="AP55" s="4">
        <f t="shared" si="46"/>
        <v>0</v>
      </c>
      <c r="AQ55" s="4">
        <f t="shared" si="47"/>
        <v>0</v>
      </c>
      <c r="AR55" s="4">
        <f t="shared" si="48"/>
        <v>0</v>
      </c>
      <c r="AS55" s="4">
        <f t="shared" si="49"/>
        <v>0</v>
      </c>
      <c r="AT55" s="4">
        <f t="shared" si="50"/>
        <v>0</v>
      </c>
      <c r="AU55" s="4">
        <f t="shared" si="51"/>
        <v>0</v>
      </c>
      <c r="AV55" s="4">
        <f t="shared" si="52"/>
        <v>0</v>
      </c>
      <c r="AW55" s="4">
        <f t="shared" si="53"/>
        <v>0</v>
      </c>
      <c r="AX55" s="4">
        <f t="shared" si="54"/>
        <v>0</v>
      </c>
      <c r="AY55" s="4">
        <f t="shared" si="55"/>
        <v>0</v>
      </c>
    </row>
    <row r="56" spans="1:51" x14ac:dyDescent="0.2">
      <c r="A56">
        <f>Controls!A59</f>
        <v>0</v>
      </c>
      <c r="B56" s="4">
        <f>Controls!F59</f>
        <v>0</v>
      </c>
      <c r="C56" s="4">
        <f t="shared" si="8"/>
        <v>0</v>
      </c>
      <c r="D56" s="4">
        <f t="shared" si="9"/>
        <v>0</v>
      </c>
      <c r="E56" s="4">
        <f t="shared" si="10"/>
        <v>0</v>
      </c>
      <c r="F56" s="4">
        <f t="shared" si="11"/>
        <v>0</v>
      </c>
      <c r="G56" s="4">
        <f t="shared" si="12"/>
        <v>0</v>
      </c>
      <c r="H56" s="4">
        <f t="shared" si="13"/>
        <v>0</v>
      </c>
      <c r="I56" s="4">
        <f t="shared" si="14"/>
        <v>0</v>
      </c>
      <c r="J56" s="4">
        <f t="shared" si="15"/>
        <v>0</v>
      </c>
      <c r="K56" s="4">
        <f t="shared" si="16"/>
        <v>0</v>
      </c>
      <c r="L56" s="4">
        <f t="shared" si="17"/>
        <v>0</v>
      </c>
      <c r="M56" s="4">
        <f t="shared" si="18"/>
        <v>0</v>
      </c>
      <c r="N56" s="4">
        <f>Controls!C59</f>
        <v>0</v>
      </c>
      <c r="O56" s="4">
        <f t="shared" si="19"/>
        <v>1</v>
      </c>
      <c r="P56" s="4">
        <f t="shared" si="20"/>
        <v>1</v>
      </c>
      <c r="Q56" s="4">
        <f t="shared" si="21"/>
        <v>1</v>
      </c>
      <c r="R56" s="4">
        <f t="shared" si="22"/>
        <v>1</v>
      </c>
      <c r="S56" s="4">
        <f t="shared" si="23"/>
        <v>1</v>
      </c>
      <c r="T56" s="4">
        <f t="shared" si="24"/>
        <v>1</v>
      </c>
      <c r="U56" s="4">
        <f t="shared" si="25"/>
        <v>1</v>
      </c>
      <c r="V56" s="4">
        <f t="shared" si="26"/>
        <v>1</v>
      </c>
      <c r="W56" s="4">
        <f t="shared" si="27"/>
        <v>1</v>
      </c>
      <c r="X56" s="4">
        <f t="shared" si="28"/>
        <v>1</v>
      </c>
      <c r="Y56" s="4">
        <f t="shared" si="29"/>
        <v>1</v>
      </c>
      <c r="Z56" s="4">
        <f t="shared" si="30"/>
        <v>1</v>
      </c>
      <c r="AA56" s="4">
        <f t="shared" si="31"/>
        <v>1</v>
      </c>
      <c r="AB56" s="4">
        <f t="shared" si="32"/>
        <v>1</v>
      </c>
      <c r="AC56" s="4">
        <f t="shared" si="33"/>
        <v>1</v>
      </c>
      <c r="AD56" s="4">
        <f t="shared" si="34"/>
        <v>0</v>
      </c>
      <c r="AE56" s="4">
        <f t="shared" si="35"/>
        <v>0</v>
      </c>
      <c r="AF56" s="4">
        <f t="shared" si="36"/>
        <v>0</v>
      </c>
      <c r="AG56" s="4">
        <f t="shared" si="37"/>
        <v>0</v>
      </c>
      <c r="AH56" s="4">
        <f t="shared" si="38"/>
        <v>0</v>
      </c>
      <c r="AI56" s="4">
        <f t="shared" si="39"/>
        <v>0</v>
      </c>
      <c r="AJ56" s="4">
        <f t="shared" si="40"/>
        <v>0</v>
      </c>
      <c r="AK56" s="4">
        <f t="shared" si="41"/>
        <v>0</v>
      </c>
      <c r="AL56" s="4">
        <f t="shared" si="42"/>
        <v>0</v>
      </c>
      <c r="AM56" s="4">
        <f t="shared" si="43"/>
        <v>0</v>
      </c>
      <c r="AN56" s="4">
        <f t="shared" si="44"/>
        <v>0</v>
      </c>
      <c r="AO56" s="4">
        <f t="shared" si="45"/>
        <v>0</v>
      </c>
      <c r="AP56" s="4">
        <f t="shared" si="46"/>
        <v>0</v>
      </c>
      <c r="AQ56" s="4">
        <f t="shared" si="47"/>
        <v>0</v>
      </c>
      <c r="AR56" s="4">
        <f t="shared" si="48"/>
        <v>0</v>
      </c>
      <c r="AS56" s="4">
        <f t="shared" si="49"/>
        <v>0</v>
      </c>
      <c r="AT56" s="4">
        <f t="shared" si="50"/>
        <v>0</v>
      </c>
      <c r="AU56" s="4">
        <f t="shared" si="51"/>
        <v>0</v>
      </c>
      <c r="AV56" s="4">
        <f t="shared" si="52"/>
        <v>0</v>
      </c>
      <c r="AW56" s="4">
        <f t="shared" si="53"/>
        <v>0</v>
      </c>
      <c r="AX56" s="4">
        <f t="shared" si="54"/>
        <v>0</v>
      </c>
      <c r="AY56" s="4">
        <f t="shared" si="55"/>
        <v>0</v>
      </c>
    </row>
    <row r="57" spans="1:51" x14ac:dyDescent="0.2">
      <c r="A57">
        <f>Controls!A60</f>
        <v>0</v>
      </c>
      <c r="B57" s="4">
        <f>Controls!F60</f>
        <v>0</v>
      </c>
      <c r="C57" s="4">
        <f t="shared" si="8"/>
        <v>0</v>
      </c>
      <c r="D57" s="4">
        <f t="shared" si="9"/>
        <v>0</v>
      </c>
      <c r="E57" s="4">
        <f t="shared" si="10"/>
        <v>0</v>
      </c>
      <c r="F57" s="4">
        <f t="shared" si="11"/>
        <v>0</v>
      </c>
      <c r="G57" s="4">
        <f t="shared" si="12"/>
        <v>0</v>
      </c>
      <c r="H57" s="4">
        <f t="shared" si="13"/>
        <v>0</v>
      </c>
      <c r="I57" s="4">
        <f t="shared" si="14"/>
        <v>0</v>
      </c>
      <c r="J57" s="4">
        <f t="shared" si="15"/>
        <v>0</v>
      </c>
      <c r="K57" s="4">
        <f t="shared" si="16"/>
        <v>0</v>
      </c>
      <c r="L57" s="4">
        <f t="shared" si="17"/>
        <v>0</v>
      </c>
      <c r="M57" s="4">
        <f t="shared" si="18"/>
        <v>0</v>
      </c>
      <c r="N57" s="4">
        <f>Controls!C60</f>
        <v>0</v>
      </c>
      <c r="O57" s="4">
        <f t="shared" si="19"/>
        <v>1</v>
      </c>
      <c r="P57" s="4">
        <f t="shared" si="20"/>
        <v>1</v>
      </c>
      <c r="Q57" s="4">
        <f t="shared" si="21"/>
        <v>1</v>
      </c>
      <c r="R57" s="4">
        <f t="shared" si="22"/>
        <v>1</v>
      </c>
      <c r="S57" s="4">
        <f t="shared" si="23"/>
        <v>1</v>
      </c>
      <c r="T57" s="4">
        <f t="shared" si="24"/>
        <v>1</v>
      </c>
      <c r="U57" s="4">
        <f t="shared" si="25"/>
        <v>1</v>
      </c>
      <c r="V57" s="4">
        <f t="shared" si="26"/>
        <v>1</v>
      </c>
      <c r="W57" s="4">
        <f t="shared" si="27"/>
        <v>1</v>
      </c>
      <c r="X57" s="4">
        <f t="shared" si="28"/>
        <v>1</v>
      </c>
      <c r="Y57" s="4">
        <f t="shared" si="29"/>
        <v>1</v>
      </c>
      <c r="Z57" s="4">
        <f t="shared" si="30"/>
        <v>1</v>
      </c>
      <c r="AA57" s="4">
        <f t="shared" si="31"/>
        <v>1</v>
      </c>
      <c r="AB57" s="4">
        <f t="shared" si="32"/>
        <v>1</v>
      </c>
      <c r="AC57" s="4">
        <f t="shared" si="33"/>
        <v>1</v>
      </c>
      <c r="AD57" s="4">
        <f t="shared" si="34"/>
        <v>0</v>
      </c>
      <c r="AE57" s="4">
        <f t="shared" si="35"/>
        <v>0</v>
      </c>
      <c r="AF57" s="4">
        <f t="shared" si="36"/>
        <v>0</v>
      </c>
      <c r="AG57" s="4">
        <f t="shared" si="37"/>
        <v>0</v>
      </c>
      <c r="AH57" s="4">
        <f t="shared" si="38"/>
        <v>0</v>
      </c>
      <c r="AI57" s="4">
        <f t="shared" si="39"/>
        <v>0</v>
      </c>
      <c r="AJ57" s="4">
        <f t="shared" si="40"/>
        <v>0</v>
      </c>
      <c r="AK57" s="4">
        <f t="shared" si="41"/>
        <v>0</v>
      </c>
      <c r="AL57" s="4">
        <f t="shared" si="42"/>
        <v>0</v>
      </c>
      <c r="AM57" s="4">
        <f t="shared" si="43"/>
        <v>0</v>
      </c>
      <c r="AN57" s="4">
        <f t="shared" si="44"/>
        <v>0</v>
      </c>
      <c r="AO57" s="4">
        <f t="shared" si="45"/>
        <v>0</v>
      </c>
      <c r="AP57" s="4">
        <f t="shared" si="46"/>
        <v>0</v>
      </c>
      <c r="AQ57" s="4">
        <f t="shared" si="47"/>
        <v>0</v>
      </c>
      <c r="AR57" s="4">
        <f t="shared" si="48"/>
        <v>0</v>
      </c>
      <c r="AS57" s="4">
        <f t="shared" si="49"/>
        <v>0</v>
      </c>
      <c r="AT57" s="4">
        <f t="shared" si="50"/>
        <v>0</v>
      </c>
      <c r="AU57" s="4">
        <f t="shared" si="51"/>
        <v>0</v>
      </c>
      <c r="AV57" s="4">
        <f t="shared" si="52"/>
        <v>0</v>
      </c>
      <c r="AW57" s="4">
        <f t="shared" si="53"/>
        <v>0</v>
      </c>
      <c r="AX57" s="4">
        <f t="shared" si="54"/>
        <v>0</v>
      </c>
      <c r="AY57" s="4">
        <f t="shared" si="55"/>
        <v>0</v>
      </c>
    </row>
    <row r="58" spans="1:51" x14ac:dyDescent="0.2">
      <c r="A58">
        <f>Controls!A61</f>
        <v>0</v>
      </c>
      <c r="B58" s="4">
        <f>Controls!F61</f>
        <v>0</v>
      </c>
      <c r="C58" s="4">
        <f t="shared" si="8"/>
        <v>0</v>
      </c>
      <c r="D58" s="4">
        <f t="shared" si="9"/>
        <v>0</v>
      </c>
      <c r="E58" s="4">
        <f t="shared" si="10"/>
        <v>0</v>
      </c>
      <c r="F58" s="4">
        <f t="shared" si="11"/>
        <v>0</v>
      </c>
      <c r="G58" s="4">
        <f t="shared" si="12"/>
        <v>0</v>
      </c>
      <c r="H58" s="4">
        <f t="shared" si="13"/>
        <v>0</v>
      </c>
      <c r="I58" s="4">
        <f t="shared" si="14"/>
        <v>0</v>
      </c>
      <c r="J58" s="4">
        <f t="shared" si="15"/>
        <v>0</v>
      </c>
      <c r="K58" s="4">
        <f t="shared" si="16"/>
        <v>0</v>
      </c>
      <c r="L58" s="4">
        <f t="shared" si="17"/>
        <v>0</v>
      </c>
      <c r="M58" s="4">
        <f t="shared" si="18"/>
        <v>0</v>
      </c>
      <c r="N58" s="4">
        <f>Controls!C61</f>
        <v>0</v>
      </c>
      <c r="O58" s="4">
        <f t="shared" si="19"/>
        <v>1</v>
      </c>
      <c r="P58" s="4">
        <f t="shared" si="20"/>
        <v>1</v>
      </c>
      <c r="Q58" s="4">
        <f t="shared" si="21"/>
        <v>1</v>
      </c>
      <c r="R58" s="4">
        <f t="shared" si="22"/>
        <v>1</v>
      </c>
      <c r="S58" s="4">
        <f t="shared" si="23"/>
        <v>1</v>
      </c>
      <c r="T58" s="4">
        <f t="shared" si="24"/>
        <v>1</v>
      </c>
      <c r="U58" s="4">
        <f t="shared" si="25"/>
        <v>1</v>
      </c>
      <c r="V58" s="4">
        <f t="shared" si="26"/>
        <v>1</v>
      </c>
      <c r="W58" s="4">
        <f t="shared" si="27"/>
        <v>1</v>
      </c>
      <c r="X58" s="4">
        <f t="shared" si="28"/>
        <v>1</v>
      </c>
      <c r="Y58" s="4">
        <f t="shared" si="29"/>
        <v>1</v>
      </c>
      <c r="Z58" s="4">
        <f t="shared" si="30"/>
        <v>1</v>
      </c>
      <c r="AA58" s="4">
        <f t="shared" si="31"/>
        <v>1</v>
      </c>
      <c r="AB58" s="4">
        <f t="shared" si="32"/>
        <v>1</v>
      </c>
      <c r="AC58" s="4">
        <f t="shared" si="33"/>
        <v>1</v>
      </c>
      <c r="AD58" s="4">
        <f t="shared" si="34"/>
        <v>0</v>
      </c>
      <c r="AE58" s="4">
        <f t="shared" si="35"/>
        <v>0</v>
      </c>
      <c r="AF58" s="4">
        <f t="shared" si="36"/>
        <v>0</v>
      </c>
      <c r="AG58" s="4">
        <f t="shared" si="37"/>
        <v>0</v>
      </c>
      <c r="AH58" s="4">
        <f t="shared" si="38"/>
        <v>0</v>
      </c>
      <c r="AI58" s="4">
        <f t="shared" si="39"/>
        <v>0</v>
      </c>
      <c r="AJ58" s="4">
        <f t="shared" si="40"/>
        <v>0</v>
      </c>
      <c r="AK58" s="4">
        <f t="shared" si="41"/>
        <v>0</v>
      </c>
      <c r="AL58" s="4">
        <f t="shared" si="42"/>
        <v>0</v>
      </c>
      <c r="AM58" s="4">
        <f t="shared" si="43"/>
        <v>0</v>
      </c>
      <c r="AN58" s="4">
        <f t="shared" si="44"/>
        <v>0</v>
      </c>
      <c r="AO58" s="4">
        <f t="shared" si="45"/>
        <v>0</v>
      </c>
      <c r="AP58" s="4">
        <f t="shared" si="46"/>
        <v>0</v>
      </c>
      <c r="AQ58" s="4">
        <f t="shared" si="47"/>
        <v>0</v>
      </c>
      <c r="AR58" s="4">
        <f t="shared" si="48"/>
        <v>0</v>
      </c>
      <c r="AS58" s="4">
        <f t="shared" si="49"/>
        <v>0</v>
      </c>
      <c r="AT58" s="4">
        <f t="shared" si="50"/>
        <v>0</v>
      </c>
      <c r="AU58" s="4">
        <f t="shared" si="51"/>
        <v>0</v>
      </c>
      <c r="AV58" s="4">
        <f t="shared" si="52"/>
        <v>0</v>
      </c>
      <c r="AW58" s="4">
        <f t="shared" si="53"/>
        <v>0</v>
      </c>
      <c r="AX58" s="4">
        <f t="shared" si="54"/>
        <v>0</v>
      </c>
      <c r="AY58" s="4">
        <f t="shared" si="55"/>
        <v>0</v>
      </c>
    </row>
    <row r="59" spans="1:51" x14ac:dyDescent="0.2">
      <c r="A59">
        <f>Controls!A62</f>
        <v>0</v>
      </c>
      <c r="B59" s="4">
        <f>Controls!F62</f>
        <v>0</v>
      </c>
      <c r="C59" s="4">
        <f t="shared" si="8"/>
        <v>0</v>
      </c>
      <c r="D59" s="4">
        <f t="shared" si="9"/>
        <v>0</v>
      </c>
      <c r="E59" s="4">
        <f t="shared" si="10"/>
        <v>0</v>
      </c>
      <c r="F59" s="4">
        <f t="shared" si="11"/>
        <v>0</v>
      </c>
      <c r="G59" s="4">
        <f t="shared" si="12"/>
        <v>0</v>
      </c>
      <c r="H59" s="4">
        <f t="shared" si="13"/>
        <v>0</v>
      </c>
      <c r="I59" s="4">
        <f t="shared" si="14"/>
        <v>0</v>
      </c>
      <c r="J59" s="4">
        <f t="shared" si="15"/>
        <v>0</v>
      </c>
      <c r="K59" s="4">
        <f t="shared" si="16"/>
        <v>0</v>
      </c>
      <c r="L59" s="4">
        <f t="shared" si="17"/>
        <v>0</v>
      </c>
      <c r="M59" s="4">
        <f t="shared" si="18"/>
        <v>0</v>
      </c>
      <c r="N59" s="4">
        <f>Controls!C62</f>
        <v>0</v>
      </c>
      <c r="O59" s="4">
        <f t="shared" si="19"/>
        <v>1</v>
      </c>
      <c r="P59" s="4">
        <f t="shared" si="20"/>
        <v>1</v>
      </c>
      <c r="Q59" s="4">
        <f t="shared" si="21"/>
        <v>1</v>
      </c>
      <c r="R59" s="4">
        <f t="shared" si="22"/>
        <v>1</v>
      </c>
      <c r="S59" s="4">
        <f t="shared" si="23"/>
        <v>1</v>
      </c>
      <c r="T59" s="4">
        <f t="shared" si="24"/>
        <v>1</v>
      </c>
      <c r="U59" s="4">
        <f t="shared" si="25"/>
        <v>1</v>
      </c>
      <c r="V59" s="4">
        <f t="shared" si="26"/>
        <v>1</v>
      </c>
      <c r="W59" s="4">
        <f t="shared" si="27"/>
        <v>1</v>
      </c>
      <c r="X59" s="4">
        <f t="shared" si="28"/>
        <v>1</v>
      </c>
      <c r="Y59" s="4">
        <f t="shared" si="29"/>
        <v>1</v>
      </c>
      <c r="Z59" s="4">
        <f t="shared" si="30"/>
        <v>1</v>
      </c>
      <c r="AA59" s="4">
        <f t="shared" si="31"/>
        <v>1</v>
      </c>
      <c r="AB59" s="4">
        <f t="shared" si="32"/>
        <v>1</v>
      </c>
      <c r="AC59" s="4">
        <f t="shared" si="33"/>
        <v>1</v>
      </c>
      <c r="AD59" s="4">
        <f t="shared" si="34"/>
        <v>0</v>
      </c>
      <c r="AE59" s="4">
        <f t="shared" si="35"/>
        <v>0</v>
      </c>
      <c r="AF59" s="4">
        <f t="shared" si="36"/>
        <v>0</v>
      </c>
      <c r="AG59" s="4">
        <f t="shared" si="37"/>
        <v>0</v>
      </c>
      <c r="AH59" s="4">
        <f t="shared" si="38"/>
        <v>0</v>
      </c>
      <c r="AI59" s="4">
        <f t="shared" si="39"/>
        <v>0</v>
      </c>
      <c r="AJ59" s="4">
        <f t="shared" si="40"/>
        <v>0</v>
      </c>
      <c r="AK59" s="4">
        <f t="shared" si="41"/>
        <v>0</v>
      </c>
      <c r="AL59" s="4">
        <f t="shared" si="42"/>
        <v>0</v>
      </c>
      <c r="AM59" s="4">
        <f t="shared" si="43"/>
        <v>0</v>
      </c>
      <c r="AN59" s="4">
        <f t="shared" si="44"/>
        <v>0</v>
      </c>
      <c r="AO59" s="4">
        <f t="shared" si="45"/>
        <v>0</v>
      </c>
      <c r="AP59" s="4">
        <f t="shared" si="46"/>
        <v>0</v>
      </c>
      <c r="AQ59" s="4">
        <f t="shared" si="47"/>
        <v>0</v>
      </c>
      <c r="AR59" s="4">
        <f t="shared" si="48"/>
        <v>0</v>
      </c>
      <c r="AS59" s="4">
        <f t="shared" si="49"/>
        <v>0</v>
      </c>
      <c r="AT59" s="4">
        <f t="shared" si="50"/>
        <v>0</v>
      </c>
      <c r="AU59" s="4">
        <f t="shared" si="51"/>
        <v>0</v>
      </c>
      <c r="AV59" s="4">
        <f t="shared" si="52"/>
        <v>0</v>
      </c>
      <c r="AW59" s="4">
        <f t="shared" si="53"/>
        <v>0</v>
      </c>
      <c r="AX59" s="4">
        <f t="shared" si="54"/>
        <v>0</v>
      </c>
      <c r="AY59" s="4">
        <f t="shared" si="55"/>
        <v>0</v>
      </c>
    </row>
    <row r="60" spans="1:51" x14ac:dyDescent="0.2">
      <c r="A60">
        <f>Controls!A63</f>
        <v>0</v>
      </c>
      <c r="B60" s="4">
        <f>Controls!F63</f>
        <v>0</v>
      </c>
      <c r="C60" s="4">
        <f t="shared" si="8"/>
        <v>0</v>
      </c>
      <c r="D60" s="4">
        <f t="shared" si="9"/>
        <v>0</v>
      </c>
      <c r="E60" s="4">
        <f t="shared" si="10"/>
        <v>0</v>
      </c>
      <c r="F60" s="4">
        <f t="shared" si="11"/>
        <v>0</v>
      </c>
      <c r="G60" s="4">
        <f t="shared" si="12"/>
        <v>0</v>
      </c>
      <c r="H60" s="4">
        <f t="shared" si="13"/>
        <v>0</v>
      </c>
      <c r="I60" s="4">
        <f t="shared" si="14"/>
        <v>0</v>
      </c>
      <c r="J60" s="4">
        <f t="shared" si="15"/>
        <v>0</v>
      </c>
      <c r="K60" s="4">
        <f t="shared" si="16"/>
        <v>0</v>
      </c>
      <c r="L60" s="4">
        <f t="shared" si="17"/>
        <v>0</v>
      </c>
      <c r="M60" s="4">
        <f t="shared" si="18"/>
        <v>0</v>
      </c>
      <c r="N60" s="4">
        <f>Controls!C63</f>
        <v>0</v>
      </c>
      <c r="O60" s="4">
        <f t="shared" si="19"/>
        <v>1</v>
      </c>
      <c r="P60" s="4">
        <f t="shared" si="20"/>
        <v>1</v>
      </c>
      <c r="Q60" s="4">
        <f t="shared" si="21"/>
        <v>1</v>
      </c>
      <c r="R60" s="4">
        <f t="shared" si="22"/>
        <v>1</v>
      </c>
      <c r="S60" s="4">
        <f t="shared" si="23"/>
        <v>1</v>
      </c>
      <c r="T60" s="4">
        <f t="shared" si="24"/>
        <v>1</v>
      </c>
      <c r="U60" s="4">
        <f t="shared" si="25"/>
        <v>1</v>
      </c>
      <c r="V60" s="4">
        <f t="shared" si="26"/>
        <v>1</v>
      </c>
      <c r="W60" s="4">
        <f t="shared" si="27"/>
        <v>1</v>
      </c>
      <c r="X60" s="4">
        <f t="shared" si="28"/>
        <v>1</v>
      </c>
      <c r="Y60" s="4">
        <f t="shared" si="29"/>
        <v>1</v>
      </c>
      <c r="Z60" s="4">
        <f t="shared" si="30"/>
        <v>1</v>
      </c>
      <c r="AA60" s="4">
        <f t="shared" si="31"/>
        <v>1</v>
      </c>
      <c r="AB60" s="4">
        <f t="shared" si="32"/>
        <v>1</v>
      </c>
      <c r="AC60" s="4">
        <f t="shared" si="33"/>
        <v>1</v>
      </c>
      <c r="AD60" s="4">
        <f t="shared" si="34"/>
        <v>0</v>
      </c>
      <c r="AE60" s="4">
        <f t="shared" si="35"/>
        <v>0</v>
      </c>
      <c r="AF60" s="4">
        <f t="shared" si="36"/>
        <v>0</v>
      </c>
      <c r="AG60" s="4">
        <f t="shared" si="37"/>
        <v>0</v>
      </c>
      <c r="AH60" s="4">
        <f t="shared" si="38"/>
        <v>0</v>
      </c>
      <c r="AI60" s="4">
        <f t="shared" si="39"/>
        <v>0</v>
      </c>
      <c r="AJ60" s="4">
        <f t="shared" si="40"/>
        <v>0</v>
      </c>
      <c r="AK60" s="4">
        <f t="shared" si="41"/>
        <v>0</v>
      </c>
      <c r="AL60" s="4">
        <f t="shared" si="42"/>
        <v>0</v>
      </c>
      <c r="AM60" s="4">
        <f t="shared" si="43"/>
        <v>0</v>
      </c>
      <c r="AN60" s="4">
        <f t="shared" si="44"/>
        <v>0</v>
      </c>
      <c r="AO60" s="4">
        <f t="shared" si="45"/>
        <v>0</v>
      </c>
      <c r="AP60" s="4">
        <f t="shared" si="46"/>
        <v>0</v>
      </c>
      <c r="AQ60" s="4">
        <f t="shared" si="47"/>
        <v>0</v>
      </c>
      <c r="AR60" s="4">
        <f t="shared" si="48"/>
        <v>0</v>
      </c>
      <c r="AS60" s="4">
        <f t="shared" si="49"/>
        <v>0</v>
      </c>
      <c r="AT60" s="4">
        <f t="shared" si="50"/>
        <v>0</v>
      </c>
      <c r="AU60" s="4">
        <f t="shared" si="51"/>
        <v>0</v>
      </c>
      <c r="AV60" s="4">
        <f t="shared" si="52"/>
        <v>0</v>
      </c>
      <c r="AW60" s="4">
        <f t="shared" si="53"/>
        <v>0</v>
      </c>
      <c r="AX60" s="4">
        <f t="shared" si="54"/>
        <v>0</v>
      </c>
      <c r="AY60" s="4">
        <f t="shared" si="55"/>
        <v>0</v>
      </c>
    </row>
    <row r="61" spans="1:51" x14ac:dyDescent="0.2">
      <c r="A61">
        <f>Controls!A64</f>
        <v>0</v>
      </c>
      <c r="B61" s="4">
        <f>Controls!F64</f>
        <v>0</v>
      </c>
      <c r="C61" s="4">
        <f t="shared" si="8"/>
        <v>0</v>
      </c>
      <c r="D61" s="4">
        <f t="shared" si="9"/>
        <v>0</v>
      </c>
      <c r="E61" s="4">
        <f t="shared" si="10"/>
        <v>0</v>
      </c>
      <c r="F61" s="4">
        <f t="shared" si="11"/>
        <v>0</v>
      </c>
      <c r="G61" s="4">
        <f t="shared" si="12"/>
        <v>0</v>
      </c>
      <c r="H61" s="4">
        <f t="shared" si="13"/>
        <v>0</v>
      </c>
      <c r="I61" s="4">
        <f t="shared" si="14"/>
        <v>0</v>
      </c>
      <c r="J61" s="4">
        <f t="shared" si="15"/>
        <v>0</v>
      </c>
      <c r="K61" s="4">
        <f t="shared" si="16"/>
        <v>0</v>
      </c>
      <c r="L61" s="4">
        <f t="shared" si="17"/>
        <v>0</v>
      </c>
      <c r="M61" s="4">
        <f t="shared" si="18"/>
        <v>0</v>
      </c>
      <c r="N61" s="4">
        <f>Controls!C64</f>
        <v>0</v>
      </c>
      <c r="O61" s="4">
        <f t="shared" si="19"/>
        <v>1</v>
      </c>
      <c r="P61" s="4">
        <f t="shared" si="20"/>
        <v>1</v>
      </c>
      <c r="Q61" s="4">
        <f t="shared" si="21"/>
        <v>1</v>
      </c>
      <c r="R61" s="4">
        <f t="shared" si="22"/>
        <v>1</v>
      </c>
      <c r="S61" s="4">
        <f t="shared" si="23"/>
        <v>1</v>
      </c>
      <c r="T61" s="4">
        <f t="shared" si="24"/>
        <v>1</v>
      </c>
      <c r="U61" s="4">
        <f t="shared" si="25"/>
        <v>1</v>
      </c>
      <c r="V61" s="4">
        <f t="shared" si="26"/>
        <v>1</v>
      </c>
      <c r="W61" s="4">
        <f t="shared" si="27"/>
        <v>1</v>
      </c>
      <c r="X61" s="4">
        <f t="shared" si="28"/>
        <v>1</v>
      </c>
      <c r="Y61" s="4">
        <f t="shared" si="29"/>
        <v>1</v>
      </c>
      <c r="Z61" s="4">
        <f t="shared" si="30"/>
        <v>1</v>
      </c>
      <c r="AA61" s="4">
        <f t="shared" si="31"/>
        <v>1</v>
      </c>
      <c r="AB61" s="4">
        <f t="shared" si="32"/>
        <v>1</v>
      </c>
      <c r="AC61" s="4">
        <f t="shared" si="33"/>
        <v>1</v>
      </c>
      <c r="AD61" s="4">
        <f t="shared" si="34"/>
        <v>0</v>
      </c>
      <c r="AE61" s="4">
        <f t="shared" si="35"/>
        <v>0</v>
      </c>
      <c r="AF61" s="4">
        <f t="shared" si="36"/>
        <v>0</v>
      </c>
      <c r="AG61" s="4">
        <f t="shared" si="37"/>
        <v>0</v>
      </c>
      <c r="AH61" s="4">
        <f t="shared" si="38"/>
        <v>0</v>
      </c>
      <c r="AI61" s="4">
        <f t="shared" si="39"/>
        <v>0</v>
      </c>
      <c r="AJ61" s="4">
        <f t="shared" si="40"/>
        <v>0</v>
      </c>
      <c r="AK61" s="4">
        <f t="shared" si="41"/>
        <v>0</v>
      </c>
      <c r="AL61" s="4">
        <f t="shared" si="42"/>
        <v>0</v>
      </c>
      <c r="AM61" s="4">
        <f t="shared" si="43"/>
        <v>0</v>
      </c>
      <c r="AN61" s="4">
        <f t="shared" si="44"/>
        <v>0</v>
      </c>
      <c r="AO61" s="4">
        <f t="shared" si="45"/>
        <v>0</v>
      </c>
      <c r="AP61" s="4">
        <f t="shared" si="46"/>
        <v>0</v>
      </c>
      <c r="AQ61" s="4">
        <f t="shared" si="47"/>
        <v>0</v>
      </c>
      <c r="AR61" s="4">
        <f t="shared" si="48"/>
        <v>0</v>
      </c>
      <c r="AS61" s="4">
        <f t="shared" si="49"/>
        <v>0</v>
      </c>
      <c r="AT61" s="4">
        <f t="shared" si="50"/>
        <v>0</v>
      </c>
      <c r="AU61" s="4">
        <f t="shared" si="51"/>
        <v>0</v>
      </c>
      <c r="AV61" s="4">
        <f t="shared" si="52"/>
        <v>0</v>
      </c>
      <c r="AW61" s="4">
        <f t="shared" si="53"/>
        <v>0</v>
      </c>
      <c r="AX61" s="4">
        <f t="shared" si="54"/>
        <v>0</v>
      </c>
      <c r="AY61" s="4">
        <f t="shared" si="55"/>
        <v>0</v>
      </c>
    </row>
    <row r="62" spans="1:51" x14ac:dyDescent="0.2">
      <c r="A62">
        <f>Controls!A65</f>
        <v>0</v>
      </c>
      <c r="B62" s="4">
        <f>Controls!F65</f>
        <v>0</v>
      </c>
      <c r="C62" s="4">
        <f t="shared" si="8"/>
        <v>0</v>
      </c>
      <c r="D62" s="4">
        <f t="shared" si="9"/>
        <v>0</v>
      </c>
      <c r="E62" s="4">
        <f t="shared" si="10"/>
        <v>0</v>
      </c>
      <c r="F62" s="4">
        <f t="shared" si="11"/>
        <v>0</v>
      </c>
      <c r="G62" s="4">
        <f t="shared" si="12"/>
        <v>0</v>
      </c>
      <c r="H62" s="4">
        <f t="shared" si="13"/>
        <v>0</v>
      </c>
      <c r="I62" s="4">
        <f t="shared" si="14"/>
        <v>0</v>
      </c>
      <c r="J62" s="4">
        <f t="shared" si="15"/>
        <v>0</v>
      </c>
      <c r="K62" s="4">
        <f t="shared" si="16"/>
        <v>0</v>
      </c>
      <c r="L62" s="4">
        <f t="shared" si="17"/>
        <v>0</v>
      </c>
      <c r="M62" s="4">
        <f t="shared" si="18"/>
        <v>0</v>
      </c>
      <c r="N62" s="4">
        <f>Controls!C65</f>
        <v>0</v>
      </c>
      <c r="O62" s="4">
        <f t="shared" si="19"/>
        <v>1</v>
      </c>
      <c r="P62" s="4">
        <f t="shared" si="20"/>
        <v>1</v>
      </c>
      <c r="Q62" s="4">
        <f t="shared" si="21"/>
        <v>1</v>
      </c>
      <c r="R62" s="4">
        <f t="shared" si="22"/>
        <v>1</v>
      </c>
      <c r="S62" s="4">
        <f t="shared" si="23"/>
        <v>1</v>
      </c>
      <c r="T62" s="4">
        <f t="shared" si="24"/>
        <v>1</v>
      </c>
      <c r="U62" s="4">
        <f t="shared" si="25"/>
        <v>1</v>
      </c>
      <c r="V62" s="4">
        <f t="shared" si="26"/>
        <v>1</v>
      </c>
      <c r="W62" s="4">
        <f t="shared" si="27"/>
        <v>1</v>
      </c>
      <c r="X62" s="4">
        <f t="shared" si="28"/>
        <v>1</v>
      </c>
      <c r="Y62" s="4">
        <f t="shared" si="29"/>
        <v>1</v>
      </c>
      <c r="Z62" s="4">
        <f t="shared" si="30"/>
        <v>1</v>
      </c>
      <c r="AA62" s="4">
        <f t="shared" si="31"/>
        <v>1</v>
      </c>
      <c r="AB62" s="4">
        <f t="shared" si="32"/>
        <v>1</v>
      </c>
      <c r="AC62" s="4">
        <f t="shared" si="33"/>
        <v>1</v>
      </c>
      <c r="AD62" s="4">
        <f t="shared" si="34"/>
        <v>0</v>
      </c>
      <c r="AE62" s="4">
        <f t="shared" si="35"/>
        <v>0</v>
      </c>
      <c r="AF62" s="4">
        <f t="shared" si="36"/>
        <v>0</v>
      </c>
      <c r="AG62" s="4">
        <f t="shared" si="37"/>
        <v>0</v>
      </c>
      <c r="AH62" s="4">
        <f t="shared" si="38"/>
        <v>0</v>
      </c>
      <c r="AI62" s="4">
        <f t="shared" si="39"/>
        <v>0</v>
      </c>
      <c r="AJ62" s="4">
        <f t="shared" si="40"/>
        <v>0</v>
      </c>
      <c r="AK62" s="4">
        <f t="shared" si="41"/>
        <v>0</v>
      </c>
      <c r="AL62" s="4">
        <f t="shared" si="42"/>
        <v>0</v>
      </c>
      <c r="AM62" s="4">
        <f t="shared" si="43"/>
        <v>0</v>
      </c>
      <c r="AN62" s="4">
        <f t="shared" si="44"/>
        <v>0</v>
      </c>
      <c r="AO62" s="4">
        <f t="shared" si="45"/>
        <v>0</v>
      </c>
      <c r="AP62" s="4">
        <f t="shared" si="46"/>
        <v>0</v>
      </c>
      <c r="AQ62" s="4">
        <f t="shared" si="47"/>
        <v>0</v>
      </c>
      <c r="AR62" s="4">
        <f t="shared" si="48"/>
        <v>0</v>
      </c>
      <c r="AS62" s="4">
        <f t="shared" si="49"/>
        <v>0</v>
      </c>
      <c r="AT62" s="4">
        <f t="shared" si="50"/>
        <v>0</v>
      </c>
      <c r="AU62" s="4">
        <f t="shared" si="51"/>
        <v>0</v>
      </c>
      <c r="AV62" s="4">
        <f t="shared" si="52"/>
        <v>0</v>
      </c>
      <c r="AW62" s="4">
        <f t="shared" si="53"/>
        <v>0</v>
      </c>
      <c r="AX62" s="4">
        <f t="shared" si="54"/>
        <v>0</v>
      </c>
      <c r="AY62" s="4">
        <f t="shared" si="55"/>
        <v>0</v>
      </c>
    </row>
    <row r="63" spans="1:51" x14ac:dyDescent="0.2">
      <c r="A63">
        <f>Controls!A66</f>
        <v>0</v>
      </c>
      <c r="B63" s="4">
        <f>Controls!F66</f>
        <v>0</v>
      </c>
      <c r="C63" s="4">
        <f t="shared" si="8"/>
        <v>0</v>
      </c>
      <c r="D63" s="4">
        <f t="shared" si="9"/>
        <v>0</v>
      </c>
      <c r="E63" s="4">
        <f t="shared" si="10"/>
        <v>0</v>
      </c>
      <c r="F63" s="4">
        <f t="shared" si="11"/>
        <v>0</v>
      </c>
      <c r="G63" s="4">
        <f t="shared" si="12"/>
        <v>0</v>
      </c>
      <c r="H63" s="4">
        <f t="shared" si="13"/>
        <v>0</v>
      </c>
      <c r="I63" s="4">
        <f t="shared" si="14"/>
        <v>0</v>
      </c>
      <c r="J63" s="4">
        <f t="shared" si="15"/>
        <v>0</v>
      </c>
      <c r="K63" s="4">
        <f t="shared" si="16"/>
        <v>0</v>
      </c>
      <c r="L63" s="4">
        <f t="shared" si="17"/>
        <v>0</v>
      </c>
      <c r="M63" s="4">
        <f t="shared" si="18"/>
        <v>0</v>
      </c>
      <c r="N63" s="4">
        <f>Controls!C66</f>
        <v>0</v>
      </c>
      <c r="O63" s="4">
        <f t="shared" si="19"/>
        <v>1</v>
      </c>
      <c r="P63" s="4">
        <f t="shared" si="20"/>
        <v>1</v>
      </c>
      <c r="Q63" s="4">
        <f t="shared" si="21"/>
        <v>1</v>
      </c>
      <c r="R63" s="4">
        <f t="shared" si="22"/>
        <v>1</v>
      </c>
      <c r="S63" s="4">
        <f t="shared" si="23"/>
        <v>1</v>
      </c>
      <c r="T63" s="4">
        <f t="shared" si="24"/>
        <v>1</v>
      </c>
      <c r="U63" s="4">
        <f t="shared" si="25"/>
        <v>1</v>
      </c>
      <c r="V63" s="4">
        <f t="shared" si="26"/>
        <v>1</v>
      </c>
      <c r="W63" s="4">
        <f t="shared" si="27"/>
        <v>1</v>
      </c>
      <c r="X63" s="4">
        <f t="shared" si="28"/>
        <v>1</v>
      </c>
      <c r="Y63" s="4">
        <f t="shared" si="29"/>
        <v>1</v>
      </c>
      <c r="Z63" s="4">
        <f t="shared" si="30"/>
        <v>1</v>
      </c>
      <c r="AA63" s="4">
        <f t="shared" si="31"/>
        <v>1</v>
      </c>
      <c r="AB63" s="4">
        <f t="shared" si="32"/>
        <v>1</v>
      </c>
      <c r="AC63" s="4">
        <f t="shared" si="33"/>
        <v>1</v>
      </c>
      <c r="AD63" s="4">
        <f t="shared" si="34"/>
        <v>0</v>
      </c>
      <c r="AE63" s="4">
        <f t="shared" si="35"/>
        <v>0</v>
      </c>
      <c r="AF63" s="4">
        <f t="shared" si="36"/>
        <v>0</v>
      </c>
      <c r="AG63" s="4">
        <f t="shared" si="37"/>
        <v>0</v>
      </c>
      <c r="AH63" s="4">
        <f t="shared" si="38"/>
        <v>0</v>
      </c>
      <c r="AI63" s="4">
        <f t="shared" si="39"/>
        <v>0</v>
      </c>
      <c r="AJ63" s="4">
        <f t="shared" si="40"/>
        <v>0</v>
      </c>
      <c r="AK63" s="4">
        <f t="shared" si="41"/>
        <v>0</v>
      </c>
      <c r="AL63" s="4">
        <f t="shared" si="42"/>
        <v>0</v>
      </c>
      <c r="AM63" s="4">
        <f t="shared" si="43"/>
        <v>0</v>
      </c>
      <c r="AN63" s="4">
        <f t="shared" si="44"/>
        <v>0</v>
      </c>
      <c r="AO63" s="4">
        <f t="shared" si="45"/>
        <v>0</v>
      </c>
      <c r="AP63" s="4">
        <f t="shared" si="46"/>
        <v>0</v>
      </c>
      <c r="AQ63" s="4">
        <f t="shared" si="47"/>
        <v>0</v>
      </c>
      <c r="AR63" s="4">
        <f t="shared" si="48"/>
        <v>0</v>
      </c>
      <c r="AS63" s="4">
        <f t="shared" si="49"/>
        <v>0</v>
      </c>
      <c r="AT63" s="4">
        <f t="shared" si="50"/>
        <v>0</v>
      </c>
      <c r="AU63" s="4">
        <f t="shared" si="51"/>
        <v>0</v>
      </c>
      <c r="AV63" s="4">
        <f t="shared" si="52"/>
        <v>0</v>
      </c>
      <c r="AW63" s="4">
        <f t="shared" si="53"/>
        <v>0</v>
      </c>
      <c r="AX63" s="4">
        <f t="shared" si="54"/>
        <v>0</v>
      </c>
      <c r="AY63" s="4">
        <f t="shared" si="55"/>
        <v>0</v>
      </c>
    </row>
    <row r="64" spans="1:51" x14ac:dyDescent="0.2">
      <c r="A64">
        <f>Controls!A67</f>
        <v>0</v>
      </c>
      <c r="B64" s="4">
        <f>Controls!F67</f>
        <v>0</v>
      </c>
      <c r="C64" s="4">
        <f t="shared" si="8"/>
        <v>0</v>
      </c>
      <c r="D64" s="4">
        <f t="shared" si="9"/>
        <v>0</v>
      </c>
      <c r="E64" s="4">
        <f t="shared" si="10"/>
        <v>0</v>
      </c>
      <c r="F64" s="4">
        <f t="shared" si="11"/>
        <v>0</v>
      </c>
      <c r="G64" s="4">
        <f t="shared" si="12"/>
        <v>0</v>
      </c>
      <c r="H64" s="4">
        <f t="shared" si="13"/>
        <v>0</v>
      </c>
      <c r="I64" s="4">
        <f t="shared" si="14"/>
        <v>0</v>
      </c>
      <c r="J64" s="4">
        <f t="shared" si="15"/>
        <v>0</v>
      </c>
      <c r="K64" s="4">
        <f t="shared" si="16"/>
        <v>0</v>
      </c>
      <c r="L64" s="4">
        <f t="shared" si="17"/>
        <v>0</v>
      </c>
      <c r="M64" s="4">
        <f t="shared" si="18"/>
        <v>0</v>
      </c>
      <c r="N64" s="4">
        <f>Controls!C67</f>
        <v>0</v>
      </c>
      <c r="O64" s="4">
        <f t="shared" si="19"/>
        <v>1</v>
      </c>
      <c r="P64" s="4">
        <f t="shared" si="20"/>
        <v>1</v>
      </c>
      <c r="Q64" s="4">
        <f t="shared" si="21"/>
        <v>1</v>
      </c>
      <c r="R64" s="4">
        <f t="shared" si="22"/>
        <v>1</v>
      </c>
      <c r="S64" s="4">
        <f t="shared" si="23"/>
        <v>1</v>
      </c>
      <c r="T64" s="4">
        <f t="shared" si="24"/>
        <v>1</v>
      </c>
      <c r="U64" s="4">
        <f t="shared" si="25"/>
        <v>1</v>
      </c>
      <c r="V64" s="4">
        <f t="shared" si="26"/>
        <v>1</v>
      </c>
      <c r="W64" s="4">
        <f t="shared" si="27"/>
        <v>1</v>
      </c>
      <c r="X64" s="4">
        <f t="shared" si="28"/>
        <v>1</v>
      </c>
      <c r="Y64" s="4">
        <f t="shared" si="29"/>
        <v>1</v>
      </c>
      <c r="Z64" s="4">
        <f t="shared" si="30"/>
        <v>1</v>
      </c>
      <c r="AA64" s="4">
        <f t="shared" si="31"/>
        <v>1</v>
      </c>
      <c r="AB64" s="4">
        <f t="shared" si="32"/>
        <v>1</v>
      </c>
      <c r="AC64" s="4">
        <f t="shared" si="33"/>
        <v>1</v>
      </c>
      <c r="AD64" s="4">
        <f t="shared" si="34"/>
        <v>0</v>
      </c>
      <c r="AE64" s="4">
        <f t="shared" si="35"/>
        <v>0</v>
      </c>
      <c r="AF64" s="4">
        <f t="shared" si="36"/>
        <v>0</v>
      </c>
      <c r="AG64" s="4">
        <f t="shared" si="37"/>
        <v>0</v>
      </c>
      <c r="AH64" s="4">
        <f t="shared" si="38"/>
        <v>0</v>
      </c>
      <c r="AI64" s="4">
        <f t="shared" si="39"/>
        <v>0</v>
      </c>
      <c r="AJ64" s="4">
        <f t="shared" si="40"/>
        <v>0</v>
      </c>
      <c r="AK64" s="4">
        <f t="shared" si="41"/>
        <v>0</v>
      </c>
      <c r="AL64" s="4">
        <f t="shared" si="42"/>
        <v>0</v>
      </c>
      <c r="AM64" s="4">
        <f t="shared" si="43"/>
        <v>0</v>
      </c>
      <c r="AN64" s="4">
        <f t="shared" si="44"/>
        <v>0</v>
      </c>
      <c r="AO64" s="4">
        <f t="shared" si="45"/>
        <v>0</v>
      </c>
      <c r="AP64" s="4">
        <f t="shared" si="46"/>
        <v>0</v>
      </c>
      <c r="AQ64" s="4">
        <f t="shared" si="47"/>
        <v>0</v>
      </c>
      <c r="AR64" s="4">
        <f t="shared" si="48"/>
        <v>0</v>
      </c>
      <c r="AS64" s="4">
        <f t="shared" si="49"/>
        <v>0</v>
      </c>
      <c r="AT64" s="4">
        <f t="shared" si="50"/>
        <v>0</v>
      </c>
      <c r="AU64" s="4">
        <f t="shared" si="51"/>
        <v>0</v>
      </c>
      <c r="AV64" s="4">
        <f t="shared" si="52"/>
        <v>0</v>
      </c>
      <c r="AW64" s="4">
        <f t="shared" si="53"/>
        <v>0</v>
      </c>
      <c r="AX64" s="4">
        <f t="shared" si="54"/>
        <v>0</v>
      </c>
      <c r="AY64" s="4">
        <f t="shared" si="55"/>
        <v>0</v>
      </c>
    </row>
    <row r="65" spans="1:51" x14ac:dyDescent="0.2">
      <c r="A65">
        <f>Controls!A68</f>
        <v>0</v>
      </c>
      <c r="B65" s="4">
        <f>Controls!F68</f>
        <v>0</v>
      </c>
      <c r="C65" s="4">
        <f t="shared" si="8"/>
        <v>0</v>
      </c>
      <c r="D65" s="4">
        <f t="shared" si="9"/>
        <v>0</v>
      </c>
      <c r="E65" s="4">
        <f t="shared" si="10"/>
        <v>0</v>
      </c>
      <c r="F65" s="4">
        <f t="shared" si="11"/>
        <v>0</v>
      </c>
      <c r="G65" s="4">
        <f t="shared" si="12"/>
        <v>0</v>
      </c>
      <c r="H65" s="4">
        <f t="shared" si="13"/>
        <v>0</v>
      </c>
      <c r="I65" s="4">
        <f t="shared" si="14"/>
        <v>0</v>
      </c>
      <c r="J65" s="4">
        <f t="shared" si="15"/>
        <v>0</v>
      </c>
      <c r="K65" s="4">
        <f t="shared" si="16"/>
        <v>0</v>
      </c>
      <c r="L65" s="4">
        <f t="shared" si="17"/>
        <v>0</v>
      </c>
      <c r="M65" s="4">
        <f t="shared" si="18"/>
        <v>0</v>
      </c>
      <c r="N65" s="4">
        <f>Controls!C68</f>
        <v>0</v>
      </c>
      <c r="O65" s="4">
        <f t="shared" si="19"/>
        <v>1</v>
      </c>
      <c r="P65" s="4">
        <f t="shared" si="20"/>
        <v>1</v>
      </c>
      <c r="Q65" s="4">
        <f t="shared" si="21"/>
        <v>1</v>
      </c>
      <c r="R65" s="4">
        <f t="shared" si="22"/>
        <v>1</v>
      </c>
      <c r="S65" s="4">
        <f t="shared" si="23"/>
        <v>1</v>
      </c>
      <c r="T65" s="4">
        <f t="shared" si="24"/>
        <v>1</v>
      </c>
      <c r="U65" s="4">
        <f t="shared" si="25"/>
        <v>1</v>
      </c>
      <c r="V65" s="4">
        <f t="shared" si="26"/>
        <v>1</v>
      </c>
      <c r="W65" s="4">
        <f t="shared" si="27"/>
        <v>1</v>
      </c>
      <c r="X65" s="4">
        <f t="shared" si="28"/>
        <v>1</v>
      </c>
      <c r="Y65" s="4">
        <f t="shared" si="29"/>
        <v>1</v>
      </c>
      <c r="Z65" s="4">
        <f t="shared" si="30"/>
        <v>1</v>
      </c>
      <c r="AA65" s="4">
        <f t="shared" si="31"/>
        <v>1</v>
      </c>
      <c r="AB65" s="4">
        <f t="shared" si="32"/>
        <v>1</v>
      </c>
      <c r="AC65" s="4">
        <f t="shared" si="33"/>
        <v>1</v>
      </c>
      <c r="AD65" s="4">
        <f t="shared" si="34"/>
        <v>0</v>
      </c>
      <c r="AE65" s="4">
        <f t="shared" si="35"/>
        <v>0</v>
      </c>
      <c r="AF65" s="4">
        <f t="shared" si="36"/>
        <v>0</v>
      </c>
      <c r="AG65" s="4">
        <f t="shared" si="37"/>
        <v>0</v>
      </c>
      <c r="AH65" s="4">
        <f t="shared" si="38"/>
        <v>0</v>
      </c>
      <c r="AI65" s="4">
        <f t="shared" si="39"/>
        <v>0</v>
      </c>
      <c r="AJ65" s="4">
        <f t="shared" si="40"/>
        <v>0</v>
      </c>
      <c r="AK65" s="4">
        <f t="shared" si="41"/>
        <v>0</v>
      </c>
      <c r="AL65" s="4">
        <f t="shared" si="42"/>
        <v>0</v>
      </c>
      <c r="AM65" s="4">
        <f t="shared" si="43"/>
        <v>0</v>
      </c>
      <c r="AN65" s="4">
        <f t="shared" si="44"/>
        <v>0</v>
      </c>
      <c r="AO65" s="4">
        <f t="shared" si="45"/>
        <v>0</v>
      </c>
      <c r="AP65" s="4">
        <f t="shared" si="46"/>
        <v>0</v>
      </c>
      <c r="AQ65" s="4">
        <f t="shared" si="47"/>
        <v>0</v>
      </c>
      <c r="AR65" s="4">
        <f t="shared" si="48"/>
        <v>0</v>
      </c>
      <c r="AS65" s="4">
        <f t="shared" si="49"/>
        <v>0</v>
      </c>
      <c r="AT65" s="4">
        <f t="shared" si="50"/>
        <v>0</v>
      </c>
      <c r="AU65" s="4">
        <f t="shared" si="51"/>
        <v>0</v>
      </c>
      <c r="AV65" s="4">
        <f t="shared" si="52"/>
        <v>0</v>
      </c>
      <c r="AW65" s="4">
        <f t="shared" si="53"/>
        <v>0</v>
      </c>
      <c r="AX65" s="4">
        <f t="shared" si="54"/>
        <v>0</v>
      </c>
      <c r="AY65" s="4">
        <f t="shared" si="55"/>
        <v>0</v>
      </c>
    </row>
    <row r="66" spans="1:51" x14ac:dyDescent="0.2">
      <c r="A66">
        <f>Controls!A69</f>
        <v>0</v>
      </c>
      <c r="B66" s="4">
        <f>Controls!F69</f>
        <v>0</v>
      </c>
      <c r="C66" s="4">
        <f t="shared" si="8"/>
        <v>0</v>
      </c>
      <c r="D66" s="4">
        <f t="shared" si="9"/>
        <v>0</v>
      </c>
      <c r="E66" s="4">
        <f t="shared" si="10"/>
        <v>0</v>
      </c>
      <c r="F66" s="4">
        <f t="shared" si="11"/>
        <v>0</v>
      </c>
      <c r="G66" s="4">
        <f t="shared" si="12"/>
        <v>0</v>
      </c>
      <c r="H66" s="4">
        <f t="shared" si="13"/>
        <v>0</v>
      </c>
      <c r="I66" s="4">
        <f t="shared" si="14"/>
        <v>0</v>
      </c>
      <c r="J66" s="4">
        <f t="shared" si="15"/>
        <v>0</v>
      </c>
      <c r="K66" s="4">
        <f t="shared" si="16"/>
        <v>0</v>
      </c>
      <c r="L66" s="4">
        <f t="shared" si="17"/>
        <v>0</v>
      </c>
      <c r="M66" s="4">
        <f t="shared" si="18"/>
        <v>0</v>
      </c>
      <c r="N66" s="4">
        <f>Controls!C69</f>
        <v>0</v>
      </c>
      <c r="O66" s="4">
        <f t="shared" si="19"/>
        <v>1</v>
      </c>
      <c r="P66" s="4">
        <f t="shared" si="20"/>
        <v>1</v>
      </c>
      <c r="Q66" s="4">
        <f t="shared" si="21"/>
        <v>1</v>
      </c>
      <c r="R66" s="4">
        <f t="shared" si="22"/>
        <v>1</v>
      </c>
      <c r="S66" s="4">
        <f t="shared" si="23"/>
        <v>1</v>
      </c>
      <c r="T66" s="4">
        <f t="shared" si="24"/>
        <v>1</v>
      </c>
      <c r="U66" s="4">
        <f t="shared" si="25"/>
        <v>1</v>
      </c>
      <c r="V66" s="4">
        <f t="shared" si="26"/>
        <v>1</v>
      </c>
      <c r="W66" s="4">
        <f t="shared" si="27"/>
        <v>1</v>
      </c>
      <c r="X66" s="4">
        <f t="shared" si="28"/>
        <v>1</v>
      </c>
      <c r="Y66" s="4">
        <f t="shared" si="29"/>
        <v>1</v>
      </c>
      <c r="Z66" s="4">
        <f t="shared" si="30"/>
        <v>1</v>
      </c>
      <c r="AA66" s="4">
        <f t="shared" si="31"/>
        <v>1</v>
      </c>
      <c r="AB66" s="4">
        <f t="shared" si="32"/>
        <v>1</v>
      </c>
      <c r="AC66" s="4">
        <f t="shared" si="33"/>
        <v>1</v>
      </c>
      <c r="AD66" s="4">
        <f t="shared" si="34"/>
        <v>0</v>
      </c>
      <c r="AE66" s="4">
        <f t="shared" si="35"/>
        <v>0</v>
      </c>
      <c r="AF66" s="4">
        <f t="shared" si="36"/>
        <v>0</v>
      </c>
      <c r="AG66" s="4">
        <f t="shared" si="37"/>
        <v>0</v>
      </c>
      <c r="AH66" s="4">
        <f t="shared" si="38"/>
        <v>0</v>
      </c>
      <c r="AI66" s="4">
        <f t="shared" si="39"/>
        <v>0</v>
      </c>
      <c r="AJ66" s="4">
        <f t="shared" si="40"/>
        <v>0</v>
      </c>
      <c r="AK66" s="4">
        <f t="shared" si="41"/>
        <v>0</v>
      </c>
      <c r="AL66" s="4">
        <f t="shared" si="42"/>
        <v>0</v>
      </c>
      <c r="AM66" s="4">
        <f t="shared" si="43"/>
        <v>0</v>
      </c>
      <c r="AN66" s="4">
        <f t="shared" si="44"/>
        <v>0</v>
      </c>
      <c r="AO66" s="4">
        <f t="shared" si="45"/>
        <v>0</v>
      </c>
      <c r="AP66" s="4">
        <f t="shared" si="46"/>
        <v>0</v>
      </c>
      <c r="AQ66" s="4">
        <f t="shared" si="47"/>
        <v>0</v>
      </c>
      <c r="AR66" s="4">
        <f t="shared" si="48"/>
        <v>0</v>
      </c>
      <c r="AS66" s="4">
        <f t="shared" si="49"/>
        <v>0</v>
      </c>
      <c r="AT66" s="4">
        <f t="shared" si="50"/>
        <v>0</v>
      </c>
      <c r="AU66" s="4">
        <f t="shared" si="51"/>
        <v>0</v>
      </c>
      <c r="AV66" s="4">
        <f t="shared" si="52"/>
        <v>0</v>
      </c>
      <c r="AW66" s="4">
        <f t="shared" si="53"/>
        <v>0</v>
      </c>
      <c r="AX66" s="4">
        <f t="shared" si="54"/>
        <v>0</v>
      </c>
      <c r="AY66" s="4">
        <f t="shared" si="55"/>
        <v>0</v>
      </c>
    </row>
    <row r="67" spans="1:51" x14ac:dyDescent="0.2">
      <c r="A67">
        <f>Controls!A70</f>
        <v>0</v>
      </c>
      <c r="B67" s="4">
        <f>Controls!F70</f>
        <v>0</v>
      </c>
      <c r="C67" s="4">
        <f t="shared" si="8"/>
        <v>0</v>
      </c>
      <c r="D67" s="4">
        <f t="shared" si="9"/>
        <v>0</v>
      </c>
      <c r="E67" s="4">
        <f t="shared" si="10"/>
        <v>0</v>
      </c>
      <c r="F67" s="4">
        <f t="shared" si="11"/>
        <v>0</v>
      </c>
      <c r="G67" s="4">
        <f t="shared" si="12"/>
        <v>0</v>
      </c>
      <c r="H67" s="4">
        <f t="shared" si="13"/>
        <v>0</v>
      </c>
      <c r="I67" s="4">
        <f t="shared" si="14"/>
        <v>0</v>
      </c>
      <c r="J67" s="4">
        <f t="shared" si="15"/>
        <v>0</v>
      </c>
      <c r="K67" s="4">
        <f t="shared" si="16"/>
        <v>0</v>
      </c>
      <c r="L67" s="4">
        <f t="shared" si="17"/>
        <v>0</v>
      </c>
      <c r="M67" s="4">
        <f t="shared" si="18"/>
        <v>0</v>
      </c>
      <c r="N67" s="4">
        <f>Controls!C70</f>
        <v>0</v>
      </c>
      <c r="O67" s="4">
        <f t="shared" si="19"/>
        <v>1</v>
      </c>
      <c r="P67" s="4">
        <f t="shared" si="20"/>
        <v>1</v>
      </c>
      <c r="Q67" s="4">
        <f t="shared" si="21"/>
        <v>1</v>
      </c>
      <c r="R67" s="4">
        <f t="shared" si="22"/>
        <v>1</v>
      </c>
      <c r="S67" s="4">
        <f t="shared" si="23"/>
        <v>1</v>
      </c>
      <c r="T67" s="4">
        <f t="shared" si="24"/>
        <v>1</v>
      </c>
      <c r="U67" s="4">
        <f t="shared" si="25"/>
        <v>1</v>
      </c>
      <c r="V67" s="4">
        <f t="shared" si="26"/>
        <v>1</v>
      </c>
      <c r="W67" s="4">
        <f t="shared" si="27"/>
        <v>1</v>
      </c>
      <c r="X67" s="4">
        <f t="shared" si="28"/>
        <v>1</v>
      </c>
      <c r="Y67" s="4">
        <f t="shared" si="29"/>
        <v>1</v>
      </c>
      <c r="Z67" s="4">
        <f t="shared" si="30"/>
        <v>1</v>
      </c>
      <c r="AA67" s="4">
        <f t="shared" si="31"/>
        <v>1</v>
      </c>
      <c r="AB67" s="4">
        <f t="shared" si="32"/>
        <v>1</v>
      </c>
      <c r="AC67" s="4">
        <f t="shared" si="33"/>
        <v>1</v>
      </c>
      <c r="AD67" s="4">
        <f t="shared" si="34"/>
        <v>0</v>
      </c>
      <c r="AE67" s="4">
        <f t="shared" si="35"/>
        <v>0</v>
      </c>
      <c r="AF67" s="4">
        <f t="shared" si="36"/>
        <v>0</v>
      </c>
      <c r="AG67" s="4">
        <f t="shared" si="37"/>
        <v>0</v>
      </c>
      <c r="AH67" s="4">
        <f t="shared" si="38"/>
        <v>0</v>
      </c>
      <c r="AI67" s="4">
        <f t="shared" si="39"/>
        <v>0</v>
      </c>
      <c r="AJ67" s="4">
        <f t="shared" si="40"/>
        <v>0</v>
      </c>
      <c r="AK67" s="4">
        <f t="shared" si="41"/>
        <v>0</v>
      </c>
      <c r="AL67" s="4">
        <f t="shared" si="42"/>
        <v>0</v>
      </c>
      <c r="AM67" s="4">
        <f t="shared" si="43"/>
        <v>0</v>
      </c>
      <c r="AN67" s="4">
        <f t="shared" si="44"/>
        <v>0</v>
      </c>
      <c r="AO67" s="4">
        <f t="shared" si="45"/>
        <v>0</v>
      </c>
      <c r="AP67" s="4">
        <f t="shared" si="46"/>
        <v>0</v>
      </c>
      <c r="AQ67" s="4">
        <f t="shared" si="47"/>
        <v>0</v>
      </c>
      <c r="AR67" s="4">
        <f t="shared" si="48"/>
        <v>0</v>
      </c>
      <c r="AS67" s="4">
        <f t="shared" si="49"/>
        <v>0</v>
      </c>
      <c r="AT67" s="4">
        <f t="shared" si="50"/>
        <v>0</v>
      </c>
      <c r="AU67" s="4">
        <f t="shared" si="51"/>
        <v>0</v>
      </c>
      <c r="AV67" s="4">
        <f t="shared" si="52"/>
        <v>0</v>
      </c>
      <c r="AW67" s="4">
        <f t="shared" si="53"/>
        <v>0</v>
      </c>
      <c r="AX67" s="4">
        <f t="shared" si="54"/>
        <v>0</v>
      </c>
      <c r="AY67" s="4">
        <f t="shared" si="55"/>
        <v>0</v>
      </c>
    </row>
    <row r="68" spans="1:51" x14ac:dyDescent="0.2">
      <c r="A68">
        <f>Controls!A71</f>
        <v>0</v>
      </c>
      <c r="B68" s="4">
        <f>Controls!F71</f>
        <v>0</v>
      </c>
      <c r="C68" s="4">
        <f t="shared" si="8"/>
        <v>0</v>
      </c>
      <c r="D68" s="4">
        <f t="shared" si="9"/>
        <v>0</v>
      </c>
      <c r="E68" s="4">
        <f t="shared" si="10"/>
        <v>0</v>
      </c>
      <c r="F68" s="4">
        <f t="shared" si="11"/>
        <v>0</v>
      </c>
      <c r="G68" s="4">
        <f t="shared" si="12"/>
        <v>0</v>
      </c>
      <c r="H68" s="4">
        <f t="shared" si="13"/>
        <v>0</v>
      </c>
      <c r="I68" s="4">
        <f t="shared" si="14"/>
        <v>0</v>
      </c>
      <c r="J68" s="4">
        <f t="shared" si="15"/>
        <v>0</v>
      </c>
      <c r="K68" s="4">
        <f t="shared" si="16"/>
        <v>0</v>
      </c>
      <c r="L68" s="4">
        <f t="shared" si="17"/>
        <v>0</v>
      </c>
      <c r="M68" s="4">
        <f t="shared" si="18"/>
        <v>0</v>
      </c>
      <c r="N68" s="4">
        <f>Controls!C71</f>
        <v>0</v>
      </c>
      <c r="O68" s="4">
        <f t="shared" si="19"/>
        <v>1</v>
      </c>
      <c r="P68" s="4">
        <f t="shared" si="20"/>
        <v>1</v>
      </c>
      <c r="Q68" s="4">
        <f t="shared" si="21"/>
        <v>1</v>
      </c>
      <c r="R68" s="4">
        <f t="shared" si="22"/>
        <v>1</v>
      </c>
      <c r="S68" s="4">
        <f t="shared" si="23"/>
        <v>1</v>
      </c>
      <c r="T68" s="4">
        <f t="shared" si="24"/>
        <v>1</v>
      </c>
      <c r="U68" s="4">
        <f t="shared" si="25"/>
        <v>1</v>
      </c>
      <c r="V68" s="4">
        <f t="shared" si="26"/>
        <v>1</v>
      </c>
      <c r="W68" s="4">
        <f t="shared" si="27"/>
        <v>1</v>
      </c>
      <c r="X68" s="4">
        <f t="shared" si="28"/>
        <v>1</v>
      </c>
      <c r="Y68" s="4">
        <f t="shared" si="29"/>
        <v>1</v>
      </c>
      <c r="Z68" s="4">
        <f t="shared" si="30"/>
        <v>1</v>
      </c>
      <c r="AA68" s="4">
        <f t="shared" si="31"/>
        <v>1</v>
      </c>
      <c r="AB68" s="4">
        <f t="shared" si="32"/>
        <v>1</v>
      </c>
      <c r="AC68" s="4">
        <f t="shared" si="33"/>
        <v>1</v>
      </c>
      <c r="AD68" s="4">
        <f t="shared" si="34"/>
        <v>0</v>
      </c>
      <c r="AE68" s="4">
        <f t="shared" si="35"/>
        <v>0</v>
      </c>
      <c r="AF68" s="4">
        <f t="shared" si="36"/>
        <v>0</v>
      </c>
      <c r="AG68" s="4">
        <f t="shared" si="37"/>
        <v>0</v>
      </c>
      <c r="AH68" s="4">
        <f t="shared" si="38"/>
        <v>0</v>
      </c>
      <c r="AI68" s="4">
        <f t="shared" si="39"/>
        <v>0</v>
      </c>
      <c r="AJ68" s="4">
        <f t="shared" si="40"/>
        <v>0</v>
      </c>
      <c r="AK68" s="4">
        <f t="shared" si="41"/>
        <v>0</v>
      </c>
      <c r="AL68" s="4">
        <f t="shared" si="42"/>
        <v>0</v>
      </c>
      <c r="AM68" s="4">
        <f t="shared" si="43"/>
        <v>0</v>
      </c>
      <c r="AN68" s="4">
        <f t="shared" si="44"/>
        <v>0</v>
      </c>
      <c r="AO68" s="4">
        <f t="shared" si="45"/>
        <v>0</v>
      </c>
      <c r="AP68" s="4">
        <f t="shared" si="46"/>
        <v>0</v>
      </c>
      <c r="AQ68" s="4">
        <f t="shared" si="47"/>
        <v>0</v>
      </c>
      <c r="AR68" s="4">
        <f t="shared" si="48"/>
        <v>0</v>
      </c>
      <c r="AS68" s="4">
        <f t="shared" si="49"/>
        <v>0</v>
      </c>
      <c r="AT68" s="4">
        <f t="shared" si="50"/>
        <v>0</v>
      </c>
      <c r="AU68" s="4">
        <f t="shared" si="51"/>
        <v>0</v>
      </c>
      <c r="AV68" s="4">
        <f t="shared" si="52"/>
        <v>0</v>
      </c>
      <c r="AW68" s="4">
        <f t="shared" si="53"/>
        <v>0</v>
      </c>
      <c r="AX68" s="4">
        <f t="shared" si="54"/>
        <v>0</v>
      </c>
      <c r="AY68" s="4">
        <f t="shared" si="55"/>
        <v>0</v>
      </c>
    </row>
    <row r="69" spans="1:51" x14ac:dyDescent="0.2">
      <c r="A69">
        <f>Controls!A72</f>
        <v>0</v>
      </c>
      <c r="B69" s="4">
        <f>Controls!F72</f>
        <v>0</v>
      </c>
      <c r="C69" s="4">
        <f t="shared" si="8"/>
        <v>0</v>
      </c>
      <c r="D69" s="4">
        <f t="shared" si="9"/>
        <v>0</v>
      </c>
      <c r="E69" s="4">
        <f t="shared" si="10"/>
        <v>0</v>
      </c>
      <c r="F69" s="4">
        <f t="shared" si="11"/>
        <v>0</v>
      </c>
      <c r="G69" s="4">
        <f t="shared" si="12"/>
        <v>0</v>
      </c>
      <c r="H69" s="4">
        <f t="shared" si="13"/>
        <v>0</v>
      </c>
      <c r="I69" s="4">
        <f t="shared" si="14"/>
        <v>0</v>
      </c>
      <c r="J69" s="4">
        <f t="shared" si="15"/>
        <v>0</v>
      </c>
      <c r="K69" s="4">
        <f t="shared" si="16"/>
        <v>0</v>
      </c>
      <c r="L69" s="4">
        <f t="shared" si="17"/>
        <v>0</v>
      </c>
      <c r="M69" s="4">
        <f t="shared" si="18"/>
        <v>0</v>
      </c>
      <c r="N69" s="4">
        <f>Controls!C72</f>
        <v>0</v>
      </c>
      <c r="O69" s="4">
        <f t="shared" si="19"/>
        <v>1</v>
      </c>
      <c r="P69" s="4">
        <f t="shared" si="20"/>
        <v>1</v>
      </c>
      <c r="Q69" s="4">
        <f t="shared" si="21"/>
        <v>1</v>
      </c>
      <c r="R69" s="4">
        <f t="shared" si="22"/>
        <v>1</v>
      </c>
      <c r="S69" s="4">
        <f t="shared" si="23"/>
        <v>1</v>
      </c>
      <c r="T69" s="4">
        <f t="shared" si="24"/>
        <v>1</v>
      </c>
      <c r="U69" s="4">
        <f t="shared" si="25"/>
        <v>1</v>
      </c>
      <c r="V69" s="4">
        <f t="shared" si="26"/>
        <v>1</v>
      </c>
      <c r="W69" s="4">
        <f t="shared" si="27"/>
        <v>1</v>
      </c>
      <c r="X69" s="4">
        <f t="shared" si="28"/>
        <v>1</v>
      </c>
      <c r="Y69" s="4">
        <f t="shared" si="29"/>
        <v>1</v>
      </c>
      <c r="Z69" s="4">
        <f t="shared" si="30"/>
        <v>1</v>
      </c>
      <c r="AA69" s="4">
        <f t="shared" si="31"/>
        <v>1</v>
      </c>
      <c r="AB69" s="4">
        <f t="shared" si="32"/>
        <v>1</v>
      </c>
      <c r="AC69" s="4">
        <f t="shared" si="33"/>
        <v>1</v>
      </c>
      <c r="AD69" s="4">
        <f t="shared" si="34"/>
        <v>0</v>
      </c>
      <c r="AE69" s="4">
        <f t="shared" si="35"/>
        <v>0</v>
      </c>
      <c r="AF69" s="4">
        <f t="shared" si="36"/>
        <v>0</v>
      </c>
      <c r="AG69" s="4">
        <f t="shared" si="37"/>
        <v>0</v>
      </c>
      <c r="AH69" s="4">
        <f t="shared" si="38"/>
        <v>0</v>
      </c>
      <c r="AI69" s="4">
        <f t="shared" si="39"/>
        <v>0</v>
      </c>
      <c r="AJ69" s="4">
        <f t="shared" si="40"/>
        <v>0</v>
      </c>
      <c r="AK69" s="4">
        <f t="shared" si="41"/>
        <v>0</v>
      </c>
      <c r="AL69" s="4">
        <f t="shared" si="42"/>
        <v>0</v>
      </c>
      <c r="AM69" s="4">
        <f t="shared" si="43"/>
        <v>0</v>
      </c>
      <c r="AN69" s="4">
        <f t="shared" si="44"/>
        <v>0</v>
      </c>
      <c r="AO69" s="4">
        <f t="shared" si="45"/>
        <v>0</v>
      </c>
      <c r="AP69" s="4">
        <f t="shared" si="46"/>
        <v>0</v>
      </c>
      <c r="AQ69" s="4">
        <f t="shared" si="47"/>
        <v>0</v>
      </c>
      <c r="AR69" s="4">
        <f t="shared" si="48"/>
        <v>0</v>
      </c>
      <c r="AS69" s="4">
        <f t="shared" si="49"/>
        <v>0</v>
      </c>
      <c r="AT69" s="4">
        <f t="shared" si="50"/>
        <v>0</v>
      </c>
      <c r="AU69" s="4">
        <f t="shared" si="51"/>
        <v>0</v>
      </c>
      <c r="AV69" s="4">
        <f t="shared" si="52"/>
        <v>0</v>
      </c>
      <c r="AW69" s="4">
        <f t="shared" si="53"/>
        <v>0</v>
      </c>
      <c r="AX69" s="4">
        <f t="shared" si="54"/>
        <v>0</v>
      </c>
      <c r="AY69" s="4">
        <f t="shared" si="55"/>
        <v>0</v>
      </c>
    </row>
    <row r="70" spans="1:51" x14ac:dyDescent="0.2">
      <c r="A70">
        <f>Controls!A73</f>
        <v>0</v>
      </c>
      <c r="B70" s="4">
        <f>Controls!F73</f>
        <v>0</v>
      </c>
      <c r="C70" s="4">
        <f t="shared" si="8"/>
        <v>0</v>
      </c>
      <c r="D70" s="4">
        <f t="shared" si="9"/>
        <v>0</v>
      </c>
      <c r="E70" s="4">
        <f t="shared" si="10"/>
        <v>0</v>
      </c>
      <c r="F70" s="4">
        <f t="shared" si="11"/>
        <v>0</v>
      </c>
      <c r="G70" s="4">
        <f t="shared" si="12"/>
        <v>0</v>
      </c>
      <c r="H70" s="4">
        <f t="shared" si="13"/>
        <v>0</v>
      </c>
      <c r="I70" s="4">
        <f t="shared" si="14"/>
        <v>0</v>
      </c>
      <c r="J70" s="4">
        <f t="shared" si="15"/>
        <v>0</v>
      </c>
      <c r="K70" s="4">
        <f t="shared" si="16"/>
        <v>0</v>
      </c>
      <c r="L70" s="4">
        <f t="shared" si="17"/>
        <v>0</v>
      </c>
      <c r="M70" s="4">
        <f t="shared" si="18"/>
        <v>0</v>
      </c>
      <c r="N70" s="4">
        <f>Controls!C73</f>
        <v>0</v>
      </c>
      <c r="O70" s="4">
        <f t="shared" si="19"/>
        <v>1</v>
      </c>
      <c r="P70" s="4">
        <f t="shared" si="20"/>
        <v>1</v>
      </c>
      <c r="Q70" s="4">
        <f t="shared" si="21"/>
        <v>1</v>
      </c>
      <c r="R70" s="4">
        <f t="shared" si="22"/>
        <v>1</v>
      </c>
      <c r="S70" s="4">
        <f t="shared" si="23"/>
        <v>1</v>
      </c>
      <c r="T70" s="4">
        <f t="shared" si="24"/>
        <v>1</v>
      </c>
      <c r="U70" s="4">
        <f t="shared" si="25"/>
        <v>1</v>
      </c>
      <c r="V70" s="4">
        <f t="shared" si="26"/>
        <v>1</v>
      </c>
      <c r="W70" s="4">
        <f t="shared" si="27"/>
        <v>1</v>
      </c>
      <c r="X70" s="4">
        <f t="shared" si="28"/>
        <v>1</v>
      </c>
      <c r="Y70" s="4">
        <f t="shared" si="29"/>
        <v>1</v>
      </c>
      <c r="Z70" s="4">
        <f t="shared" si="30"/>
        <v>1</v>
      </c>
      <c r="AA70" s="4">
        <f t="shared" si="31"/>
        <v>1</v>
      </c>
      <c r="AB70" s="4">
        <f t="shared" si="32"/>
        <v>1</v>
      </c>
      <c r="AC70" s="4">
        <f t="shared" si="33"/>
        <v>1</v>
      </c>
      <c r="AD70" s="4">
        <f t="shared" si="34"/>
        <v>0</v>
      </c>
      <c r="AE70" s="4">
        <f t="shared" si="35"/>
        <v>0</v>
      </c>
      <c r="AF70" s="4">
        <f t="shared" si="36"/>
        <v>0</v>
      </c>
      <c r="AG70" s="4">
        <f t="shared" si="37"/>
        <v>0</v>
      </c>
      <c r="AH70" s="4">
        <f t="shared" si="38"/>
        <v>0</v>
      </c>
      <c r="AI70" s="4">
        <f t="shared" si="39"/>
        <v>0</v>
      </c>
      <c r="AJ70" s="4">
        <f t="shared" si="40"/>
        <v>0</v>
      </c>
      <c r="AK70" s="4">
        <f t="shared" si="41"/>
        <v>0</v>
      </c>
      <c r="AL70" s="4">
        <f t="shared" si="42"/>
        <v>0</v>
      </c>
      <c r="AM70" s="4">
        <f t="shared" si="43"/>
        <v>0</v>
      </c>
      <c r="AN70" s="4">
        <f t="shared" si="44"/>
        <v>0</v>
      </c>
      <c r="AO70" s="4">
        <f t="shared" si="45"/>
        <v>0</v>
      </c>
      <c r="AP70" s="4">
        <f t="shared" si="46"/>
        <v>0</v>
      </c>
      <c r="AQ70" s="4">
        <f t="shared" si="47"/>
        <v>0</v>
      </c>
      <c r="AR70" s="4">
        <f t="shared" si="48"/>
        <v>0</v>
      </c>
      <c r="AS70" s="4">
        <f t="shared" si="49"/>
        <v>0</v>
      </c>
      <c r="AT70" s="4">
        <f t="shared" si="50"/>
        <v>0</v>
      </c>
      <c r="AU70" s="4">
        <f t="shared" si="51"/>
        <v>0</v>
      </c>
      <c r="AV70" s="4">
        <f t="shared" si="52"/>
        <v>0</v>
      </c>
      <c r="AW70" s="4">
        <f t="shared" si="53"/>
        <v>0</v>
      </c>
      <c r="AX70" s="4">
        <f t="shared" si="54"/>
        <v>0</v>
      </c>
      <c r="AY70" s="4">
        <f t="shared" si="55"/>
        <v>0</v>
      </c>
    </row>
    <row r="71" spans="1:51" x14ac:dyDescent="0.2">
      <c r="A71">
        <f>Controls!A74</f>
        <v>0</v>
      </c>
      <c r="B71" s="4">
        <f>Controls!F74</f>
        <v>0</v>
      </c>
      <c r="C71" s="4">
        <f t="shared" si="8"/>
        <v>0</v>
      </c>
      <c r="D71" s="4">
        <f t="shared" si="9"/>
        <v>0</v>
      </c>
      <c r="E71" s="4">
        <f t="shared" si="10"/>
        <v>0</v>
      </c>
      <c r="F71" s="4">
        <f t="shared" si="11"/>
        <v>0</v>
      </c>
      <c r="G71" s="4">
        <f t="shared" si="12"/>
        <v>0</v>
      </c>
      <c r="H71" s="4">
        <f t="shared" si="13"/>
        <v>0</v>
      </c>
      <c r="I71" s="4">
        <f t="shared" si="14"/>
        <v>0</v>
      </c>
      <c r="J71" s="4">
        <f t="shared" si="15"/>
        <v>0</v>
      </c>
      <c r="K71" s="4">
        <f t="shared" si="16"/>
        <v>0</v>
      </c>
      <c r="L71" s="4">
        <f t="shared" si="17"/>
        <v>0</v>
      </c>
      <c r="M71" s="4">
        <f t="shared" si="18"/>
        <v>0</v>
      </c>
      <c r="N71" s="4">
        <f>Controls!C74</f>
        <v>0</v>
      </c>
      <c r="O71" s="4">
        <f t="shared" si="19"/>
        <v>1</v>
      </c>
      <c r="P71" s="4">
        <f t="shared" si="20"/>
        <v>1</v>
      </c>
      <c r="Q71" s="4">
        <f t="shared" si="21"/>
        <v>1</v>
      </c>
      <c r="R71" s="4">
        <f t="shared" si="22"/>
        <v>1</v>
      </c>
      <c r="S71" s="4">
        <f t="shared" si="23"/>
        <v>1</v>
      </c>
      <c r="T71" s="4">
        <f t="shared" si="24"/>
        <v>1</v>
      </c>
      <c r="U71" s="4">
        <f t="shared" si="25"/>
        <v>1</v>
      </c>
      <c r="V71" s="4">
        <f t="shared" si="26"/>
        <v>1</v>
      </c>
      <c r="W71" s="4">
        <f t="shared" si="27"/>
        <v>1</v>
      </c>
      <c r="X71" s="4">
        <f t="shared" si="28"/>
        <v>1</v>
      </c>
      <c r="Y71" s="4">
        <f t="shared" si="29"/>
        <v>1</v>
      </c>
      <c r="Z71" s="4">
        <f t="shared" si="30"/>
        <v>1</v>
      </c>
      <c r="AA71" s="4">
        <f t="shared" si="31"/>
        <v>1</v>
      </c>
      <c r="AB71" s="4">
        <f t="shared" si="32"/>
        <v>1</v>
      </c>
      <c r="AC71" s="4">
        <f t="shared" si="33"/>
        <v>1</v>
      </c>
      <c r="AD71" s="4">
        <f t="shared" si="34"/>
        <v>0</v>
      </c>
      <c r="AE71" s="4">
        <f t="shared" si="35"/>
        <v>0</v>
      </c>
      <c r="AF71" s="4">
        <f t="shared" si="36"/>
        <v>0</v>
      </c>
      <c r="AG71" s="4">
        <f t="shared" si="37"/>
        <v>0</v>
      </c>
      <c r="AH71" s="4">
        <f t="shared" si="38"/>
        <v>0</v>
      </c>
      <c r="AI71" s="4">
        <f t="shared" si="39"/>
        <v>0</v>
      </c>
      <c r="AJ71" s="4">
        <f t="shared" si="40"/>
        <v>0</v>
      </c>
      <c r="AK71" s="4">
        <f t="shared" si="41"/>
        <v>0</v>
      </c>
      <c r="AL71" s="4">
        <f t="shared" si="42"/>
        <v>0</v>
      </c>
      <c r="AM71" s="4">
        <f t="shared" si="43"/>
        <v>0</v>
      </c>
      <c r="AN71" s="4">
        <f t="shared" si="44"/>
        <v>0</v>
      </c>
      <c r="AO71" s="4">
        <f t="shared" si="45"/>
        <v>0</v>
      </c>
      <c r="AP71" s="4">
        <f t="shared" si="46"/>
        <v>0</v>
      </c>
      <c r="AQ71" s="4">
        <f t="shared" si="47"/>
        <v>0</v>
      </c>
      <c r="AR71" s="4">
        <f t="shared" si="48"/>
        <v>0</v>
      </c>
      <c r="AS71" s="4">
        <f t="shared" si="49"/>
        <v>0</v>
      </c>
      <c r="AT71" s="4">
        <f t="shared" si="50"/>
        <v>0</v>
      </c>
      <c r="AU71" s="4">
        <f t="shared" si="51"/>
        <v>0</v>
      </c>
      <c r="AV71" s="4">
        <f t="shared" si="52"/>
        <v>0</v>
      </c>
      <c r="AW71" s="4">
        <f t="shared" si="53"/>
        <v>0</v>
      </c>
      <c r="AX71" s="4">
        <f t="shared" si="54"/>
        <v>0</v>
      </c>
      <c r="AY71" s="4">
        <f t="shared" si="55"/>
        <v>0</v>
      </c>
    </row>
    <row r="72" spans="1:51" x14ac:dyDescent="0.2">
      <c r="A72">
        <f>Controls!A75</f>
        <v>0</v>
      </c>
      <c r="B72" s="4">
        <f>Controls!F75</f>
        <v>0</v>
      </c>
      <c r="C72" s="4">
        <f t="shared" si="8"/>
        <v>0</v>
      </c>
      <c r="D72" s="4">
        <f t="shared" si="9"/>
        <v>0</v>
      </c>
      <c r="E72" s="4">
        <f t="shared" si="10"/>
        <v>0</v>
      </c>
      <c r="F72" s="4">
        <f t="shared" si="11"/>
        <v>0</v>
      </c>
      <c r="G72" s="4">
        <f t="shared" si="12"/>
        <v>0</v>
      </c>
      <c r="H72" s="4">
        <f t="shared" si="13"/>
        <v>0</v>
      </c>
      <c r="I72" s="4">
        <f t="shared" si="14"/>
        <v>0</v>
      </c>
      <c r="J72" s="4">
        <f t="shared" si="15"/>
        <v>0</v>
      </c>
      <c r="K72" s="4">
        <f t="shared" si="16"/>
        <v>0</v>
      </c>
      <c r="L72" s="4">
        <f t="shared" si="17"/>
        <v>0</v>
      </c>
      <c r="M72" s="4">
        <f t="shared" si="18"/>
        <v>0</v>
      </c>
      <c r="N72" s="4">
        <f>Controls!C75</f>
        <v>0</v>
      </c>
      <c r="O72" s="4">
        <f t="shared" si="19"/>
        <v>1</v>
      </c>
      <c r="P72" s="4">
        <f t="shared" si="20"/>
        <v>1</v>
      </c>
      <c r="Q72" s="4">
        <f t="shared" si="21"/>
        <v>1</v>
      </c>
      <c r="R72" s="4">
        <f t="shared" si="22"/>
        <v>1</v>
      </c>
      <c r="S72" s="4">
        <f t="shared" si="23"/>
        <v>1</v>
      </c>
      <c r="T72" s="4">
        <f t="shared" si="24"/>
        <v>1</v>
      </c>
      <c r="U72" s="4">
        <f t="shared" si="25"/>
        <v>1</v>
      </c>
      <c r="V72" s="4">
        <f t="shared" si="26"/>
        <v>1</v>
      </c>
      <c r="W72" s="4">
        <f t="shared" si="27"/>
        <v>1</v>
      </c>
      <c r="X72" s="4">
        <f t="shared" si="28"/>
        <v>1</v>
      </c>
      <c r="Y72" s="4">
        <f t="shared" si="29"/>
        <v>1</v>
      </c>
      <c r="Z72" s="4">
        <f t="shared" si="30"/>
        <v>1</v>
      </c>
      <c r="AA72" s="4">
        <f t="shared" si="31"/>
        <v>1</v>
      </c>
      <c r="AB72" s="4">
        <f t="shared" si="32"/>
        <v>1</v>
      </c>
      <c r="AC72" s="4">
        <f t="shared" si="33"/>
        <v>1</v>
      </c>
      <c r="AD72" s="4">
        <f t="shared" si="34"/>
        <v>0</v>
      </c>
      <c r="AE72" s="4">
        <f t="shared" si="35"/>
        <v>0</v>
      </c>
      <c r="AF72" s="4">
        <f t="shared" si="36"/>
        <v>0</v>
      </c>
      <c r="AG72" s="4">
        <f t="shared" si="37"/>
        <v>0</v>
      </c>
      <c r="AH72" s="4">
        <f t="shared" si="38"/>
        <v>0</v>
      </c>
      <c r="AI72" s="4">
        <f t="shared" si="39"/>
        <v>0</v>
      </c>
      <c r="AJ72" s="4">
        <f t="shared" si="40"/>
        <v>0</v>
      </c>
      <c r="AK72" s="4">
        <f t="shared" si="41"/>
        <v>0</v>
      </c>
      <c r="AL72" s="4">
        <f t="shared" si="42"/>
        <v>0</v>
      </c>
      <c r="AM72" s="4">
        <f t="shared" si="43"/>
        <v>0</v>
      </c>
      <c r="AN72" s="4">
        <f t="shared" si="44"/>
        <v>0</v>
      </c>
      <c r="AO72" s="4">
        <f t="shared" si="45"/>
        <v>0</v>
      </c>
      <c r="AP72" s="4">
        <f t="shared" si="46"/>
        <v>0</v>
      </c>
      <c r="AQ72" s="4">
        <f t="shared" si="47"/>
        <v>0</v>
      </c>
      <c r="AR72" s="4">
        <f t="shared" si="48"/>
        <v>0</v>
      </c>
      <c r="AS72" s="4">
        <f t="shared" si="49"/>
        <v>0</v>
      </c>
      <c r="AT72" s="4">
        <f t="shared" si="50"/>
        <v>0</v>
      </c>
      <c r="AU72" s="4">
        <f t="shared" si="51"/>
        <v>0</v>
      </c>
      <c r="AV72" s="4">
        <f t="shared" si="52"/>
        <v>0</v>
      </c>
      <c r="AW72" s="4">
        <f t="shared" si="53"/>
        <v>0</v>
      </c>
      <c r="AX72" s="4">
        <f t="shared" si="54"/>
        <v>0</v>
      </c>
      <c r="AY72" s="4">
        <f t="shared" si="55"/>
        <v>0</v>
      </c>
    </row>
    <row r="73" spans="1:51" x14ac:dyDescent="0.2">
      <c r="A73">
        <f>Controls!A76</f>
        <v>0</v>
      </c>
      <c r="B73" s="4">
        <f>Controls!F76</f>
        <v>0</v>
      </c>
      <c r="C73" s="4">
        <f t="shared" si="8"/>
        <v>0</v>
      </c>
      <c r="D73" s="4">
        <f t="shared" si="9"/>
        <v>0</v>
      </c>
      <c r="E73" s="4">
        <f t="shared" si="10"/>
        <v>0</v>
      </c>
      <c r="F73" s="4">
        <f t="shared" si="11"/>
        <v>0</v>
      </c>
      <c r="G73" s="4">
        <f t="shared" si="12"/>
        <v>0</v>
      </c>
      <c r="H73" s="4">
        <f t="shared" si="13"/>
        <v>0</v>
      </c>
      <c r="I73" s="4">
        <f t="shared" si="14"/>
        <v>0</v>
      </c>
      <c r="J73" s="4">
        <f t="shared" si="15"/>
        <v>0</v>
      </c>
      <c r="K73" s="4">
        <f t="shared" si="16"/>
        <v>0</v>
      </c>
      <c r="L73" s="4">
        <f t="shared" si="17"/>
        <v>0</v>
      </c>
      <c r="M73" s="4">
        <f t="shared" si="18"/>
        <v>0</v>
      </c>
      <c r="N73" s="4">
        <f>Controls!C76</f>
        <v>0</v>
      </c>
      <c r="O73" s="4">
        <f t="shared" si="19"/>
        <v>1</v>
      </c>
      <c r="P73" s="4">
        <f t="shared" si="20"/>
        <v>1</v>
      </c>
      <c r="Q73" s="4">
        <f t="shared" si="21"/>
        <v>1</v>
      </c>
      <c r="R73" s="4">
        <f t="shared" si="22"/>
        <v>1</v>
      </c>
      <c r="S73" s="4">
        <f t="shared" si="23"/>
        <v>1</v>
      </c>
      <c r="T73" s="4">
        <f t="shared" si="24"/>
        <v>1</v>
      </c>
      <c r="U73" s="4">
        <f t="shared" si="25"/>
        <v>1</v>
      </c>
      <c r="V73" s="4">
        <f t="shared" si="26"/>
        <v>1</v>
      </c>
      <c r="W73" s="4">
        <f t="shared" si="27"/>
        <v>1</v>
      </c>
      <c r="X73" s="4">
        <f t="shared" si="28"/>
        <v>1</v>
      </c>
      <c r="Y73" s="4">
        <f t="shared" si="29"/>
        <v>1</v>
      </c>
      <c r="Z73" s="4">
        <f t="shared" si="30"/>
        <v>1</v>
      </c>
      <c r="AA73" s="4">
        <f t="shared" si="31"/>
        <v>1</v>
      </c>
      <c r="AB73" s="4">
        <f t="shared" si="32"/>
        <v>1</v>
      </c>
      <c r="AC73" s="4">
        <f t="shared" si="33"/>
        <v>1</v>
      </c>
      <c r="AD73" s="4">
        <f t="shared" si="34"/>
        <v>0</v>
      </c>
      <c r="AE73" s="4">
        <f t="shared" si="35"/>
        <v>0</v>
      </c>
      <c r="AF73" s="4">
        <f t="shared" si="36"/>
        <v>0</v>
      </c>
      <c r="AG73" s="4">
        <f t="shared" si="37"/>
        <v>0</v>
      </c>
      <c r="AH73" s="4">
        <f t="shared" si="38"/>
        <v>0</v>
      </c>
      <c r="AI73" s="4">
        <f t="shared" si="39"/>
        <v>0</v>
      </c>
      <c r="AJ73" s="4">
        <f t="shared" si="40"/>
        <v>0</v>
      </c>
      <c r="AK73" s="4">
        <f t="shared" si="41"/>
        <v>0</v>
      </c>
      <c r="AL73" s="4">
        <f t="shared" si="42"/>
        <v>0</v>
      </c>
      <c r="AM73" s="4">
        <f t="shared" si="43"/>
        <v>0</v>
      </c>
      <c r="AN73" s="4">
        <f t="shared" si="44"/>
        <v>0</v>
      </c>
      <c r="AO73" s="4">
        <f t="shared" si="45"/>
        <v>0</v>
      </c>
      <c r="AP73" s="4">
        <f t="shared" si="46"/>
        <v>0</v>
      </c>
      <c r="AQ73" s="4">
        <f t="shared" si="47"/>
        <v>0</v>
      </c>
      <c r="AR73" s="4">
        <f t="shared" si="48"/>
        <v>0</v>
      </c>
      <c r="AS73" s="4">
        <f t="shared" si="49"/>
        <v>0</v>
      </c>
      <c r="AT73" s="4">
        <f t="shared" si="50"/>
        <v>0</v>
      </c>
      <c r="AU73" s="4">
        <f t="shared" si="51"/>
        <v>0</v>
      </c>
      <c r="AV73" s="4">
        <f t="shared" si="52"/>
        <v>0</v>
      </c>
      <c r="AW73" s="4">
        <f t="shared" si="53"/>
        <v>0</v>
      </c>
      <c r="AX73" s="4">
        <f t="shared" si="54"/>
        <v>0</v>
      </c>
      <c r="AY73" s="4">
        <f t="shared" si="55"/>
        <v>0</v>
      </c>
    </row>
    <row r="74" spans="1:51" x14ac:dyDescent="0.2">
      <c r="A74">
        <f>Controls!A77</f>
        <v>0</v>
      </c>
      <c r="B74" s="4">
        <f>Controls!F77</f>
        <v>0</v>
      </c>
      <c r="C74" s="4">
        <f t="shared" si="8"/>
        <v>0</v>
      </c>
      <c r="D74" s="4">
        <f t="shared" si="9"/>
        <v>0</v>
      </c>
      <c r="E74" s="4">
        <f t="shared" si="10"/>
        <v>0</v>
      </c>
      <c r="F74" s="4">
        <f t="shared" si="11"/>
        <v>0</v>
      </c>
      <c r="G74" s="4">
        <f t="shared" si="12"/>
        <v>0</v>
      </c>
      <c r="H74" s="4">
        <f t="shared" si="13"/>
        <v>0</v>
      </c>
      <c r="I74" s="4">
        <f t="shared" si="14"/>
        <v>0</v>
      </c>
      <c r="J74" s="4">
        <f t="shared" si="15"/>
        <v>0</v>
      </c>
      <c r="K74" s="4">
        <f t="shared" si="16"/>
        <v>0</v>
      </c>
      <c r="L74" s="4">
        <f t="shared" si="17"/>
        <v>0</v>
      </c>
      <c r="M74" s="4">
        <f t="shared" si="18"/>
        <v>0</v>
      </c>
      <c r="N74" s="4">
        <f>Controls!C77</f>
        <v>0</v>
      </c>
      <c r="O74" s="4">
        <f t="shared" si="19"/>
        <v>1</v>
      </c>
      <c r="P74" s="4">
        <f t="shared" si="20"/>
        <v>1</v>
      </c>
      <c r="Q74" s="4">
        <f t="shared" si="21"/>
        <v>1</v>
      </c>
      <c r="R74" s="4">
        <f t="shared" si="22"/>
        <v>1</v>
      </c>
      <c r="S74" s="4">
        <f t="shared" si="23"/>
        <v>1</v>
      </c>
      <c r="T74" s="4">
        <f t="shared" si="24"/>
        <v>1</v>
      </c>
      <c r="U74" s="4">
        <f t="shared" si="25"/>
        <v>1</v>
      </c>
      <c r="V74" s="4">
        <f t="shared" si="26"/>
        <v>1</v>
      </c>
      <c r="W74" s="4">
        <f t="shared" si="27"/>
        <v>1</v>
      </c>
      <c r="X74" s="4">
        <f t="shared" si="28"/>
        <v>1</v>
      </c>
      <c r="Y74" s="4">
        <f t="shared" si="29"/>
        <v>1</v>
      </c>
      <c r="Z74" s="4">
        <f t="shared" si="30"/>
        <v>1</v>
      </c>
      <c r="AA74" s="4">
        <f t="shared" si="31"/>
        <v>1</v>
      </c>
      <c r="AB74" s="4">
        <f t="shared" si="32"/>
        <v>1</v>
      </c>
      <c r="AC74" s="4">
        <f t="shared" si="33"/>
        <v>1</v>
      </c>
      <c r="AD74" s="4">
        <f t="shared" si="34"/>
        <v>0</v>
      </c>
      <c r="AE74" s="4">
        <f t="shared" si="35"/>
        <v>0</v>
      </c>
      <c r="AF74" s="4">
        <f t="shared" si="36"/>
        <v>0</v>
      </c>
      <c r="AG74" s="4">
        <f t="shared" si="37"/>
        <v>0</v>
      </c>
      <c r="AH74" s="4">
        <f t="shared" si="38"/>
        <v>0</v>
      </c>
      <c r="AI74" s="4">
        <f t="shared" si="39"/>
        <v>0</v>
      </c>
      <c r="AJ74" s="4">
        <f t="shared" si="40"/>
        <v>0</v>
      </c>
      <c r="AK74" s="4">
        <f t="shared" si="41"/>
        <v>0</v>
      </c>
      <c r="AL74" s="4">
        <f t="shared" si="42"/>
        <v>0</v>
      </c>
      <c r="AM74" s="4">
        <f t="shared" si="43"/>
        <v>0</v>
      </c>
      <c r="AN74" s="4">
        <f t="shared" si="44"/>
        <v>0</v>
      </c>
      <c r="AO74" s="4">
        <f t="shared" si="45"/>
        <v>0</v>
      </c>
      <c r="AP74" s="4">
        <f t="shared" si="46"/>
        <v>0</v>
      </c>
      <c r="AQ74" s="4">
        <f t="shared" si="47"/>
        <v>0</v>
      </c>
      <c r="AR74" s="4">
        <f t="shared" si="48"/>
        <v>0</v>
      </c>
      <c r="AS74" s="4">
        <f t="shared" si="49"/>
        <v>0</v>
      </c>
      <c r="AT74" s="4">
        <f t="shared" si="50"/>
        <v>0</v>
      </c>
      <c r="AU74" s="4">
        <f t="shared" si="51"/>
        <v>0</v>
      </c>
      <c r="AV74" s="4">
        <f t="shared" si="52"/>
        <v>0</v>
      </c>
      <c r="AW74" s="4">
        <f t="shared" si="53"/>
        <v>0</v>
      </c>
      <c r="AX74" s="4">
        <f t="shared" si="54"/>
        <v>0</v>
      </c>
      <c r="AY74" s="4">
        <f t="shared" si="55"/>
        <v>0</v>
      </c>
    </row>
    <row r="75" spans="1:51" x14ac:dyDescent="0.2">
      <c r="A75">
        <f>Controls!A78</f>
        <v>0</v>
      </c>
      <c r="B75" s="4">
        <f>Controls!F78</f>
        <v>0</v>
      </c>
      <c r="C75" s="4">
        <f t="shared" ref="C75:C138" si="79">COUNTIF(B75,$C$9)</f>
        <v>0</v>
      </c>
      <c r="D75" s="4">
        <f t="shared" ref="D75:D138" si="80">COUNTIF(B75,$D$9)</f>
        <v>0</v>
      </c>
      <c r="E75" s="4">
        <f t="shared" ref="E75:E138" si="81">COUNTIF(B75,$E$9)</f>
        <v>0</v>
      </c>
      <c r="F75" s="4">
        <f t="shared" ref="F75:F138" si="82">COUNTIF(B75,$F$9)</f>
        <v>0</v>
      </c>
      <c r="G75" s="4">
        <f t="shared" ref="G75:G138" si="83">COUNTIF(B75,$G$9)</f>
        <v>0</v>
      </c>
      <c r="H75" s="4">
        <f t="shared" ref="H75:H138" si="84">C75*$C$8</f>
        <v>0</v>
      </c>
      <c r="I75" s="4">
        <f t="shared" ref="I75:I138" si="85">D75*$D$8</f>
        <v>0</v>
      </c>
      <c r="J75" s="4">
        <f t="shared" ref="J75:J138" si="86">E75*$E$8</f>
        <v>0</v>
      </c>
      <c r="K75" s="4">
        <f t="shared" ref="K75:K138" si="87">F75*$F$8</f>
        <v>0</v>
      </c>
      <c r="L75" s="4">
        <f t="shared" ref="L75:L138" si="88">G75*$G$8</f>
        <v>0</v>
      </c>
      <c r="M75" s="4">
        <f t="shared" ref="M75:M138" si="89">SUM(H75:L75)</f>
        <v>0</v>
      </c>
      <c r="N75" s="4">
        <f>Controls!C78</f>
        <v>0</v>
      </c>
      <c r="O75" s="4">
        <f t="shared" ref="O75:O138" si="90">COUNTIF(N75,$O$9)</f>
        <v>1</v>
      </c>
      <c r="P75" s="4">
        <f t="shared" ref="P75:P138" si="91">COUNTIF(N75,$P$9)</f>
        <v>1</v>
      </c>
      <c r="Q75" s="4">
        <f t="shared" ref="Q75:Q138" si="92">COUNTIF(N75,$Q$9)</f>
        <v>1</v>
      </c>
      <c r="R75" s="4">
        <f t="shared" ref="R75:R138" si="93">COUNTIF(N75,$R$9)</f>
        <v>1</v>
      </c>
      <c r="S75" s="4">
        <f t="shared" ref="S75:S138" si="94">COUNTIF(N75,$S$9)</f>
        <v>1</v>
      </c>
      <c r="T75" s="4">
        <f t="shared" ref="T75:T138" si="95">COUNTIF(N75,$T$9)</f>
        <v>1</v>
      </c>
      <c r="U75" s="4">
        <f t="shared" ref="U75:U138" si="96">COUNTIF(N75,$U$9)</f>
        <v>1</v>
      </c>
      <c r="V75" s="4">
        <f t="shared" ref="V75:V138" si="97">COUNTIF(N75,$V$9)</f>
        <v>1</v>
      </c>
      <c r="W75" s="4">
        <f t="shared" ref="W75:W138" si="98">COUNTIF(N75,$W$9)</f>
        <v>1</v>
      </c>
      <c r="X75" s="4">
        <f t="shared" ref="X75:X138" si="99">COUNTIF(N75,$X$9)</f>
        <v>1</v>
      </c>
      <c r="Y75" s="4">
        <f t="shared" ref="Y75:Y138" si="100">COUNTIF(N75,$Y$9)</f>
        <v>1</v>
      </c>
      <c r="Z75" s="4">
        <f t="shared" ref="Z75:Z138" si="101">COUNTIF(N75,$Z$9)</f>
        <v>1</v>
      </c>
      <c r="AA75" s="4">
        <f t="shared" ref="AA75:AA138" si="102">COUNTIF(N75,$AA$9)</f>
        <v>1</v>
      </c>
      <c r="AB75" s="4">
        <f t="shared" ref="AB75:AB138" si="103">COUNTIF(N75,$AB$9)</f>
        <v>1</v>
      </c>
      <c r="AC75" s="4">
        <f t="shared" ref="AC75:AC138" si="104">COUNTIF(N75,$AC$9)</f>
        <v>1</v>
      </c>
      <c r="AD75" s="4">
        <f t="shared" ref="AD75:AD138" si="105">M75</f>
        <v>0</v>
      </c>
      <c r="AE75" s="4">
        <f t="shared" ref="AE75:AE138" si="106">AD75*O75</f>
        <v>0</v>
      </c>
      <c r="AF75" s="4">
        <f t="shared" ref="AF75:AF138" si="107">P75*AD75</f>
        <v>0</v>
      </c>
      <c r="AG75" s="4">
        <f t="shared" ref="AG75:AG138" si="108">AD75*Q75</f>
        <v>0</v>
      </c>
      <c r="AH75" s="4">
        <f t="shared" ref="AH75:AH138" si="109">R75*AD75</f>
        <v>0</v>
      </c>
      <c r="AI75" s="4">
        <f t="shared" ref="AI75:AI138" si="110">AD75*S75</f>
        <v>0</v>
      </c>
      <c r="AJ75" s="4">
        <f t="shared" ref="AJ75:AJ138" si="111">T75*AD75</f>
        <v>0</v>
      </c>
      <c r="AK75" s="4">
        <f t="shared" ref="AK75:AK138" si="112">AD75*U75</f>
        <v>0</v>
      </c>
      <c r="AL75" s="4">
        <f t="shared" ref="AL75:AL138" si="113">V75*AD75</f>
        <v>0</v>
      </c>
      <c r="AM75" s="4">
        <f t="shared" ref="AM75:AM138" si="114">AD75*W75</f>
        <v>0</v>
      </c>
      <c r="AN75" s="4">
        <f t="shared" ref="AN75:AN138" si="115">X75*AD75</f>
        <v>0</v>
      </c>
      <c r="AO75" s="4">
        <f t="shared" ref="AO75:AO138" si="116">AD75*Y75</f>
        <v>0</v>
      </c>
      <c r="AP75" s="4">
        <f t="shared" ref="AP75:AP138" si="117">Z75*AD75</f>
        <v>0</v>
      </c>
      <c r="AQ75" s="4">
        <f t="shared" ref="AQ75:AQ138" si="118">AD75*AA75</f>
        <v>0</v>
      </c>
      <c r="AR75" s="4">
        <f t="shared" ref="AR75:AR138" si="119">AB75*AD75</f>
        <v>0</v>
      </c>
      <c r="AS75" s="4">
        <f t="shared" ref="AS75:AS138" si="120">AD75*AC75</f>
        <v>0</v>
      </c>
      <c r="AT75" s="4">
        <f t="shared" ref="AT75:AT138" si="121">M75</f>
        <v>0</v>
      </c>
      <c r="AU75" s="4">
        <f t="shared" ref="AU75:AU138" si="122">IF(AT75=5,1,0)</f>
        <v>0</v>
      </c>
      <c r="AV75" s="4">
        <f t="shared" ref="AV75:AV138" si="123">IF(AT75=4,1,0)</f>
        <v>0</v>
      </c>
      <c r="AW75" s="4">
        <f t="shared" ref="AW75:AW138" si="124">IF(AT75=3,1,0)</f>
        <v>0</v>
      </c>
      <c r="AX75" s="4">
        <f t="shared" ref="AX75:AX138" si="125">IF(AT75=2,1,0)</f>
        <v>0</v>
      </c>
      <c r="AY75" s="4">
        <f t="shared" ref="AY75:AY138" si="126">IF(AT75=1,1,0)</f>
        <v>0</v>
      </c>
    </row>
    <row r="76" spans="1:51" x14ac:dyDescent="0.2">
      <c r="A76">
        <f>Controls!A79</f>
        <v>0</v>
      </c>
      <c r="B76" s="4">
        <f>Controls!F79</f>
        <v>0</v>
      </c>
      <c r="C76" s="4">
        <f t="shared" si="79"/>
        <v>0</v>
      </c>
      <c r="D76" s="4">
        <f t="shared" si="80"/>
        <v>0</v>
      </c>
      <c r="E76" s="4">
        <f t="shared" si="81"/>
        <v>0</v>
      </c>
      <c r="F76" s="4">
        <f t="shared" si="82"/>
        <v>0</v>
      </c>
      <c r="G76" s="4">
        <f t="shared" si="83"/>
        <v>0</v>
      </c>
      <c r="H76" s="4">
        <f t="shared" si="84"/>
        <v>0</v>
      </c>
      <c r="I76" s="4">
        <f t="shared" si="85"/>
        <v>0</v>
      </c>
      <c r="J76" s="4">
        <f t="shared" si="86"/>
        <v>0</v>
      </c>
      <c r="K76" s="4">
        <f t="shared" si="87"/>
        <v>0</v>
      </c>
      <c r="L76" s="4">
        <f t="shared" si="88"/>
        <v>0</v>
      </c>
      <c r="M76" s="4">
        <f t="shared" si="89"/>
        <v>0</v>
      </c>
      <c r="N76" s="4">
        <f>Controls!C79</f>
        <v>0</v>
      </c>
      <c r="O76" s="4">
        <f t="shared" si="90"/>
        <v>1</v>
      </c>
      <c r="P76" s="4">
        <f t="shared" si="91"/>
        <v>1</v>
      </c>
      <c r="Q76" s="4">
        <f t="shared" si="92"/>
        <v>1</v>
      </c>
      <c r="R76" s="4">
        <f t="shared" si="93"/>
        <v>1</v>
      </c>
      <c r="S76" s="4">
        <f t="shared" si="94"/>
        <v>1</v>
      </c>
      <c r="T76" s="4">
        <f t="shared" si="95"/>
        <v>1</v>
      </c>
      <c r="U76" s="4">
        <f t="shared" si="96"/>
        <v>1</v>
      </c>
      <c r="V76" s="4">
        <f t="shared" si="97"/>
        <v>1</v>
      </c>
      <c r="W76" s="4">
        <f t="shared" si="98"/>
        <v>1</v>
      </c>
      <c r="X76" s="4">
        <f t="shared" si="99"/>
        <v>1</v>
      </c>
      <c r="Y76" s="4">
        <f t="shared" si="100"/>
        <v>1</v>
      </c>
      <c r="Z76" s="4">
        <f t="shared" si="101"/>
        <v>1</v>
      </c>
      <c r="AA76" s="4">
        <f t="shared" si="102"/>
        <v>1</v>
      </c>
      <c r="AB76" s="4">
        <f t="shared" si="103"/>
        <v>1</v>
      </c>
      <c r="AC76" s="4">
        <f t="shared" si="104"/>
        <v>1</v>
      </c>
      <c r="AD76" s="4">
        <f t="shared" si="105"/>
        <v>0</v>
      </c>
      <c r="AE76" s="4">
        <f t="shared" si="106"/>
        <v>0</v>
      </c>
      <c r="AF76" s="4">
        <f t="shared" si="107"/>
        <v>0</v>
      </c>
      <c r="AG76" s="4">
        <f t="shared" si="108"/>
        <v>0</v>
      </c>
      <c r="AH76" s="4">
        <f t="shared" si="109"/>
        <v>0</v>
      </c>
      <c r="AI76" s="4">
        <f t="shared" si="110"/>
        <v>0</v>
      </c>
      <c r="AJ76" s="4">
        <f t="shared" si="111"/>
        <v>0</v>
      </c>
      <c r="AK76" s="4">
        <f t="shared" si="112"/>
        <v>0</v>
      </c>
      <c r="AL76" s="4">
        <f t="shared" si="113"/>
        <v>0</v>
      </c>
      <c r="AM76" s="4">
        <f t="shared" si="114"/>
        <v>0</v>
      </c>
      <c r="AN76" s="4">
        <f t="shared" si="115"/>
        <v>0</v>
      </c>
      <c r="AO76" s="4">
        <f t="shared" si="116"/>
        <v>0</v>
      </c>
      <c r="AP76" s="4">
        <f t="shared" si="117"/>
        <v>0</v>
      </c>
      <c r="AQ76" s="4">
        <f t="shared" si="118"/>
        <v>0</v>
      </c>
      <c r="AR76" s="4">
        <f t="shared" si="119"/>
        <v>0</v>
      </c>
      <c r="AS76" s="4">
        <f t="shared" si="120"/>
        <v>0</v>
      </c>
      <c r="AT76" s="4">
        <f t="shared" si="121"/>
        <v>0</v>
      </c>
      <c r="AU76" s="4">
        <f t="shared" si="122"/>
        <v>0</v>
      </c>
      <c r="AV76" s="4">
        <f t="shared" si="123"/>
        <v>0</v>
      </c>
      <c r="AW76" s="4">
        <f t="shared" si="124"/>
        <v>0</v>
      </c>
      <c r="AX76" s="4">
        <f t="shared" si="125"/>
        <v>0</v>
      </c>
      <c r="AY76" s="4">
        <f t="shared" si="126"/>
        <v>0</v>
      </c>
    </row>
    <row r="77" spans="1:51" x14ac:dyDescent="0.2">
      <c r="A77">
        <f>Controls!A80</f>
        <v>0</v>
      </c>
      <c r="B77" s="4">
        <f>Controls!F80</f>
        <v>0</v>
      </c>
      <c r="C77" s="4">
        <f t="shared" si="79"/>
        <v>0</v>
      </c>
      <c r="D77" s="4">
        <f t="shared" si="80"/>
        <v>0</v>
      </c>
      <c r="E77" s="4">
        <f t="shared" si="81"/>
        <v>0</v>
      </c>
      <c r="F77" s="4">
        <f t="shared" si="82"/>
        <v>0</v>
      </c>
      <c r="G77" s="4">
        <f t="shared" si="83"/>
        <v>0</v>
      </c>
      <c r="H77" s="4">
        <f t="shared" si="84"/>
        <v>0</v>
      </c>
      <c r="I77" s="4">
        <f t="shared" si="85"/>
        <v>0</v>
      </c>
      <c r="J77" s="4">
        <f t="shared" si="86"/>
        <v>0</v>
      </c>
      <c r="K77" s="4">
        <f t="shared" si="87"/>
        <v>0</v>
      </c>
      <c r="L77" s="4">
        <f t="shared" si="88"/>
        <v>0</v>
      </c>
      <c r="M77" s="4">
        <f t="shared" si="89"/>
        <v>0</v>
      </c>
      <c r="N77" s="4">
        <f>Controls!C80</f>
        <v>0</v>
      </c>
      <c r="O77" s="4">
        <f t="shared" si="90"/>
        <v>1</v>
      </c>
      <c r="P77" s="4">
        <f t="shared" si="91"/>
        <v>1</v>
      </c>
      <c r="Q77" s="4">
        <f t="shared" si="92"/>
        <v>1</v>
      </c>
      <c r="R77" s="4">
        <f t="shared" si="93"/>
        <v>1</v>
      </c>
      <c r="S77" s="4">
        <f t="shared" si="94"/>
        <v>1</v>
      </c>
      <c r="T77" s="4">
        <f t="shared" si="95"/>
        <v>1</v>
      </c>
      <c r="U77" s="4">
        <f t="shared" si="96"/>
        <v>1</v>
      </c>
      <c r="V77" s="4">
        <f t="shared" si="97"/>
        <v>1</v>
      </c>
      <c r="W77" s="4">
        <f t="shared" si="98"/>
        <v>1</v>
      </c>
      <c r="X77" s="4">
        <f t="shared" si="99"/>
        <v>1</v>
      </c>
      <c r="Y77" s="4">
        <f t="shared" si="100"/>
        <v>1</v>
      </c>
      <c r="Z77" s="4">
        <f t="shared" si="101"/>
        <v>1</v>
      </c>
      <c r="AA77" s="4">
        <f t="shared" si="102"/>
        <v>1</v>
      </c>
      <c r="AB77" s="4">
        <f t="shared" si="103"/>
        <v>1</v>
      </c>
      <c r="AC77" s="4">
        <f t="shared" si="104"/>
        <v>1</v>
      </c>
      <c r="AD77" s="4">
        <f t="shared" si="105"/>
        <v>0</v>
      </c>
      <c r="AE77" s="4">
        <f t="shared" si="106"/>
        <v>0</v>
      </c>
      <c r="AF77" s="4">
        <f t="shared" si="107"/>
        <v>0</v>
      </c>
      <c r="AG77" s="4">
        <f t="shared" si="108"/>
        <v>0</v>
      </c>
      <c r="AH77" s="4">
        <f t="shared" si="109"/>
        <v>0</v>
      </c>
      <c r="AI77" s="4">
        <f t="shared" si="110"/>
        <v>0</v>
      </c>
      <c r="AJ77" s="4">
        <f t="shared" si="111"/>
        <v>0</v>
      </c>
      <c r="AK77" s="4">
        <f t="shared" si="112"/>
        <v>0</v>
      </c>
      <c r="AL77" s="4">
        <f t="shared" si="113"/>
        <v>0</v>
      </c>
      <c r="AM77" s="4">
        <f t="shared" si="114"/>
        <v>0</v>
      </c>
      <c r="AN77" s="4">
        <f t="shared" si="115"/>
        <v>0</v>
      </c>
      <c r="AO77" s="4">
        <f t="shared" si="116"/>
        <v>0</v>
      </c>
      <c r="AP77" s="4">
        <f t="shared" si="117"/>
        <v>0</v>
      </c>
      <c r="AQ77" s="4">
        <f t="shared" si="118"/>
        <v>0</v>
      </c>
      <c r="AR77" s="4">
        <f t="shared" si="119"/>
        <v>0</v>
      </c>
      <c r="AS77" s="4">
        <f t="shared" si="120"/>
        <v>0</v>
      </c>
      <c r="AT77" s="4">
        <f t="shared" si="121"/>
        <v>0</v>
      </c>
      <c r="AU77" s="4">
        <f t="shared" si="122"/>
        <v>0</v>
      </c>
      <c r="AV77" s="4">
        <f t="shared" si="123"/>
        <v>0</v>
      </c>
      <c r="AW77" s="4">
        <f t="shared" si="124"/>
        <v>0</v>
      </c>
      <c r="AX77" s="4">
        <f t="shared" si="125"/>
        <v>0</v>
      </c>
      <c r="AY77" s="4">
        <f t="shared" si="126"/>
        <v>0</v>
      </c>
    </row>
    <row r="78" spans="1:51" x14ac:dyDescent="0.2">
      <c r="A78">
        <f>Controls!A81</f>
        <v>0</v>
      </c>
      <c r="B78" s="4">
        <f>Controls!F81</f>
        <v>0</v>
      </c>
      <c r="C78" s="4">
        <f t="shared" si="79"/>
        <v>0</v>
      </c>
      <c r="D78" s="4">
        <f t="shared" si="80"/>
        <v>0</v>
      </c>
      <c r="E78" s="4">
        <f t="shared" si="81"/>
        <v>0</v>
      </c>
      <c r="F78" s="4">
        <f t="shared" si="82"/>
        <v>0</v>
      </c>
      <c r="G78" s="4">
        <f t="shared" si="83"/>
        <v>0</v>
      </c>
      <c r="H78" s="4">
        <f t="shared" si="84"/>
        <v>0</v>
      </c>
      <c r="I78" s="4">
        <f t="shared" si="85"/>
        <v>0</v>
      </c>
      <c r="J78" s="4">
        <f t="shared" si="86"/>
        <v>0</v>
      </c>
      <c r="K78" s="4">
        <f t="shared" si="87"/>
        <v>0</v>
      </c>
      <c r="L78" s="4">
        <f t="shared" si="88"/>
        <v>0</v>
      </c>
      <c r="M78" s="4">
        <f t="shared" si="89"/>
        <v>0</v>
      </c>
      <c r="N78" s="4">
        <f>Controls!C81</f>
        <v>0</v>
      </c>
      <c r="O78" s="4">
        <f t="shared" si="90"/>
        <v>1</v>
      </c>
      <c r="P78" s="4">
        <f t="shared" si="91"/>
        <v>1</v>
      </c>
      <c r="Q78" s="4">
        <f t="shared" si="92"/>
        <v>1</v>
      </c>
      <c r="R78" s="4">
        <f t="shared" si="93"/>
        <v>1</v>
      </c>
      <c r="S78" s="4">
        <f t="shared" si="94"/>
        <v>1</v>
      </c>
      <c r="T78" s="4">
        <f t="shared" si="95"/>
        <v>1</v>
      </c>
      <c r="U78" s="4">
        <f t="shared" si="96"/>
        <v>1</v>
      </c>
      <c r="V78" s="4">
        <f t="shared" si="97"/>
        <v>1</v>
      </c>
      <c r="W78" s="4">
        <f t="shared" si="98"/>
        <v>1</v>
      </c>
      <c r="X78" s="4">
        <f t="shared" si="99"/>
        <v>1</v>
      </c>
      <c r="Y78" s="4">
        <f t="shared" si="100"/>
        <v>1</v>
      </c>
      <c r="Z78" s="4">
        <f t="shared" si="101"/>
        <v>1</v>
      </c>
      <c r="AA78" s="4">
        <f t="shared" si="102"/>
        <v>1</v>
      </c>
      <c r="AB78" s="4">
        <f t="shared" si="103"/>
        <v>1</v>
      </c>
      <c r="AC78" s="4">
        <f t="shared" si="104"/>
        <v>1</v>
      </c>
      <c r="AD78" s="4">
        <f t="shared" si="105"/>
        <v>0</v>
      </c>
      <c r="AE78" s="4">
        <f t="shared" si="106"/>
        <v>0</v>
      </c>
      <c r="AF78" s="4">
        <f t="shared" si="107"/>
        <v>0</v>
      </c>
      <c r="AG78" s="4">
        <f t="shared" si="108"/>
        <v>0</v>
      </c>
      <c r="AH78" s="4">
        <f t="shared" si="109"/>
        <v>0</v>
      </c>
      <c r="AI78" s="4">
        <f t="shared" si="110"/>
        <v>0</v>
      </c>
      <c r="AJ78" s="4">
        <f t="shared" si="111"/>
        <v>0</v>
      </c>
      <c r="AK78" s="4">
        <f t="shared" si="112"/>
        <v>0</v>
      </c>
      <c r="AL78" s="4">
        <f t="shared" si="113"/>
        <v>0</v>
      </c>
      <c r="AM78" s="4">
        <f t="shared" si="114"/>
        <v>0</v>
      </c>
      <c r="AN78" s="4">
        <f t="shared" si="115"/>
        <v>0</v>
      </c>
      <c r="AO78" s="4">
        <f t="shared" si="116"/>
        <v>0</v>
      </c>
      <c r="AP78" s="4">
        <f t="shared" si="117"/>
        <v>0</v>
      </c>
      <c r="AQ78" s="4">
        <f t="shared" si="118"/>
        <v>0</v>
      </c>
      <c r="AR78" s="4">
        <f t="shared" si="119"/>
        <v>0</v>
      </c>
      <c r="AS78" s="4">
        <f t="shared" si="120"/>
        <v>0</v>
      </c>
      <c r="AT78" s="4">
        <f t="shared" si="121"/>
        <v>0</v>
      </c>
      <c r="AU78" s="4">
        <f t="shared" si="122"/>
        <v>0</v>
      </c>
      <c r="AV78" s="4">
        <f t="shared" si="123"/>
        <v>0</v>
      </c>
      <c r="AW78" s="4">
        <f t="shared" si="124"/>
        <v>0</v>
      </c>
      <c r="AX78" s="4">
        <f t="shared" si="125"/>
        <v>0</v>
      </c>
      <c r="AY78" s="4">
        <f t="shared" si="126"/>
        <v>0</v>
      </c>
    </row>
    <row r="79" spans="1:51" x14ac:dyDescent="0.2">
      <c r="A79">
        <f>Controls!A82</f>
        <v>0</v>
      </c>
      <c r="B79" s="4">
        <f>Controls!F82</f>
        <v>0</v>
      </c>
      <c r="C79" s="4">
        <f t="shared" si="79"/>
        <v>0</v>
      </c>
      <c r="D79" s="4">
        <f t="shared" si="80"/>
        <v>0</v>
      </c>
      <c r="E79" s="4">
        <f t="shared" si="81"/>
        <v>0</v>
      </c>
      <c r="F79" s="4">
        <f t="shared" si="82"/>
        <v>0</v>
      </c>
      <c r="G79" s="4">
        <f t="shared" si="83"/>
        <v>0</v>
      </c>
      <c r="H79" s="4">
        <f t="shared" si="84"/>
        <v>0</v>
      </c>
      <c r="I79" s="4">
        <f t="shared" si="85"/>
        <v>0</v>
      </c>
      <c r="J79" s="4">
        <f t="shared" si="86"/>
        <v>0</v>
      </c>
      <c r="K79" s="4">
        <f t="shared" si="87"/>
        <v>0</v>
      </c>
      <c r="L79" s="4">
        <f t="shared" si="88"/>
        <v>0</v>
      </c>
      <c r="M79" s="4">
        <f t="shared" si="89"/>
        <v>0</v>
      </c>
      <c r="N79" s="4">
        <f>Controls!C82</f>
        <v>0</v>
      </c>
      <c r="O79" s="4">
        <f t="shared" si="90"/>
        <v>1</v>
      </c>
      <c r="P79" s="4">
        <f t="shared" si="91"/>
        <v>1</v>
      </c>
      <c r="Q79" s="4">
        <f t="shared" si="92"/>
        <v>1</v>
      </c>
      <c r="R79" s="4">
        <f t="shared" si="93"/>
        <v>1</v>
      </c>
      <c r="S79" s="4">
        <f t="shared" si="94"/>
        <v>1</v>
      </c>
      <c r="T79" s="4">
        <f t="shared" si="95"/>
        <v>1</v>
      </c>
      <c r="U79" s="4">
        <f t="shared" si="96"/>
        <v>1</v>
      </c>
      <c r="V79" s="4">
        <f t="shared" si="97"/>
        <v>1</v>
      </c>
      <c r="W79" s="4">
        <f t="shared" si="98"/>
        <v>1</v>
      </c>
      <c r="X79" s="4">
        <f t="shared" si="99"/>
        <v>1</v>
      </c>
      <c r="Y79" s="4">
        <f t="shared" si="100"/>
        <v>1</v>
      </c>
      <c r="Z79" s="4">
        <f t="shared" si="101"/>
        <v>1</v>
      </c>
      <c r="AA79" s="4">
        <f t="shared" si="102"/>
        <v>1</v>
      </c>
      <c r="AB79" s="4">
        <f t="shared" si="103"/>
        <v>1</v>
      </c>
      <c r="AC79" s="4">
        <f t="shared" si="104"/>
        <v>1</v>
      </c>
      <c r="AD79" s="4">
        <f t="shared" si="105"/>
        <v>0</v>
      </c>
      <c r="AE79" s="4">
        <f t="shared" si="106"/>
        <v>0</v>
      </c>
      <c r="AF79" s="4">
        <f t="shared" si="107"/>
        <v>0</v>
      </c>
      <c r="AG79" s="4">
        <f t="shared" si="108"/>
        <v>0</v>
      </c>
      <c r="AH79" s="4">
        <f t="shared" si="109"/>
        <v>0</v>
      </c>
      <c r="AI79" s="4">
        <f t="shared" si="110"/>
        <v>0</v>
      </c>
      <c r="AJ79" s="4">
        <f t="shared" si="111"/>
        <v>0</v>
      </c>
      <c r="AK79" s="4">
        <f t="shared" si="112"/>
        <v>0</v>
      </c>
      <c r="AL79" s="4">
        <f t="shared" si="113"/>
        <v>0</v>
      </c>
      <c r="AM79" s="4">
        <f t="shared" si="114"/>
        <v>0</v>
      </c>
      <c r="AN79" s="4">
        <f t="shared" si="115"/>
        <v>0</v>
      </c>
      <c r="AO79" s="4">
        <f t="shared" si="116"/>
        <v>0</v>
      </c>
      <c r="AP79" s="4">
        <f t="shared" si="117"/>
        <v>0</v>
      </c>
      <c r="AQ79" s="4">
        <f t="shared" si="118"/>
        <v>0</v>
      </c>
      <c r="AR79" s="4">
        <f t="shared" si="119"/>
        <v>0</v>
      </c>
      <c r="AS79" s="4">
        <f t="shared" si="120"/>
        <v>0</v>
      </c>
      <c r="AT79" s="4">
        <f t="shared" si="121"/>
        <v>0</v>
      </c>
      <c r="AU79" s="4">
        <f t="shared" si="122"/>
        <v>0</v>
      </c>
      <c r="AV79" s="4">
        <f t="shared" si="123"/>
        <v>0</v>
      </c>
      <c r="AW79" s="4">
        <f t="shared" si="124"/>
        <v>0</v>
      </c>
      <c r="AX79" s="4">
        <f t="shared" si="125"/>
        <v>0</v>
      </c>
      <c r="AY79" s="4">
        <f t="shared" si="126"/>
        <v>0</v>
      </c>
    </row>
    <row r="80" spans="1:51" x14ac:dyDescent="0.2">
      <c r="A80">
        <f>Controls!A83</f>
        <v>0</v>
      </c>
      <c r="B80" s="4">
        <f>Controls!F83</f>
        <v>0</v>
      </c>
      <c r="C80" s="4">
        <f t="shared" si="79"/>
        <v>0</v>
      </c>
      <c r="D80" s="4">
        <f t="shared" si="80"/>
        <v>0</v>
      </c>
      <c r="E80" s="4">
        <f t="shared" si="81"/>
        <v>0</v>
      </c>
      <c r="F80" s="4">
        <f t="shared" si="82"/>
        <v>0</v>
      </c>
      <c r="G80" s="4">
        <f t="shared" si="83"/>
        <v>0</v>
      </c>
      <c r="H80" s="4">
        <f t="shared" si="84"/>
        <v>0</v>
      </c>
      <c r="I80" s="4">
        <f t="shared" si="85"/>
        <v>0</v>
      </c>
      <c r="J80" s="4">
        <f t="shared" si="86"/>
        <v>0</v>
      </c>
      <c r="K80" s="4">
        <f t="shared" si="87"/>
        <v>0</v>
      </c>
      <c r="L80" s="4">
        <f t="shared" si="88"/>
        <v>0</v>
      </c>
      <c r="M80" s="4">
        <f t="shared" si="89"/>
        <v>0</v>
      </c>
      <c r="N80" s="4">
        <f>Controls!C83</f>
        <v>0</v>
      </c>
      <c r="O80" s="4">
        <f t="shared" si="90"/>
        <v>1</v>
      </c>
      <c r="P80" s="4">
        <f t="shared" si="91"/>
        <v>1</v>
      </c>
      <c r="Q80" s="4">
        <f t="shared" si="92"/>
        <v>1</v>
      </c>
      <c r="R80" s="4">
        <f t="shared" si="93"/>
        <v>1</v>
      </c>
      <c r="S80" s="4">
        <f t="shared" si="94"/>
        <v>1</v>
      </c>
      <c r="T80" s="4">
        <f t="shared" si="95"/>
        <v>1</v>
      </c>
      <c r="U80" s="4">
        <f t="shared" si="96"/>
        <v>1</v>
      </c>
      <c r="V80" s="4">
        <f t="shared" si="97"/>
        <v>1</v>
      </c>
      <c r="W80" s="4">
        <f t="shared" si="98"/>
        <v>1</v>
      </c>
      <c r="X80" s="4">
        <f t="shared" si="99"/>
        <v>1</v>
      </c>
      <c r="Y80" s="4">
        <f t="shared" si="100"/>
        <v>1</v>
      </c>
      <c r="Z80" s="4">
        <f t="shared" si="101"/>
        <v>1</v>
      </c>
      <c r="AA80" s="4">
        <f t="shared" si="102"/>
        <v>1</v>
      </c>
      <c r="AB80" s="4">
        <f t="shared" si="103"/>
        <v>1</v>
      </c>
      <c r="AC80" s="4">
        <f t="shared" si="104"/>
        <v>1</v>
      </c>
      <c r="AD80" s="4">
        <f t="shared" si="105"/>
        <v>0</v>
      </c>
      <c r="AE80" s="4">
        <f t="shared" si="106"/>
        <v>0</v>
      </c>
      <c r="AF80" s="4">
        <f t="shared" si="107"/>
        <v>0</v>
      </c>
      <c r="AG80" s="4">
        <f t="shared" si="108"/>
        <v>0</v>
      </c>
      <c r="AH80" s="4">
        <f t="shared" si="109"/>
        <v>0</v>
      </c>
      <c r="AI80" s="4">
        <f t="shared" si="110"/>
        <v>0</v>
      </c>
      <c r="AJ80" s="4">
        <f t="shared" si="111"/>
        <v>0</v>
      </c>
      <c r="AK80" s="4">
        <f t="shared" si="112"/>
        <v>0</v>
      </c>
      <c r="AL80" s="4">
        <f t="shared" si="113"/>
        <v>0</v>
      </c>
      <c r="AM80" s="4">
        <f t="shared" si="114"/>
        <v>0</v>
      </c>
      <c r="AN80" s="4">
        <f t="shared" si="115"/>
        <v>0</v>
      </c>
      <c r="AO80" s="4">
        <f t="shared" si="116"/>
        <v>0</v>
      </c>
      <c r="AP80" s="4">
        <f t="shared" si="117"/>
        <v>0</v>
      </c>
      <c r="AQ80" s="4">
        <f t="shared" si="118"/>
        <v>0</v>
      </c>
      <c r="AR80" s="4">
        <f t="shared" si="119"/>
        <v>0</v>
      </c>
      <c r="AS80" s="4">
        <f t="shared" si="120"/>
        <v>0</v>
      </c>
      <c r="AT80" s="4">
        <f t="shared" si="121"/>
        <v>0</v>
      </c>
      <c r="AU80" s="4">
        <f t="shared" si="122"/>
        <v>0</v>
      </c>
      <c r="AV80" s="4">
        <f t="shared" si="123"/>
        <v>0</v>
      </c>
      <c r="AW80" s="4">
        <f t="shared" si="124"/>
        <v>0</v>
      </c>
      <c r="AX80" s="4">
        <f t="shared" si="125"/>
        <v>0</v>
      </c>
      <c r="AY80" s="4">
        <f t="shared" si="126"/>
        <v>0</v>
      </c>
    </row>
    <row r="81" spans="1:51" x14ac:dyDescent="0.2">
      <c r="A81">
        <f>Controls!A84</f>
        <v>0</v>
      </c>
      <c r="B81" s="4">
        <f>Controls!F84</f>
        <v>0</v>
      </c>
      <c r="C81" s="4">
        <f t="shared" si="79"/>
        <v>0</v>
      </c>
      <c r="D81" s="4">
        <f t="shared" si="80"/>
        <v>0</v>
      </c>
      <c r="E81" s="4">
        <f t="shared" si="81"/>
        <v>0</v>
      </c>
      <c r="F81" s="4">
        <f t="shared" si="82"/>
        <v>0</v>
      </c>
      <c r="G81" s="4">
        <f t="shared" si="83"/>
        <v>0</v>
      </c>
      <c r="H81" s="4">
        <f t="shared" si="84"/>
        <v>0</v>
      </c>
      <c r="I81" s="4">
        <f t="shared" si="85"/>
        <v>0</v>
      </c>
      <c r="J81" s="4">
        <f t="shared" si="86"/>
        <v>0</v>
      </c>
      <c r="K81" s="4">
        <f t="shared" si="87"/>
        <v>0</v>
      </c>
      <c r="L81" s="4">
        <f t="shared" si="88"/>
        <v>0</v>
      </c>
      <c r="M81" s="4">
        <f t="shared" si="89"/>
        <v>0</v>
      </c>
      <c r="N81" s="4">
        <f>Controls!C84</f>
        <v>0</v>
      </c>
      <c r="O81" s="4">
        <f t="shared" si="90"/>
        <v>1</v>
      </c>
      <c r="P81" s="4">
        <f t="shared" si="91"/>
        <v>1</v>
      </c>
      <c r="Q81" s="4">
        <f t="shared" si="92"/>
        <v>1</v>
      </c>
      <c r="R81" s="4">
        <f t="shared" si="93"/>
        <v>1</v>
      </c>
      <c r="S81" s="4">
        <f t="shared" si="94"/>
        <v>1</v>
      </c>
      <c r="T81" s="4">
        <f t="shared" si="95"/>
        <v>1</v>
      </c>
      <c r="U81" s="4">
        <f t="shared" si="96"/>
        <v>1</v>
      </c>
      <c r="V81" s="4">
        <f t="shared" si="97"/>
        <v>1</v>
      </c>
      <c r="W81" s="4">
        <f t="shared" si="98"/>
        <v>1</v>
      </c>
      <c r="X81" s="4">
        <f t="shared" si="99"/>
        <v>1</v>
      </c>
      <c r="Y81" s="4">
        <f t="shared" si="100"/>
        <v>1</v>
      </c>
      <c r="Z81" s="4">
        <f t="shared" si="101"/>
        <v>1</v>
      </c>
      <c r="AA81" s="4">
        <f t="shared" si="102"/>
        <v>1</v>
      </c>
      <c r="AB81" s="4">
        <f t="shared" si="103"/>
        <v>1</v>
      </c>
      <c r="AC81" s="4">
        <f t="shared" si="104"/>
        <v>1</v>
      </c>
      <c r="AD81" s="4">
        <f t="shared" si="105"/>
        <v>0</v>
      </c>
      <c r="AE81" s="4">
        <f t="shared" si="106"/>
        <v>0</v>
      </c>
      <c r="AF81" s="4">
        <f t="shared" si="107"/>
        <v>0</v>
      </c>
      <c r="AG81" s="4">
        <f t="shared" si="108"/>
        <v>0</v>
      </c>
      <c r="AH81" s="4">
        <f t="shared" si="109"/>
        <v>0</v>
      </c>
      <c r="AI81" s="4">
        <f t="shared" si="110"/>
        <v>0</v>
      </c>
      <c r="AJ81" s="4">
        <f t="shared" si="111"/>
        <v>0</v>
      </c>
      <c r="AK81" s="4">
        <f t="shared" si="112"/>
        <v>0</v>
      </c>
      <c r="AL81" s="4">
        <f t="shared" si="113"/>
        <v>0</v>
      </c>
      <c r="AM81" s="4">
        <f t="shared" si="114"/>
        <v>0</v>
      </c>
      <c r="AN81" s="4">
        <f t="shared" si="115"/>
        <v>0</v>
      </c>
      <c r="AO81" s="4">
        <f t="shared" si="116"/>
        <v>0</v>
      </c>
      <c r="AP81" s="4">
        <f t="shared" si="117"/>
        <v>0</v>
      </c>
      <c r="AQ81" s="4">
        <f t="shared" si="118"/>
        <v>0</v>
      </c>
      <c r="AR81" s="4">
        <f t="shared" si="119"/>
        <v>0</v>
      </c>
      <c r="AS81" s="4">
        <f t="shared" si="120"/>
        <v>0</v>
      </c>
      <c r="AT81" s="4">
        <f t="shared" si="121"/>
        <v>0</v>
      </c>
      <c r="AU81" s="4">
        <f t="shared" si="122"/>
        <v>0</v>
      </c>
      <c r="AV81" s="4">
        <f t="shared" si="123"/>
        <v>0</v>
      </c>
      <c r="AW81" s="4">
        <f t="shared" si="124"/>
        <v>0</v>
      </c>
      <c r="AX81" s="4">
        <f t="shared" si="125"/>
        <v>0</v>
      </c>
      <c r="AY81" s="4">
        <f t="shared" si="126"/>
        <v>0</v>
      </c>
    </row>
    <row r="82" spans="1:51" x14ac:dyDescent="0.2">
      <c r="A82">
        <f>Controls!A85</f>
        <v>0</v>
      </c>
      <c r="B82" s="4">
        <f>Controls!F85</f>
        <v>0</v>
      </c>
      <c r="C82" s="4">
        <f t="shared" si="79"/>
        <v>0</v>
      </c>
      <c r="D82" s="4">
        <f t="shared" si="80"/>
        <v>0</v>
      </c>
      <c r="E82" s="4">
        <f t="shared" si="81"/>
        <v>0</v>
      </c>
      <c r="F82" s="4">
        <f t="shared" si="82"/>
        <v>0</v>
      </c>
      <c r="G82" s="4">
        <f t="shared" si="83"/>
        <v>0</v>
      </c>
      <c r="H82" s="4">
        <f t="shared" si="84"/>
        <v>0</v>
      </c>
      <c r="I82" s="4">
        <f t="shared" si="85"/>
        <v>0</v>
      </c>
      <c r="J82" s="4">
        <f t="shared" si="86"/>
        <v>0</v>
      </c>
      <c r="K82" s="4">
        <f t="shared" si="87"/>
        <v>0</v>
      </c>
      <c r="L82" s="4">
        <f t="shared" si="88"/>
        <v>0</v>
      </c>
      <c r="M82" s="4">
        <f t="shared" si="89"/>
        <v>0</v>
      </c>
      <c r="N82" s="4">
        <f>Controls!C85</f>
        <v>0</v>
      </c>
      <c r="O82" s="4">
        <f t="shared" si="90"/>
        <v>1</v>
      </c>
      <c r="P82" s="4">
        <f t="shared" si="91"/>
        <v>1</v>
      </c>
      <c r="Q82" s="4">
        <f t="shared" si="92"/>
        <v>1</v>
      </c>
      <c r="R82" s="4">
        <f t="shared" si="93"/>
        <v>1</v>
      </c>
      <c r="S82" s="4">
        <f t="shared" si="94"/>
        <v>1</v>
      </c>
      <c r="T82" s="4">
        <f t="shared" si="95"/>
        <v>1</v>
      </c>
      <c r="U82" s="4">
        <f t="shared" si="96"/>
        <v>1</v>
      </c>
      <c r="V82" s="4">
        <f t="shared" si="97"/>
        <v>1</v>
      </c>
      <c r="W82" s="4">
        <f t="shared" si="98"/>
        <v>1</v>
      </c>
      <c r="X82" s="4">
        <f t="shared" si="99"/>
        <v>1</v>
      </c>
      <c r="Y82" s="4">
        <f t="shared" si="100"/>
        <v>1</v>
      </c>
      <c r="Z82" s="4">
        <f t="shared" si="101"/>
        <v>1</v>
      </c>
      <c r="AA82" s="4">
        <f t="shared" si="102"/>
        <v>1</v>
      </c>
      <c r="AB82" s="4">
        <f t="shared" si="103"/>
        <v>1</v>
      </c>
      <c r="AC82" s="4">
        <f t="shared" si="104"/>
        <v>1</v>
      </c>
      <c r="AD82" s="4">
        <f t="shared" si="105"/>
        <v>0</v>
      </c>
      <c r="AE82" s="4">
        <f t="shared" si="106"/>
        <v>0</v>
      </c>
      <c r="AF82" s="4">
        <f t="shared" si="107"/>
        <v>0</v>
      </c>
      <c r="AG82" s="4">
        <f t="shared" si="108"/>
        <v>0</v>
      </c>
      <c r="AH82" s="4">
        <f t="shared" si="109"/>
        <v>0</v>
      </c>
      <c r="AI82" s="4">
        <f t="shared" si="110"/>
        <v>0</v>
      </c>
      <c r="AJ82" s="4">
        <f t="shared" si="111"/>
        <v>0</v>
      </c>
      <c r="AK82" s="4">
        <f t="shared" si="112"/>
        <v>0</v>
      </c>
      <c r="AL82" s="4">
        <f t="shared" si="113"/>
        <v>0</v>
      </c>
      <c r="AM82" s="4">
        <f t="shared" si="114"/>
        <v>0</v>
      </c>
      <c r="AN82" s="4">
        <f t="shared" si="115"/>
        <v>0</v>
      </c>
      <c r="AO82" s="4">
        <f t="shared" si="116"/>
        <v>0</v>
      </c>
      <c r="AP82" s="4">
        <f t="shared" si="117"/>
        <v>0</v>
      </c>
      <c r="AQ82" s="4">
        <f t="shared" si="118"/>
        <v>0</v>
      </c>
      <c r="AR82" s="4">
        <f t="shared" si="119"/>
        <v>0</v>
      </c>
      <c r="AS82" s="4">
        <f t="shared" si="120"/>
        <v>0</v>
      </c>
      <c r="AT82" s="4">
        <f t="shared" si="121"/>
        <v>0</v>
      </c>
      <c r="AU82" s="4">
        <f t="shared" si="122"/>
        <v>0</v>
      </c>
      <c r="AV82" s="4">
        <f t="shared" si="123"/>
        <v>0</v>
      </c>
      <c r="AW82" s="4">
        <f t="shared" si="124"/>
        <v>0</v>
      </c>
      <c r="AX82" s="4">
        <f t="shared" si="125"/>
        <v>0</v>
      </c>
      <c r="AY82" s="4">
        <f t="shared" si="126"/>
        <v>0</v>
      </c>
    </row>
    <row r="83" spans="1:51" x14ac:dyDescent="0.2">
      <c r="A83">
        <f>Controls!A86</f>
        <v>0</v>
      </c>
      <c r="B83" s="4">
        <f>Controls!F86</f>
        <v>0</v>
      </c>
      <c r="C83" s="4">
        <f t="shared" si="79"/>
        <v>0</v>
      </c>
      <c r="D83" s="4">
        <f t="shared" si="80"/>
        <v>0</v>
      </c>
      <c r="E83" s="4">
        <f t="shared" si="81"/>
        <v>0</v>
      </c>
      <c r="F83" s="4">
        <f t="shared" si="82"/>
        <v>0</v>
      </c>
      <c r="G83" s="4">
        <f t="shared" si="83"/>
        <v>0</v>
      </c>
      <c r="H83" s="4">
        <f t="shared" si="84"/>
        <v>0</v>
      </c>
      <c r="I83" s="4">
        <f t="shared" si="85"/>
        <v>0</v>
      </c>
      <c r="J83" s="4">
        <f t="shared" si="86"/>
        <v>0</v>
      </c>
      <c r="K83" s="4">
        <f t="shared" si="87"/>
        <v>0</v>
      </c>
      <c r="L83" s="4">
        <f t="shared" si="88"/>
        <v>0</v>
      </c>
      <c r="M83" s="4">
        <f t="shared" si="89"/>
        <v>0</v>
      </c>
      <c r="N83" s="4">
        <f>Controls!C86</f>
        <v>0</v>
      </c>
      <c r="O83" s="4">
        <f t="shared" si="90"/>
        <v>1</v>
      </c>
      <c r="P83" s="4">
        <f t="shared" si="91"/>
        <v>1</v>
      </c>
      <c r="Q83" s="4">
        <f t="shared" si="92"/>
        <v>1</v>
      </c>
      <c r="R83" s="4">
        <f t="shared" si="93"/>
        <v>1</v>
      </c>
      <c r="S83" s="4">
        <f t="shared" si="94"/>
        <v>1</v>
      </c>
      <c r="T83" s="4">
        <f t="shared" si="95"/>
        <v>1</v>
      </c>
      <c r="U83" s="4">
        <f t="shared" si="96"/>
        <v>1</v>
      </c>
      <c r="V83" s="4">
        <f t="shared" si="97"/>
        <v>1</v>
      </c>
      <c r="W83" s="4">
        <f t="shared" si="98"/>
        <v>1</v>
      </c>
      <c r="X83" s="4">
        <f t="shared" si="99"/>
        <v>1</v>
      </c>
      <c r="Y83" s="4">
        <f t="shared" si="100"/>
        <v>1</v>
      </c>
      <c r="Z83" s="4">
        <f t="shared" si="101"/>
        <v>1</v>
      </c>
      <c r="AA83" s="4">
        <f t="shared" si="102"/>
        <v>1</v>
      </c>
      <c r="AB83" s="4">
        <f t="shared" si="103"/>
        <v>1</v>
      </c>
      <c r="AC83" s="4">
        <f t="shared" si="104"/>
        <v>1</v>
      </c>
      <c r="AD83" s="4">
        <f t="shared" si="105"/>
        <v>0</v>
      </c>
      <c r="AE83" s="4">
        <f t="shared" si="106"/>
        <v>0</v>
      </c>
      <c r="AF83" s="4">
        <f t="shared" si="107"/>
        <v>0</v>
      </c>
      <c r="AG83" s="4">
        <f t="shared" si="108"/>
        <v>0</v>
      </c>
      <c r="AH83" s="4">
        <f t="shared" si="109"/>
        <v>0</v>
      </c>
      <c r="AI83" s="4">
        <f t="shared" si="110"/>
        <v>0</v>
      </c>
      <c r="AJ83" s="4">
        <f t="shared" si="111"/>
        <v>0</v>
      </c>
      <c r="AK83" s="4">
        <f t="shared" si="112"/>
        <v>0</v>
      </c>
      <c r="AL83" s="4">
        <f t="shared" si="113"/>
        <v>0</v>
      </c>
      <c r="AM83" s="4">
        <f t="shared" si="114"/>
        <v>0</v>
      </c>
      <c r="AN83" s="4">
        <f t="shared" si="115"/>
        <v>0</v>
      </c>
      <c r="AO83" s="4">
        <f t="shared" si="116"/>
        <v>0</v>
      </c>
      <c r="AP83" s="4">
        <f t="shared" si="117"/>
        <v>0</v>
      </c>
      <c r="AQ83" s="4">
        <f t="shared" si="118"/>
        <v>0</v>
      </c>
      <c r="AR83" s="4">
        <f t="shared" si="119"/>
        <v>0</v>
      </c>
      <c r="AS83" s="4">
        <f t="shared" si="120"/>
        <v>0</v>
      </c>
      <c r="AT83" s="4">
        <f t="shared" si="121"/>
        <v>0</v>
      </c>
      <c r="AU83" s="4">
        <f t="shared" si="122"/>
        <v>0</v>
      </c>
      <c r="AV83" s="4">
        <f t="shared" si="123"/>
        <v>0</v>
      </c>
      <c r="AW83" s="4">
        <f t="shared" si="124"/>
        <v>0</v>
      </c>
      <c r="AX83" s="4">
        <f t="shared" si="125"/>
        <v>0</v>
      </c>
      <c r="AY83" s="4">
        <f t="shared" si="126"/>
        <v>0</v>
      </c>
    </row>
    <row r="84" spans="1:51" x14ac:dyDescent="0.2">
      <c r="A84">
        <f>Controls!A87</f>
        <v>0</v>
      </c>
      <c r="B84" s="4">
        <f>Controls!F87</f>
        <v>0</v>
      </c>
      <c r="C84" s="4">
        <f t="shared" si="79"/>
        <v>0</v>
      </c>
      <c r="D84" s="4">
        <f t="shared" si="80"/>
        <v>0</v>
      </c>
      <c r="E84" s="4">
        <f t="shared" si="81"/>
        <v>0</v>
      </c>
      <c r="F84" s="4">
        <f t="shared" si="82"/>
        <v>0</v>
      </c>
      <c r="G84" s="4">
        <f t="shared" si="83"/>
        <v>0</v>
      </c>
      <c r="H84" s="4">
        <f t="shared" si="84"/>
        <v>0</v>
      </c>
      <c r="I84" s="4">
        <f t="shared" si="85"/>
        <v>0</v>
      </c>
      <c r="J84" s="4">
        <f t="shared" si="86"/>
        <v>0</v>
      </c>
      <c r="K84" s="4">
        <f t="shared" si="87"/>
        <v>0</v>
      </c>
      <c r="L84" s="4">
        <f t="shared" si="88"/>
        <v>0</v>
      </c>
      <c r="M84" s="4">
        <f t="shared" si="89"/>
        <v>0</v>
      </c>
      <c r="N84" s="4">
        <f>Controls!C87</f>
        <v>0</v>
      </c>
      <c r="O84" s="4">
        <f t="shared" si="90"/>
        <v>1</v>
      </c>
      <c r="P84" s="4">
        <f t="shared" si="91"/>
        <v>1</v>
      </c>
      <c r="Q84" s="4">
        <f t="shared" si="92"/>
        <v>1</v>
      </c>
      <c r="R84" s="4">
        <f t="shared" si="93"/>
        <v>1</v>
      </c>
      <c r="S84" s="4">
        <f t="shared" si="94"/>
        <v>1</v>
      </c>
      <c r="T84" s="4">
        <f t="shared" si="95"/>
        <v>1</v>
      </c>
      <c r="U84" s="4">
        <f t="shared" si="96"/>
        <v>1</v>
      </c>
      <c r="V84" s="4">
        <f t="shared" si="97"/>
        <v>1</v>
      </c>
      <c r="W84" s="4">
        <f t="shared" si="98"/>
        <v>1</v>
      </c>
      <c r="X84" s="4">
        <f t="shared" si="99"/>
        <v>1</v>
      </c>
      <c r="Y84" s="4">
        <f t="shared" si="100"/>
        <v>1</v>
      </c>
      <c r="Z84" s="4">
        <f t="shared" si="101"/>
        <v>1</v>
      </c>
      <c r="AA84" s="4">
        <f t="shared" si="102"/>
        <v>1</v>
      </c>
      <c r="AB84" s="4">
        <f t="shared" si="103"/>
        <v>1</v>
      </c>
      <c r="AC84" s="4">
        <f t="shared" si="104"/>
        <v>1</v>
      </c>
      <c r="AD84" s="4">
        <f t="shared" si="105"/>
        <v>0</v>
      </c>
      <c r="AE84" s="4">
        <f t="shared" si="106"/>
        <v>0</v>
      </c>
      <c r="AF84" s="4">
        <f t="shared" si="107"/>
        <v>0</v>
      </c>
      <c r="AG84" s="4">
        <f t="shared" si="108"/>
        <v>0</v>
      </c>
      <c r="AH84" s="4">
        <f t="shared" si="109"/>
        <v>0</v>
      </c>
      <c r="AI84" s="4">
        <f t="shared" si="110"/>
        <v>0</v>
      </c>
      <c r="AJ84" s="4">
        <f t="shared" si="111"/>
        <v>0</v>
      </c>
      <c r="AK84" s="4">
        <f t="shared" si="112"/>
        <v>0</v>
      </c>
      <c r="AL84" s="4">
        <f t="shared" si="113"/>
        <v>0</v>
      </c>
      <c r="AM84" s="4">
        <f t="shared" si="114"/>
        <v>0</v>
      </c>
      <c r="AN84" s="4">
        <f t="shared" si="115"/>
        <v>0</v>
      </c>
      <c r="AO84" s="4">
        <f t="shared" si="116"/>
        <v>0</v>
      </c>
      <c r="AP84" s="4">
        <f t="shared" si="117"/>
        <v>0</v>
      </c>
      <c r="AQ84" s="4">
        <f t="shared" si="118"/>
        <v>0</v>
      </c>
      <c r="AR84" s="4">
        <f t="shared" si="119"/>
        <v>0</v>
      </c>
      <c r="AS84" s="4">
        <f t="shared" si="120"/>
        <v>0</v>
      </c>
      <c r="AT84" s="4">
        <f t="shared" si="121"/>
        <v>0</v>
      </c>
      <c r="AU84" s="4">
        <f t="shared" si="122"/>
        <v>0</v>
      </c>
      <c r="AV84" s="4">
        <f t="shared" si="123"/>
        <v>0</v>
      </c>
      <c r="AW84" s="4">
        <f t="shared" si="124"/>
        <v>0</v>
      </c>
      <c r="AX84" s="4">
        <f t="shared" si="125"/>
        <v>0</v>
      </c>
      <c r="AY84" s="4">
        <f t="shared" si="126"/>
        <v>0</v>
      </c>
    </row>
    <row r="85" spans="1:51" x14ac:dyDescent="0.2">
      <c r="A85">
        <f>Controls!A88</f>
        <v>0</v>
      </c>
      <c r="B85" s="4">
        <f>Controls!F88</f>
        <v>0</v>
      </c>
      <c r="C85" s="4">
        <f t="shared" si="79"/>
        <v>0</v>
      </c>
      <c r="D85" s="4">
        <f t="shared" si="80"/>
        <v>0</v>
      </c>
      <c r="E85" s="4">
        <f t="shared" si="81"/>
        <v>0</v>
      </c>
      <c r="F85" s="4">
        <f t="shared" si="82"/>
        <v>0</v>
      </c>
      <c r="G85" s="4">
        <f t="shared" si="83"/>
        <v>0</v>
      </c>
      <c r="H85" s="4">
        <f t="shared" si="84"/>
        <v>0</v>
      </c>
      <c r="I85" s="4">
        <f t="shared" si="85"/>
        <v>0</v>
      </c>
      <c r="J85" s="4">
        <f t="shared" si="86"/>
        <v>0</v>
      </c>
      <c r="K85" s="4">
        <f t="shared" si="87"/>
        <v>0</v>
      </c>
      <c r="L85" s="4">
        <f t="shared" si="88"/>
        <v>0</v>
      </c>
      <c r="M85" s="4">
        <f t="shared" si="89"/>
        <v>0</v>
      </c>
      <c r="N85" s="4">
        <f>Controls!C88</f>
        <v>0</v>
      </c>
      <c r="O85" s="4">
        <f t="shared" si="90"/>
        <v>1</v>
      </c>
      <c r="P85" s="4">
        <f t="shared" si="91"/>
        <v>1</v>
      </c>
      <c r="Q85" s="4">
        <f t="shared" si="92"/>
        <v>1</v>
      </c>
      <c r="R85" s="4">
        <f t="shared" si="93"/>
        <v>1</v>
      </c>
      <c r="S85" s="4">
        <f t="shared" si="94"/>
        <v>1</v>
      </c>
      <c r="T85" s="4">
        <f t="shared" si="95"/>
        <v>1</v>
      </c>
      <c r="U85" s="4">
        <f t="shared" si="96"/>
        <v>1</v>
      </c>
      <c r="V85" s="4">
        <f t="shared" si="97"/>
        <v>1</v>
      </c>
      <c r="W85" s="4">
        <f t="shared" si="98"/>
        <v>1</v>
      </c>
      <c r="X85" s="4">
        <f t="shared" si="99"/>
        <v>1</v>
      </c>
      <c r="Y85" s="4">
        <f t="shared" si="100"/>
        <v>1</v>
      </c>
      <c r="Z85" s="4">
        <f t="shared" si="101"/>
        <v>1</v>
      </c>
      <c r="AA85" s="4">
        <f t="shared" si="102"/>
        <v>1</v>
      </c>
      <c r="AB85" s="4">
        <f t="shared" si="103"/>
        <v>1</v>
      </c>
      <c r="AC85" s="4">
        <f t="shared" si="104"/>
        <v>1</v>
      </c>
      <c r="AD85" s="4">
        <f t="shared" si="105"/>
        <v>0</v>
      </c>
      <c r="AE85" s="4">
        <f t="shared" si="106"/>
        <v>0</v>
      </c>
      <c r="AF85" s="4">
        <f t="shared" si="107"/>
        <v>0</v>
      </c>
      <c r="AG85" s="4">
        <f t="shared" si="108"/>
        <v>0</v>
      </c>
      <c r="AH85" s="4">
        <f t="shared" si="109"/>
        <v>0</v>
      </c>
      <c r="AI85" s="4">
        <f t="shared" si="110"/>
        <v>0</v>
      </c>
      <c r="AJ85" s="4">
        <f t="shared" si="111"/>
        <v>0</v>
      </c>
      <c r="AK85" s="4">
        <f t="shared" si="112"/>
        <v>0</v>
      </c>
      <c r="AL85" s="4">
        <f t="shared" si="113"/>
        <v>0</v>
      </c>
      <c r="AM85" s="4">
        <f t="shared" si="114"/>
        <v>0</v>
      </c>
      <c r="AN85" s="4">
        <f t="shared" si="115"/>
        <v>0</v>
      </c>
      <c r="AO85" s="4">
        <f t="shared" si="116"/>
        <v>0</v>
      </c>
      <c r="AP85" s="4">
        <f t="shared" si="117"/>
        <v>0</v>
      </c>
      <c r="AQ85" s="4">
        <f t="shared" si="118"/>
        <v>0</v>
      </c>
      <c r="AR85" s="4">
        <f t="shared" si="119"/>
        <v>0</v>
      </c>
      <c r="AS85" s="4">
        <f t="shared" si="120"/>
        <v>0</v>
      </c>
      <c r="AT85" s="4">
        <f t="shared" si="121"/>
        <v>0</v>
      </c>
      <c r="AU85" s="4">
        <f t="shared" si="122"/>
        <v>0</v>
      </c>
      <c r="AV85" s="4">
        <f t="shared" si="123"/>
        <v>0</v>
      </c>
      <c r="AW85" s="4">
        <f t="shared" si="124"/>
        <v>0</v>
      </c>
      <c r="AX85" s="4">
        <f t="shared" si="125"/>
        <v>0</v>
      </c>
      <c r="AY85" s="4">
        <f t="shared" si="126"/>
        <v>0</v>
      </c>
    </row>
    <row r="86" spans="1:51" x14ac:dyDescent="0.2">
      <c r="A86">
        <f>Controls!A89</f>
        <v>0</v>
      </c>
      <c r="B86" s="4">
        <f>Controls!F89</f>
        <v>0</v>
      </c>
      <c r="C86" s="4">
        <f t="shared" si="79"/>
        <v>0</v>
      </c>
      <c r="D86" s="4">
        <f t="shared" si="80"/>
        <v>0</v>
      </c>
      <c r="E86" s="4">
        <f t="shared" si="81"/>
        <v>0</v>
      </c>
      <c r="F86" s="4">
        <f t="shared" si="82"/>
        <v>0</v>
      </c>
      <c r="G86" s="4">
        <f t="shared" si="83"/>
        <v>0</v>
      </c>
      <c r="H86" s="4">
        <f t="shared" si="84"/>
        <v>0</v>
      </c>
      <c r="I86" s="4">
        <f t="shared" si="85"/>
        <v>0</v>
      </c>
      <c r="J86" s="4">
        <f t="shared" si="86"/>
        <v>0</v>
      </c>
      <c r="K86" s="4">
        <f t="shared" si="87"/>
        <v>0</v>
      </c>
      <c r="L86" s="4">
        <f t="shared" si="88"/>
        <v>0</v>
      </c>
      <c r="M86" s="4">
        <f t="shared" si="89"/>
        <v>0</v>
      </c>
      <c r="N86" s="4">
        <f>Controls!C89</f>
        <v>0</v>
      </c>
      <c r="O86" s="4">
        <f t="shared" si="90"/>
        <v>1</v>
      </c>
      <c r="P86" s="4">
        <f t="shared" si="91"/>
        <v>1</v>
      </c>
      <c r="Q86" s="4">
        <f t="shared" si="92"/>
        <v>1</v>
      </c>
      <c r="R86" s="4">
        <f t="shared" si="93"/>
        <v>1</v>
      </c>
      <c r="S86" s="4">
        <f t="shared" si="94"/>
        <v>1</v>
      </c>
      <c r="T86" s="4">
        <f t="shared" si="95"/>
        <v>1</v>
      </c>
      <c r="U86" s="4">
        <f t="shared" si="96"/>
        <v>1</v>
      </c>
      <c r="V86" s="4">
        <f t="shared" si="97"/>
        <v>1</v>
      </c>
      <c r="W86" s="4">
        <f t="shared" si="98"/>
        <v>1</v>
      </c>
      <c r="X86" s="4">
        <f t="shared" si="99"/>
        <v>1</v>
      </c>
      <c r="Y86" s="4">
        <f t="shared" si="100"/>
        <v>1</v>
      </c>
      <c r="Z86" s="4">
        <f t="shared" si="101"/>
        <v>1</v>
      </c>
      <c r="AA86" s="4">
        <f t="shared" si="102"/>
        <v>1</v>
      </c>
      <c r="AB86" s="4">
        <f t="shared" si="103"/>
        <v>1</v>
      </c>
      <c r="AC86" s="4">
        <f t="shared" si="104"/>
        <v>1</v>
      </c>
      <c r="AD86" s="4">
        <f t="shared" si="105"/>
        <v>0</v>
      </c>
      <c r="AE86" s="4">
        <f t="shared" si="106"/>
        <v>0</v>
      </c>
      <c r="AF86" s="4">
        <f t="shared" si="107"/>
        <v>0</v>
      </c>
      <c r="AG86" s="4">
        <f t="shared" si="108"/>
        <v>0</v>
      </c>
      <c r="AH86" s="4">
        <f t="shared" si="109"/>
        <v>0</v>
      </c>
      <c r="AI86" s="4">
        <f t="shared" si="110"/>
        <v>0</v>
      </c>
      <c r="AJ86" s="4">
        <f t="shared" si="111"/>
        <v>0</v>
      </c>
      <c r="AK86" s="4">
        <f t="shared" si="112"/>
        <v>0</v>
      </c>
      <c r="AL86" s="4">
        <f t="shared" si="113"/>
        <v>0</v>
      </c>
      <c r="AM86" s="4">
        <f t="shared" si="114"/>
        <v>0</v>
      </c>
      <c r="AN86" s="4">
        <f t="shared" si="115"/>
        <v>0</v>
      </c>
      <c r="AO86" s="4">
        <f t="shared" si="116"/>
        <v>0</v>
      </c>
      <c r="AP86" s="4">
        <f t="shared" si="117"/>
        <v>0</v>
      </c>
      <c r="AQ86" s="4">
        <f t="shared" si="118"/>
        <v>0</v>
      </c>
      <c r="AR86" s="4">
        <f t="shared" si="119"/>
        <v>0</v>
      </c>
      <c r="AS86" s="4">
        <f t="shared" si="120"/>
        <v>0</v>
      </c>
      <c r="AT86" s="4">
        <f t="shared" si="121"/>
        <v>0</v>
      </c>
      <c r="AU86" s="4">
        <f t="shared" si="122"/>
        <v>0</v>
      </c>
      <c r="AV86" s="4">
        <f t="shared" si="123"/>
        <v>0</v>
      </c>
      <c r="AW86" s="4">
        <f t="shared" si="124"/>
        <v>0</v>
      </c>
      <c r="AX86" s="4">
        <f t="shared" si="125"/>
        <v>0</v>
      </c>
      <c r="AY86" s="4">
        <f t="shared" si="126"/>
        <v>0</v>
      </c>
    </row>
    <row r="87" spans="1:51" x14ac:dyDescent="0.2">
      <c r="A87">
        <f>Controls!A90</f>
        <v>0</v>
      </c>
      <c r="B87" s="4">
        <f>Controls!F90</f>
        <v>0</v>
      </c>
      <c r="C87" s="4">
        <f t="shared" si="79"/>
        <v>0</v>
      </c>
      <c r="D87" s="4">
        <f t="shared" si="80"/>
        <v>0</v>
      </c>
      <c r="E87" s="4">
        <f t="shared" si="81"/>
        <v>0</v>
      </c>
      <c r="F87" s="4">
        <f t="shared" si="82"/>
        <v>0</v>
      </c>
      <c r="G87" s="4">
        <f t="shared" si="83"/>
        <v>0</v>
      </c>
      <c r="H87" s="4">
        <f t="shared" si="84"/>
        <v>0</v>
      </c>
      <c r="I87" s="4">
        <f t="shared" si="85"/>
        <v>0</v>
      </c>
      <c r="J87" s="4">
        <f t="shared" si="86"/>
        <v>0</v>
      </c>
      <c r="K87" s="4">
        <f t="shared" si="87"/>
        <v>0</v>
      </c>
      <c r="L87" s="4">
        <f t="shared" si="88"/>
        <v>0</v>
      </c>
      <c r="M87" s="4">
        <f t="shared" si="89"/>
        <v>0</v>
      </c>
      <c r="N87" s="4">
        <f>Controls!C90</f>
        <v>0</v>
      </c>
      <c r="O87" s="4">
        <f t="shared" si="90"/>
        <v>1</v>
      </c>
      <c r="P87" s="4">
        <f t="shared" si="91"/>
        <v>1</v>
      </c>
      <c r="Q87" s="4">
        <f t="shared" si="92"/>
        <v>1</v>
      </c>
      <c r="R87" s="4">
        <f t="shared" si="93"/>
        <v>1</v>
      </c>
      <c r="S87" s="4">
        <f t="shared" si="94"/>
        <v>1</v>
      </c>
      <c r="T87" s="4">
        <f t="shared" si="95"/>
        <v>1</v>
      </c>
      <c r="U87" s="4">
        <f t="shared" si="96"/>
        <v>1</v>
      </c>
      <c r="V87" s="4">
        <f t="shared" si="97"/>
        <v>1</v>
      </c>
      <c r="W87" s="4">
        <f t="shared" si="98"/>
        <v>1</v>
      </c>
      <c r="X87" s="4">
        <f t="shared" si="99"/>
        <v>1</v>
      </c>
      <c r="Y87" s="4">
        <f t="shared" si="100"/>
        <v>1</v>
      </c>
      <c r="Z87" s="4">
        <f t="shared" si="101"/>
        <v>1</v>
      </c>
      <c r="AA87" s="4">
        <f t="shared" si="102"/>
        <v>1</v>
      </c>
      <c r="AB87" s="4">
        <f t="shared" si="103"/>
        <v>1</v>
      </c>
      <c r="AC87" s="4">
        <f t="shared" si="104"/>
        <v>1</v>
      </c>
      <c r="AD87" s="4">
        <f t="shared" si="105"/>
        <v>0</v>
      </c>
      <c r="AE87" s="4">
        <f t="shared" si="106"/>
        <v>0</v>
      </c>
      <c r="AF87" s="4">
        <f t="shared" si="107"/>
        <v>0</v>
      </c>
      <c r="AG87" s="4">
        <f t="shared" si="108"/>
        <v>0</v>
      </c>
      <c r="AH87" s="4">
        <f t="shared" si="109"/>
        <v>0</v>
      </c>
      <c r="AI87" s="4">
        <f t="shared" si="110"/>
        <v>0</v>
      </c>
      <c r="AJ87" s="4">
        <f t="shared" si="111"/>
        <v>0</v>
      </c>
      <c r="AK87" s="4">
        <f t="shared" si="112"/>
        <v>0</v>
      </c>
      <c r="AL87" s="4">
        <f t="shared" si="113"/>
        <v>0</v>
      </c>
      <c r="AM87" s="4">
        <f t="shared" si="114"/>
        <v>0</v>
      </c>
      <c r="AN87" s="4">
        <f t="shared" si="115"/>
        <v>0</v>
      </c>
      <c r="AO87" s="4">
        <f t="shared" si="116"/>
        <v>0</v>
      </c>
      <c r="AP87" s="4">
        <f t="shared" si="117"/>
        <v>0</v>
      </c>
      <c r="AQ87" s="4">
        <f t="shared" si="118"/>
        <v>0</v>
      </c>
      <c r="AR87" s="4">
        <f t="shared" si="119"/>
        <v>0</v>
      </c>
      <c r="AS87" s="4">
        <f t="shared" si="120"/>
        <v>0</v>
      </c>
      <c r="AT87" s="4">
        <f t="shared" si="121"/>
        <v>0</v>
      </c>
      <c r="AU87" s="4">
        <f t="shared" si="122"/>
        <v>0</v>
      </c>
      <c r="AV87" s="4">
        <f t="shared" si="123"/>
        <v>0</v>
      </c>
      <c r="AW87" s="4">
        <f t="shared" si="124"/>
        <v>0</v>
      </c>
      <c r="AX87" s="4">
        <f t="shared" si="125"/>
        <v>0</v>
      </c>
      <c r="AY87" s="4">
        <f t="shared" si="126"/>
        <v>0</v>
      </c>
    </row>
    <row r="88" spans="1:51" x14ac:dyDescent="0.2">
      <c r="A88">
        <f>Controls!A91</f>
        <v>0</v>
      </c>
      <c r="B88" s="4">
        <f>Controls!F91</f>
        <v>0</v>
      </c>
      <c r="C88" s="4">
        <f t="shared" si="79"/>
        <v>0</v>
      </c>
      <c r="D88" s="4">
        <f t="shared" si="80"/>
        <v>0</v>
      </c>
      <c r="E88" s="4">
        <f t="shared" si="81"/>
        <v>0</v>
      </c>
      <c r="F88" s="4">
        <f t="shared" si="82"/>
        <v>0</v>
      </c>
      <c r="G88" s="4">
        <f t="shared" si="83"/>
        <v>0</v>
      </c>
      <c r="H88" s="4">
        <f t="shared" si="84"/>
        <v>0</v>
      </c>
      <c r="I88" s="4">
        <f t="shared" si="85"/>
        <v>0</v>
      </c>
      <c r="J88" s="4">
        <f t="shared" si="86"/>
        <v>0</v>
      </c>
      <c r="K88" s="4">
        <f t="shared" si="87"/>
        <v>0</v>
      </c>
      <c r="L88" s="4">
        <f t="shared" si="88"/>
        <v>0</v>
      </c>
      <c r="M88" s="4">
        <f t="shared" si="89"/>
        <v>0</v>
      </c>
      <c r="N88" s="4">
        <f>Controls!C91</f>
        <v>0</v>
      </c>
      <c r="O88" s="4">
        <f t="shared" si="90"/>
        <v>1</v>
      </c>
      <c r="P88" s="4">
        <f t="shared" si="91"/>
        <v>1</v>
      </c>
      <c r="Q88" s="4">
        <f t="shared" si="92"/>
        <v>1</v>
      </c>
      <c r="R88" s="4">
        <f t="shared" si="93"/>
        <v>1</v>
      </c>
      <c r="S88" s="4">
        <f t="shared" si="94"/>
        <v>1</v>
      </c>
      <c r="T88" s="4">
        <f t="shared" si="95"/>
        <v>1</v>
      </c>
      <c r="U88" s="4">
        <f t="shared" si="96"/>
        <v>1</v>
      </c>
      <c r="V88" s="4">
        <f t="shared" si="97"/>
        <v>1</v>
      </c>
      <c r="W88" s="4">
        <f t="shared" si="98"/>
        <v>1</v>
      </c>
      <c r="X88" s="4">
        <f t="shared" si="99"/>
        <v>1</v>
      </c>
      <c r="Y88" s="4">
        <f t="shared" si="100"/>
        <v>1</v>
      </c>
      <c r="Z88" s="4">
        <f t="shared" si="101"/>
        <v>1</v>
      </c>
      <c r="AA88" s="4">
        <f t="shared" si="102"/>
        <v>1</v>
      </c>
      <c r="AB88" s="4">
        <f t="shared" si="103"/>
        <v>1</v>
      </c>
      <c r="AC88" s="4">
        <f t="shared" si="104"/>
        <v>1</v>
      </c>
      <c r="AD88" s="4">
        <f t="shared" si="105"/>
        <v>0</v>
      </c>
      <c r="AE88" s="4">
        <f t="shared" si="106"/>
        <v>0</v>
      </c>
      <c r="AF88" s="4">
        <f t="shared" si="107"/>
        <v>0</v>
      </c>
      <c r="AG88" s="4">
        <f t="shared" si="108"/>
        <v>0</v>
      </c>
      <c r="AH88" s="4">
        <f t="shared" si="109"/>
        <v>0</v>
      </c>
      <c r="AI88" s="4">
        <f t="shared" si="110"/>
        <v>0</v>
      </c>
      <c r="AJ88" s="4">
        <f t="shared" si="111"/>
        <v>0</v>
      </c>
      <c r="AK88" s="4">
        <f t="shared" si="112"/>
        <v>0</v>
      </c>
      <c r="AL88" s="4">
        <f t="shared" si="113"/>
        <v>0</v>
      </c>
      <c r="AM88" s="4">
        <f t="shared" si="114"/>
        <v>0</v>
      </c>
      <c r="AN88" s="4">
        <f t="shared" si="115"/>
        <v>0</v>
      </c>
      <c r="AO88" s="4">
        <f t="shared" si="116"/>
        <v>0</v>
      </c>
      <c r="AP88" s="4">
        <f t="shared" si="117"/>
        <v>0</v>
      </c>
      <c r="AQ88" s="4">
        <f t="shared" si="118"/>
        <v>0</v>
      </c>
      <c r="AR88" s="4">
        <f t="shared" si="119"/>
        <v>0</v>
      </c>
      <c r="AS88" s="4">
        <f t="shared" si="120"/>
        <v>0</v>
      </c>
      <c r="AT88" s="4">
        <f t="shared" si="121"/>
        <v>0</v>
      </c>
      <c r="AU88" s="4">
        <f t="shared" si="122"/>
        <v>0</v>
      </c>
      <c r="AV88" s="4">
        <f t="shared" si="123"/>
        <v>0</v>
      </c>
      <c r="AW88" s="4">
        <f t="shared" si="124"/>
        <v>0</v>
      </c>
      <c r="AX88" s="4">
        <f t="shared" si="125"/>
        <v>0</v>
      </c>
      <c r="AY88" s="4">
        <f t="shared" si="126"/>
        <v>0</v>
      </c>
    </row>
    <row r="89" spans="1:51" x14ac:dyDescent="0.2">
      <c r="A89">
        <f>Controls!A92</f>
        <v>0</v>
      </c>
      <c r="B89" s="4">
        <f>Controls!F92</f>
        <v>0</v>
      </c>
      <c r="C89" s="4">
        <f t="shared" si="79"/>
        <v>0</v>
      </c>
      <c r="D89" s="4">
        <f t="shared" si="80"/>
        <v>0</v>
      </c>
      <c r="E89" s="4">
        <f t="shared" si="81"/>
        <v>0</v>
      </c>
      <c r="F89" s="4">
        <f t="shared" si="82"/>
        <v>0</v>
      </c>
      <c r="G89" s="4">
        <f t="shared" si="83"/>
        <v>0</v>
      </c>
      <c r="H89" s="4">
        <f t="shared" si="84"/>
        <v>0</v>
      </c>
      <c r="I89" s="4">
        <f t="shared" si="85"/>
        <v>0</v>
      </c>
      <c r="J89" s="4">
        <f t="shared" si="86"/>
        <v>0</v>
      </c>
      <c r="K89" s="4">
        <f t="shared" si="87"/>
        <v>0</v>
      </c>
      <c r="L89" s="4">
        <f t="shared" si="88"/>
        <v>0</v>
      </c>
      <c r="M89" s="4">
        <f t="shared" si="89"/>
        <v>0</v>
      </c>
      <c r="N89" s="4">
        <f>Controls!C92</f>
        <v>0</v>
      </c>
      <c r="O89" s="4">
        <f t="shared" si="90"/>
        <v>1</v>
      </c>
      <c r="P89" s="4">
        <f t="shared" si="91"/>
        <v>1</v>
      </c>
      <c r="Q89" s="4">
        <f t="shared" si="92"/>
        <v>1</v>
      </c>
      <c r="R89" s="4">
        <f t="shared" si="93"/>
        <v>1</v>
      </c>
      <c r="S89" s="4">
        <f t="shared" si="94"/>
        <v>1</v>
      </c>
      <c r="T89" s="4">
        <f t="shared" si="95"/>
        <v>1</v>
      </c>
      <c r="U89" s="4">
        <f t="shared" si="96"/>
        <v>1</v>
      </c>
      <c r="V89" s="4">
        <f t="shared" si="97"/>
        <v>1</v>
      </c>
      <c r="W89" s="4">
        <f t="shared" si="98"/>
        <v>1</v>
      </c>
      <c r="X89" s="4">
        <f t="shared" si="99"/>
        <v>1</v>
      </c>
      <c r="Y89" s="4">
        <f t="shared" si="100"/>
        <v>1</v>
      </c>
      <c r="Z89" s="4">
        <f t="shared" si="101"/>
        <v>1</v>
      </c>
      <c r="AA89" s="4">
        <f t="shared" si="102"/>
        <v>1</v>
      </c>
      <c r="AB89" s="4">
        <f t="shared" si="103"/>
        <v>1</v>
      </c>
      <c r="AC89" s="4">
        <f t="shared" si="104"/>
        <v>1</v>
      </c>
      <c r="AD89" s="4">
        <f t="shared" si="105"/>
        <v>0</v>
      </c>
      <c r="AE89" s="4">
        <f t="shared" si="106"/>
        <v>0</v>
      </c>
      <c r="AF89" s="4">
        <f t="shared" si="107"/>
        <v>0</v>
      </c>
      <c r="AG89" s="4">
        <f t="shared" si="108"/>
        <v>0</v>
      </c>
      <c r="AH89" s="4">
        <f t="shared" si="109"/>
        <v>0</v>
      </c>
      <c r="AI89" s="4">
        <f t="shared" si="110"/>
        <v>0</v>
      </c>
      <c r="AJ89" s="4">
        <f t="shared" si="111"/>
        <v>0</v>
      </c>
      <c r="AK89" s="4">
        <f t="shared" si="112"/>
        <v>0</v>
      </c>
      <c r="AL89" s="4">
        <f t="shared" si="113"/>
        <v>0</v>
      </c>
      <c r="AM89" s="4">
        <f t="shared" si="114"/>
        <v>0</v>
      </c>
      <c r="AN89" s="4">
        <f t="shared" si="115"/>
        <v>0</v>
      </c>
      <c r="AO89" s="4">
        <f t="shared" si="116"/>
        <v>0</v>
      </c>
      <c r="AP89" s="4">
        <f t="shared" si="117"/>
        <v>0</v>
      </c>
      <c r="AQ89" s="4">
        <f t="shared" si="118"/>
        <v>0</v>
      </c>
      <c r="AR89" s="4">
        <f t="shared" si="119"/>
        <v>0</v>
      </c>
      <c r="AS89" s="4">
        <f t="shared" si="120"/>
        <v>0</v>
      </c>
      <c r="AT89" s="4">
        <f t="shared" si="121"/>
        <v>0</v>
      </c>
      <c r="AU89" s="4">
        <f t="shared" si="122"/>
        <v>0</v>
      </c>
      <c r="AV89" s="4">
        <f t="shared" si="123"/>
        <v>0</v>
      </c>
      <c r="AW89" s="4">
        <f t="shared" si="124"/>
        <v>0</v>
      </c>
      <c r="AX89" s="4">
        <f t="shared" si="125"/>
        <v>0</v>
      </c>
      <c r="AY89" s="4">
        <f t="shared" si="126"/>
        <v>0</v>
      </c>
    </row>
    <row r="90" spans="1:51" x14ac:dyDescent="0.2">
      <c r="A90">
        <f>Controls!A93</f>
        <v>0</v>
      </c>
      <c r="B90" s="4">
        <f>Controls!F93</f>
        <v>0</v>
      </c>
      <c r="C90" s="4">
        <f t="shared" si="79"/>
        <v>0</v>
      </c>
      <c r="D90" s="4">
        <f t="shared" si="80"/>
        <v>0</v>
      </c>
      <c r="E90" s="4">
        <f t="shared" si="81"/>
        <v>0</v>
      </c>
      <c r="F90" s="4">
        <f t="shared" si="82"/>
        <v>0</v>
      </c>
      <c r="G90" s="4">
        <f t="shared" si="83"/>
        <v>0</v>
      </c>
      <c r="H90" s="4">
        <f t="shared" si="84"/>
        <v>0</v>
      </c>
      <c r="I90" s="4">
        <f t="shared" si="85"/>
        <v>0</v>
      </c>
      <c r="J90" s="4">
        <f t="shared" si="86"/>
        <v>0</v>
      </c>
      <c r="K90" s="4">
        <f t="shared" si="87"/>
        <v>0</v>
      </c>
      <c r="L90" s="4">
        <f t="shared" si="88"/>
        <v>0</v>
      </c>
      <c r="M90" s="4">
        <f t="shared" si="89"/>
        <v>0</v>
      </c>
      <c r="N90" s="4">
        <f>Controls!C93</f>
        <v>0</v>
      </c>
      <c r="O90" s="4">
        <f t="shared" si="90"/>
        <v>1</v>
      </c>
      <c r="P90" s="4">
        <f t="shared" si="91"/>
        <v>1</v>
      </c>
      <c r="Q90" s="4">
        <f t="shared" si="92"/>
        <v>1</v>
      </c>
      <c r="R90" s="4">
        <f t="shared" si="93"/>
        <v>1</v>
      </c>
      <c r="S90" s="4">
        <f t="shared" si="94"/>
        <v>1</v>
      </c>
      <c r="T90" s="4">
        <f t="shared" si="95"/>
        <v>1</v>
      </c>
      <c r="U90" s="4">
        <f t="shared" si="96"/>
        <v>1</v>
      </c>
      <c r="V90" s="4">
        <f t="shared" si="97"/>
        <v>1</v>
      </c>
      <c r="W90" s="4">
        <f t="shared" si="98"/>
        <v>1</v>
      </c>
      <c r="X90" s="4">
        <f t="shared" si="99"/>
        <v>1</v>
      </c>
      <c r="Y90" s="4">
        <f t="shared" si="100"/>
        <v>1</v>
      </c>
      <c r="Z90" s="4">
        <f t="shared" si="101"/>
        <v>1</v>
      </c>
      <c r="AA90" s="4">
        <f t="shared" si="102"/>
        <v>1</v>
      </c>
      <c r="AB90" s="4">
        <f t="shared" si="103"/>
        <v>1</v>
      </c>
      <c r="AC90" s="4">
        <f t="shared" si="104"/>
        <v>1</v>
      </c>
      <c r="AD90" s="4">
        <f t="shared" si="105"/>
        <v>0</v>
      </c>
      <c r="AE90" s="4">
        <f t="shared" si="106"/>
        <v>0</v>
      </c>
      <c r="AF90" s="4">
        <f t="shared" si="107"/>
        <v>0</v>
      </c>
      <c r="AG90" s="4">
        <f t="shared" si="108"/>
        <v>0</v>
      </c>
      <c r="AH90" s="4">
        <f t="shared" si="109"/>
        <v>0</v>
      </c>
      <c r="AI90" s="4">
        <f t="shared" si="110"/>
        <v>0</v>
      </c>
      <c r="AJ90" s="4">
        <f t="shared" si="111"/>
        <v>0</v>
      </c>
      <c r="AK90" s="4">
        <f t="shared" si="112"/>
        <v>0</v>
      </c>
      <c r="AL90" s="4">
        <f t="shared" si="113"/>
        <v>0</v>
      </c>
      <c r="AM90" s="4">
        <f t="shared" si="114"/>
        <v>0</v>
      </c>
      <c r="AN90" s="4">
        <f t="shared" si="115"/>
        <v>0</v>
      </c>
      <c r="AO90" s="4">
        <f t="shared" si="116"/>
        <v>0</v>
      </c>
      <c r="AP90" s="4">
        <f t="shared" si="117"/>
        <v>0</v>
      </c>
      <c r="AQ90" s="4">
        <f t="shared" si="118"/>
        <v>0</v>
      </c>
      <c r="AR90" s="4">
        <f t="shared" si="119"/>
        <v>0</v>
      </c>
      <c r="AS90" s="4">
        <f t="shared" si="120"/>
        <v>0</v>
      </c>
      <c r="AT90" s="4">
        <f t="shared" si="121"/>
        <v>0</v>
      </c>
      <c r="AU90" s="4">
        <f t="shared" si="122"/>
        <v>0</v>
      </c>
      <c r="AV90" s="4">
        <f t="shared" si="123"/>
        <v>0</v>
      </c>
      <c r="AW90" s="4">
        <f t="shared" si="124"/>
        <v>0</v>
      </c>
      <c r="AX90" s="4">
        <f t="shared" si="125"/>
        <v>0</v>
      </c>
      <c r="AY90" s="4">
        <f t="shared" si="126"/>
        <v>0</v>
      </c>
    </row>
    <row r="91" spans="1:51" x14ac:dyDescent="0.2">
      <c r="A91">
        <f>Controls!A94</f>
        <v>0</v>
      </c>
      <c r="B91" s="4">
        <f>Controls!F94</f>
        <v>0</v>
      </c>
      <c r="C91" s="4">
        <f t="shared" si="79"/>
        <v>0</v>
      </c>
      <c r="D91" s="4">
        <f t="shared" si="80"/>
        <v>0</v>
      </c>
      <c r="E91" s="4">
        <f t="shared" si="81"/>
        <v>0</v>
      </c>
      <c r="F91" s="4">
        <f t="shared" si="82"/>
        <v>0</v>
      </c>
      <c r="G91" s="4">
        <f t="shared" si="83"/>
        <v>0</v>
      </c>
      <c r="H91" s="4">
        <f t="shared" si="84"/>
        <v>0</v>
      </c>
      <c r="I91" s="4">
        <f t="shared" si="85"/>
        <v>0</v>
      </c>
      <c r="J91" s="4">
        <f t="shared" si="86"/>
        <v>0</v>
      </c>
      <c r="K91" s="4">
        <f t="shared" si="87"/>
        <v>0</v>
      </c>
      <c r="L91" s="4">
        <f t="shared" si="88"/>
        <v>0</v>
      </c>
      <c r="M91" s="4">
        <f t="shared" si="89"/>
        <v>0</v>
      </c>
      <c r="N91" s="4">
        <f>Controls!C94</f>
        <v>0</v>
      </c>
      <c r="O91" s="4">
        <f t="shared" si="90"/>
        <v>1</v>
      </c>
      <c r="P91" s="4">
        <f t="shared" si="91"/>
        <v>1</v>
      </c>
      <c r="Q91" s="4">
        <f t="shared" si="92"/>
        <v>1</v>
      </c>
      <c r="R91" s="4">
        <f t="shared" si="93"/>
        <v>1</v>
      </c>
      <c r="S91" s="4">
        <f t="shared" si="94"/>
        <v>1</v>
      </c>
      <c r="T91" s="4">
        <f t="shared" si="95"/>
        <v>1</v>
      </c>
      <c r="U91" s="4">
        <f t="shared" si="96"/>
        <v>1</v>
      </c>
      <c r="V91" s="4">
        <f t="shared" si="97"/>
        <v>1</v>
      </c>
      <c r="W91" s="4">
        <f t="shared" si="98"/>
        <v>1</v>
      </c>
      <c r="X91" s="4">
        <f t="shared" si="99"/>
        <v>1</v>
      </c>
      <c r="Y91" s="4">
        <f t="shared" si="100"/>
        <v>1</v>
      </c>
      <c r="Z91" s="4">
        <f t="shared" si="101"/>
        <v>1</v>
      </c>
      <c r="AA91" s="4">
        <f t="shared" si="102"/>
        <v>1</v>
      </c>
      <c r="AB91" s="4">
        <f t="shared" si="103"/>
        <v>1</v>
      </c>
      <c r="AC91" s="4">
        <f t="shared" si="104"/>
        <v>1</v>
      </c>
      <c r="AD91" s="4">
        <f t="shared" si="105"/>
        <v>0</v>
      </c>
      <c r="AE91" s="4">
        <f t="shared" si="106"/>
        <v>0</v>
      </c>
      <c r="AF91" s="4">
        <f t="shared" si="107"/>
        <v>0</v>
      </c>
      <c r="AG91" s="4">
        <f t="shared" si="108"/>
        <v>0</v>
      </c>
      <c r="AH91" s="4">
        <f t="shared" si="109"/>
        <v>0</v>
      </c>
      <c r="AI91" s="4">
        <f t="shared" si="110"/>
        <v>0</v>
      </c>
      <c r="AJ91" s="4">
        <f t="shared" si="111"/>
        <v>0</v>
      </c>
      <c r="AK91" s="4">
        <f t="shared" si="112"/>
        <v>0</v>
      </c>
      <c r="AL91" s="4">
        <f t="shared" si="113"/>
        <v>0</v>
      </c>
      <c r="AM91" s="4">
        <f t="shared" si="114"/>
        <v>0</v>
      </c>
      <c r="AN91" s="4">
        <f t="shared" si="115"/>
        <v>0</v>
      </c>
      <c r="AO91" s="4">
        <f t="shared" si="116"/>
        <v>0</v>
      </c>
      <c r="AP91" s="4">
        <f t="shared" si="117"/>
        <v>0</v>
      </c>
      <c r="AQ91" s="4">
        <f t="shared" si="118"/>
        <v>0</v>
      </c>
      <c r="AR91" s="4">
        <f t="shared" si="119"/>
        <v>0</v>
      </c>
      <c r="AS91" s="4">
        <f t="shared" si="120"/>
        <v>0</v>
      </c>
      <c r="AT91" s="4">
        <f t="shared" si="121"/>
        <v>0</v>
      </c>
      <c r="AU91" s="4">
        <f t="shared" si="122"/>
        <v>0</v>
      </c>
      <c r="AV91" s="4">
        <f t="shared" si="123"/>
        <v>0</v>
      </c>
      <c r="AW91" s="4">
        <f t="shared" si="124"/>
        <v>0</v>
      </c>
      <c r="AX91" s="4">
        <f t="shared" si="125"/>
        <v>0</v>
      </c>
      <c r="AY91" s="4">
        <f t="shared" si="126"/>
        <v>0</v>
      </c>
    </row>
    <row r="92" spans="1:51" x14ac:dyDescent="0.2">
      <c r="A92">
        <f>Controls!A95</f>
        <v>0</v>
      </c>
      <c r="B92" s="4">
        <f>Controls!F95</f>
        <v>0</v>
      </c>
      <c r="C92" s="4">
        <f t="shared" si="79"/>
        <v>0</v>
      </c>
      <c r="D92" s="4">
        <f t="shared" si="80"/>
        <v>0</v>
      </c>
      <c r="E92" s="4">
        <f t="shared" si="81"/>
        <v>0</v>
      </c>
      <c r="F92" s="4">
        <f t="shared" si="82"/>
        <v>0</v>
      </c>
      <c r="G92" s="4">
        <f t="shared" si="83"/>
        <v>0</v>
      </c>
      <c r="H92" s="4">
        <f t="shared" si="84"/>
        <v>0</v>
      </c>
      <c r="I92" s="4">
        <f t="shared" si="85"/>
        <v>0</v>
      </c>
      <c r="J92" s="4">
        <f t="shared" si="86"/>
        <v>0</v>
      </c>
      <c r="K92" s="4">
        <f t="shared" si="87"/>
        <v>0</v>
      </c>
      <c r="L92" s="4">
        <f t="shared" si="88"/>
        <v>0</v>
      </c>
      <c r="M92" s="4">
        <f t="shared" si="89"/>
        <v>0</v>
      </c>
      <c r="N92" s="4">
        <f>Controls!C95</f>
        <v>0</v>
      </c>
      <c r="O92" s="4">
        <f t="shared" si="90"/>
        <v>1</v>
      </c>
      <c r="P92" s="4">
        <f t="shared" si="91"/>
        <v>1</v>
      </c>
      <c r="Q92" s="4">
        <f t="shared" si="92"/>
        <v>1</v>
      </c>
      <c r="R92" s="4">
        <f t="shared" si="93"/>
        <v>1</v>
      </c>
      <c r="S92" s="4">
        <f t="shared" si="94"/>
        <v>1</v>
      </c>
      <c r="T92" s="4">
        <f t="shared" si="95"/>
        <v>1</v>
      </c>
      <c r="U92" s="4">
        <f t="shared" si="96"/>
        <v>1</v>
      </c>
      <c r="V92" s="4">
        <f t="shared" si="97"/>
        <v>1</v>
      </c>
      <c r="W92" s="4">
        <f t="shared" si="98"/>
        <v>1</v>
      </c>
      <c r="X92" s="4">
        <f t="shared" si="99"/>
        <v>1</v>
      </c>
      <c r="Y92" s="4">
        <f t="shared" si="100"/>
        <v>1</v>
      </c>
      <c r="Z92" s="4">
        <f t="shared" si="101"/>
        <v>1</v>
      </c>
      <c r="AA92" s="4">
        <f t="shared" si="102"/>
        <v>1</v>
      </c>
      <c r="AB92" s="4">
        <f t="shared" si="103"/>
        <v>1</v>
      </c>
      <c r="AC92" s="4">
        <f t="shared" si="104"/>
        <v>1</v>
      </c>
      <c r="AD92" s="4">
        <f t="shared" si="105"/>
        <v>0</v>
      </c>
      <c r="AE92" s="4">
        <f t="shared" si="106"/>
        <v>0</v>
      </c>
      <c r="AF92" s="4">
        <f t="shared" si="107"/>
        <v>0</v>
      </c>
      <c r="AG92" s="4">
        <f t="shared" si="108"/>
        <v>0</v>
      </c>
      <c r="AH92" s="4">
        <f t="shared" si="109"/>
        <v>0</v>
      </c>
      <c r="AI92" s="4">
        <f t="shared" si="110"/>
        <v>0</v>
      </c>
      <c r="AJ92" s="4">
        <f t="shared" si="111"/>
        <v>0</v>
      </c>
      <c r="AK92" s="4">
        <f t="shared" si="112"/>
        <v>0</v>
      </c>
      <c r="AL92" s="4">
        <f t="shared" si="113"/>
        <v>0</v>
      </c>
      <c r="AM92" s="4">
        <f t="shared" si="114"/>
        <v>0</v>
      </c>
      <c r="AN92" s="4">
        <f t="shared" si="115"/>
        <v>0</v>
      </c>
      <c r="AO92" s="4">
        <f t="shared" si="116"/>
        <v>0</v>
      </c>
      <c r="AP92" s="4">
        <f t="shared" si="117"/>
        <v>0</v>
      </c>
      <c r="AQ92" s="4">
        <f t="shared" si="118"/>
        <v>0</v>
      </c>
      <c r="AR92" s="4">
        <f t="shared" si="119"/>
        <v>0</v>
      </c>
      <c r="AS92" s="4">
        <f t="shared" si="120"/>
        <v>0</v>
      </c>
      <c r="AT92" s="4">
        <f t="shared" si="121"/>
        <v>0</v>
      </c>
      <c r="AU92" s="4">
        <f t="shared" si="122"/>
        <v>0</v>
      </c>
      <c r="AV92" s="4">
        <f t="shared" si="123"/>
        <v>0</v>
      </c>
      <c r="AW92" s="4">
        <f t="shared" si="124"/>
        <v>0</v>
      </c>
      <c r="AX92" s="4">
        <f t="shared" si="125"/>
        <v>0</v>
      </c>
      <c r="AY92" s="4">
        <f t="shared" si="126"/>
        <v>0</v>
      </c>
    </row>
    <row r="93" spans="1:51" x14ac:dyDescent="0.2">
      <c r="A93">
        <f>Controls!A96</f>
        <v>0</v>
      </c>
      <c r="B93" s="4">
        <f>Controls!F96</f>
        <v>0</v>
      </c>
      <c r="C93" s="4">
        <f t="shared" si="79"/>
        <v>0</v>
      </c>
      <c r="D93" s="4">
        <f t="shared" si="80"/>
        <v>0</v>
      </c>
      <c r="E93" s="4">
        <f t="shared" si="81"/>
        <v>0</v>
      </c>
      <c r="F93" s="4">
        <f t="shared" si="82"/>
        <v>0</v>
      </c>
      <c r="G93" s="4">
        <f t="shared" si="83"/>
        <v>0</v>
      </c>
      <c r="H93" s="4">
        <f t="shared" si="84"/>
        <v>0</v>
      </c>
      <c r="I93" s="4">
        <f t="shared" si="85"/>
        <v>0</v>
      </c>
      <c r="J93" s="4">
        <f t="shared" si="86"/>
        <v>0</v>
      </c>
      <c r="K93" s="4">
        <f t="shared" si="87"/>
        <v>0</v>
      </c>
      <c r="L93" s="4">
        <f t="shared" si="88"/>
        <v>0</v>
      </c>
      <c r="M93" s="4">
        <f t="shared" si="89"/>
        <v>0</v>
      </c>
      <c r="N93" s="4">
        <f>Controls!C96</f>
        <v>0</v>
      </c>
      <c r="O93" s="4">
        <f t="shared" si="90"/>
        <v>1</v>
      </c>
      <c r="P93" s="4">
        <f t="shared" si="91"/>
        <v>1</v>
      </c>
      <c r="Q93" s="4">
        <f t="shared" si="92"/>
        <v>1</v>
      </c>
      <c r="R93" s="4">
        <f t="shared" si="93"/>
        <v>1</v>
      </c>
      <c r="S93" s="4">
        <f t="shared" si="94"/>
        <v>1</v>
      </c>
      <c r="T93" s="4">
        <f t="shared" si="95"/>
        <v>1</v>
      </c>
      <c r="U93" s="4">
        <f t="shared" si="96"/>
        <v>1</v>
      </c>
      <c r="V93" s="4">
        <f t="shared" si="97"/>
        <v>1</v>
      </c>
      <c r="W93" s="4">
        <f t="shared" si="98"/>
        <v>1</v>
      </c>
      <c r="X93" s="4">
        <f t="shared" si="99"/>
        <v>1</v>
      </c>
      <c r="Y93" s="4">
        <f t="shared" si="100"/>
        <v>1</v>
      </c>
      <c r="Z93" s="4">
        <f t="shared" si="101"/>
        <v>1</v>
      </c>
      <c r="AA93" s="4">
        <f t="shared" si="102"/>
        <v>1</v>
      </c>
      <c r="AB93" s="4">
        <f t="shared" si="103"/>
        <v>1</v>
      </c>
      <c r="AC93" s="4">
        <f t="shared" si="104"/>
        <v>1</v>
      </c>
      <c r="AD93" s="4">
        <f t="shared" si="105"/>
        <v>0</v>
      </c>
      <c r="AE93" s="4">
        <f t="shared" si="106"/>
        <v>0</v>
      </c>
      <c r="AF93" s="4">
        <f t="shared" si="107"/>
        <v>0</v>
      </c>
      <c r="AG93" s="4">
        <f t="shared" si="108"/>
        <v>0</v>
      </c>
      <c r="AH93" s="4">
        <f t="shared" si="109"/>
        <v>0</v>
      </c>
      <c r="AI93" s="4">
        <f t="shared" si="110"/>
        <v>0</v>
      </c>
      <c r="AJ93" s="4">
        <f t="shared" si="111"/>
        <v>0</v>
      </c>
      <c r="AK93" s="4">
        <f t="shared" si="112"/>
        <v>0</v>
      </c>
      <c r="AL93" s="4">
        <f t="shared" si="113"/>
        <v>0</v>
      </c>
      <c r="AM93" s="4">
        <f t="shared" si="114"/>
        <v>0</v>
      </c>
      <c r="AN93" s="4">
        <f t="shared" si="115"/>
        <v>0</v>
      </c>
      <c r="AO93" s="4">
        <f t="shared" si="116"/>
        <v>0</v>
      </c>
      <c r="AP93" s="4">
        <f t="shared" si="117"/>
        <v>0</v>
      </c>
      <c r="AQ93" s="4">
        <f t="shared" si="118"/>
        <v>0</v>
      </c>
      <c r="AR93" s="4">
        <f t="shared" si="119"/>
        <v>0</v>
      </c>
      <c r="AS93" s="4">
        <f t="shared" si="120"/>
        <v>0</v>
      </c>
      <c r="AT93" s="4">
        <f t="shared" si="121"/>
        <v>0</v>
      </c>
      <c r="AU93" s="4">
        <f t="shared" si="122"/>
        <v>0</v>
      </c>
      <c r="AV93" s="4">
        <f t="shared" si="123"/>
        <v>0</v>
      </c>
      <c r="AW93" s="4">
        <f t="shared" si="124"/>
        <v>0</v>
      </c>
      <c r="AX93" s="4">
        <f t="shared" si="125"/>
        <v>0</v>
      </c>
      <c r="AY93" s="4">
        <f t="shared" si="126"/>
        <v>0</v>
      </c>
    </row>
    <row r="94" spans="1:51" x14ac:dyDescent="0.2">
      <c r="A94">
        <f>Controls!A97</f>
        <v>0</v>
      </c>
      <c r="B94" s="4">
        <f>Controls!F97</f>
        <v>0</v>
      </c>
      <c r="C94" s="4">
        <f t="shared" si="79"/>
        <v>0</v>
      </c>
      <c r="D94" s="4">
        <f t="shared" si="80"/>
        <v>0</v>
      </c>
      <c r="E94" s="4">
        <f t="shared" si="81"/>
        <v>0</v>
      </c>
      <c r="F94" s="4">
        <f t="shared" si="82"/>
        <v>0</v>
      </c>
      <c r="G94" s="4">
        <f t="shared" si="83"/>
        <v>0</v>
      </c>
      <c r="H94" s="4">
        <f t="shared" si="84"/>
        <v>0</v>
      </c>
      <c r="I94" s="4">
        <f t="shared" si="85"/>
        <v>0</v>
      </c>
      <c r="J94" s="4">
        <f t="shared" si="86"/>
        <v>0</v>
      </c>
      <c r="K94" s="4">
        <f t="shared" si="87"/>
        <v>0</v>
      </c>
      <c r="L94" s="4">
        <f t="shared" si="88"/>
        <v>0</v>
      </c>
      <c r="M94" s="4">
        <f t="shared" si="89"/>
        <v>0</v>
      </c>
      <c r="N94" s="4">
        <f>Controls!C97</f>
        <v>0</v>
      </c>
      <c r="O94" s="4">
        <f t="shared" si="90"/>
        <v>1</v>
      </c>
      <c r="P94" s="4">
        <f t="shared" si="91"/>
        <v>1</v>
      </c>
      <c r="Q94" s="4">
        <f t="shared" si="92"/>
        <v>1</v>
      </c>
      <c r="R94" s="4">
        <f t="shared" si="93"/>
        <v>1</v>
      </c>
      <c r="S94" s="4">
        <f t="shared" si="94"/>
        <v>1</v>
      </c>
      <c r="T94" s="4">
        <f t="shared" si="95"/>
        <v>1</v>
      </c>
      <c r="U94" s="4">
        <f t="shared" si="96"/>
        <v>1</v>
      </c>
      <c r="V94" s="4">
        <f t="shared" si="97"/>
        <v>1</v>
      </c>
      <c r="W94" s="4">
        <f t="shared" si="98"/>
        <v>1</v>
      </c>
      <c r="X94" s="4">
        <f t="shared" si="99"/>
        <v>1</v>
      </c>
      <c r="Y94" s="4">
        <f t="shared" si="100"/>
        <v>1</v>
      </c>
      <c r="Z94" s="4">
        <f t="shared" si="101"/>
        <v>1</v>
      </c>
      <c r="AA94" s="4">
        <f t="shared" si="102"/>
        <v>1</v>
      </c>
      <c r="AB94" s="4">
        <f t="shared" si="103"/>
        <v>1</v>
      </c>
      <c r="AC94" s="4">
        <f t="shared" si="104"/>
        <v>1</v>
      </c>
      <c r="AD94" s="4">
        <f t="shared" si="105"/>
        <v>0</v>
      </c>
      <c r="AE94" s="4">
        <f t="shared" si="106"/>
        <v>0</v>
      </c>
      <c r="AF94" s="4">
        <f t="shared" si="107"/>
        <v>0</v>
      </c>
      <c r="AG94" s="4">
        <f t="shared" si="108"/>
        <v>0</v>
      </c>
      <c r="AH94" s="4">
        <f t="shared" si="109"/>
        <v>0</v>
      </c>
      <c r="AI94" s="4">
        <f t="shared" si="110"/>
        <v>0</v>
      </c>
      <c r="AJ94" s="4">
        <f t="shared" si="111"/>
        <v>0</v>
      </c>
      <c r="AK94" s="4">
        <f t="shared" si="112"/>
        <v>0</v>
      </c>
      <c r="AL94" s="4">
        <f t="shared" si="113"/>
        <v>0</v>
      </c>
      <c r="AM94" s="4">
        <f t="shared" si="114"/>
        <v>0</v>
      </c>
      <c r="AN94" s="4">
        <f t="shared" si="115"/>
        <v>0</v>
      </c>
      <c r="AO94" s="4">
        <f t="shared" si="116"/>
        <v>0</v>
      </c>
      <c r="AP94" s="4">
        <f t="shared" si="117"/>
        <v>0</v>
      </c>
      <c r="AQ94" s="4">
        <f t="shared" si="118"/>
        <v>0</v>
      </c>
      <c r="AR94" s="4">
        <f t="shared" si="119"/>
        <v>0</v>
      </c>
      <c r="AS94" s="4">
        <f t="shared" si="120"/>
        <v>0</v>
      </c>
      <c r="AT94" s="4">
        <f t="shared" si="121"/>
        <v>0</v>
      </c>
      <c r="AU94" s="4">
        <f t="shared" si="122"/>
        <v>0</v>
      </c>
      <c r="AV94" s="4">
        <f t="shared" si="123"/>
        <v>0</v>
      </c>
      <c r="AW94" s="4">
        <f t="shared" si="124"/>
        <v>0</v>
      </c>
      <c r="AX94" s="4">
        <f t="shared" si="125"/>
        <v>0</v>
      </c>
      <c r="AY94" s="4">
        <f t="shared" si="126"/>
        <v>0</v>
      </c>
    </row>
    <row r="95" spans="1:51" x14ac:dyDescent="0.2">
      <c r="A95">
        <f>Controls!A98</f>
        <v>0</v>
      </c>
      <c r="B95" s="4">
        <f>Controls!F98</f>
        <v>0</v>
      </c>
      <c r="C95" s="4">
        <f t="shared" si="79"/>
        <v>0</v>
      </c>
      <c r="D95" s="4">
        <f t="shared" si="80"/>
        <v>0</v>
      </c>
      <c r="E95" s="4">
        <f t="shared" si="81"/>
        <v>0</v>
      </c>
      <c r="F95" s="4">
        <f t="shared" si="82"/>
        <v>0</v>
      </c>
      <c r="G95" s="4">
        <f t="shared" si="83"/>
        <v>0</v>
      </c>
      <c r="H95" s="4">
        <f t="shared" si="84"/>
        <v>0</v>
      </c>
      <c r="I95" s="4">
        <f t="shared" si="85"/>
        <v>0</v>
      </c>
      <c r="J95" s="4">
        <f t="shared" si="86"/>
        <v>0</v>
      </c>
      <c r="K95" s="4">
        <f t="shared" si="87"/>
        <v>0</v>
      </c>
      <c r="L95" s="4">
        <f t="shared" si="88"/>
        <v>0</v>
      </c>
      <c r="M95" s="4">
        <f t="shared" si="89"/>
        <v>0</v>
      </c>
      <c r="N95" s="4">
        <f>Controls!C98</f>
        <v>0</v>
      </c>
      <c r="O95" s="4">
        <f t="shared" si="90"/>
        <v>1</v>
      </c>
      <c r="P95" s="4">
        <f t="shared" si="91"/>
        <v>1</v>
      </c>
      <c r="Q95" s="4">
        <f t="shared" si="92"/>
        <v>1</v>
      </c>
      <c r="R95" s="4">
        <f t="shared" si="93"/>
        <v>1</v>
      </c>
      <c r="S95" s="4">
        <f t="shared" si="94"/>
        <v>1</v>
      </c>
      <c r="T95" s="4">
        <f t="shared" si="95"/>
        <v>1</v>
      </c>
      <c r="U95" s="4">
        <f t="shared" si="96"/>
        <v>1</v>
      </c>
      <c r="V95" s="4">
        <f t="shared" si="97"/>
        <v>1</v>
      </c>
      <c r="W95" s="4">
        <f t="shared" si="98"/>
        <v>1</v>
      </c>
      <c r="X95" s="4">
        <f t="shared" si="99"/>
        <v>1</v>
      </c>
      <c r="Y95" s="4">
        <f t="shared" si="100"/>
        <v>1</v>
      </c>
      <c r="Z95" s="4">
        <f t="shared" si="101"/>
        <v>1</v>
      </c>
      <c r="AA95" s="4">
        <f t="shared" si="102"/>
        <v>1</v>
      </c>
      <c r="AB95" s="4">
        <f t="shared" si="103"/>
        <v>1</v>
      </c>
      <c r="AC95" s="4">
        <f t="shared" si="104"/>
        <v>1</v>
      </c>
      <c r="AD95" s="4">
        <f t="shared" si="105"/>
        <v>0</v>
      </c>
      <c r="AE95" s="4">
        <f t="shared" si="106"/>
        <v>0</v>
      </c>
      <c r="AF95" s="4">
        <f t="shared" si="107"/>
        <v>0</v>
      </c>
      <c r="AG95" s="4">
        <f t="shared" si="108"/>
        <v>0</v>
      </c>
      <c r="AH95" s="4">
        <f t="shared" si="109"/>
        <v>0</v>
      </c>
      <c r="AI95" s="4">
        <f t="shared" si="110"/>
        <v>0</v>
      </c>
      <c r="AJ95" s="4">
        <f t="shared" si="111"/>
        <v>0</v>
      </c>
      <c r="AK95" s="4">
        <f t="shared" si="112"/>
        <v>0</v>
      </c>
      <c r="AL95" s="4">
        <f t="shared" si="113"/>
        <v>0</v>
      </c>
      <c r="AM95" s="4">
        <f t="shared" si="114"/>
        <v>0</v>
      </c>
      <c r="AN95" s="4">
        <f t="shared" si="115"/>
        <v>0</v>
      </c>
      <c r="AO95" s="4">
        <f t="shared" si="116"/>
        <v>0</v>
      </c>
      <c r="AP95" s="4">
        <f t="shared" si="117"/>
        <v>0</v>
      </c>
      <c r="AQ95" s="4">
        <f t="shared" si="118"/>
        <v>0</v>
      </c>
      <c r="AR95" s="4">
        <f t="shared" si="119"/>
        <v>0</v>
      </c>
      <c r="AS95" s="4">
        <f t="shared" si="120"/>
        <v>0</v>
      </c>
      <c r="AT95" s="4">
        <f t="shared" si="121"/>
        <v>0</v>
      </c>
      <c r="AU95" s="4">
        <f t="shared" si="122"/>
        <v>0</v>
      </c>
      <c r="AV95" s="4">
        <f t="shared" si="123"/>
        <v>0</v>
      </c>
      <c r="AW95" s="4">
        <f t="shared" si="124"/>
        <v>0</v>
      </c>
      <c r="AX95" s="4">
        <f t="shared" si="125"/>
        <v>0</v>
      </c>
      <c r="AY95" s="4">
        <f t="shared" si="126"/>
        <v>0</v>
      </c>
    </row>
    <row r="96" spans="1:51" x14ac:dyDescent="0.2">
      <c r="A96">
        <f>Controls!A99</f>
        <v>0</v>
      </c>
      <c r="B96" s="4">
        <f>Controls!F99</f>
        <v>0</v>
      </c>
      <c r="C96" s="4">
        <f t="shared" si="79"/>
        <v>0</v>
      </c>
      <c r="D96" s="4">
        <f t="shared" si="80"/>
        <v>0</v>
      </c>
      <c r="E96" s="4">
        <f t="shared" si="81"/>
        <v>0</v>
      </c>
      <c r="F96" s="4">
        <f t="shared" si="82"/>
        <v>0</v>
      </c>
      <c r="G96" s="4">
        <f t="shared" si="83"/>
        <v>0</v>
      </c>
      <c r="H96" s="4">
        <f t="shared" si="84"/>
        <v>0</v>
      </c>
      <c r="I96" s="4">
        <f t="shared" si="85"/>
        <v>0</v>
      </c>
      <c r="J96" s="4">
        <f t="shared" si="86"/>
        <v>0</v>
      </c>
      <c r="K96" s="4">
        <f t="shared" si="87"/>
        <v>0</v>
      </c>
      <c r="L96" s="4">
        <f t="shared" si="88"/>
        <v>0</v>
      </c>
      <c r="M96" s="4">
        <f t="shared" si="89"/>
        <v>0</v>
      </c>
      <c r="N96" s="4">
        <f>Controls!C99</f>
        <v>0</v>
      </c>
      <c r="O96" s="4">
        <f t="shared" si="90"/>
        <v>1</v>
      </c>
      <c r="P96" s="4">
        <f t="shared" si="91"/>
        <v>1</v>
      </c>
      <c r="Q96" s="4">
        <f t="shared" si="92"/>
        <v>1</v>
      </c>
      <c r="R96" s="4">
        <f t="shared" si="93"/>
        <v>1</v>
      </c>
      <c r="S96" s="4">
        <f t="shared" si="94"/>
        <v>1</v>
      </c>
      <c r="T96" s="4">
        <f t="shared" si="95"/>
        <v>1</v>
      </c>
      <c r="U96" s="4">
        <f t="shared" si="96"/>
        <v>1</v>
      </c>
      <c r="V96" s="4">
        <f t="shared" si="97"/>
        <v>1</v>
      </c>
      <c r="W96" s="4">
        <f t="shared" si="98"/>
        <v>1</v>
      </c>
      <c r="X96" s="4">
        <f t="shared" si="99"/>
        <v>1</v>
      </c>
      <c r="Y96" s="4">
        <f t="shared" si="100"/>
        <v>1</v>
      </c>
      <c r="Z96" s="4">
        <f t="shared" si="101"/>
        <v>1</v>
      </c>
      <c r="AA96" s="4">
        <f t="shared" si="102"/>
        <v>1</v>
      </c>
      <c r="AB96" s="4">
        <f t="shared" si="103"/>
        <v>1</v>
      </c>
      <c r="AC96" s="4">
        <f t="shared" si="104"/>
        <v>1</v>
      </c>
      <c r="AD96" s="4">
        <f t="shared" si="105"/>
        <v>0</v>
      </c>
      <c r="AE96" s="4">
        <f t="shared" si="106"/>
        <v>0</v>
      </c>
      <c r="AF96" s="4">
        <f t="shared" si="107"/>
        <v>0</v>
      </c>
      <c r="AG96" s="4">
        <f t="shared" si="108"/>
        <v>0</v>
      </c>
      <c r="AH96" s="4">
        <f t="shared" si="109"/>
        <v>0</v>
      </c>
      <c r="AI96" s="4">
        <f t="shared" si="110"/>
        <v>0</v>
      </c>
      <c r="AJ96" s="4">
        <f t="shared" si="111"/>
        <v>0</v>
      </c>
      <c r="AK96" s="4">
        <f t="shared" si="112"/>
        <v>0</v>
      </c>
      <c r="AL96" s="4">
        <f t="shared" si="113"/>
        <v>0</v>
      </c>
      <c r="AM96" s="4">
        <f t="shared" si="114"/>
        <v>0</v>
      </c>
      <c r="AN96" s="4">
        <f t="shared" si="115"/>
        <v>0</v>
      </c>
      <c r="AO96" s="4">
        <f t="shared" si="116"/>
        <v>0</v>
      </c>
      <c r="AP96" s="4">
        <f t="shared" si="117"/>
        <v>0</v>
      </c>
      <c r="AQ96" s="4">
        <f t="shared" si="118"/>
        <v>0</v>
      </c>
      <c r="AR96" s="4">
        <f t="shared" si="119"/>
        <v>0</v>
      </c>
      <c r="AS96" s="4">
        <f t="shared" si="120"/>
        <v>0</v>
      </c>
      <c r="AT96" s="4">
        <f t="shared" si="121"/>
        <v>0</v>
      </c>
      <c r="AU96" s="4">
        <f t="shared" si="122"/>
        <v>0</v>
      </c>
      <c r="AV96" s="4">
        <f t="shared" si="123"/>
        <v>0</v>
      </c>
      <c r="AW96" s="4">
        <f t="shared" si="124"/>
        <v>0</v>
      </c>
      <c r="AX96" s="4">
        <f t="shared" si="125"/>
        <v>0</v>
      </c>
      <c r="AY96" s="4">
        <f t="shared" si="126"/>
        <v>0</v>
      </c>
    </row>
    <row r="97" spans="1:51" x14ac:dyDescent="0.2">
      <c r="A97">
        <f>Controls!A100</f>
        <v>0</v>
      </c>
      <c r="B97" s="4">
        <f>Controls!F100</f>
        <v>0</v>
      </c>
      <c r="C97" s="4">
        <f t="shared" si="79"/>
        <v>0</v>
      </c>
      <c r="D97" s="4">
        <f t="shared" si="80"/>
        <v>0</v>
      </c>
      <c r="E97" s="4">
        <f t="shared" si="81"/>
        <v>0</v>
      </c>
      <c r="F97" s="4">
        <f t="shared" si="82"/>
        <v>0</v>
      </c>
      <c r="G97" s="4">
        <f t="shared" si="83"/>
        <v>0</v>
      </c>
      <c r="H97" s="4">
        <f t="shared" si="84"/>
        <v>0</v>
      </c>
      <c r="I97" s="4">
        <f t="shared" si="85"/>
        <v>0</v>
      </c>
      <c r="J97" s="4">
        <f t="shared" si="86"/>
        <v>0</v>
      </c>
      <c r="K97" s="4">
        <f t="shared" si="87"/>
        <v>0</v>
      </c>
      <c r="L97" s="4">
        <f t="shared" si="88"/>
        <v>0</v>
      </c>
      <c r="M97" s="4">
        <f t="shared" si="89"/>
        <v>0</v>
      </c>
      <c r="N97" s="4">
        <f>Controls!C100</f>
        <v>0</v>
      </c>
      <c r="O97" s="4">
        <f t="shared" si="90"/>
        <v>1</v>
      </c>
      <c r="P97" s="4">
        <f t="shared" si="91"/>
        <v>1</v>
      </c>
      <c r="Q97" s="4">
        <f t="shared" si="92"/>
        <v>1</v>
      </c>
      <c r="R97" s="4">
        <f t="shared" si="93"/>
        <v>1</v>
      </c>
      <c r="S97" s="4">
        <f t="shared" si="94"/>
        <v>1</v>
      </c>
      <c r="T97" s="4">
        <f t="shared" si="95"/>
        <v>1</v>
      </c>
      <c r="U97" s="4">
        <f t="shared" si="96"/>
        <v>1</v>
      </c>
      <c r="V97" s="4">
        <f t="shared" si="97"/>
        <v>1</v>
      </c>
      <c r="W97" s="4">
        <f t="shared" si="98"/>
        <v>1</v>
      </c>
      <c r="X97" s="4">
        <f t="shared" si="99"/>
        <v>1</v>
      </c>
      <c r="Y97" s="4">
        <f t="shared" si="100"/>
        <v>1</v>
      </c>
      <c r="Z97" s="4">
        <f t="shared" si="101"/>
        <v>1</v>
      </c>
      <c r="AA97" s="4">
        <f t="shared" si="102"/>
        <v>1</v>
      </c>
      <c r="AB97" s="4">
        <f t="shared" si="103"/>
        <v>1</v>
      </c>
      <c r="AC97" s="4">
        <f t="shared" si="104"/>
        <v>1</v>
      </c>
      <c r="AD97" s="4">
        <f t="shared" si="105"/>
        <v>0</v>
      </c>
      <c r="AE97" s="4">
        <f t="shared" si="106"/>
        <v>0</v>
      </c>
      <c r="AF97" s="4">
        <f t="shared" si="107"/>
        <v>0</v>
      </c>
      <c r="AG97" s="4">
        <f t="shared" si="108"/>
        <v>0</v>
      </c>
      <c r="AH97" s="4">
        <f t="shared" si="109"/>
        <v>0</v>
      </c>
      <c r="AI97" s="4">
        <f t="shared" si="110"/>
        <v>0</v>
      </c>
      <c r="AJ97" s="4">
        <f t="shared" si="111"/>
        <v>0</v>
      </c>
      <c r="AK97" s="4">
        <f t="shared" si="112"/>
        <v>0</v>
      </c>
      <c r="AL97" s="4">
        <f t="shared" si="113"/>
        <v>0</v>
      </c>
      <c r="AM97" s="4">
        <f t="shared" si="114"/>
        <v>0</v>
      </c>
      <c r="AN97" s="4">
        <f t="shared" si="115"/>
        <v>0</v>
      </c>
      <c r="AO97" s="4">
        <f t="shared" si="116"/>
        <v>0</v>
      </c>
      <c r="AP97" s="4">
        <f t="shared" si="117"/>
        <v>0</v>
      </c>
      <c r="AQ97" s="4">
        <f t="shared" si="118"/>
        <v>0</v>
      </c>
      <c r="AR97" s="4">
        <f t="shared" si="119"/>
        <v>0</v>
      </c>
      <c r="AS97" s="4">
        <f t="shared" si="120"/>
        <v>0</v>
      </c>
      <c r="AT97" s="4">
        <f t="shared" si="121"/>
        <v>0</v>
      </c>
      <c r="AU97" s="4">
        <f t="shared" si="122"/>
        <v>0</v>
      </c>
      <c r="AV97" s="4">
        <f t="shared" si="123"/>
        <v>0</v>
      </c>
      <c r="AW97" s="4">
        <f t="shared" si="124"/>
        <v>0</v>
      </c>
      <c r="AX97" s="4">
        <f t="shared" si="125"/>
        <v>0</v>
      </c>
      <c r="AY97" s="4">
        <f t="shared" si="126"/>
        <v>0</v>
      </c>
    </row>
    <row r="98" spans="1:51" x14ac:dyDescent="0.2">
      <c r="A98">
        <f>Controls!A101</f>
        <v>0</v>
      </c>
      <c r="B98" s="4">
        <f>Controls!F101</f>
        <v>0</v>
      </c>
      <c r="C98" s="4">
        <f t="shared" si="79"/>
        <v>0</v>
      </c>
      <c r="D98" s="4">
        <f t="shared" si="80"/>
        <v>0</v>
      </c>
      <c r="E98" s="4">
        <f t="shared" si="81"/>
        <v>0</v>
      </c>
      <c r="F98" s="4">
        <f t="shared" si="82"/>
        <v>0</v>
      </c>
      <c r="G98" s="4">
        <f t="shared" si="83"/>
        <v>0</v>
      </c>
      <c r="H98" s="4">
        <f t="shared" si="84"/>
        <v>0</v>
      </c>
      <c r="I98" s="4">
        <f t="shared" si="85"/>
        <v>0</v>
      </c>
      <c r="J98" s="4">
        <f t="shared" si="86"/>
        <v>0</v>
      </c>
      <c r="K98" s="4">
        <f t="shared" si="87"/>
        <v>0</v>
      </c>
      <c r="L98" s="4">
        <f t="shared" si="88"/>
        <v>0</v>
      </c>
      <c r="M98" s="4">
        <f t="shared" si="89"/>
        <v>0</v>
      </c>
      <c r="N98" s="4">
        <f>Controls!C101</f>
        <v>0</v>
      </c>
      <c r="O98" s="4">
        <f t="shared" si="90"/>
        <v>1</v>
      </c>
      <c r="P98" s="4">
        <f t="shared" si="91"/>
        <v>1</v>
      </c>
      <c r="Q98" s="4">
        <f t="shared" si="92"/>
        <v>1</v>
      </c>
      <c r="R98" s="4">
        <f t="shared" si="93"/>
        <v>1</v>
      </c>
      <c r="S98" s="4">
        <f t="shared" si="94"/>
        <v>1</v>
      </c>
      <c r="T98" s="4">
        <f t="shared" si="95"/>
        <v>1</v>
      </c>
      <c r="U98" s="4">
        <f t="shared" si="96"/>
        <v>1</v>
      </c>
      <c r="V98" s="4">
        <f t="shared" si="97"/>
        <v>1</v>
      </c>
      <c r="W98" s="4">
        <f t="shared" si="98"/>
        <v>1</v>
      </c>
      <c r="X98" s="4">
        <f t="shared" si="99"/>
        <v>1</v>
      </c>
      <c r="Y98" s="4">
        <f t="shared" si="100"/>
        <v>1</v>
      </c>
      <c r="Z98" s="4">
        <f t="shared" si="101"/>
        <v>1</v>
      </c>
      <c r="AA98" s="4">
        <f t="shared" si="102"/>
        <v>1</v>
      </c>
      <c r="AB98" s="4">
        <f t="shared" si="103"/>
        <v>1</v>
      </c>
      <c r="AC98" s="4">
        <f t="shared" si="104"/>
        <v>1</v>
      </c>
      <c r="AD98" s="4">
        <f t="shared" si="105"/>
        <v>0</v>
      </c>
      <c r="AE98" s="4">
        <f t="shared" si="106"/>
        <v>0</v>
      </c>
      <c r="AF98" s="4">
        <f t="shared" si="107"/>
        <v>0</v>
      </c>
      <c r="AG98" s="4">
        <f t="shared" si="108"/>
        <v>0</v>
      </c>
      <c r="AH98" s="4">
        <f t="shared" si="109"/>
        <v>0</v>
      </c>
      <c r="AI98" s="4">
        <f t="shared" si="110"/>
        <v>0</v>
      </c>
      <c r="AJ98" s="4">
        <f t="shared" si="111"/>
        <v>0</v>
      </c>
      <c r="AK98" s="4">
        <f t="shared" si="112"/>
        <v>0</v>
      </c>
      <c r="AL98" s="4">
        <f t="shared" si="113"/>
        <v>0</v>
      </c>
      <c r="AM98" s="4">
        <f t="shared" si="114"/>
        <v>0</v>
      </c>
      <c r="AN98" s="4">
        <f t="shared" si="115"/>
        <v>0</v>
      </c>
      <c r="AO98" s="4">
        <f t="shared" si="116"/>
        <v>0</v>
      </c>
      <c r="AP98" s="4">
        <f t="shared" si="117"/>
        <v>0</v>
      </c>
      <c r="AQ98" s="4">
        <f t="shared" si="118"/>
        <v>0</v>
      </c>
      <c r="AR98" s="4">
        <f t="shared" si="119"/>
        <v>0</v>
      </c>
      <c r="AS98" s="4">
        <f t="shared" si="120"/>
        <v>0</v>
      </c>
      <c r="AT98" s="4">
        <f t="shared" si="121"/>
        <v>0</v>
      </c>
      <c r="AU98" s="4">
        <f t="shared" si="122"/>
        <v>0</v>
      </c>
      <c r="AV98" s="4">
        <f t="shared" si="123"/>
        <v>0</v>
      </c>
      <c r="AW98" s="4">
        <f t="shared" si="124"/>
        <v>0</v>
      </c>
      <c r="AX98" s="4">
        <f t="shared" si="125"/>
        <v>0</v>
      </c>
      <c r="AY98" s="4">
        <f t="shared" si="126"/>
        <v>0</v>
      </c>
    </row>
    <row r="99" spans="1:51" x14ac:dyDescent="0.2">
      <c r="A99">
        <f>Controls!A102</f>
        <v>0</v>
      </c>
      <c r="B99" s="4">
        <f>Controls!F102</f>
        <v>0</v>
      </c>
      <c r="C99" s="4">
        <f t="shared" si="79"/>
        <v>0</v>
      </c>
      <c r="D99" s="4">
        <f t="shared" si="80"/>
        <v>0</v>
      </c>
      <c r="E99" s="4">
        <f t="shared" si="81"/>
        <v>0</v>
      </c>
      <c r="F99" s="4">
        <f t="shared" si="82"/>
        <v>0</v>
      </c>
      <c r="G99" s="4">
        <f t="shared" si="83"/>
        <v>0</v>
      </c>
      <c r="H99" s="4">
        <f t="shared" si="84"/>
        <v>0</v>
      </c>
      <c r="I99" s="4">
        <f t="shared" si="85"/>
        <v>0</v>
      </c>
      <c r="J99" s="4">
        <f t="shared" si="86"/>
        <v>0</v>
      </c>
      <c r="K99" s="4">
        <f t="shared" si="87"/>
        <v>0</v>
      </c>
      <c r="L99" s="4">
        <f t="shared" si="88"/>
        <v>0</v>
      </c>
      <c r="M99" s="4">
        <f t="shared" si="89"/>
        <v>0</v>
      </c>
      <c r="N99" s="4">
        <f>Controls!C102</f>
        <v>0</v>
      </c>
      <c r="O99" s="4">
        <f t="shared" si="90"/>
        <v>1</v>
      </c>
      <c r="P99" s="4">
        <f t="shared" si="91"/>
        <v>1</v>
      </c>
      <c r="Q99" s="4">
        <f t="shared" si="92"/>
        <v>1</v>
      </c>
      <c r="R99" s="4">
        <f t="shared" si="93"/>
        <v>1</v>
      </c>
      <c r="S99" s="4">
        <f t="shared" si="94"/>
        <v>1</v>
      </c>
      <c r="T99" s="4">
        <f t="shared" si="95"/>
        <v>1</v>
      </c>
      <c r="U99" s="4">
        <f t="shared" si="96"/>
        <v>1</v>
      </c>
      <c r="V99" s="4">
        <f t="shared" si="97"/>
        <v>1</v>
      </c>
      <c r="W99" s="4">
        <f t="shared" si="98"/>
        <v>1</v>
      </c>
      <c r="X99" s="4">
        <f t="shared" si="99"/>
        <v>1</v>
      </c>
      <c r="Y99" s="4">
        <f t="shared" si="100"/>
        <v>1</v>
      </c>
      <c r="Z99" s="4">
        <f t="shared" si="101"/>
        <v>1</v>
      </c>
      <c r="AA99" s="4">
        <f t="shared" si="102"/>
        <v>1</v>
      </c>
      <c r="AB99" s="4">
        <f t="shared" si="103"/>
        <v>1</v>
      </c>
      <c r="AC99" s="4">
        <f t="shared" si="104"/>
        <v>1</v>
      </c>
      <c r="AD99" s="4">
        <f t="shared" si="105"/>
        <v>0</v>
      </c>
      <c r="AE99" s="4">
        <f t="shared" si="106"/>
        <v>0</v>
      </c>
      <c r="AF99" s="4">
        <f t="shared" si="107"/>
        <v>0</v>
      </c>
      <c r="AG99" s="4">
        <f t="shared" si="108"/>
        <v>0</v>
      </c>
      <c r="AH99" s="4">
        <f t="shared" si="109"/>
        <v>0</v>
      </c>
      <c r="AI99" s="4">
        <f t="shared" si="110"/>
        <v>0</v>
      </c>
      <c r="AJ99" s="4">
        <f t="shared" si="111"/>
        <v>0</v>
      </c>
      <c r="AK99" s="4">
        <f t="shared" si="112"/>
        <v>0</v>
      </c>
      <c r="AL99" s="4">
        <f t="shared" si="113"/>
        <v>0</v>
      </c>
      <c r="AM99" s="4">
        <f t="shared" si="114"/>
        <v>0</v>
      </c>
      <c r="AN99" s="4">
        <f t="shared" si="115"/>
        <v>0</v>
      </c>
      <c r="AO99" s="4">
        <f t="shared" si="116"/>
        <v>0</v>
      </c>
      <c r="AP99" s="4">
        <f t="shared" si="117"/>
        <v>0</v>
      </c>
      <c r="AQ99" s="4">
        <f t="shared" si="118"/>
        <v>0</v>
      </c>
      <c r="AR99" s="4">
        <f t="shared" si="119"/>
        <v>0</v>
      </c>
      <c r="AS99" s="4">
        <f t="shared" si="120"/>
        <v>0</v>
      </c>
      <c r="AT99" s="4">
        <f t="shared" si="121"/>
        <v>0</v>
      </c>
      <c r="AU99" s="4">
        <f t="shared" si="122"/>
        <v>0</v>
      </c>
      <c r="AV99" s="4">
        <f t="shared" si="123"/>
        <v>0</v>
      </c>
      <c r="AW99" s="4">
        <f t="shared" si="124"/>
        <v>0</v>
      </c>
      <c r="AX99" s="4">
        <f t="shared" si="125"/>
        <v>0</v>
      </c>
      <c r="AY99" s="4">
        <f t="shared" si="126"/>
        <v>0</v>
      </c>
    </row>
    <row r="100" spans="1:51" x14ac:dyDescent="0.2">
      <c r="A100">
        <f>Controls!A103</f>
        <v>0</v>
      </c>
      <c r="B100" s="4">
        <f>Controls!F103</f>
        <v>0</v>
      </c>
      <c r="C100" s="4">
        <f t="shared" si="79"/>
        <v>0</v>
      </c>
      <c r="D100" s="4">
        <f t="shared" si="80"/>
        <v>0</v>
      </c>
      <c r="E100" s="4">
        <f t="shared" si="81"/>
        <v>0</v>
      </c>
      <c r="F100" s="4">
        <f t="shared" si="82"/>
        <v>0</v>
      </c>
      <c r="G100" s="4">
        <f t="shared" si="83"/>
        <v>0</v>
      </c>
      <c r="H100" s="4">
        <f t="shared" si="84"/>
        <v>0</v>
      </c>
      <c r="I100" s="4">
        <f t="shared" si="85"/>
        <v>0</v>
      </c>
      <c r="J100" s="4">
        <f t="shared" si="86"/>
        <v>0</v>
      </c>
      <c r="K100" s="4">
        <f t="shared" si="87"/>
        <v>0</v>
      </c>
      <c r="L100" s="4">
        <f t="shared" si="88"/>
        <v>0</v>
      </c>
      <c r="M100" s="4">
        <f t="shared" si="89"/>
        <v>0</v>
      </c>
      <c r="N100" s="4">
        <f>Controls!C103</f>
        <v>0</v>
      </c>
      <c r="O100" s="4">
        <f t="shared" si="90"/>
        <v>1</v>
      </c>
      <c r="P100" s="4">
        <f t="shared" si="91"/>
        <v>1</v>
      </c>
      <c r="Q100" s="4">
        <f t="shared" si="92"/>
        <v>1</v>
      </c>
      <c r="R100" s="4">
        <f t="shared" si="93"/>
        <v>1</v>
      </c>
      <c r="S100" s="4">
        <f t="shared" si="94"/>
        <v>1</v>
      </c>
      <c r="T100" s="4">
        <f t="shared" si="95"/>
        <v>1</v>
      </c>
      <c r="U100" s="4">
        <f t="shared" si="96"/>
        <v>1</v>
      </c>
      <c r="V100" s="4">
        <f t="shared" si="97"/>
        <v>1</v>
      </c>
      <c r="W100" s="4">
        <f t="shared" si="98"/>
        <v>1</v>
      </c>
      <c r="X100" s="4">
        <f t="shared" si="99"/>
        <v>1</v>
      </c>
      <c r="Y100" s="4">
        <f t="shared" si="100"/>
        <v>1</v>
      </c>
      <c r="Z100" s="4">
        <f t="shared" si="101"/>
        <v>1</v>
      </c>
      <c r="AA100" s="4">
        <f t="shared" si="102"/>
        <v>1</v>
      </c>
      <c r="AB100" s="4">
        <f t="shared" si="103"/>
        <v>1</v>
      </c>
      <c r="AC100" s="4">
        <f t="shared" si="104"/>
        <v>1</v>
      </c>
      <c r="AD100" s="4">
        <f t="shared" si="105"/>
        <v>0</v>
      </c>
      <c r="AE100" s="4">
        <f t="shared" si="106"/>
        <v>0</v>
      </c>
      <c r="AF100" s="4">
        <f t="shared" si="107"/>
        <v>0</v>
      </c>
      <c r="AG100" s="4">
        <f t="shared" si="108"/>
        <v>0</v>
      </c>
      <c r="AH100" s="4">
        <f t="shared" si="109"/>
        <v>0</v>
      </c>
      <c r="AI100" s="4">
        <f t="shared" si="110"/>
        <v>0</v>
      </c>
      <c r="AJ100" s="4">
        <f t="shared" si="111"/>
        <v>0</v>
      </c>
      <c r="AK100" s="4">
        <f t="shared" si="112"/>
        <v>0</v>
      </c>
      <c r="AL100" s="4">
        <f t="shared" si="113"/>
        <v>0</v>
      </c>
      <c r="AM100" s="4">
        <f t="shared" si="114"/>
        <v>0</v>
      </c>
      <c r="AN100" s="4">
        <f t="shared" si="115"/>
        <v>0</v>
      </c>
      <c r="AO100" s="4">
        <f t="shared" si="116"/>
        <v>0</v>
      </c>
      <c r="AP100" s="4">
        <f t="shared" si="117"/>
        <v>0</v>
      </c>
      <c r="AQ100" s="4">
        <f t="shared" si="118"/>
        <v>0</v>
      </c>
      <c r="AR100" s="4">
        <f t="shared" si="119"/>
        <v>0</v>
      </c>
      <c r="AS100" s="4">
        <f t="shared" si="120"/>
        <v>0</v>
      </c>
      <c r="AT100" s="4">
        <f t="shared" si="121"/>
        <v>0</v>
      </c>
      <c r="AU100" s="4">
        <f t="shared" si="122"/>
        <v>0</v>
      </c>
      <c r="AV100" s="4">
        <f t="shared" si="123"/>
        <v>0</v>
      </c>
      <c r="AW100" s="4">
        <f t="shared" si="124"/>
        <v>0</v>
      </c>
      <c r="AX100" s="4">
        <f t="shared" si="125"/>
        <v>0</v>
      </c>
      <c r="AY100" s="4">
        <f t="shared" si="126"/>
        <v>0</v>
      </c>
    </row>
    <row r="101" spans="1:51" x14ac:dyDescent="0.2">
      <c r="A101">
        <f>Controls!A104</f>
        <v>0</v>
      </c>
      <c r="B101" s="4">
        <f>Controls!F104</f>
        <v>0</v>
      </c>
      <c r="C101" s="4">
        <f t="shared" si="79"/>
        <v>0</v>
      </c>
      <c r="D101" s="4">
        <f t="shared" si="80"/>
        <v>0</v>
      </c>
      <c r="E101" s="4">
        <f t="shared" si="81"/>
        <v>0</v>
      </c>
      <c r="F101" s="4">
        <f t="shared" si="82"/>
        <v>0</v>
      </c>
      <c r="G101" s="4">
        <f t="shared" si="83"/>
        <v>0</v>
      </c>
      <c r="H101" s="4">
        <f t="shared" si="84"/>
        <v>0</v>
      </c>
      <c r="I101" s="4">
        <f t="shared" si="85"/>
        <v>0</v>
      </c>
      <c r="J101" s="4">
        <f t="shared" si="86"/>
        <v>0</v>
      </c>
      <c r="K101" s="4">
        <f t="shared" si="87"/>
        <v>0</v>
      </c>
      <c r="L101" s="4">
        <f t="shared" si="88"/>
        <v>0</v>
      </c>
      <c r="M101" s="4">
        <f t="shared" si="89"/>
        <v>0</v>
      </c>
      <c r="N101" s="4">
        <f>Controls!C104</f>
        <v>0</v>
      </c>
      <c r="O101" s="4">
        <f t="shared" si="90"/>
        <v>1</v>
      </c>
      <c r="P101" s="4">
        <f t="shared" si="91"/>
        <v>1</v>
      </c>
      <c r="Q101" s="4">
        <f t="shared" si="92"/>
        <v>1</v>
      </c>
      <c r="R101" s="4">
        <f t="shared" si="93"/>
        <v>1</v>
      </c>
      <c r="S101" s="4">
        <f t="shared" si="94"/>
        <v>1</v>
      </c>
      <c r="T101" s="4">
        <f t="shared" si="95"/>
        <v>1</v>
      </c>
      <c r="U101" s="4">
        <f t="shared" si="96"/>
        <v>1</v>
      </c>
      <c r="V101" s="4">
        <f t="shared" si="97"/>
        <v>1</v>
      </c>
      <c r="W101" s="4">
        <f t="shared" si="98"/>
        <v>1</v>
      </c>
      <c r="X101" s="4">
        <f t="shared" si="99"/>
        <v>1</v>
      </c>
      <c r="Y101" s="4">
        <f t="shared" si="100"/>
        <v>1</v>
      </c>
      <c r="Z101" s="4">
        <f t="shared" si="101"/>
        <v>1</v>
      </c>
      <c r="AA101" s="4">
        <f t="shared" si="102"/>
        <v>1</v>
      </c>
      <c r="AB101" s="4">
        <f t="shared" si="103"/>
        <v>1</v>
      </c>
      <c r="AC101" s="4">
        <f t="shared" si="104"/>
        <v>1</v>
      </c>
      <c r="AD101" s="4">
        <f t="shared" si="105"/>
        <v>0</v>
      </c>
      <c r="AE101" s="4">
        <f t="shared" si="106"/>
        <v>0</v>
      </c>
      <c r="AF101" s="4">
        <f t="shared" si="107"/>
        <v>0</v>
      </c>
      <c r="AG101" s="4">
        <f t="shared" si="108"/>
        <v>0</v>
      </c>
      <c r="AH101" s="4">
        <f t="shared" si="109"/>
        <v>0</v>
      </c>
      <c r="AI101" s="4">
        <f t="shared" si="110"/>
        <v>0</v>
      </c>
      <c r="AJ101" s="4">
        <f t="shared" si="111"/>
        <v>0</v>
      </c>
      <c r="AK101" s="4">
        <f t="shared" si="112"/>
        <v>0</v>
      </c>
      <c r="AL101" s="4">
        <f t="shared" si="113"/>
        <v>0</v>
      </c>
      <c r="AM101" s="4">
        <f t="shared" si="114"/>
        <v>0</v>
      </c>
      <c r="AN101" s="4">
        <f t="shared" si="115"/>
        <v>0</v>
      </c>
      <c r="AO101" s="4">
        <f t="shared" si="116"/>
        <v>0</v>
      </c>
      <c r="AP101" s="4">
        <f t="shared" si="117"/>
        <v>0</v>
      </c>
      <c r="AQ101" s="4">
        <f t="shared" si="118"/>
        <v>0</v>
      </c>
      <c r="AR101" s="4">
        <f t="shared" si="119"/>
        <v>0</v>
      </c>
      <c r="AS101" s="4">
        <f t="shared" si="120"/>
        <v>0</v>
      </c>
      <c r="AT101" s="4">
        <f t="shared" si="121"/>
        <v>0</v>
      </c>
      <c r="AU101" s="4">
        <f t="shared" si="122"/>
        <v>0</v>
      </c>
      <c r="AV101" s="4">
        <f t="shared" si="123"/>
        <v>0</v>
      </c>
      <c r="AW101" s="4">
        <f t="shared" si="124"/>
        <v>0</v>
      </c>
      <c r="AX101" s="4">
        <f t="shared" si="125"/>
        <v>0</v>
      </c>
      <c r="AY101" s="4">
        <f t="shared" si="126"/>
        <v>0</v>
      </c>
    </row>
    <row r="102" spans="1:51" x14ac:dyDescent="0.2">
      <c r="A102">
        <f>Controls!A105</f>
        <v>0</v>
      </c>
      <c r="B102" s="4">
        <f>Controls!F105</f>
        <v>0</v>
      </c>
      <c r="C102" s="4">
        <f t="shared" si="79"/>
        <v>0</v>
      </c>
      <c r="D102" s="4">
        <f t="shared" si="80"/>
        <v>0</v>
      </c>
      <c r="E102" s="4">
        <f t="shared" si="81"/>
        <v>0</v>
      </c>
      <c r="F102" s="4">
        <f t="shared" si="82"/>
        <v>0</v>
      </c>
      <c r="G102" s="4">
        <f t="shared" si="83"/>
        <v>0</v>
      </c>
      <c r="H102" s="4">
        <f t="shared" si="84"/>
        <v>0</v>
      </c>
      <c r="I102" s="4">
        <f t="shared" si="85"/>
        <v>0</v>
      </c>
      <c r="J102" s="4">
        <f t="shared" si="86"/>
        <v>0</v>
      </c>
      <c r="K102" s="4">
        <f t="shared" si="87"/>
        <v>0</v>
      </c>
      <c r="L102" s="4">
        <f t="shared" si="88"/>
        <v>0</v>
      </c>
      <c r="M102" s="4">
        <f t="shared" si="89"/>
        <v>0</v>
      </c>
      <c r="N102" s="4">
        <f>Controls!C105</f>
        <v>0</v>
      </c>
      <c r="O102" s="4">
        <f t="shared" si="90"/>
        <v>1</v>
      </c>
      <c r="P102" s="4">
        <f t="shared" si="91"/>
        <v>1</v>
      </c>
      <c r="Q102" s="4">
        <f t="shared" si="92"/>
        <v>1</v>
      </c>
      <c r="R102" s="4">
        <f t="shared" si="93"/>
        <v>1</v>
      </c>
      <c r="S102" s="4">
        <f t="shared" si="94"/>
        <v>1</v>
      </c>
      <c r="T102" s="4">
        <f t="shared" si="95"/>
        <v>1</v>
      </c>
      <c r="U102" s="4">
        <f t="shared" si="96"/>
        <v>1</v>
      </c>
      <c r="V102" s="4">
        <f t="shared" si="97"/>
        <v>1</v>
      </c>
      <c r="W102" s="4">
        <f t="shared" si="98"/>
        <v>1</v>
      </c>
      <c r="X102" s="4">
        <f t="shared" si="99"/>
        <v>1</v>
      </c>
      <c r="Y102" s="4">
        <f t="shared" si="100"/>
        <v>1</v>
      </c>
      <c r="Z102" s="4">
        <f t="shared" si="101"/>
        <v>1</v>
      </c>
      <c r="AA102" s="4">
        <f t="shared" si="102"/>
        <v>1</v>
      </c>
      <c r="AB102" s="4">
        <f t="shared" si="103"/>
        <v>1</v>
      </c>
      <c r="AC102" s="4">
        <f t="shared" si="104"/>
        <v>1</v>
      </c>
      <c r="AD102" s="4">
        <f t="shared" si="105"/>
        <v>0</v>
      </c>
      <c r="AE102" s="4">
        <f t="shared" si="106"/>
        <v>0</v>
      </c>
      <c r="AF102" s="4">
        <f t="shared" si="107"/>
        <v>0</v>
      </c>
      <c r="AG102" s="4">
        <f t="shared" si="108"/>
        <v>0</v>
      </c>
      <c r="AH102" s="4">
        <f t="shared" si="109"/>
        <v>0</v>
      </c>
      <c r="AI102" s="4">
        <f t="shared" si="110"/>
        <v>0</v>
      </c>
      <c r="AJ102" s="4">
        <f t="shared" si="111"/>
        <v>0</v>
      </c>
      <c r="AK102" s="4">
        <f t="shared" si="112"/>
        <v>0</v>
      </c>
      <c r="AL102" s="4">
        <f t="shared" si="113"/>
        <v>0</v>
      </c>
      <c r="AM102" s="4">
        <f t="shared" si="114"/>
        <v>0</v>
      </c>
      <c r="AN102" s="4">
        <f t="shared" si="115"/>
        <v>0</v>
      </c>
      <c r="AO102" s="4">
        <f t="shared" si="116"/>
        <v>0</v>
      </c>
      <c r="AP102" s="4">
        <f t="shared" si="117"/>
        <v>0</v>
      </c>
      <c r="AQ102" s="4">
        <f t="shared" si="118"/>
        <v>0</v>
      </c>
      <c r="AR102" s="4">
        <f t="shared" si="119"/>
        <v>0</v>
      </c>
      <c r="AS102" s="4">
        <f t="shared" si="120"/>
        <v>0</v>
      </c>
      <c r="AT102" s="4">
        <f t="shared" si="121"/>
        <v>0</v>
      </c>
      <c r="AU102" s="4">
        <f t="shared" si="122"/>
        <v>0</v>
      </c>
      <c r="AV102" s="4">
        <f t="shared" si="123"/>
        <v>0</v>
      </c>
      <c r="AW102" s="4">
        <f t="shared" si="124"/>
        <v>0</v>
      </c>
      <c r="AX102" s="4">
        <f t="shared" si="125"/>
        <v>0</v>
      </c>
      <c r="AY102" s="4">
        <f t="shared" si="126"/>
        <v>0</v>
      </c>
    </row>
    <row r="103" spans="1:51" x14ac:dyDescent="0.2">
      <c r="A103">
        <f>Controls!A106</f>
        <v>0</v>
      </c>
      <c r="B103" s="4">
        <f>Controls!F106</f>
        <v>0</v>
      </c>
      <c r="C103" s="4">
        <f t="shared" si="79"/>
        <v>0</v>
      </c>
      <c r="D103" s="4">
        <f t="shared" si="80"/>
        <v>0</v>
      </c>
      <c r="E103" s="4">
        <f t="shared" si="81"/>
        <v>0</v>
      </c>
      <c r="F103" s="4">
        <f t="shared" si="82"/>
        <v>0</v>
      </c>
      <c r="G103" s="4">
        <f t="shared" si="83"/>
        <v>0</v>
      </c>
      <c r="H103" s="4">
        <f t="shared" si="84"/>
        <v>0</v>
      </c>
      <c r="I103" s="4">
        <f t="shared" si="85"/>
        <v>0</v>
      </c>
      <c r="J103" s="4">
        <f t="shared" si="86"/>
        <v>0</v>
      </c>
      <c r="K103" s="4">
        <f t="shared" si="87"/>
        <v>0</v>
      </c>
      <c r="L103" s="4">
        <f t="shared" si="88"/>
        <v>0</v>
      </c>
      <c r="M103" s="4">
        <f t="shared" si="89"/>
        <v>0</v>
      </c>
      <c r="N103" s="4">
        <f>Controls!C106</f>
        <v>0</v>
      </c>
      <c r="O103" s="4">
        <f t="shared" si="90"/>
        <v>1</v>
      </c>
      <c r="P103" s="4">
        <f t="shared" si="91"/>
        <v>1</v>
      </c>
      <c r="Q103" s="4">
        <f t="shared" si="92"/>
        <v>1</v>
      </c>
      <c r="R103" s="4">
        <f t="shared" si="93"/>
        <v>1</v>
      </c>
      <c r="S103" s="4">
        <f t="shared" si="94"/>
        <v>1</v>
      </c>
      <c r="T103" s="4">
        <f t="shared" si="95"/>
        <v>1</v>
      </c>
      <c r="U103" s="4">
        <f t="shared" si="96"/>
        <v>1</v>
      </c>
      <c r="V103" s="4">
        <f t="shared" si="97"/>
        <v>1</v>
      </c>
      <c r="W103" s="4">
        <f t="shared" si="98"/>
        <v>1</v>
      </c>
      <c r="X103" s="4">
        <f t="shared" si="99"/>
        <v>1</v>
      </c>
      <c r="Y103" s="4">
        <f t="shared" si="100"/>
        <v>1</v>
      </c>
      <c r="Z103" s="4">
        <f t="shared" si="101"/>
        <v>1</v>
      </c>
      <c r="AA103" s="4">
        <f t="shared" si="102"/>
        <v>1</v>
      </c>
      <c r="AB103" s="4">
        <f t="shared" si="103"/>
        <v>1</v>
      </c>
      <c r="AC103" s="4">
        <f t="shared" si="104"/>
        <v>1</v>
      </c>
      <c r="AD103" s="4">
        <f t="shared" si="105"/>
        <v>0</v>
      </c>
      <c r="AE103" s="4">
        <f t="shared" si="106"/>
        <v>0</v>
      </c>
      <c r="AF103" s="4">
        <f t="shared" si="107"/>
        <v>0</v>
      </c>
      <c r="AG103" s="4">
        <f t="shared" si="108"/>
        <v>0</v>
      </c>
      <c r="AH103" s="4">
        <f t="shared" si="109"/>
        <v>0</v>
      </c>
      <c r="AI103" s="4">
        <f t="shared" si="110"/>
        <v>0</v>
      </c>
      <c r="AJ103" s="4">
        <f t="shared" si="111"/>
        <v>0</v>
      </c>
      <c r="AK103" s="4">
        <f t="shared" si="112"/>
        <v>0</v>
      </c>
      <c r="AL103" s="4">
        <f t="shared" si="113"/>
        <v>0</v>
      </c>
      <c r="AM103" s="4">
        <f t="shared" si="114"/>
        <v>0</v>
      </c>
      <c r="AN103" s="4">
        <f t="shared" si="115"/>
        <v>0</v>
      </c>
      <c r="AO103" s="4">
        <f t="shared" si="116"/>
        <v>0</v>
      </c>
      <c r="AP103" s="4">
        <f t="shared" si="117"/>
        <v>0</v>
      </c>
      <c r="AQ103" s="4">
        <f t="shared" si="118"/>
        <v>0</v>
      </c>
      <c r="AR103" s="4">
        <f t="shared" si="119"/>
        <v>0</v>
      </c>
      <c r="AS103" s="4">
        <f t="shared" si="120"/>
        <v>0</v>
      </c>
      <c r="AT103" s="4">
        <f t="shared" si="121"/>
        <v>0</v>
      </c>
      <c r="AU103" s="4">
        <f t="shared" si="122"/>
        <v>0</v>
      </c>
      <c r="AV103" s="4">
        <f t="shared" si="123"/>
        <v>0</v>
      </c>
      <c r="AW103" s="4">
        <f t="shared" si="124"/>
        <v>0</v>
      </c>
      <c r="AX103" s="4">
        <f t="shared" si="125"/>
        <v>0</v>
      </c>
      <c r="AY103" s="4">
        <f t="shared" si="126"/>
        <v>0</v>
      </c>
    </row>
    <row r="104" spans="1:51" x14ac:dyDescent="0.2">
      <c r="A104">
        <f>Controls!A107</f>
        <v>0</v>
      </c>
      <c r="B104" s="4">
        <f>Controls!F107</f>
        <v>0</v>
      </c>
      <c r="C104" s="4">
        <f t="shared" si="79"/>
        <v>0</v>
      </c>
      <c r="D104" s="4">
        <f t="shared" si="80"/>
        <v>0</v>
      </c>
      <c r="E104" s="4">
        <f t="shared" si="81"/>
        <v>0</v>
      </c>
      <c r="F104" s="4">
        <f t="shared" si="82"/>
        <v>0</v>
      </c>
      <c r="G104" s="4">
        <f t="shared" si="83"/>
        <v>0</v>
      </c>
      <c r="H104" s="4">
        <f t="shared" si="84"/>
        <v>0</v>
      </c>
      <c r="I104" s="4">
        <f t="shared" si="85"/>
        <v>0</v>
      </c>
      <c r="J104" s="4">
        <f t="shared" si="86"/>
        <v>0</v>
      </c>
      <c r="K104" s="4">
        <f t="shared" si="87"/>
        <v>0</v>
      </c>
      <c r="L104" s="4">
        <f t="shared" si="88"/>
        <v>0</v>
      </c>
      <c r="M104" s="4">
        <f t="shared" si="89"/>
        <v>0</v>
      </c>
      <c r="N104" s="4">
        <f>Controls!C107</f>
        <v>0</v>
      </c>
      <c r="O104" s="4">
        <f t="shared" si="90"/>
        <v>1</v>
      </c>
      <c r="P104" s="4">
        <f t="shared" si="91"/>
        <v>1</v>
      </c>
      <c r="Q104" s="4">
        <f t="shared" si="92"/>
        <v>1</v>
      </c>
      <c r="R104" s="4">
        <f t="shared" si="93"/>
        <v>1</v>
      </c>
      <c r="S104" s="4">
        <f t="shared" si="94"/>
        <v>1</v>
      </c>
      <c r="T104" s="4">
        <f t="shared" si="95"/>
        <v>1</v>
      </c>
      <c r="U104" s="4">
        <f t="shared" si="96"/>
        <v>1</v>
      </c>
      <c r="V104" s="4">
        <f t="shared" si="97"/>
        <v>1</v>
      </c>
      <c r="W104" s="4">
        <f t="shared" si="98"/>
        <v>1</v>
      </c>
      <c r="X104" s="4">
        <f t="shared" si="99"/>
        <v>1</v>
      </c>
      <c r="Y104" s="4">
        <f t="shared" si="100"/>
        <v>1</v>
      </c>
      <c r="Z104" s="4">
        <f t="shared" si="101"/>
        <v>1</v>
      </c>
      <c r="AA104" s="4">
        <f t="shared" si="102"/>
        <v>1</v>
      </c>
      <c r="AB104" s="4">
        <f t="shared" si="103"/>
        <v>1</v>
      </c>
      <c r="AC104" s="4">
        <f t="shared" si="104"/>
        <v>1</v>
      </c>
      <c r="AD104" s="4">
        <f t="shared" si="105"/>
        <v>0</v>
      </c>
      <c r="AE104" s="4">
        <f t="shared" si="106"/>
        <v>0</v>
      </c>
      <c r="AF104" s="4">
        <f t="shared" si="107"/>
        <v>0</v>
      </c>
      <c r="AG104" s="4">
        <f t="shared" si="108"/>
        <v>0</v>
      </c>
      <c r="AH104" s="4">
        <f t="shared" si="109"/>
        <v>0</v>
      </c>
      <c r="AI104" s="4">
        <f t="shared" si="110"/>
        <v>0</v>
      </c>
      <c r="AJ104" s="4">
        <f t="shared" si="111"/>
        <v>0</v>
      </c>
      <c r="AK104" s="4">
        <f t="shared" si="112"/>
        <v>0</v>
      </c>
      <c r="AL104" s="4">
        <f t="shared" si="113"/>
        <v>0</v>
      </c>
      <c r="AM104" s="4">
        <f t="shared" si="114"/>
        <v>0</v>
      </c>
      <c r="AN104" s="4">
        <f t="shared" si="115"/>
        <v>0</v>
      </c>
      <c r="AO104" s="4">
        <f t="shared" si="116"/>
        <v>0</v>
      </c>
      <c r="AP104" s="4">
        <f t="shared" si="117"/>
        <v>0</v>
      </c>
      <c r="AQ104" s="4">
        <f t="shared" si="118"/>
        <v>0</v>
      </c>
      <c r="AR104" s="4">
        <f t="shared" si="119"/>
        <v>0</v>
      </c>
      <c r="AS104" s="4">
        <f t="shared" si="120"/>
        <v>0</v>
      </c>
      <c r="AT104" s="4">
        <f t="shared" si="121"/>
        <v>0</v>
      </c>
      <c r="AU104" s="4">
        <f t="shared" si="122"/>
        <v>0</v>
      </c>
      <c r="AV104" s="4">
        <f t="shared" si="123"/>
        <v>0</v>
      </c>
      <c r="AW104" s="4">
        <f t="shared" si="124"/>
        <v>0</v>
      </c>
      <c r="AX104" s="4">
        <f t="shared" si="125"/>
        <v>0</v>
      </c>
      <c r="AY104" s="4">
        <f t="shared" si="126"/>
        <v>0</v>
      </c>
    </row>
    <row r="105" spans="1:51" x14ac:dyDescent="0.2">
      <c r="A105">
        <f>Controls!A108</f>
        <v>0</v>
      </c>
      <c r="B105" s="4">
        <f>Controls!F108</f>
        <v>0</v>
      </c>
      <c r="C105" s="4">
        <f t="shared" si="79"/>
        <v>0</v>
      </c>
      <c r="D105" s="4">
        <f t="shared" si="80"/>
        <v>0</v>
      </c>
      <c r="E105" s="4">
        <f t="shared" si="81"/>
        <v>0</v>
      </c>
      <c r="F105" s="4">
        <f t="shared" si="82"/>
        <v>0</v>
      </c>
      <c r="G105" s="4">
        <f t="shared" si="83"/>
        <v>0</v>
      </c>
      <c r="H105" s="4">
        <f t="shared" si="84"/>
        <v>0</v>
      </c>
      <c r="I105" s="4">
        <f t="shared" si="85"/>
        <v>0</v>
      </c>
      <c r="J105" s="4">
        <f t="shared" si="86"/>
        <v>0</v>
      </c>
      <c r="K105" s="4">
        <f t="shared" si="87"/>
        <v>0</v>
      </c>
      <c r="L105" s="4">
        <f t="shared" si="88"/>
        <v>0</v>
      </c>
      <c r="M105" s="4">
        <f t="shared" si="89"/>
        <v>0</v>
      </c>
      <c r="N105" s="4">
        <f>Controls!C108</f>
        <v>0</v>
      </c>
      <c r="O105" s="4">
        <f t="shared" si="90"/>
        <v>1</v>
      </c>
      <c r="P105" s="4">
        <f t="shared" si="91"/>
        <v>1</v>
      </c>
      <c r="Q105" s="4">
        <f t="shared" si="92"/>
        <v>1</v>
      </c>
      <c r="R105" s="4">
        <f t="shared" si="93"/>
        <v>1</v>
      </c>
      <c r="S105" s="4">
        <f t="shared" si="94"/>
        <v>1</v>
      </c>
      <c r="T105" s="4">
        <f t="shared" si="95"/>
        <v>1</v>
      </c>
      <c r="U105" s="4">
        <f t="shared" si="96"/>
        <v>1</v>
      </c>
      <c r="V105" s="4">
        <f t="shared" si="97"/>
        <v>1</v>
      </c>
      <c r="W105" s="4">
        <f t="shared" si="98"/>
        <v>1</v>
      </c>
      <c r="X105" s="4">
        <f t="shared" si="99"/>
        <v>1</v>
      </c>
      <c r="Y105" s="4">
        <f t="shared" si="100"/>
        <v>1</v>
      </c>
      <c r="Z105" s="4">
        <f t="shared" si="101"/>
        <v>1</v>
      </c>
      <c r="AA105" s="4">
        <f t="shared" si="102"/>
        <v>1</v>
      </c>
      <c r="AB105" s="4">
        <f t="shared" si="103"/>
        <v>1</v>
      </c>
      <c r="AC105" s="4">
        <f t="shared" si="104"/>
        <v>1</v>
      </c>
      <c r="AD105" s="4">
        <f t="shared" si="105"/>
        <v>0</v>
      </c>
      <c r="AE105" s="4">
        <f t="shared" si="106"/>
        <v>0</v>
      </c>
      <c r="AF105" s="4">
        <f t="shared" si="107"/>
        <v>0</v>
      </c>
      <c r="AG105" s="4">
        <f t="shared" si="108"/>
        <v>0</v>
      </c>
      <c r="AH105" s="4">
        <f t="shared" si="109"/>
        <v>0</v>
      </c>
      <c r="AI105" s="4">
        <f t="shared" si="110"/>
        <v>0</v>
      </c>
      <c r="AJ105" s="4">
        <f t="shared" si="111"/>
        <v>0</v>
      </c>
      <c r="AK105" s="4">
        <f t="shared" si="112"/>
        <v>0</v>
      </c>
      <c r="AL105" s="4">
        <f t="shared" si="113"/>
        <v>0</v>
      </c>
      <c r="AM105" s="4">
        <f t="shared" si="114"/>
        <v>0</v>
      </c>
      <c r="AN105" s="4">
        <f t="shared" si="115"/>
        <v>0</v>
      </c>
      <c r="AO105" s="4">
        <f t="shared" si="116"/>
        <v>0</v>
      </c>
      <c r="AP105" s="4">
        <f t="shared" si="117"/>
        <v>0</v>
      </c>
      <c r="AQ105" s="4">
        <f t="shared" si="118"/>
        <v>0</v>
      </c>
      <c r="AR105" s="4">
        <f t="shared" si="119"/>
        <v>0</v>
      </c>
      <c r="AS105" s="4">
        <f t="shared" si="120"/>
        <v>0</v>
      </c>
      <c r="AT105" s="4">
        <f t="shared" si="121"/>
        <v>0</v>
      </c>
      <c r="AU105" s="4">
        <f t="shared" si="122"/>
        <v>0</v>
      </c>
      <c r="AV105" s="4">
        <f t="shared" si="123"/>
        <v>0</v>
      </c>
      <c r="AW105" s="4">
        <f t="shared" si="124"/>
        <v>0</v>
      </c>
      <c r="AX105" s="4">
        <f t="shared" si="125"/>
        <v>0</v>
      </c>
      <c r="AY105" s="4">
        <f t="shared" si="126"/>
        <v>0</v>
      </c>
    </row>
    <row r="106" spans="1:51" x14ac:dyDescent="0.2">
      <c r="A106">
        <f>Controls!A109</f>
        <v>0</v>
      </c>
      <c r="B106" s="4">
        <f>Controls!F109</f>
        <v>0</v>
      </c>
      <c r="C106" s="4">
        <f t="shared" si="79"/>
        <v>0</v>
      </c>
      <c r="D106" s="4">
        <f t="shared" si="80"/>
        <v>0</v>
      </c>
      <c r="E106" s="4">
        <f t="shared" si="81"/>
        <v>0</v>
      </c>
      <c r="F106" s="4">
        <f t="shared" si="82"/>
        <v>0</v>
      </c>
      <c r="G106" s="4">
        <f t="shared" si="83"/>
        <v>0</v>
      </c>
      <c r="H106" s="4">
        <f t="shared" si="84"/>
        <v>0</v>
      </c>
      <c r="I106" s="4">
        <f t="shared" si="85"/>
        <v>0</v>
      </c>
      <c r="J106" s="4">
        <f t="shared" si="86"/>
        <v>0</v>
      </c>
      <c r="K106" s="4">
        <f t="shared" si="87"/>
        <v>0</v>
      </c>
      <c r="L106" s="4">
        <f t="shared" si="88"/>
        <v>0</v>
      </c>
      <c r="M106" s="4">
        <f t="shared" si="89"/>
        <v>0</v>
      </c>
      <c r="N106" s="4">
        <f>Controls!C109</f>
        <v>0</v>
      </c>
      <c r="O106" s="4">
        <f t="shared" si="90"/>
        <v>1</v>
      </c>
      <c r="P106" s="4">
        <f t="shared" si="91"/>
        <v>1</v>
      </c>
      <c r="Q106" s="4">
        <f t="shared" si="92"/>
        <v>1</v>
      </c>
      <c r="R106" s="4">
        <f t="shared" si="93"/>
        <v>1</v>
      </c>
      <c r="S106" s="4">
        <f t="shared" si="94"/>
        <v>1</v>
      </c>
      <c r="T106" s="4">
        <f t="shared" si="95"/>
        <v>1</v>
      </c>
      <c r="U106" s="4">
        <f t="shared" si="96"/>
        <v>1</v>
      </c>
      <c r="V106" s="4">
        <f t="shared" si="97"/>
        <v>1</v>
      </c>
      <c r="W106" s="4">
        <f t="shared" si="98"/>
        <v>1</v>
      </c>
      <c r="X106" s="4">
        <f t="shared" si="99"/>
        <v>1</v>
      </c>
      <c r="Y106" s="4">
        <f t="shared" si="100"/>
        <v>1</v>
      </c>
      <c r="Z106" s="4">
        <f t="shared" si="101"/>
        <v>1</v>
      </c>
      <c r="AA106" s="4">
        <f t="shared" si="102"/>
        <v>1</v>
      </c>
      <c r="AB106" s="4">
        <f t="shared" si="103"/>
        <v>1</v>
      </c>
      <c r="AC106" s="4">
        <f t="shared" si="104"/>
        <v>1</v>
      </c>
      <c r="AD106" s="4">
        <f t="shared" si="105"/>
        <v>0</v>
      </c>
      <c r="AE106" s="4">
        <f t="shared" si="106"/>
        <v>0</v>
      </c>
      <c r="AF106" s="4">
        <f t="shared" si="107"/>
        <v>0</v>
      </c>
      <c r="AG106" s="4">
        <f t="shared" si="108"/>
        <v>0</v>
      </c>
      <c r="AH106" s="4">
        <f t="shared" si="109"/>
        <v>0</v>
      </c>
      <c r="AI106" s="4">
        <f t="shared" si="110"/>
        <v>0</v>
      </c>
      <c r="AJ106" s="4">
        <f t="shared" si="111"/>
        <v>0</v>
      </c>
      <c r="AK106" s="4">
        <f t="shared" si="112"/>
        <v>0</v>
      </c>
      <c r="AL106" s="4">
        <f t="shared" si="113"/>
        <v>0</v>
      </c>
      <c r="AM106" s="4">
        <f t="shared" si="114"/>
        <v>0</v>
      </c>
      <c r="AN106" s="4">
        <f t="shared" si="115"/>
        <v>0</v>
      </c>
      <c r="AO106" s="4">
        <f t="shared" si="116"/>
        <v>0</v>
      </c>
      <c r="AP106" s="4">
        <f t="shared" si="117"/>
        <v>0</v>
      </c>
      <c r="AQ106" s="4">
        <f t="shared" si="118"/>
        <v>0</v>
      </c>
      <c r="AR106" s="4">
        <f t="shared" si="119"/>
        <v>0</v>
      </c>
      <c r="AS106" s="4">
        <f t="shared" si="120"/>
        <v>0</v>
      </c>
      <c r="AT106" s="4">
        <f t="shared" si="121"/>
        <v>0</v>
      </c>
      <c r="AU106" s="4">
        <f t="shared" si="122"/>
        <v>0</v>
      </c>
      <c r="AV106" s="4">
        <f t="shared" si="123"/>
        <v>0</v>
      </c>
      <c r="AW106" s="4">
        <f t="shared" si="124"/>
        <v>0</v>
      </c>
      <c r="AX106" s="4">
        <f t="shared" si="125"/>
        <v>0</v>
      </c>
      <c r="AY106" s="4">
        <f t="shared" si="126"/>
        <v>0</v>
      </c>
    </row>
    <row r="107" spans="1:51" x14ac:dyDescent="0.2">
      <c r="A107">
        <f>Controls!A110</f>
        <v>0</v>
      </c>
      <c r="B107" s="4">
        <f>Controls!F110</f>
        <v>0</v>
      </c>
      <c r="C107" s="4">
        <f t="shared" si="79"/>
        <v>0</v>
      </c>
      <c r="D107" s="4">
        <f t="shared" si="80"/>
        <v>0</v>
      </c>
      <c r="E107" s="4">
        <f t="shared" si="81"/>
        <v>0</v>
      </c>
      <c r="F107" s="4">
        <f t="shared" si="82"/>
        <v>0</v>
      </c>
      <c r="G107" s="4">
        <f t="shared" si="83"/>
        <v>0</v>
      </c>
      <c r="H107" s="4">
        <f t="shared" si="84"/>
        <v>0</v>
      </c>
      <c r="I107" s="4">
        <f t="shared" si="85"/>
        <v>0</v>
      </c>
      <c r="J107" s="4">
        <f t="shared" si="86"/>
        <v>0</v>
      </c>
      <c r="K107" s="4">
        <f t="shared" si="87"/>
        <v>0</v>
      </c>
      <c r="L107" s="4">
        <f t="shared" si="88"/>
        <v>0</v>
      </c>
      <c r="M107" s="4">
        <f t="shared" si="89"/>
        <v>0</v>
      </c>
      <c r="N107" s="4">
        <f>Controls!C110</f>
        <v>0</v>
      </c>
      <c r="O107" s="4">
        <f t="shared" si="90"/>
        <v>1</v>
      </c>
      <c r="P107" s="4">
        <f t="shared" si="91"/>
        <v>1</v>
      </c>
      <c r="Q107" s="4">
        <f t="shared" si="92"/>
        <v>1</v>
      </c>
      <c r="R107" s="4">
        <f t="shared" si="93"/>
        <v>1</v>
      </c>
      <c r="S107" s="4">
        <f t="shared" si="94"/>
        <v>1</v>
      </c>
      <c r="T107" s="4">
        <f t="shared" si="95"/>
        <v>1</v>
      </c>
      <c r="U107" s="4">
        <f t="shared" si="96"/>
        <v>1</v>
      </c>
      <c r="V107" s="4">
        <f t="shared" si="97"/>
        <v>1</v>
      </c>
      <c r="W107" s="4">
        <f t="shared" si="98"/>
        <v>1</v>
      </c>
      <c r="X107" s="4">
        <f t="shared" si="99"/>
        <v>1</v>
      </c>
      <c r="Y107" s="4">
        <f t="shared" si="100"/>
        <v>1</v>
      </c>
      <c r="Z107" s="4">
        <f t="shared" si="101"/>
        <v>1</v>
      </c>
      <c r="AA107" s="4">
        <f t="shared" si="102"/>
        <v>1</v>
      </c>
      <c r="AB107" s="4">
        <f t="shared" si="103"/>
        <v>1</v>
      </c>
      <c r="AC107" s="4">
        <f t="shared" si="104"/>
        <v>1</v>
      </c>
      <c r="AD107" s="4">
        <f t="shared" si="105"/>
        <v>0</v>
      </c>
      <c r="AE107" s="4">
        <f t="shared" si="106"/>
        <v>0</v>
      </c>
      <c r="AF107" s="4">
        <f t="shared" si="107"/>
        <v>0</v>
      </c>
      <c r="AG107" s="4">
        <f t="shared" si="108"/>
        <v>0</v>
      </c>
      <c r="AH107" s="4">
        <f t="shared" si="109"/>
        <v>0</v>
      </c>
      <c r="AI107" s="4">
        <f t="shared" si="110"/>
        <v>0</v>
      </c>
      <c r="AJ107" s="4">
        <f t="shared" si="111"/>
        <v>0</v>
      </c>
      <c r="AK107" s="4">
        <f t="shared" si="112"/>
        <v>0</v>
      </c>
      <c r="AL107" s="4">
        <f t="shared" si="113"/>
        <v>0</v>
      </c>
      <c r="AM107" s="4">
        <f t="shared" si="114"/>
        <v>0</v>
      </c>
      <c r="AN107" s="4">
        <f t="shared" si="115"/>
        <v>0</v>
      </c>
      <c r="AO107" s="4">
        <f t="shared" si="116"/>
        <v>0</v>
      </c>
      <c r="AP107" s="4">
        <f t="shared" si="117"/>
        <v>0</v>
      </c>
      <c r="AQ107" s="4">
        <f t="shared" si="118"/>
        <v>0</v>
      </c>
      <c r="AR107" s="4">
        <f t="shared" si="119"/>
        <v>0</v>
      </c>
      <c r="AS107" s="4">
        <f t="shared" si="120"/>
        <v>0</v>
      </c>
      <c r="AT107" s="4">
        <f t="shared" si="121"/>
        <v>0</v>
      </c>
      <c r="AU107" s="4">
        <f t="shared" si="122"/>
        <v>0</v>
      </c>
      <c r="AV107" s="4">
        <f t="shared" si="123"/>
        <v>0</v>
      </c>
      <c r="AW107" s="4">
        <f t="shared" si="124"/>
        <v>0</v>
      </c>
      <c r="AX107" s="4">
        <f t="shared" si="125"/>
        <v>0</v>
      </c>
      <c r="AY107" s="4">
        <f t="shared" si="126"/>
        <v>0</v>
      </c>
    </row>
    <row r="108" spans="1:51" x14ac:dyDescent="0.2">
      <c r="A108">
        <f>Controls!A111</f>
        <v>0</v>
      </c>
      <c r="B108" s="4">
        <f>Controls!F111</f>
        <v>0</v>
      </c>
      <c r="C108" s="4">
        <f t="shared" si="79"/>
        <v>0</v>
      </c>
      <c r="D108" s="4">
        <f t="shared" si="80"/>
        <v>0</v>
      </c>
      <c r="E108" s="4">
        <f t="shared" si="81"/>
        <v>0</v>
      </c>
      <c r="F108" s="4">
        <f t="shared" si="82"/>
        <v>0</v>
      </c>
      <c r="G108" s="4">
        <f t="shared" si="83"/>
        <v>0</v>
      </c>
      <c r="H108" s="4">
        <f t="shared" si="84"/>
        <v>0</v>
      </c>
      <c r="I108" s="4">
        <f t="shared" si="85"/>
        <v>0</v>
      </c>
      <c r="J108" s="4">
        <f t="shared" si="86"/>
        <v>0</v>
      </c>
      <c r="K108" s="4">
        <f t="shared" si="87"/>
        <v>0</v>
      </c>
      <c r="L108" s="4">
        <f t="shared" si="88"/>
        <v>0</v>
      </c>
      <c r="M108" s="4">
        <f t="shared" si="89"/>
        <v>0</v>
      </c>
      <c r="N108" s="4">
        <f>Controls!C111</f>
        <v>0</v>
      </c>
      <c r="O108" s="4">
        <f t="shared" si="90"/>
        <v>1</v>
      </c>
      <c r="P108" s="4">
        <f t="shared" si="91"/>
        <v>1</v>
      </c>
      <c r="Q108" s="4">
        <f t="shared" si="92"/>
        <v>1</v>
      </c>
      <c r="R108" s="4">
        <f t="shared" si="93"/>
        <v>1</v>
      </c>
      <c r="S108" s="4">
        <f t="shared" si="94"/>
        <v>1</v>
      </c>
      <c r="T108" s="4">
        <f t="shared" si="95"/>
        <v>1</v>
      </c>
      <c r="U108" s="4">
        <f t="shared" si="96"/>
        <v>1</v>
      </c>
      <c r="V108" s="4">
        <f t="shared" si="97"/>
        <v>1</v>
      </c>
      <c r="W108" s="4">
        <f t="shared" si="98"/>
        <v>1</v>
      </c>
      <c r="X108" s="4">
        <f t="shared" si="99"/>
        <v>1</v>
      </c>
      <c r="Y108" s="4">
        <f t="shared" si="100"/>
        <v>1</v>
      </c>
      <c r="Z108" s="4">
        <f t="shared" si="101"/>
        <v>1</v>
      </c>
      <c r="AA108" s="4">
        <f t="shared" si="102"/>
        <v>1</v>
      </c>
      <c r="AB108" s="4">
        <f t="shared" si="103"/>
        <v>1</v>
      </c>
      <c r="AC108" s="4">
        <f t="shared" si="104"/>
        <v>1</v>
      </c>
      <c r="AD108" s="4">
        <f t="shared" si="105"/>
        <v>0</v>
      </c>
      <c r="AE108" s="4">
        <f t="shared" si="106"/>
        <v>0</v>
      </c>
      <c r="AF108" s="4">
        <f t="shared" si="107"/>
        <v>0</v>
      </c>
      <c r="AG108" s="4">
        <f t="shared" si="108"/>
        <v>0</v>
      </c>
      <c r="AH108" s="4">
        <f t="shared" si="109"/>
        <v>0</v>
      </c>
      <c r="AI108" s="4">
        <f t="shared" si="110"/>
        <v>0</v>
      </c>
      <c r="AJ108" s="4">
        <f t="shared" si="111"/>
        <v>0</v>
      </c>
      <c r="AK108" s="4">
        <f t="shared" si="112"/>
        <v>0</v>
      </c>
      <c r="AL108" s="4">
        <f t="shared" si="113"/>
        <v>0</v>
      </c>
      <c r="AM108" s="4">
        <f t="shared" si="114"/>
        <v>0</v>
      </c>
      <c r="AN108" s="4">
        <f t="shared" si="115"/>
        <v>0</v>
      </c>
      <c r="AO108" s="4">
        <f t="shared" si="116"/>
        <v>0</v>
      </c>
      <c r="AP108" s="4">
        <f t="shared" si="117"/>
        <v>0</v>
      </c>
      <c r="AQ108" s="4">
        <f t="shared" si="118"/>
        <v>0</v>
      </c>
      <c r="AR108" s="4">
        <f t="shared" si="119"/>
        <v>0</v>
      </c>
      <c r="AS108" s="4">
        <f t="shared" si="120"/>
        <v>0</v>
      </c>
      <c r="AT108" s="4">
        <f t="shared" si="121"/>
        <v>0</v>
      </c>
      <c r="AU108" s="4">
        <f t="shared" si="122"/>
        <v>0</v>
      </c>
      <c r="AV108" s="4">
        <f t="shared" si="123"/>
        <v>0</v>
      </c>
      <c r="AW108" s="4">
        <f t="shared" si="124"/>
        <v>0</v>
      </c>
      <c r="AX108" s="4">
        <f t="shared" si="125"/>
        <v>0</v>
      </c>
      <c r="AY108" s="4">
        <f t="shared" si="126"/>
        <v>0</v>
      </c>
    </row>
    <row r="109" spans="1:51" x14ac:dyDescent="0.2">
      <c r="A109">
        <f>Controls!A112</f>
        <v>0</v>
      </c>
      <c r="B109" s="4">
        <f>Controls!F112</f>
        <v>0</v>
      </c>
      <c r="C109" s="4">
        <f t="shared" si="79"/>
        <v>0</v>
      </c>
      <c r="D109" s="4">
        <f t="shared" si="80"/>
        <v>0</v>
      </c>
      <c r="E109" s="4">
        <f t="shared" si="81"/>
        <v>0</v>
      </c>
      <c r="F109" s="4">
        <f t="shared" si="82"/>
        <v>0</v>
      </c>
      <c r="G109" s="4">
        <f t="shared" si="83"/>
        <v>0</v>
      </c>
      <c r="H109" s="4">
        <f t="shared" si="84"/>
        <v>0</v>
      </c>
      <c r="I109" s="4">
        <f t="shared" si="85"/>
        <v>0</v>
      </c>
      <c r="J109" s="4">
        <f t="shared" si="86"/>
        <v>0</v>
      </c>
      <c r="K109" s="4">
        <f t="shared" si="87"/>
        <v>0</v>
      </c>
      <c r="L109" s="4">
        <f t="shared" si="88"/>
        <v>0</v>
      </c>
      <c r="M109" s="4">
        <f t="shared" si="89"/>
        <v>0</v>
      </c>
      <c r="N109" s="4">
        <f>Controls!C112</f>
        <v>0</v>
      </c>
      <c r="O109" s="4">
        <f t="shared" si="90"/>
        <v>1</v>
      </c>
      <c r="P109" s="4">
        <f t="shared" si="91"/>
        <v>1</v>
      </c>
      <c r="Q109" s="4">
        <f t="shared" si="92"/>
        <v>1</v>
      </c>
      <c r="R109" s="4">
        <f t="shared" si="93"/>
        <v>1</v>
      </c>
      <c r="S109" s="4">
        <f t="shared" si="94"/>
        <v>1</v>
      </c>
      <c r="T109" s="4">
        <f t="shared" si="95"/>
        <v>1</v>
      </c>
      <c r="U109" s="4">
        <f t="shared" si="96"/>
        <v>1</v>
      </c>
      <c r="V109" s="4">
        <f t="shared" si="97"/>
        <v>1</v>
      </c>
      <c r="W109" s="4">
        <f t="shared" si="98"/>
        <v>1</v>
      </c>
      <c r="X109" s="4">
        <f t="shared" si="99"/>
        <v>1</v>
      </c>
      <c r="Y109" s="4">
        <f t="shared" si="100"/>
        <v>1</v>
      </c>
      <c r="Z109" s="4">
        <f t="shared" si="101"/>
        <v>1</v>
      </c>
      <c r="AA109" s="4">
        <f t="shared" si="102"/>
        <v>1</v>
      </c>
      <c r="AB109" s="4">
        <f t="shared" si="103"/>
        <v>1</v>
      </c>
      <c r="AC109" s="4">
        <f t="shared" si="104"/>
        <v>1</v>
      </c>
      <c r="AD109" s="4">
        <f t="shared" si="105"/>
        <v>0</v>
      </c>
      <c r="AE109" s="4">
        <f t="shared" si="106"/>
        <v>0</v>
      </c>
      <c r="AF109" s="4">
        <f t="shared" si="107"/>
        <v>0</v>
      </c>
      <c r="AG109" s="4">
        <f t="shared" si="108"/>
        <v>0</v>
      </c>
      <c r="AH109" s="4">
        <f t="shared" si="109"/>
        <v>0</v>
      </c>
      <c r="AI109" s="4">
        <f t="shared" si="110"/>
        <v>0</v>
      </c>
      <c r="AJ109" s="4">
        <f t="shared" si="111"/>
        <v>0</v>
      </c>
      <c r="AK109" s="4">
        <f t="shared" si="112"/>
        <v>0</v>
      </c>
      <c r="AL109" s="4">
        <f t="shared" si="113"/>
        <v>0</v>
      </c>
      <c r="AM109" s="4">
        <f t="shared" si="114"/>
        <v>0</v>
      </c>
      <c r="AN109" s="4">
        <f t="shared" si="115"/>
        <v>0</v>
      </c>
      <c r="AO109" s="4">
        <f t="shared" si="116"/>
        <v>0</v>
      </c>
      <c r="AP109" s="4">
        <f t="shared" si="117"/>
        <v>0</v>
      </c>
      <c r="AQ109" s="4">
        <f t="shared" si="118"/>
        <v>0</v>
      </c>
      <c r="AR109" s="4">
        <f t="shared" si="119"/>
        <v>0</v>
      </c>
      <c r="AS109" s="4">
        <f t="shared" si="120"/>
        <v>0</v>
      </c>
      <c r="AT109" s="4">
        <f t="shared" si="121"/>
        <v>0</v>
      </c>
      <c r="AU109" s="4">
        <f t="shared" si="122"/>
        <v>0</v>
      </c>
      <c r="AV109" s="4">
        <f t="shared" si="123"/>
        <v>0</v>
      </c>
      <c r="AW109" s="4">
        <f t="shared" si="124"/>
        <v>0</v>
      </c>
      <c r="AX109" s="4">
        <f t="shared" si="125"/>
        <v>0</v>
      </c>
      <c r="AY109" s="4">
        <f t="shared" si="126"/>
        <v>0</v>
      </c>
    </row>
    <row r="110" spans="1:51" x14ac:dyDescent="0.2">
      <c r="A110">
        <f>Controls!A113</f>
        <v>0</v>
      </c>
      <c r="B110" s="4">
        <f>Controls!F113</f>
        <v>0</v>
      </c>
      <c r="C110" s="4">
        <f t="shared" si="79"/>
        <v>0</v>
      </c>
      <c r="D110" s="4">
        <f t="shared" si="80"/>
        <v>0</v>
      </c>
      <c r="E110" s="4">
        <f t="shared" si="81"/>
        <v>0</v>
      </c>
      <c r="F110" s="4">
        <f t="shared" si="82"/>
        <v>0</v>
      </c>
      <c r="G110" s="4">
        <f t="shared" si="83"/>
        <v>0</v>
      </c>
      <c r="H110" s="4">
        <f t="shared" si="84"/>
        <v>0</v>
      </c>
      <c r="I110" s="4">
        <f t="shared" si="85"/>
        <v>0</v>
      </c>
      <c r="J110" s="4">
        <f t="shared" si="86"/>
        <v>0</v>
      </c>
      <c r="K110" s="4">
        <f t="shared" si="87"/>
        <v>0</v>
      </c>
      <c r="L110" s="4">
        <f t="shared" si="88"/>
        <v>0</v>
      </c>
      <c r="M110" s="4">
        <f t="shared" si="89"/>
        <v>0</v>
      </c>
      <c r="N110" s="4">
        <f>Controls!C113</f>
        <v>0</v>
      </c>
      <c r="O110" s="4">
        <f t="shared" si="90"/>
        <v>1</v>
      </c>
      <c r="P110" s="4">
        <f t="shared" si="91"/>
        <v>1</v>
      </c>
      <c r="Q110" s="4">
        <f t="shared" si="92"/>
        <v>1</v>
      </c>
      <c r="R110" s="4">
        <f t="shared" si="93"/>
        <v>1</v>
      </c>
      <c r="S110" s="4">
        <f t="shared" si="94"/>
        <v>1</v>
      </c>
      <c r="T110" s="4">
        <f t="shared" si="95"/>
        <v>1</v>
      </c>
      <c r="U110" s="4">
        <f t="shared" si="96"/>
        <v>1</v>
      </c>
      <c r="V110" s="4">
        <f t="shared" si="97"/>
        <v>1</v>
      </c>
      <c r="W110" s="4">
        <f t="shared" si="98"/>
        <v>1</v>
      </c>
      <c r="X110" s="4">
        <f t="shared" si="99"/>
        <v>1</v>
      </c>
      <c r="Y110" s="4">
        <f t="shared" si="100"/>
        <v>1</v>
      </c>
      <c r="Z110" s="4">
        <f t="shared" si="101"/>
        <v>1</v>
      </c>
      <c r="AA110" s="4">
        <f t="shared" si="102"/>
        <v>1</v>
      </c>
      <c r="AB110" s="4">
        <f t="shared" si="103"/>
        <v>1</v>
      </c>
      <c r="AC110" s="4">
        <f t="shared" si="104"/>
        <v>1</v>
      </c>
      <c r="AD110" s="4">
        <f t="shared" si="105"/>
        <v>0</v>
      </c>
      <c r="AE110" s="4">
        <f t="shared" si="106"/>
        <v>0</v>
      </c>
      <c r="AF110" s="4">
        <f t="shared" si="107"/>
        <v>0</v>
      </c>
      <c r="AG110" s="4">
        <f t="shared" si="108"/>
        <v>0</v>
      </c>
      <c r="AH110" s="4">
        <f t="shared" si="109"/>
        <v>0</v>
      </c>
      <c r="AI110" s="4">
        <f t="shared" si="110"/>
        <v>0</v>
      </c>
      <c r="AJ110" s="4">
        <f t="shared" si="111"/>
        <v>0</v>
      </c>
      <c r="AK110" s="4">
        <f t="shared" si="112"/>
        <v>0</v>
      </c>
      <c r="AL110" s="4">
        <f t="shared" si="113"/>
        <v>0</v>
      </c>
      <c r="AM110" s="4">
        <f t="shared" si="114"/>
        <v>0</v>
      </c>
      <c r="AN110" s="4">
        <f t="shared" si="115"/>
        <v>0</v>
      </c>
      <c r="AO110" s="4">
        <f t="shared" si="116"/>
        <v>0</v>
      </c>
      <c r="AP110" s="4">
        <f t="shared" si="117"/>
        <v>0</v>
      </c>
      <c r="AQ110" s="4">
        <f t="shared" si="118"/>
        <v>0</v>
      </c>
      <c r="AR110" s="4">
        <f t="shared" si="119"/>
        <v>0</v>
      </c>
      <c r="AS110" s="4">
        <f t="shared" si="120"/>
        <v>0</v>
      </c>
      <c r="AT110" s="4">
        <f t="shared" si="121"/>
        <v>0</v>
      </c>
      <c r="AU110" s="4">
        <f t="shared" si="122"/>
        <v>0</v>
      </c>
      <c r="AV110" s="4">
        <f t="shared" si="123"/>
        <v>0</v>
      </c>
      <c r="AW110" s="4">
        <f t="shared" si="124"/>
        <v>0</v>
      </c>
      <c r="AX110" s="4">
        <f t="shared" si="125"/>
        <v>0</v>
      </c>
      <c r="AY110" s="4">
        <f t="shared" si="126"/>
        <v>0</v>
      </c>
    </row>
    <row r="111" spans="1:51" x14ac:dyDescent="0.2">
      <c r="A111">
        <f>Controls!A114</f>
        <v>0</v>
      </c>
      <c r="B111" s="4">
        <f>Controls!F114</f>
        <v>0</v>
      </c>
      <c r="C111" s="4">
        <f t="shared" si="79"/>
        <v>0</v>
      </c>
      <c r="D111" s="4">
        <f t="shared" si="80"/>
        <v>0</v>
      </c>
      <c r="E111" s="4">
        <f t="shared" si="81"/>
        <v>0</v>
      </c>
      <c r="F111" s="4">
        <f t="shared" si="82"/>
        <v>0</v>
      </c>
      <c r="G111" s="4">
        <f t="shared" si="83"/>
        <v>0</v>
      </c>
      <c r="H111" s="4">
        <f t="shared" si="84"/>
        <v>0</v>
      </c>
      <c r="I111" s="4">
        <f t="shared" si="85"/>
        <v>0</v>
      </c>
      <c r="J111" s="4">
        <f t="shared" si="86"/>
        <v>0</v>
      </c>
      <c r="K111" s="4">
        <f t="shared" si="87"/>
        <v>0</v>
      </c>
      <c r="L111" s="4">
        <f t="shared" si="88"/>
        <v>0</v>
      </c>
      <c r="M111" s="4">
        <f t="shared" si="89"/>
        <v>0</v>
      </c>
      <c r="N111" s="4">
        <f>Controls!C114</f>
        <v>0</v>
      </c>
      <c r="O111" s="4">
        <f t="shared" si="90"/>
        <v>1</v>
      </c>
      <c r="P111" s="4">
        <f t="shared" si="91"/>
        <v>1</v>
      </c>
      <c r="Q111" s="4">
        <f t="shared" si="92"/>
        <v>1</v>
      </c>
      <c r="R111" s="4">
        <f t="shared" si="93"/>
        <v>1</v>
      </c>
      <c r="S111" s="4">
        <f t="shared" si="94"/>
        <v>1</v>
      </c>
      <c r="T111" s="4">
        <f t="shared" si="95"/>
        <v>1</v>
      </c>
      <c r="U111" s="4">
        <f t="shared" si="96"/>
        <v>1</v>
      </c>
      <c r="V111" s="4">
        <f t="shared" si="97"/>
        <v>1</v>
      </c>
      <c r="W111" s="4">
        <f t="shared" si="98"/>
        <v>1</v>
      </c>
      <c r="X111" s="4">
        <f t="shared" si="99"/>
        <v>1</v>
      </c>
      <c r="Y111" s="4">
        <f t="shared" si="100"/>
        <v>1</v>
      </c>
      <c r="Z111" s="4">
        <f t="shared" si="101"/>
        <v>1</v>
      </c>
      <c r="AA111" s="4">
        <f t="shared" si="102"/>
        <v>1</v>
      </c>
      <c r="AB111" s="4">
        <f t="shared" si="103"/>
        <v>1</v>
      </c>
      <c r="AC111" s="4">
        <f t="shared" si="104"/>
        <v>1</v>
      </c>
      <c r="AD111" s="4">
        <f t="shared" si="105"/>
        <v>0</v>
      </c>
      <c r="AE111" s="4">
        <f t="shared" si="106"/>
        <v>0</v>
      </c>
      <c r="AF111" s="4">
        <f t="shared" si="107"/>
        <v>0</v>
      </c>
      <c r="AG111" s="4">
        <f t="shared" si="108"/>
        <v>0</v>
      </c>
      <c r="AH111" s="4">
        <f t="shared" si="109"/>
        <v>0</v>
      </c>
      <c r="AI111" s="4">
        <f t="shared" si="110"/>
        <v>0</v>
      </c>
      <c r="AJ111" s="4">
        <f t="shared" si="111"/>
        <v>0</v>
      </c>
      <c r="AK111" s="4">
        <f t="shared" si="112"/>
        <v>0</v>
      </c>
      <c r="AL111" s="4">
        <f t="shared" si="113"/>
        <v>0</v>
      </c>
      <c r="AM111" s="4">
        <f t="shared" si="114"/>
        <v>0</v>
      </c>
      <c r="AN111" s="4">
        <f t="shared" si="115"/>
        <v>0</v>
      </c>
      <c r="AO111" s="4">
        <f t="shared" si="116"/>
        <v>0</v>
      </c>
      <c r="AP111" s="4">
        <f t="shared" si="117"/>
        <v>0</v>
      </c>
      <c r="AQ111" s="4">
        <f t="shared" si="118"/>
        <v>0</v>
      </c>
      <c r="AR111" s="4">
        <f t="shared" si="119"/>
        <v>0</v>
      </c>
      <c r="AS111" s="4">
        <f t="shared" si="120"/>
        <v>0</v>
      </c>
      <c r="AT111" s="4">
        <f t="shared" si="121"/>
        <v>0</v>
      </c>
      <c r="AU111" s="4">
        <f t="shared" si="122"/>
        <v>0</v>
      </c>
      <c r="AV111" s="4">
        <f t="shared" si="123"/>
        <v>0</v>
      </c>
      <c r="AW111" s="4">
        <f t="shared" si="124"/>
        <v>0</v>
      </c>
      <c r="AX111" s="4">
        <f t="shared" si="125"/>
        <v>0</v>
      </c>
      <c r="AY111" s="4">
        <f t="shared" si="126"/>
        <v>0</v>
      </c>
    </row>
    <row r="112" spans="1:51" x14ac:dyDescent="0.2">
      <c r="A112">
        <f>Controls!A115</f>
        <v>0</v>
      </c>
      <c r="B112" s="4">
        <f>Controls!F115</f>
        <v>0</v>
      </c>
      <c r="C112" s="4">
        <f t="shared" si="79"/>
        <v>0</v>
      </c>
      <c r="D112" s="4">
        <f t="shared" si="80"/>
        <v>0</v>
      </c>
      <c r="E112" s="4">
        <f t="shared" si="81"/>
        <v>0</v>
      </c>
      <c r="F112" s="4">
        <f t="shared" si="82"/>
        <v>0</v>
      </c>
      <c r="G112" s="4">
        <f t="shared" si="83"/>
        <v>0</v>
      </c>
      <c r="H112" s="4">
        <f t="shared" si="84"/>
        <v>0</v>
      </c>
      <c r="I112" s="4">
        <f t="shared" si="85"/>
        <v>0</v>
      </c>
      <c r="J112" s="4">
        <f t="shared" si="86"/>
        <v>0</v>
      </c>
      <c r="K112" s="4">
        <f t="shared" si="87"/>
        <v>0</v>
      </c>
      <c r="L112" s="4">
        <f t="shared" si="88"/>
        <v>0</v>
      </c>
      <c r="M112" s="4">
        <f t="shared" si="89"/>
        <v>0</v>
      </c>
      <c r="N112" s="4">
        <f>Controls!C115</f>
        <v>0</v>
      </c>
      <c r="O112" s="4">
        <f t="shared" si="90"/>
        <v>1</v>
      </c>
      <c r="P112" s="4">
        <f t="shared" si="91"/>
        <v>1</v>
      </c>
      <c r="Q112" s="4">
        <f t="shared" si="92"/>
        <v>1</v>
      </c>
      <c r="R112" s="4">
        <f t="shared" si="93"/>
        <v>1</v>
      </c>
      <c r="S112" s="4">
        <f t="shared" si="94"/>
        <v>1</v>
      </c>
      <c r="T112" s="4">
        <f t="shared" si="95"/>
        <v>1</v>
      </c>
      <c r="U112" s="4">
        <f t="shared" si="96"/>
        <v>1</v>
      </c>
      <c r="V112" s="4">
        <f t="shared" si="97"/>
        <v>1</v>
      </c>
      <c r="W112" s="4">
        <f t="shared" si="98"/>
        <v>1</v>
      </c>
      <c r="X112" s="4">
        <f t="shared" si="99"/>
        <v>1</v>
      </c>
      <c r="Y112" s="4">
        <f t="shared" si="100"/>
        <v>1</v>
      </c>
      <c r="Z112" s="4">
        <f t="shared" si="101"/>
        <v>1</v>
      </c>
      <c r="AA112" s="4">
        <f t="shared" si="102"/>
        <v>1</v>
      </c>
      <c r="AB112" s="4">
        <f t="shared" si="103"/>
        <v>1</v>
      </c>
      <c r="AC112" s="4">
        <f t="shared" si="104"/>
        <v>1</v>
      </c>
      <c r="AD112" s="4">
        <f t="shared" si="105"/>
        <v>0</v>
      </c>
      <c r="AE112" s="4">
        <f t="shared" si="106"/>
        <v>0</v>
      </c>
      <c r="AF112" s="4">
        <f t="shared" si="107"/>
        <v>0</v>
      </c>
      <c r="AG112" s="4">
        <f t="shared" si="108"/>
        <v>0</v>
      </c>
      <c r="AH112" s="4">
        <f t="shared" si="109"/>
        <v>0</v>
      </c>
      <c r="AI112" s="4">
        <f t="shared" si="110"/>
        <v>0</v>
      </c>
      <c r="AJ112" s="4">
        <f t="shared" si="111"/>
        <v>0</v>
      </c>
      <c r="AK112" s="4">
        <f t="shared" si="112"/>
        <v>0</v>
      </c>
      <c r="AL112" s="4">
        <f t="shared" si="113"/>
        <v>0</v>
      </c>
      <c r="AM112" s="4">
        <f t="shared" si="114"/>
        <v>0</v>
      </c>
      <c r="AN112" s="4">
        <f t="shared" si="115"/>
        <v>0</v>
      </c>
      <c r="AO112" s="4">
        <f t="shared" si="116"/>
        <v>0</v>
      </c>
      <c r="AP112" s="4">
        <f t="shared" si="117"/>
        <v>0</v>
      </c>
      <c r="AQ112" s="4">
        <f t="shared" si="118"/>
        <v>0</v>
      </c>
      <c r="AR112" s="4">
        <f t="shared" si="119"/>
        <v>0</v>
      </c>
      <c r="AS112" s="4">
        <f t="shared" si="120"/>
        <v>0</v>
      </c>
      <c r="AT112" s="4">
        <f t="shared" si="121"/>
        <v>0</v>
      </c>
      <c r="AU112" s="4">
        <f t="shared" si="122"/>
        <v>0</v>
      </c>
      <c r="AV112" s="4">
        <f t="shared" si="123"/>
        <v>0</v>
      </c>
      <c r="AW112" s="4">
        <f t="shared" si="124"/>
        <v>0</v>
      </c>
      <c r="AX112" s="4">
        <f t="shared" si="125"/>
        <v>0</v>
      </c>
      <c r="AY112" s="4">
        <f t="shared" si="126"/>
        <v>0</v>
      </c>
    </row>
    <row r="113" spans="1:51" x14ac:dyDescent="0.2">
      <c r="A113">
        <f>Controls!A116</f>
        <v>0</v>
      </c>
      <c r="B113" s="4">
        <f>Controls!F116</f>
        <v>0</v>
      </c>
      <c r="C113" s="4">
        <f t="shared" si="79"/>
        <v>0</v>
      </c>
      <c r="D113" s="4">
        <f t="shared" si="80"/>
        <v>0</v>
      </c>
      <c r="E113" s="4">
        <f t="shared" si="81"/>
        <v>0</v>
      </c>
      <c r="F113" s="4">
        <f t="shared" si="82"/>
        <v>0</v>
      </c>
      <c r="G113" s="4">
        <f t="shared" si="83"/>
        <v>0</v>
      </c>
      <c r="H113" s="4">
        <f t="shared" si="84"/>
        <v>0</v>
      </c>
      <c r="I113" s="4">
        <f t="shared" si="85"/>
        <v>0</v>
      </c>
      <c r="J113" s="4">
        <f t="shared" si="86"/>
        <v>0</v>
      </c>
      <c r="K113" s="4">
        <f t="shared" si="87"/>
        <v>0</v>
      </c>
      <c r="L113" s="4">
        <f t="shared" si="88"/>
        <v>0</v>
      </c>
      <c r="M113" s="4">
        <f t="shared" si="89"/>
        <v>0</v>
      </c>
      <c r="N113" s="4">
        <f>Controls!C116</f>
        <v>0</v>
      </c>
      <c r="O113" s="4">
        <f t="shared" si="90"/>
        <v>1</v>
      </c>
      <c r="P113" s="4">
        <f t="shared" si="91"/>
        <v>1</v>
      </c>
      <c r="Q113" s="4">
        <f t="shared" si="92"/>
        <v>1</v>
      </c>
      <c r="R113" s="4">
        <f t="shared" si="93"/>
        <v>1</v>
      </c>
      <c r="S113" s="4">
        <f t="shared" si="94"/>
        <v>1</v>
      </c>
      <c r="T113" s="4">
        <f t="shared" si="95"/>
        <v>1</v>
      </c>
      <c r="U113" s="4">
        <f t="shared" si="96"/>
        <v>1</v>
      </c>
      <c r="V113" s="4">
        <f t="shared" si="97"/>
        <v>1</v>
      </c>
      <c r="W113" s="4">
        <f t="shared" si="98"/>
        <v>1</v>
      </c>
      <c r="X113" s="4">
        <f t="shared" si="99"/>
        <v>1</v>
      </c>
      <c r="Y113" s="4">
        <f t="shared" si="100"/>
        <v>1</v>
      </c>
      <c r="Z113" s="4">
        <f t="shared" si="101"/>
        <v>1</v>
      </c>
      <c r="AA113" s="4">
        <f t="shared" si="102"/>
        <v>1</v>
      </c>
      <c r="AB113" s="4">
        <f t="shared" si="103"/>
        <v>1</v>
      </c>
      <c r="AC113" s="4">
        <f t="shared" si="104"/>
        <v>1</v>
      </c>
      <c r="AD113" s="4">
        <f t="shared" si="105"/>
        <v>0</v>
      </c>
      <c r="AE113" s="4">
        <f t="shared" si="106"/>
        <v>0</v>
      </c>
      <c r="AF113" s="4">
        <f t="shared" si="107"/>
        <v>0</v>
      </c>
      <c r="AG113" s="4">
        <f t="shared" si="108"/>
        <v>0</v>
      </c>
      <c r="AH113" s="4">
        <f t="shared" si="109"/>
        <v>0</v>
      </c>
      <c r="AI113" s="4">
        <f t="shared" si="110"/>
        <v>0</v>
      </c>
      <c r="AJ113" s="4">
        <f t="shared" si="111"/>
        <v>0</v>
      </c>
      <c r="AK113" s="4">
        <f t="shared" si="112"/>
        <v>0</v>
      </c>
      <c r="AL113" s="4">
        <f t="shared" si="113"/>
        <v>0</v>
      </c>
      <c r="AM113" s="4">
        <f t="shared" si="114"/>
        <v>0</v>
      </c>
      <c r="AN113" s="4">
        <f t="shared" si="115"/>
        <v>0</v>
      </c>
      <c r="AO113" s="4">
        <f t="shared" si="116"/>
        <v>0</v>
      </c>
      <c r="AP113" s="4">
        <f t="shared" si="117"/>
        <v>0</v>
      </c>
      <c r="AQ113" s="4">
        <f t="shared" si="118"/>
        <v>0</v>
      </c>
      <c r="AR113" s="4">
        <f t="shared" si="119"/>
        <v>0</v>
      </c>
      <c r="AS113" s="4">
        <f t="shared" si="120"/>
        <v>0</v>
      </c>
      <c r="AT113" s="4">
        <f t="shared" si="121"/>
        <v>0</v>
      </c>
      <c r="AU113" s="4">
        <f t="shared" si="122"/>
        <v>0</v>
      </c>
      <c r="AV113" s="4">
        <f t="shared" si="123"/>
        <v>0</v>
      </c>
      <c r="AW113" s="4">
        <f t="shared" si="124"/>
        <v>0</v>
      </c>
      <c r="AX113" s="4">
        <f t="shared" si="125"/>
        <v>0</v>
      </c>
      <c r="AY113" s="4">
        <f t="shared" si="126"/>
        <v>0</v>
      </c>
    </row>
    <row r="114" spans="1:51" x14ac:dyDescent="0.2">
      <c r="A114">
        <f>Controls!A117</f>
        <v>0</v>
      </c>
      <c r="B114" s="4">
        <f>Controls!F117</f>
        <v>0</v>
      </c>
      <c r="C114" s="4">
        <f t="shared" si="79"/>
        <v>0</v>
      </c>
      <c r="D114" s="4">
        <f t="shared" si="80"/>
        <v>0</v>
      </c>
      <c r="E114" s="4">
        <f t="shared" si="81"/>
        <v>0</v>
      </c>
      <c r="F114" s="4">
        <f t="shared" si="82"/>
        <v>0</v>
      </c>
      <c r="G114" s="4">
        <f t="shared" si="83"/>
        <v>0</v>
      </c>
      <c r="H114" s="4">
        <f t="shared" si="84"/>
        <v>0</v>
      </c>
      <c r="I114" s="4">
        <f t="shared" si="85"/>
        <v>0</v>
      </c>
      <c r="J114" s="4">
        <f t="shared" si="86"/>
        <v>0</v>
      </c>
      <c r="K114" s="4">
        <f t="shared" si="87"/>
        <v>0</v>
      </c>
      <c r="L114" s="4">
        <f t="shared" si="88"/>
        <v>0</v>
      </c>
      <c r="M114" s="4">
        <f t="shared" si="89"/>
        <v>0</v>
      </c>
      <c r="N114" s="4">
        <f>Controls!C117</f>
        <v>0</v>
      </c>
      <c r="O114" s="4">
        <f t="shared" si="90"/>
        <v>1</v>
      </c>
      <c r="P114" s="4">
        <f t="shared" si="91"/>
        <v>1</v>
      </c>
      <c r="Q114" s="4">
        <f t="shared" si="92"/>
        <v>1</v>
      </c>
      <c r="R114" s="4">
        <f t="shared" si="93"/>
        <v>1</v>
      </c>
      <c r="S114" s="4">
        <f t="shared" si="94"/>
        <v>1</v>
      </c>
      <c r="T114" s="4">
        <f t="shared" si="95"/>
        <v>1</v>
      </c>
      <c r="U114" s="4">
        <f t="shared" si="96"/>
        <v>1</v>
      </c>
      <c r="V114" s="4">
        <f t="shared" si="97"/>
        <v>1</v>
      </c>
      <c r="W114" s="4">
        <f t="shared" si="98"/>
        <v>1</v>
      </c>
      <c r="X114" s="4">
        <f t="shared" si="99"/>
        <v>1</v>
      </c>
      <c r="Y114" s="4">
        <f t="shared" si="100"/>
        <v>1</v>
      </c>
      <c r="Z114" s="4">
        <f t="shared" si="101"/>
        <v>1</v>
      </c>
      <c r="AA114" s="4">
        <f t="shared" si="102"/>
        <v>1</v>
      </c>
      <c r="AB114" s="4">
        <f t="shared" si="103"/>
        <v>1</v>
      </c>
      <c r="AC114" s="4">
        <f t="shared" si="104"/>
        <v>1</v>
      </c>
      <c r="AD114" s="4">
        <f t="shared" si="105"/>
        <v>0</v>
      </c>
      <c r="AE114" s="4">
        <f t="shared" si="106"/>
        <v>0</v>
      </c>
      <c r="AF114" s="4">
        <f t="shared" si="107"/>
        <v>0</v>
      </c>
      <c r="AG114" s="4">
        <f t="shared" si="108"/>
        <v>0</v>
      </c>
      <c r="AH114" s="4">
        <f t="shared" si="109"/>
        <v>0</v>
      </c>
      <c r="AI114" s="4">
        <f t="shared" si="110"/>
        <v>0</v>
      </c>
      <c r="AJ114" s="4">
        <f t="shared" si="111"/>
        <v>0</v>
      </c>
      <c r="AK114" s="4">
        <f t="shared" si="112"/>
        <v>0</v>
      </c>
      <c r="AL114" s="4">
        <f t="shared" si="113"/>
        <v>0</v>
      </c>
      <c r="AM114" s="4">
        <f t="shared" si="114"/>
        <v>0</v>
      </c>
      <c r="AN114" s="4">
        <f t="shared" si="115"/>
        <v>0</v>
      </c>
      <c r="AO114" s="4">
        <f t="shared" si="116"/>
        <v>0</v>
      </c>
      <c r="AP114" s="4">
        <f t="shared" si="117"/>
        <v>0</v>
      </c>
      <c r="AQ114" s="4">
        <f t="shared" si="118"/>
        <v>0</v>
      </c>
      <c r="AR114" s="4">
        <f t="shared" si="119"/>
        <v>0</v>
      </c>
      <c r="AS114" s="4">
        <f t="shared" si="120"/>
        <v>0</v>
      </c>
      <c r="AT114" s="4">
        <f t="shared" si="121"/>
        <v>0</v>
      </c>
      <c r="AU114" s="4">
        <f t="shared" si="122"/>
        <v>0</v>
      </c>
      <c r="AV114" s="4">
        <f t="shared" si="123"/>
        <v>0</v>
      </c>
      <c r="AW114" s="4">
        <f t="shared" si="124"/>
        <v>0</v>
      </c>
      <c r="AX114" s="4">
        <f t="shared" si="125"/>
        <v>0</v>
      </c>
      <c r="AY114" s="4">
        <f t="shared" si="126"/>
        <v>0</v>
      </c>
    </row>
    <row r="115" spans="1:51" x14ac:dyDescent="0.2">
      <c r="A115">
        <f>Controls!A118</f>
        <v>0</v>
      </c>
      <c r="B115" s="4">
        <f>Controls!F118</f>
        <v>0</v>
      </c>
      <c r="C115" s="4">
        <f t="shared" si="79"/>
        <v>0</v>
      </c>
      <c r="D115" s="4">
        <f t="shared" si="80"/>
        <v>0</v>
      </c>
      <c r="E115" s="4">
        <f t="shared" si="81"/>
        <v>0</v>
      </c>
      <c r="F115" s="4">
        <f t="shared" si="82"/>
        <v>0</v>
      </c>
      <c r="G115" s="4">
        <f t="shared" si="83"/>
        <v>0</v>
      </c>
      <c r="H115" s="4">
        <f t="shared" si="84"/>
        <v>0</v>
      </c>
      <c r="I115" s="4">
        <f t="shared" si="85"/>
        <v>0</v>
      </c>
      <c r="J115" s="4">
        <f t="shared" si="86"/>
        <v>0</v>
      </c>
      <c r="K115" s="4">
        <f t="shared" si="87"/>
        <v>0</v>
      </c>
      <c r="L115" s="4">
        <f t="shared" si="88"/>
        <v>0</v>
      </c>
      <c r="M115" s="4">
        <f t="shared" si="89"/>
        <v>0</v>
      </c>
      <c r="N115" s="4">
        <f>Controls!C118</f>
        <v>0</v>
      </c>
      <c r="O115" s="4">
        <f t="shared" si="90"/>
        <v>1</v>
      </c>
      <c r="P115" s="4">
        <f t="shared" si="91"/>
        <v>1</v>
      </c>
      <c r="Q115" s="4">
        <f t="shared" si="92"/>
        <v>1</v>
      </c>
      <c r="R115" s="4">
        <f t="shared" si="93"/>
        <v>1</v>
      </c>
      <c r="S115" s="4">
        <f t="shared" si="94"/>
        <v>1</v>
      </c>
      <c r="T115" s="4">
        <f t="shared" si="95"/>
        <v>1</v>
      </c>
      <c r="U115" s="4">
        <f t="shared" si="96"/>
        <v>1</v>
      </c>
      <c r="V115" s="4">
        <f t="shared" si="97"/>
        <v>1</v>
      </c>
      <c r="W115" s="4">
        <f t="shared" si="98"/>
        <v>1</v>
      </c>
      <c r="X115" s="4">
        <f t="shared" si="99"/>
        <v>1</v>
      </c>
      <c r="Y115" s="4">
        <f t="shared" si="100"/>
        <v>1</v>
      </c>
      <c r="Z115" s="4">
        <f t="shared" si="101"/>
        <v>1</v>
      </c>
      <c r="AA115" s="4">
        <f t="shared" si="102"/>
        <v>1</v>
      </c>
      <c r="AB115" s="4">
        <f t="shared" si="103"/>
        <v>1</v>
      </c>
      <c r="AC115" s="4">
        <f t="shared" si="104"/>
        <v>1</v>
      </c>
      <c r="AD115" s="4">
        <f t="shared" si="105"/>
        <v>0</v>
      </c>
      <c r="AE115" s="4">
        <f t="shared" si="106"/>
        <v>0</v>
      </c>
      <c r="AF115" s="4">
        <f t="shared" si="107"/>
        <v>0</v>
      </c>
      <c r="AG115" s="4">
        <f t="shared" si="108"/>
        <v>0</v>
      </c>
      <c r="AH115" s="4">
        <f t="shared" si="109"/>
        <v>0</v>
      </c>
      <c r="AI115" s="4">
        <f t="shared" si="110"/>
        <v>0</v>
      </c>
      <c r="AJ115" s="4">
        <f t="shared" si="111"/>
        <v>0</v>
      </c>
      <c r="AK115" s="4">
        <f t="shared" si="112"/>
        <v>0</v>
      </c>
      <c r="AL115" s="4">
        <f t="shared" si="113"/>
        <v>0</v>
      </c>
      <c r="AM115" s="4">
        <f t="shared" si="114"/>
        <v>0</v>
      </c>
      <c r="AN115" s="4">
        <f t="shared" si="115"/>
        <v>0</v>
      </c>
      <c r="AO115" s="4">
        <f t="shared" si="116"/>
        <v>0</v>
      </c>
      <c r="AP115" s="4">
        <f t="shared" si="117"/>
        <v>0</v>
      </c>
      <c r="AQ115" s="4">
        <f t="shared" si="118"/>
        <v>0</v>
      </c>
      <c r="AR115" s="4">
        <f t="shared" si="119"/>
        <v>0</v>
      </c>
      <c r="AS115" s="4">
        <f t="shared" si="120"/>
        <v>0</v>
      </c>
      <c r="AT115" s="4">
        <f t="shared" si="121"/>
        <v>0</v>
      </c>
      <c r="AU115" s="4">
        <f t="shared" si="122"/>
        <v>0</v>
      </c>
      <c r="AV115" s="4">
        <f t="shared" si="123"/>
        <v>0</v>
      </c>
      <c r="AW115" s="4">
        <f t="shared" si="124"/>
        <v>0</v>
      </c>
      <c r="AX115" s="4">
        <f t="shared" si="125"/>
        <v>0</v>
      </c>
      <c r="AY115" s="4">
        <f t="shared" si="126"/>
        <v>0</v>
      </c>
    </row>
    <row r="116" spans="1:51" x14ac:dyDescent="0.2">
      <c r="A116">
        <f>Controls!A119</f>
        <v>0</v>
      </c>
      <c r="B116" s="4">
        <f>Controls!F119</f>
        <v>0</v>
      </c>
      <c r="C116" s="4">
        <f t="shared" si="79"/>
        <v>0</v>
      </c>
      <c r="D116" s="4">
        <f t="shared" si="80"/>
        <v>0</v>
      </c>
      <c r="E116" s="4">
        <f t="shared" si="81"/>
        <v>0</v>
      </c>
      <c r="F116" s="4">
        <f t="shared" si="82"/>
        <v>0</v>
      </c>
      <c r="G116" s="4">
        <f t="shared" si="83"/>
        <v>0</v>
      </c>
      <c r="H116" s="4">
        <f t="shared" si="84"/>
        <v>0</v>
      </c>
      <c r="I116" s="4">
        <f t="shared" si="85"/>
        <v>0</v>
      </c>
      <c r="J116" s="4">
        <f t="shared" si="86"/>
        <v>0</v>
      </c>
      <c r="K116" s="4">
        <f t="shared" si="87"/>
        <v>0</v>
      </c>
      <c r="L116" s="4">
        <f t="shared" si="88"/>
        <v>0</v>
      </c>
      <c r="M116" s="4">
        <f t="shared" si="89"/>
        <v>0</v>
      </c>
      <c r="N116" s="4">
        <f>Controls!C119</f>
        <v>0</v>
      </c>
      <c r="O116" s="4">
        <f t="shared" si="90"/>
        <v>1</v>
      </c>
      <c r="P116" s="4">
        <f t="shared" si="91"/>
        <v>1</v>
      </c>
      <c r="Q116" s="4">
        <f t="shared" si="92"/>
        <v>1</v>
      </c>
      <c r="R116" s="4">
        <f t="shared" si="93"/>
        <v>1</v>
      </c>
      <c r="S116" s="4">
        <f t="shared" si="94"/>
        <v>1</v>
      </c>
      <c r="T116" s="4">
        <f t="shared" si="95"/>
        <v>1</v>
      </c>
      <c r="U116" s="4">
        <f t="shared" si="96"/>
        <v>1</v>
      </c>
      <c r="V116" s="4">
        <f t="shared" si="97"/>
        <v>1</v>
      </c>
      <c r="W116" s="4">
        <f t="shared" si="98"/>
        <v>1</v>
      </c>
      <c r="X116" s="4">
        <f t="shared" si="99"/>
        <v>1</v>
      </c>
      <c r="Y116" s="4">
        <f t="shared" si="100"/>
        <v>1</v>
      </c>
      <c r="Z116" s="4">
        <f t="shared" si="101"/>
        <v>1</v>
      </c>
      <c r="AA116" s="4">
        <f t="shared" si="102"/>
        <v>1</v>
      </c>
      <c r="AB116" s="4">
        <f t="shared" si="103"/>
        <v>1</v>
      </c>
      <c r="AC116" s="4">
        <f t="shared" si="104"/>
        <v>1</v>
      </c>
      <c r="AD116" s="4">
        <f t="shared" si="105"/>
        <v>0</v>
      </c>
      <c r="AE116" s="4">
        <f t="shared" si="106"/>
        <v>0</v>
      </c>
      <c r="AF116" s="4">
        <f t="shared" si="107"/>
        <v>0</v>
      </c>
      <c r="AG116" s="4">
        <f t="shared" si="108"/>
        <v>0</v>
      </c>
      <c r="AH116" s="4">
        <f t="shared" si="109"/>
        <v>0</v>
      </c>
      <c r="AI116" s="4">
        <f t="shared" si="110"/>
        <v>0</v>
      </c>
      <c r="AJ116" s="4">
        <f t="shared" si="111"/>
        <v>0</v>
      </c>
      <c r="AK116" s="4">
        <f t="shared" si="112"/>
        <v>0</v>
      </c>
      <c r="AL116" s="4">
        <f t="shared" si="113"/>
        <v>0</v>
      </c>
      <c r="AM116" s="4">
        <f t="shared" si="114"/>
        <v>0</v>
      </c>
      <c r="AN116" s="4">
        <f t="shared" si="115"/>
        <v>0</v>
      </c>
      <c r="AO116" s="4">
        <f t="shared" si="116"/>
        <v>0</v>
      </c>
      <c r="AP116" s="4">
        <f t="shared" si="117"/>
        <v>0</v>
      </c>
      <c r="AQ116" s="4">
        <f t="shared" si="118"/>
        <v>0</v>
      </c>
      <c r="AR116" s="4">
        <f t="shared" si="119"/>
        <v>0</v>
      </c>
      <c r="AS116" s="4">
        <f t="shared" si="120"/>
        <v>0</v>
      </c>
      <c r="AT116" s="4">
        <f t="shared" si="121"/>
        <v>0</v>
      </c>
      <c r="AU116" s="4">
        <f t="shared" si="122"/>
        <v>0</v>
      </c>
      <c r="AV116" s="4">
        <f t="shared" si="123"/>
        <v>0</v>
      </c>
      <c r="AW116" s="4">
        <f t="shared" si="124"/>
        <v>0</v>
      </c>
      <c r="AX116" s="4">
        <f t="shared" si="125"/>
        <v>0</v>
      </c>
      <c r="AY116" s="4">
        <f t="shared" si="126"/>
        <v>0</v>
      </c>
    </row>
    <row r="117" spans="1:51" x14ac:dyDescent="0.2">
      <c r="A117">
        <f>Controls!A120</f>
        <v>0</v>
      </c>
      <c r="B117" s="4">
        <f>Controls!F120</f>
        <v>0</v>
      </c>
      <c r="C117" s="4">
        <f t="shared" si="79"/>
        <v>0</v>
      </c>
      <c r="D117" s="4">
        <f t="shared" si="80"/>
        <v>0</v>
      </c>
      <c r="E117" s="4">
        <f t="shared" si="81"/>
        <v>0</v>
      </c>
      <c r="F117" s="4">
        <f t="shared" si="82"/>
        <v>0</v>
      </c>
      <c r="G117" s="4">
        <f t="shared" si="83"/>
        <v>0</v>
      </c>
      <c r="H117" s="4">
        <f t="shared" si="84"/>
        <v>0</v>
      </c>
      <c r="I117" s="4">
        <f t="shared" si="85"/>
        <v>0</v>
      </c>
      <c r="J117" s="4">
        <f t="shared" si="86"/>
        <v>0</v>
      </c>
      <c r="K117" s="4">
        <f t="shared" si="87"/>
        <v>0</v>
      </c>
      <c r="L117" s="4">
        <f t="shared" si="88"/>
        <v>0</v>
      </c>
      <c r="M117" s="4">
        <f t="shared" si="89"/>
        <v>0</v>
      </c>
      <c r="N117" s="4">
        <f>Controls!C120</f>
        <v>0</v>
      </c>
      <c r="O117" s="4">
        <f t="shared" si="90"/>
        <v>1</v>
      </c>
      <c r="P117" s="4">
        <f t="shared" si="91"/>
        <v>1</v>
      </c>
      <c r="Q117" s="4">
        <f t="shared" si="92"/>
        <v>1</v>
      </c>
      <c r="R117" s="4">
        <f t="shared" si="93"/>
        <v>1</v>
      </c>
      <c r="S117" s="4">
        <f t="shared" si="94"/>
        <v>1</v>
      </c>
      <c r="T117" s="4">
        <f t="shared" si="95"/>
        <v>1</v>
      </c>
      <c r="U117" s="4">
        <f t="shared" si="96"/>
        <v>1</v>
      </c>
      <c r="V117" s="4">
        <f t="shared" si="97"/>
        <v>1</v>
      </c>
      <c r="W117" s="4">
        <f t="shared" si="98"/>
        <v>1</v>
      </c>
      <c r="X117" s="4">
        <f t="shared" si="99"/>
        <v>1</v>
      </c>
      <c r="Y117" s="4">
        <f t="shared" si="100"/>
        <v>1</v>
      </c>
      <c r="Z117" s="4">
        <f t="shared" si="101"/>
        <v>1</v>
      </c>
      <c r="AA117" s="4">
        <f t="shared" si="102"/>
        <v>1</v>
      </c>
      <c r="AB117" s="4">
        <f t="shared" si="103"/>
        <v>1</v>
      </c>
      <c r="AC117" s="4">
        <f t="shared" si="104"/>
        <v>1</v>
      </c>
      <c r="AD117" s="4">
        <f t="shared" si="105"/>
        <v>0</v>
      </c>
      <c r="AE117" s="4">
        <f t="shared" si="106"/>
        <v>0</v>
      </c>
      <c r="AF117" s="4">
        <f t="shared" si="107"/>
        <v>0</v>
      </c>
      <c r="AG117" s="4">
        <f t="shared" si="108"/>
        <v>0</v>
      </c>
      <c r="AH117" s="4">
        <f t="shared" si="109"/>
        <v>0</v>
      </c>
      <c r="AI117" s="4">
        <f t="shared" si="110"/>
        <v>0</v>
      </c>
      <c r="AJ117" s="4">
        <f t="shared" si="111"/>
        <v>0</v>
      </c>
      <c r="AK117" s="4">
        <f t="shared" si="112"/>
        <v>0</v>
      </c>
      <c r="AL117" s="4">
        <f t="shared" si="113"/>
        <v>0</v>
      </c>
      <c r="AM117" s="4">
        <f t="shared" si="114"/>
        <v>0</v>
      </c>
      <c r="AN117" s="4">
        <f t="shared" si="115"/>
        <v>0</v>
      </c>
      <c r="AO117" s="4">
        <f t="shared" si="116"/>
        <v>0</v>
      </c>
      <c r="AP117" s="4">
        <f t="shared" si="117"/>
        <v>0</v>
      </c>
      <c r="AQ117" s="4">
        <f t="shared" si="118"/>
        <v>0</v>
      </c>
      <c r="AR117" s="4">
        <f t="shared" si="119"/>
        <v>0</v>
      </c>
      <c r="AS117" s="4">
        <f t="shared" si="120"/>
        <v>0</v>
      </c>
      <c r="AT117" s="4">
        <f t="shared" si="121"/>
        <v>0</v>
      </c>
      <c r="AU117" s="4">
        <f t="shared" si="122"/>
        <v>0</v>
      </c>
      <c r="AV117" s="4">
        <f t="shared" si="123"/>
        <v>0</v>
      </c>
      <c r="AW117" s="4">
        <f t="shared" si="124"/>
        <v>0</v>
      </c>
      <c r="AX117" s="4">
        <f t="shared" si="125"/>
        <v>0</v>
      </c>
      <c r="AY117" s="4">
        <f t="shared" si="126"/>
        <v>0</v>
      </c>
    </row>
    <row r="118" spans="1:51" x14ac:dyDescent="0.2">
      <c r="A118">
        <f>Controls!A121</f>
        <v>0</v>
      </c>
      <c r="B118" s="4">
        <f>Controls!F121</f>
        <v>0</v>
      </c>
      <c r="C118" s="4">
        <f t="shared" si="79"/>
        <v>0</v>
      </c>
      <c r="D118" s="4">
        <f t="shared" si="80"/>
        <v>0</v>
      </c>
      <c r="E118" s="4">
        <f t="shared" si="81"/>
        <v>0</v>
      </c>
      <c r="F118" s="4">
        <f t="shared" si="82"/>
        <v>0</v>
      </c>
      <c r="G118" s="4">
        <f t="shared" si="83"/>
        <v>0</v>
      </c>
      <c r="H118" s="4">
        <f t="shared" si="84"/>
        <v>0</v>
      </c>
      <c r="I118" s="4">
        <f t="shared" si="85"/>
        <v>0</v>
      </c>
      <c r="J118" s="4">
        <f t="shared" si="86"/>
        <v>0</v>
      </c>
      <c r="K118" s="4">
        <f t="shared" si="87"/>
        <v>0</v>
      </c>
      <c r="L118" s="4">
        <f t="shared" si="88"/>
        <v>0</v>
      </c>
      <c r="M118" s="4">
        <f t="shared" si="89"/>
        <v>0</v>
      </c>
      <c r="N118" s="4">
        <f>Controls!C121</f>
        <v>0</v>
      </c>
      <c r="O118" s="4">
        <f t="shared" si="90"/>
        <v>1</v>
      </c>
      <c r="P118" s="4">
        <f t="shared" si="91"/>
        <v>1</v>
      </c>
      <c r="Q118" s="4">
        <f t="shared" si="92"/>
        <v>1</v>
      </c>
      <c r="R118" s="4">
        <f t="shared" si="93"/>
        <v>1</v>
      </c>
      <c r="S118" s="4">
        <f t="shared" si="94"/>
        <v>1</v>
      </c>
      <c r="T118" s="4">
        <f t="shared" si="95"/>
        <v>1</v>
      </c>
      <c r="U118" s="4">
        <f t="shared" si="96"/>
        <v>1</v>
      </c>
      <c r="V118" s="4">
        <f t="shared" si="97"/>
        <v>1</v>
      </c>
      <c r="W118" s="4">
        <f t="shared" si="98"/>
        <v>1</v>
      </c>
      <c r="X118" s="4">
        <f t="shared" si="99"/>
        <v>1</v>
      </c>
      <c r="Y118" s="4">
        <f t="shared" si="100"/>
        <v>1</v>
      </c>
      <c r="Z118" s="4">
        <f t="shared" si="101"/>
        <v>1</v>
      </c>
      <c r="AA118" s="4">
        <f t="shared" si="102"/>
        <v>1</v>
      </c>
      <c r="AB118" s="4">
        <f t="shared" si="103"/>
        <v>1</v>
      </c>
      <c r="AC118" s="4">
        <f t="shared" si="104"/>
        <v>1</v>
      </c>
      <c r="AD118" s="4">
        <f t="shared" si="105"/>
        <v>0</v>
      </c>
      <c r="AE118" s="4">
        <f t="shared" si="106"/>
        <v>0</v>
      </c>
      <c r="AF118" s="4">
        <f t="shared" si="107"/>
        <v>0</v>
      </c>
      <c r="AG118" s="4">
        <f t="shared" si="108"/>
        <v>0</v>
      </c>
      <c r="AH118" s="4">
        <f t="shared" si="109"/>
        <v>0</v>
      </c>
      <c r="AI118" s="4">
        <f t="shared" si="110"/>
        <v>0</v>
      </c>
      <c r="AJ118" s="4">
        <f t="shared" si="111"/>
        <v>0</v>
      </c>
      <c r="AK118" s="4">
        <f t="shared" si="112"/>
        <v>0</v>
      </c>
      <c r="AL118" s="4">
        <f t="shared" si="113"/>
        <v>0</v>
      </c>
      <c r="AM118" s="4">
        <f t="shared" si="114"/>
        <v>0</v>
      </c>
      <c r="AN118" s="4">
        <f t="shared" si="115"/>
        <v>0</v>
      </c>
      <c r="AO118" s="4">
        <f t="shared" si="116"/>
        <v>0</v>
      </c>
      <c r="AP118" s="4">
        <f t="shared" si="117"/>
        <v>0</v>
      </c>
      <c r="AQ118" s="4">
        <f t="shared" si="118"/>
        <v>0</v>
      </c>
      <c r="AR118" s="4">
        <f t="shared" si="119"/>
        <v>0</v>
      </c>
      <c r="AS118" s="4">
        <f t="shared" si="120"/>
        <v>0</v>
      </c>
      <c r="AT118" s="4">
        <f t="shared" si="121"/>
        <v>0</v>
      </c>
      <c r="AU118" s="4">
        <f t="shared" si="122"/>
        <v>0</v>
      </c>
      <c r="AV118" s="4">
        <f t="shared" si="123"/>
        <v>0</v>
      </c>
      <c r="AW118" s="4">
        <f t="shared" si="124"/>
        <v>0</v>
      </c>
      <c r="AX118" s="4">
        <f t="shared" si="125"/>
        <v>0</v>
      </c>
      <c r="AY118" s="4">
        <f t="shared" si="126"/>
        <v>0</v>
      </c>
    </row>
    <row r="119" spans="1:51" x14ac:dyDescent="0.2">
      <c r="A119">
        <f>Controls!A122</f>
        <v>0</v>
      </c>
      <c r="B119" s="4">
        <f>Controls!F122</f>
        <v>0</v>
      </c>
      <c r="C119" s="4">
        <f t="shared" si="79"/>
        <v>0</v>
      </c>
      <c r="D119" s="4">
        <f t="shared" si="80"/>
        <v>0</v>
      </c>
      <c r="E119" s="4">
        <f t="shared" si="81"/>
        <v>0</v>
      </c>
      <c r="F119" s="4">
        <f t="shared" si="82"/>
        <v>0</v>
      </c>
      <c r="G119" s="4">
        <f t="shared" si="83"/>
        <v>0</v>
      </c>
      <c r="H119" s="4">
        <f t="shared" si="84"/>
        <v>0</v>
      </c>
      <c r="I119" s="4">
        <f t="shared" si="85"/>
        <v>0</v>
      </c>
      <c r="J119" s="4">
        <f t="shared" si="86"/>
        <v>0</v>
      </c>
      <c r="K119" s="4">
        <f t="shared" si="87"/>
        <v>0</v>
      </c>
      <c r="L119" s="4">
        <f t="shared" si="88"/>
        <v>0</v>
      </c>
      <c r="M119" s="4">
        <f t="shared" si="89"/>
        <v>0</v>
      </c>
      <c r="N119" s="4">
        <f>Controls!C122</f>
        <v>0</v>
      </c>
      <c r="O119" s="4">
        <f t="shared" si="90"/>
        <v>1</v>
      </c>
      <c r="P119" s="4">
        <f t="shared" si="91"/>
        <v>1</v>
      </c>
      <c r="Q119" s="4">
        <f t="shared" si="92"/>
        <v>1</v>
      </c>
      <c r="R119" s="4">
        <f t="shared" si="93"/>
        <v>1</v>
      </c>
      <c r="S119" s="4">
        <f t="shared" si="94"/>
        <v>1</v>
      </c>
      <c r="T119" s="4">
        <f t="shared" si="95"/>
        <v>1</v>
      </c>
      <c r="U119" s="4">
        <f t="shared" si="96"/>
        <v>1</v>
      </c>
      <c r="V119" s="4">
        <f t="shared" si="97"/>
        <v>1</v>
      </c>
      <c r="W119" s="4">
        <f t="shared" si="98"/>
        <v>1</v>
      </c>
      <c r="X119" s="4">
        <f t="shared" si="99"/>
        <v>1</v>
      </c>
      <c r="Y119" s="4">
        <f t="shared" si="100"/>
        <v>1</v>
      </c>
      <c r="Z119" s="4">
        <f t="shared" si="101"/>
        <v>1</v>
      </c>
      <c r="AA119" s="4">
        <f t="shared" si="102"/>
        <v>1</v>
      </c>
      <c r="AB119" s="4">
        <f t="shared" si="103"/>
        <v>1</v>
      </c>
      <c r="AC119" s="4">
        <f t="shared" si="104"/>
        <v>1</v>
      </c>
      <c r="AD119" s="4">
        <f t="shared" si="105"/>
        <v>0</v>
      </c>
      <c r="AE119" s="4">
        <f t="shared" si="106"/>
        <v>0</v>
      </c>
      <c r="AF119" s="4">
        <f t="shared" si="107"/>
        <v>0</v>
      </c>
      <c r="AG119" s="4">
        <f t="shared" si="108"/>
        <v>0</v>
      </c>
      <c r="AH119" s="4">
        <f t="shared" si="109"/>
        <v>0</v>
      </c>
      <c r="AI119" s="4">
        <f t="shared" si="110"/>
        <v>0</v>
      </c>
      <c r="AJ119" s="4">
        <f t="shared" si="111"/>
        <v>0</v>
      </c>
      <c r="AK119" s="4">
        <f t="shared" si="112"/>
        <v>0</v>
      </c>
      <c r="AL119" s="4">
        <f t="shared" si="113"/>
        <v>0</v>
      </c>
      <c r="AM119" s="4">
        <f t="shared" si="114"/>
        <v>0</v>
      </c>
      <c r="AN119" s="4">
        <f t="shared" si="115"/>
        <v>0</v>
      </c>
      <c r="AO119" s="4">
        <f t="shared" si="116"/>
        <v>0</v>
      </c>
      <c r="AP119" s="4">
        <f t="shared" si="117"/>
        <v>0</v>
      </c>
      <c r="AQ119" s="4">
        <f t="shared" si="118"/>
        <v>0</v>
      </c>
      <c r="AR119" s="4">
        <f t="shared" si="119"/>
        <v>0</v>
      </c>
      <c r="AS119" s="4">
        <f t="shared" si="120"/>
        <v>0</v>
      </c>
      <c r="AT119" s="4">
        <f t="shared" si="121"/>
        <v>0</v>
      </c>
      <c r="AU119" s="4">
        <f t="shared" si="122"/>
        <v>0</v>
      </c>
      <c r="AV119" s="4">
        <f t="shared" si="123"/>
        <v>0</v>
      </c>
      <c r="AW119" s="4">
        <f t="shared" si="124"/>
        <v>0</v>
      </c>
      <c r="AX119" s="4">
        <f t="shared" si="125"/>
        <v>0</v>
      </c>
      <c r="AY119" s="4">
        <f t="shared" si="126"/>
        <v>0</v>
      </c>
    </row>
    <row r="120" spans="1:51" x14ac:dyDescent="0.2">
      <c r="A120">
        <f>Controls!A123</f>
        <v>0</v>
      </c>
      <c r="B120" s="4">
        <f>Controls!F123</f>
        <v>0</v>
      </c>
      <c r="C120" s="4">
        <f t="shared" si="79"/>
        <v>0</v>
      </c>
      <c r="D120" s="4">
        <f t="shared" si="80"/>
        <v>0</v>
      </c>
      <c r="E120" s="4">
        <f t="shared" si="81"/>
        <v>0</v>
      </c>
      <c r="F120" s="4">
        <f t="shared" si="82"/>
        <v>0</v>
      </c>
      <c r="G120" s="4">
        <f t="shared" si="83"/>
        <v>0</v>
      </c>
      <c r="H120" s="4">
        <f t="shared" si="84"/>
        <v>0</v>
      </c>
      <c r="I120" s="4">
        <f t="shared" si="85"/>
        <v>0</v>
      </c>
      <c r="J120" s="4">
        <f t="shared" si="86"/>
        <v>0</v>
      </c>
      <c r="K120" s="4">
        <f t="shared" si="87"/>
        <v>0</v>
      </c>
      <c r="L120" s="4">
        <f t="shared" si="88"/>
        <v>0</v>
      </c>
      <c r="M120" s="4">
        <f t="shared" si="89"/>
        <v>0</v>
      </c>
      <c r="N120" s="4">
        <f>Controls!C123</f>
        <v>0</v>
      </c>
      <c r="O120" s="4">
        <f t="shared" si="90"/>
        <v>1</v>
      </c>
      <c r="P120" s="4">
        <f t="shared" si="91"/>
        <v>1</v>
      </c>
      <c r="Q120" s="4">
        <f t="shared" si="92"/>
        <v>1</v>
      </c>
      <c r="R120" s="4">
        <f t="shared" si="93"/>
        <v>1</v>
      </c>
      <c r="S120" s="4">
        <f t="shared" si="94"/>
        <v>1</v>
      </c>
      <c r="T120" s="4">
        <f t="shared" si="95"/>
        <v>1</v>
      </c>
      <c r="U120" s="4">
        <f t="shared" si="96"/>
        <v>1</v>
      </c>
      <c r="V120" s="4">
        <f t="shared" si="97"/>
        <v>1</v>
      </c>
      <c r="W120" s="4">
        <f t="shared" si="98"/>
        <v>1</v>
      </c>
      <c r="X120" s="4">
        <f t="shared" si="99"/>
        <v>1</v>
      </c>
      <c r="Y120" s="4">
        <f t="shared" si="100"/>
        <v>1</v>
      </c>
      <c r="Z120" s="4">
        <f t="shared" si="101"/>
        <v>1</v>
      </c>
      <c r="AA120" s="4">
        <f t="shared" si="102"/>
        <v>1</v>
      </c>
      <c r="AB120" s="4">
        <f t="shared" si="103"/>
        <v>1</v>
      </c>
      <c r="AC120" s="4">
        <f t="shared" si="104"/>
        <v>1</v>
      </c>
      <c r="AD120" s="4">
        <f t="shared" si="105"/>
        <v>0</v>
      </c>
      <c r="AE120" s="4">
        <f t="shared" si="106"/>
        <v>0</v>
      </c>
      <c r="AF120" s="4">
        <f t="shared" si="107"/>
        <v>0</v>
      </c>
      <c r="AG120" s="4">
        <f t="shared" si="108"/>
        <v>0</v>
      </c>
      <c r="AH120" s="4">
        <f t="shared" si="109"/>
        <v>0</v>
      </c>
      <c r="AI120" s="4">
        <f t="shared" si="110"/>
        <v>0</v>
      </c>
      <c r="AJ120" s="4">
        <f t="shared" si="111"/>
        <v>0</v>
      </c>
      <c r="AK120" s="4">
        <f t="shared" si="112"/>
        <v>0</v>
      </c>
      <c r="AL120" s="4">
        <f t="shared" si="113"/>
        <v>0</v>
      </c>
      <c r="AM120" s="4">
        <f t="shared" si="114"/>
        <v>0</v>
      </c>
      <c r="AN120" s="4">
        <f t="shared" si="115"/>
        <v>0</v>
      </c>
      <c r="AO120" s="4">
        <f t="shared" si="116"/>
        <v>0</v>
      </c>
      <c r="AP120" s="4">
        <f t="shared" si="117"/>
        <v>0</v>
      </c>
      <c r="AQ120" s="4">
        <f t="shared" si="118"/>
        <v>0</v>
      </c>
      <c r="AR120" s="4">
        <f t="shared" si="119"/>
        <v>0</v>
      </c>
      <c r="AS120" s="4">
        <f t="shared" si="120"/>
        <v>0</v>
      </c>
      <c r="AT120" s="4">
        <f t="shared" si="121"/>
        <v>0</v>
      </c>
      <c r="AU120" s="4">
        <f t="shared" si="122"/>
        <v>0</v>
      </c>
      <c r="AV120" s="4">
        <f t="shared" si="123"/>
        <v>0</v>
      </c>
      <c r="AW120" s="4">
        <f t="shared" si="124"/>
        <v>0</v>
      </c>
      <c r="AX120" s="4">
        <f t="shared" si="125"/>
        <v>0</v>
      </c>
      <c r="AY120" s="4">
        <f t="shared" si="126"/>
        <v>0</v>
      </c>
    </row>
    <row r="121" spans="1:51" x14ac:dyDescent="0.2">
      <c r="A121">
        <f>Controls!A124</f>
        <v>0</v>
      </c>
      <c r="B121" s="4">
        <f>Controls!F124</f>
        <v>0</v>
      </c>
      <c r="C121" s="4">
        <f t="shared" si="79"/>
        <v>0</v>
      </c>
      <c r="D121" s="4">
        <f t="shared" si="80"/>
        <v>0</v>
      </c>
      <c r="E121" s="4">
        <f t="shared" si="81"/>
        <v>0</v>
      </c>
      <c r="F121" s="4">
        <f t="shared" si="82"/>
        <v>0</v>
      </c>
      <c r="G121" s="4">
        <f t="shared" si="83"/>
        <v>0</v>
      </c>
      <c r="H121" s="4">
        <f t="shared" si="84"/>
        <v>0</v>
      </c>
      <c r="I121" s="4">
        <f t="shared" si="85"/>
        <v>0</v>
      </c>
      <c r="J121" s="4">
        <f t="shared" si="86"/>
        <v>0</v>
      </c>
      <c r="K121" s="4">
        <f t="shared" si="87"/>
        <v>0</v>
      </c>
      <c r="L121" s="4">
        <f t="shared" si="88"/>
        <v>0</v>
      </c>
      <c r="M121" s="4">
        <f t="shared" si="89"/>
        <v>0</v>
      </c>
      <c r="N121" s="4">
        <f>Controls!C124</f>
        <v>0</v>
      </c>
      <c r="O121" s="4">
        <f t="shared" si="90"/>
        <v>1</v>
      </c>
      <c r="P121" s="4">
        <f t="shared" si="91"/>
        <v>1</v>
      </c>
      <c r="Q121" s="4">
        <f t="shared" si="92"/>
        <v>1</v>
      </c>
      <c r="R121" s="4">
        <f t="shared" si="93"/>
        <v>1</v>
      </c>
      <c r="S121" s="4">
        <f t="shared" si="94"/>
        <v>1</v>
      </c>
      <c r="T121" s="4">
        <f t="shared" si="95"/>
        <v>1</v>
      </c>
      <c r="U121" s="4">
        <f t="shared" si="96"/>
        <v>1</v>
      </c>
      <c r="V121" s="4">
        <f t="shared" si="97"/>
        <v>1</v>
      </c>
      <c r="W121" s="4">
        <f t="shared" si="98"/>
        <v>1</v>
      </c>
      <c r="X121" s="4">
        <f t="shared" si="99"/>
        <v>1</v>
      </c>
      <c r="Y121" s="4">
        <f t="shared" si="100"/>
        <v>1</v>
      </c>
      <c r="Z121" s="4">
        <f t="shared" si="101"/>
        <v>1</v>
      </c>
      <c r="AA121" s="4">
        <f t="shared" si="102"/>
        <v>1</v>
      </c>
      <c r="AB121" s="4">
        <f t="shared" si="103"/>
        <v>1</v>
      </c>
      <c r="AC121" s="4">
        <f t="shared" si="104"/>
        <v>1</v>
      </c>
      <c r="AD121" s="4">
        <f t="shared" si="105"/>
        <v>0</v>
      </c>
      <c r="AE121" s="4">
        <f t="shared" si="106"/>
        <v>0</v>
      </c>
      <c r="AF121" s="4">
        <f t="shared" si="107"/>
        <v>0</v>
      </c>
      <c r="AG121" s="4">
        <f t="shared" si="108"/>
        <v>0</v>
      </c>
      <c r="AH121" s="4">
        <f t="shared" si="109"/>
        <v>0</v>
      </c>
      <c r="AI121" s="4">
        <f t="shared" si="110"/>
        <v>0</v>
      </c>
      <c r="AJ121" s="4">
        <f t="shared" si="111"/>
        <v>0</v>
      </c>
      <c r="AK121" s="4">
        <f t="shared" si="112"/>
        <v>0</v>
      </c>
      <c r="AL121" s="4">
        <f t="shared" si="113"/>
        <v>0</v>
      </c>
      <c r="AM121" s="4">
        <f t="shared" si="114"/>
        <v>0</v>
      </c>
      <c r="AN121" s="4">
        <f t="shared" si="115"/>
        <v>0</v>
      </c>
      <c r="AO121" s="4">
        <f t="shared" si="116"/>
        <v>0</v>
      </c>
      <c r="AP121" s="4">
        <f t="shared" si="117"/>
        <v>0</v>
      </c>
      <c r="AQ121" s="4">
        <f t="shared" si="118"/>
        <v>0</v>
      </c>
      <c r="AR121" s="4">
        <f t="shared" si="119"/>
        <v>0</v>
      </c>
      <c r="AS121" s="4">
        <f t="shared" si="120"/>
        <v>0</v>
      </c>
      <c r="AT121" s="4">
        <f t="shared" si="121"/>
        <v>0</v>
      </c>
      <c r="AU121" s="4">
        <f t="shared" si="122"/>
        <v>0</v>
      </c>
      <c r="AV121" s="4">
        <f t="shared" si="123"/>
        <v>0</v>
      </c>
      <c r="AW121" s="4">
        <f t="shared" si="124"/>
        <v>0</v>
      </c>
      <c r="AX121" s="4">
        <f t="shared" si="125"/>
        <v>0</v>
      </c>
      <c r="AY121" s="4">
        <f t="shared" si="126"/>
        <v>0</v>
      </c>
    </row>
    <row r="122" spans="1:51" x14ac:dyDescent="0.2">
      <c r="A122">
        <f>Controls!A125</f>
        <v>0</v>
      </c>
      <c r="B122" s="4">
        <f>Controls!F125</f>
        <v>0</v>
      </c>
      <c r="C122" s="4">
        <f t="shared" si="79"/>
        <v>0</v>
      </c>
      <c r="D122" s="4">
        <f t="shared" si="80"/>
        <v>0</v>
      </c>
      <c r="E122" s="4">
        <f t="shared" si="81"/>
        <v>0</v>
      </c>
      <c r="F122" s="4">
        <f t="shared" si="82"/>
        <v>0</v>
      </c>
      <c r="G122" s="4">
        <f t="shared" si="83"/>
        <v>0</v>
      </c>
      <c r="H122" s="4">
        <f t="shared" si="84"/>
        <v>0</v>
      </c>
      <c r="I122" s="4">
        <f t="shared" si="85"/>
        <v>0</v>
      </c>
      <c r="J122" s="4">
        <f t="shared" si="86"/>
        <v>0</v>
      </c>
      <c r="K122" s="4">
        <f t="shared" si="87"/>
        <v>0</v>
      </c>
      <c r="L122" s="4">
        <f t="shared" si="88"/>
        <v>0</v>
      </c>
      <c r="M122" s="4">
        <f t="shared" si="89"/>
        <v>0</v>
      </c>
      <c r="N122" s="4">
        <f>Controls!C125</f>
        <v>0</v>
      </c>
      <c r="O122" s="4">
        <f t="shared" si="90"/>
        <v>1</v>
      </c>
      <c r="P122" s="4">
        <f t="shared" si="91"/>
        <v>1</v>
      </c>
      <c r="Q122" s="4">
        <f t="shared" si="92"/>
        <v>1</v>
      </c>
      <c r="R122" s="4">
        <f t="shared" si="93"/>
        <v>1</v>
      </c>
      <c r="S122" s="4">
        <f t="shared" si="94"/>
        <v>1</v>
      </c>
      <c r="T122" s="4">
        <f t="shared" si="95"/>
        <v>1</v>
      </c>
      <c r="U122" s="4">
        <f t="shared" si="96"/>
        <v>1</v>
      </c>
      <c r="V122" s="4">
        <f t="shared" si="97"/>
        <v>1</v>
      </c>
      <c r="W122" s="4">
        <f t="shared" si="98"/>
        <v>1</v>
      </c>
      <c r="X122" s="4">
        <f t="shared" si="99"/>
        <v>1</v>
      </c>
      <c r="Y122" s="4">
        <f t="shared" si="100"/>
        <v>1</v>
      </c>
      <c r="Z122" s="4">
        <f t="shared" si="101"/>
        <v>1</v>
      </c>
      <c r="AA122" s="4">
        <f t="shared" si="102"/>
        <v>1</v>
      </c>
      <c r="AB122" s="4">
        <f t="shared" si="103"/>
        <v>1</v>
      </c>
      <c r="AC122" s="4">
        <f t="shared" si="104"/>
        <v>1</v>
      </c>
      <c r="AD122" s="4">
        <f t="shared" si="105"/>
        <v>0</v>
      </c>
      <c r="AE122" s="4">
        <f t="shared" si="106"/>
        <v>0</v>
      </c>
      <c r="AF122" s="4">
        <f t="shared" si="107"/>
        <v>0</v>
      </c>
      <c r="AG122" s="4">
        <f t="shared" si="108"/>
        <v>0</v>
      </c>
      <c r="AH122" s="4">
        <f t="shared" si="109"/>
        <v>0</v>
      </c>
      <c r="AI122" s="4">
        <f t="shared" si="110"/>
        <v>0</v>
      </c>
      <c r="AJ122" s="4">
        <f t="shared" si="111"/>
        <v>0</v>
      </c>
      <c r="AK122" s="4">
        <f t="shared" si="112"/>
        <v>0</v>
      </c>
      <c r="AL122" s="4">
        <f t="shared" si="113"/>
        <v>0</v>
      </c>
      <c r="AM122" s="4">
        <f t="shared" si="114"/>
        <v>0</v>
      </c>
      <c r="AN122" s="4">
        <f t="shared" si="115"/>
        <v>0</v>
      </c>
      <c r="AO122" s="4">
        <f t="shared" si="116"/>
        <v>0</v>
      </c>
      <c r="AP122" s="4">
        <f t="shared" si="117"/>
        <v>0</v>
      </c>
      <c r="AQ122" s="4">
        <f t="shared" si="118"/>
        <v>0</v>
      </c>
      <c r="AR122" s="4">
        <f t="shared" si="119"/>
        <v>0</v>
      </c>
      <c r="AS122" s="4">
        <f t="shared" si="120"/>
        <v>0</v>
      </c>
      <c r="AT122" s="4">
        <f t="shared" si="121"/>
        <v>0</v>
      </c>
      <c r="AU122" s="4">
        <f t="shared" si="122"/>
        <v>0</v>
      </c>
      <c r="AV122" s="4">
        <f t="shared" si="123"/>
        <v>0</v>
      </c>
      <c r="AW122" s="4">
        <f t="shared" si="124"/>
        <v>0</v>
      </c>
      <c r="AX122" s="4">
        <f t="shared" si="125"/>
        <v>0</v>
      </c>
      <c r="AY122" s="4">
        <f t="shared" si="126"/>
        <v>0</v>
      </c>
    </row>
    <row r="123" spans="1:51" x14ac:dyDescent="0.2">
      <c r="A123">
        <f>Controls!A126</f>
        <v>0</v>
      </c>
      <c r="B123" s="4">
        <f>Controls!F126</f>
        <v>0</v>
      </c>
      <c r="C123" s="4">
        <f t="shared" si="79"/>
        <v>0</v>
      </c>
      <c r="D123" s="4">
        <f t="shared" si="80"/>
        <v>0</v>
      </c>
      <c r="E123" s="4">
        <f t="shared" si="81"/>
        <v>0</v>
      </c>
      <c r="F123" s="4">
        <f t="shared" si="82"/>
        <v>0</v>
      </c>
      <c r="G123" s="4">
        <f t="shared" si="83"/>
        <v>0</v>
      </c>
      <c r="H123" s="4">
        <f t="shared" si="84"/>
        <v>0</v>
      </c>
      <c r="I123" s="4">
        <f t="shared" si="85"/>
        <v>0</v>
      </c>
      <c r="J123" s="4">
        <f t="shared" si="86"/>
        <v>0</v>
      </c>
      <c r="K123" s="4">
        <f t="shared" si="87"/>
        <v>0</v>
      </c>
      <c r="L123" s="4">
        <f t="shared" si="88"/>
        <v>0</v>
      </c>
      <c r="M123" s="4">
        <f t="shared" si="89"/>
        <v>0</v>
      </c>
      <c r="N123" s="4">
        <f>Controls!C126</f>
        <v>0</v>
      </c>
      <c r="O123" s="4">
        <f t="shared" si="90"/>
        <v>1</v>
      </c>
      <c r="P123" s="4">
        <f t="shared" si="91"/>
        <v>1</v>
      </c>
      <c r="Q123" s="4">
        <f t="shared" si="92"/>
        <v>1</v>
      </c>
      <c r="R123" s="4">
        <f t="shared" si="93"/>
        <v>1</v>
      </c>
      <c r="S123" s="4">
        <f t="shared" si="94"/>
        <v>1</v>
      </c>
      <c r="T123" s="4">
        <f t="shared" si="95"/>
        <v>1</v>
      </c>
      <c r="U123" s="4">
        <f t="shared" si="96"/>
        <v>1</v>
      </c>
      <c r="V123" s="4">
        <f t="shared" si="97"/>
        <v>1</v>
      </c>
      <c r="W123" s="4">
        <f t="shared" si="98"/>
        <v>1</v>
      </c>
      <c r="X123" s="4">
        <f t="shared" si="99"/>
        <v>1</v>
      </c>
      <c r="Y123" s="4">
        <f t="shared" si="100"/>
        <v>1</v>
      </c>
      <c r="Z123" s="4">
        <f t="shared" si="101"/>
        <v>1</v>
      </c>
      <c r="AA123" s="4">
        <f t="shared" si="102"/>
        <v>1</v>
      </c>
      <c r="AB123" s="4">
        <f t="shared" si="103"/>
        <v>1</v>
      </c>
      <c r="AC123" s="4">
        <f t="shared" si="104"/>
        <v>1</v>
      </c>
      <c r="AD123" s="4">
        <f t="shared" si="105"/>
        <v>0</v>
      </c>
      <c r="AE123" s="4">
        <f t="shared" si="106"/>
        <v>0</v>
      </c>
      <c r="AF123" s="4">
        <f t="shared" si="107"/>
        <v>0</v>
      </c>
      <c r="AG123" s="4">
        <f t="shared" si="108"/>
        <v>0</v>
      </c>
      <c r="AH123" s="4">
        <f t="shared" si="109"/>
        <v>0</v>
      </c>
      <c r="AI123" s="4">
        <f t="shared" si="110"/>
        <v>0</v>
      </c>
      <c r="AJ123" s="4">
        <f t="shared" si="111"/>
        <v>0</v>
      </c>
      <c r="AK123" s="4">
        <f t="shared" si="112"/>
        <v>0</v>
      </c>
      <c r="AL123" s="4">
        <f t="shared" si="113"/>
        <v>0</v>
      </c>
      <c r="AM123" s="4">
        <f t="shared" si="114"/>
        <v>0</v>
      </c>
      <c r="AN123" s="4">
        <f t="shared" si="115"/>
        <v>0</v>
      </c>
      <c r="AO123" s="4">
        <f t="shared" si="116"/>
        <v>0</v>
      </c>
      <c r="AP123" s="4">
        <f t="shared" si="117"/>
        <v>0</v>
      </c>
      <c r="AQ123" s="4">
        <f t="shared" si="118"/>
        <v>0</v>
      </c>
      <c r="AR123" s="4">
        <f t="shared" si="119"/>
        <v>0</v>
      </c>
      <c r="AS123" s="4">
        <f t="shared" si="120"/>
        <v>0</v>
      </c>
      <c r="AT123" s="4">
        <f t="shared" si="121"/>
        <v>0</v>
      </c>
      <c r="AU123" s="4">
        <f t="shared" si="122"/>
        <v>0</v>
      </c>
      <c r="AV123" s="4">
        <f t="shared" si="123"/>
        <v>0</v>
      </c>
      <c r="AW123" s="4">
        <f t="shared" si="124"/>
        <v>0</v>
      </c>
      <c r="AX123" s="4">
        <f t="shared" si="125"/>
        <v>0</v>
      </c>
      <c r="AY123" s="4">
        <f t="shared" si="126"/>
        <v>0</v>
      </c>
    </row>
    <row r="124" spans="1:51" x14ac:dyDescent="0.2">
      <c r="A124">
        <f>Controls!A127</f>
        <v>0</v>
      </c>
      <c r="B124" s="4">
        <f>Controls!F127</f>
        <v>0</v>
      </c>
      <c r="C124" s="4">
        <f t="shared" si="79"/>
        <v>0</v>
      </c>
      <c r="D124" s="4">
        <f t="shared" si="80"/>
        <v>0</v>
      </c>
      <c r="E124" s="4">
        <f t="shared" si="81"/>
        <v>0</v>
      </c>
      <c r="F124" s="4">
        <f t="shared" si="82"/>
        <v>0</v>
      </c>
      <c r="G124" s="4">
        <f t="shared" si="83"/>
        <v>0</v>
      </c>
      <c r="H124" s="4">
        <f t="shared" si="84"/>
        <v>0</v>
      </c>
      <c r="I124" s="4">
        <f t="shared" si="85"/>
        <v>0</v>
      </c>
      <c r="J124" s="4">
        <f t="shared" si="86"/>
        <v>0</v>
      </c>
      <c r="K124" s="4">
        <f t="shared" si="87"/>
        <v>0</v>
      </c>
      <c r="L124" s="4">
        <f t="shared" si="88"/>
        <v>0</v>
      </c>
      <c r="M124" s="4">
        <f t="shared" si="89"/>
        <v>0</v>
      </c>
      <c r="N124" s="4">
        <f>Controls!C127</f>
        <v>0</v>
      </c>
      <c r="O124" s="4">
        <f t="shared" si="90"/>
        <v>1</v>
      </c>
      <c r="P124" s="4">
        <f t="shared" si="91"/>
        <v>1</v>
      </c>
      <c r="Q124" s="4">
        <f t="shared" si="92"/>
        <v>1</v>
      </c>
      <c r="R124" s="4">
        <f t="shared" si="93"/>
        <v>1</v>
      </c>
      <c r="S124" s="4">
        <f t="shared" si="94"/>
        <v>1</v>
      </c>
      <c r="T124" s="4">
        <f t="shared" si="95"/>
        <v>1</v>
      </c>
      <c r="U124" s="4">
        <f t="shared" si="96"/>
        <v>1</v>
      </c>
      <c r="V124" s="4">
        <f t="shared" si="97"/>
        <v>1</v>
      </c>
      <c r="W124" s="4">
        <f t="shared" si="98"/>
        <v>1</v>
      </c>
      <c r="X124" s="4">
        <f t="shared" si="99"/>
        <v>1</v>
      </c>
      <c r="Y124" s="4">
        <f t="shared" si="100"/>
        <v>1</v>
      </c>
      <c r="Z124" s="4">
        <f t="shared" si="101"/>
        <v>1</v>
      </c>
      <c r="AA124" s="4">
        <f t="shared" si="102"/>
        <v>1</v>
      </c>
      <c r="AB124" s="4">
        <f t="shared" si="103"/>
        <v>1</v>
      </c>
      <c r="AC124" s="4">
        <f t="shared" si="104"/>
        <v>1</v>
      </c>
      <c r="AD124" s="4">
        <f t="shared" si="105"/>
        <v>0</v>
      </c>
      <c r="AE124" s="4">
        <f t="shared" si="106"/>
        <v>0</v>
      </c>
      <c r="AF124" s="4">
        <f t="shared" si="107"/>
        <v>0</v>
      </c>
      <c r="AG124" s="4">
        <f t="shared" si="108"/>
        <v>0</v>
      </c>
      <c r="AH124" s="4">
        <f t="shared" si="109"/>
        <v>0</v>
      </c>
      <c r="AI124" s="4">
        <f t="shared" si="110"/>
        <v>0</v>
      </c>
      <c r="AJ124" s="4">
        <f t="shared" si="111"/>
        <v>0</v>
      </c>
      <c r="AK124" s="4">
        <f t="shared" si="112"/>
        <v>0</v>
      </c>
      <c r="AL124" s="4">
        <f t="shared" si="113"/>
        <v>0</v>
      </c>
      <c r="AM124" s="4">
        <f t="shared" si="114"/>
        <v>0</v>
      </c>
      <c r="AN124" s="4">
        <f t="shared" si="115"/>
        <v>0</v>
      </c>
      <c r="AO124" s="4">
        <f t="shared" si="116"/>
        <v>0</v>
      </c>
      <c r="AP124" s="4">
        <f t="shared" si="117"/>
        <v>0</v>
      </c>
      <c r="AQ124" s="4">
        <f t="shared" si="118"/>
        <v>0</v>
      </c>
      <c r="AR124" s="4">
        <f t="shared" si="119"/>
        <v>0</v>
      </c>
      <c r="AS124" s="4">
        <f t="shared" si="120"/>
        <v>0</v>
      </c>
      <c r="AT124" s="4">
        <f t="shared" si="121"/>
        <v>0</v>
      </c>
      <c r="AU124" s="4">
        <f t="shared" si="122"/>
        <v>0</v>
      </c>
      <c r="AV124" s="4">
        <f t="shared" si="123"/>
        <v>0</v>
      </c>
      <c r="AW124" s="4">
        <f t="shared" si="124"/>
        <v>0</v>
      </c>
      <c r="AX124" s="4">
        <f t="shared" si="125"/>
        <v>0</v>
      </c>
      <c r="AY124" s="4">
        <f t="shared" si="126"/>
        <v>0</v>
      </c>
    </row>
    <row r="125" spans="1:51" x14ac:dyDescent="0.2">
      <c r="A125">
        <f>Controls!A128</f>
        <v>0</v>
      </c>
      <c r="B125" s="4">
        <f>Controls!F128</f>
        <v>0</v>
      </c>
      <c r="C125" s="4">
        <f t="shared" si="79"/>
        <v>0</v>
      </c>
      <c r="D125" s="4">
        <f t="shared" si="80"/>
        <v>0</v>
      </c>
      <c r="E125" s="4">
        <f t="shared" si="81"/>
        <v>0</v>
      </c>
      <c r="F125" s="4">
        <f t="shared" si="82"/>
        <v>0</v>
      </c>
      <c r="G125" s="4">
        <f t="shared" si="83"/>
        <v>0</v>
      </c>
      <c r="H125" s="4">
        <f t="shared" si="84"/>
        <v>0</v>
      </c>
      <c r="I125" s="4">
        <f t="shared" si="85"/>
        <v>0</v>
      </c>
      <c r="J125" s="4">
        <f t="shared" si="86"/>
        <v>0</v>
      </c>
      <c r="K125" s="4">
        <f t="shared" si="87"/>
        <v>0</v>
      </c>
      <c r="L125" s="4">
        <f t="shared" si="88"/>
        <v>0</v>
      </c>
      <c r="M125" s="4">
        <f t="shared" si="89"/>
        <v>0</v>
      </c>
      <c r="N125" s="4">
        <f>Controls!C128</f>
        <v>0</v>
      </c>
      <c r="O125" s="4">
        <f t="shared" si="90"/>
        <v>1</v>
      </c>
      <c r="P125" s="4">
        <f t="shared" si="91"/>
        <v>1</v>
      </c>
      <c r="Q125" s="4">
        <f t="shared" si="92"/>
        <v>1</v>
      </c>
      <c r="R125" s="4">
        <f t="shared" si="93"/>
        <v>1</v>
      </c>
      <c r="S125" s="4">
        <f t="shared" si="94"/>
        <v>1</v>
      </c>
      <c r="T125" s="4">
        <f t="shared" si="95"/>
        <v>1</v>
      </c>
      <c r="U125" s="4">
        <f t="shared" si="96"/>
        <v>1</v>
      </c>
      <c r="V125" s="4">
        <f t="shared" si="97"/>
        <v>1</v>
      </c>
      <c r="W125" s="4">
        <f t="shared" si="98"/>
        <v>1</v>
      </c>
      <c r="X125" s="4">
        <f t="shared" si="99"/>
        <v>1</v>
      </c>
      <c r="Y125" s="4">
        <f t="shared" si="100"/>
        <v>1</v>
      </c>
      <c r="Z125" s="4">
        <f t="shared" si="101"/>
        <v>1</v>
      </c>
      <c r="AA125" s="4">
        <f t="shared" si="102"/>
        <v>1</v>
      </c>
      <c r="AB125" s="4">
        <f t="shared" si="103"/>
        <v>1</v>
      </c>
      <c r="AC125" s="4">
        <f t="shared" si="104"/>
        <v>1</v>
      </c>
      <c r="AD125" s="4">
        <f t="shared" si="105"/>
        <v>0</v>
      </c>
      <c r="AE125" s="4">
        <f t="shared" si="106"/>
        <v>0</v>
      </c>
      <c r="AF125" s="4">
        <f t="shared" si="107"/>
        <v>0</v>
      </c>
      <c r="AG125" s="4">
        <f t="shared" si="108"/>
        <v>0</v>
      </c>
      <c r="AH125" s="4">
        <f t="shared" si="109"/>
        <v>0</v>
      </c>
      <c r="AI125" s="4">
        <f t="shared" si="110"/>
        <v>0</v>
      </c>
      <c r="AJ125" s="4">
        <f t="shared" si="111"/>
        <v>0</v>
      </c>
      <c r="AK125" s="4">
        <f t="shared" si="112"/>
        <v>0</v>
      </c>
      <c r="AL125" s="4">
        <f t="shared" si="113"/>
        <v>0</v>
      </c>
      <c r="AM125" s="4">
        <f t="shared" si="114"/>
        <v>0</v>
      </c>
      <c r="AN125" s="4">
        <f t="shared" si="115"/>
        <v>0</v>
      </c>
      <c r="AO125" s="4">
        <f t="shared" si="116"/>
        <v>0</v>
      </c>
      <c r="AP125" s="4">
        <f t="shared" si="117"/>
        <v>0</v>
      </c>
      <c r="AQ125" s="4">
        <f t="shared" si="118"/>
        <v>0</v>
      </c>
      <c r="AR125" s="4">
        <f t="shared" si="119"/>
        <v>0</v>
      </c>
      <c r="AS125" s="4">
        <f t="shared" si="120"/>
        <v>0</v>
      </c>
      <c r="AT125" s="4">
        <f t="shared" si="121"/>
        <v>0</v>
      </c>
      <c r="AU125" s="4">
        <f t="shared" si="122"/>
        <v>0</v>
      </c>
      <c r="AV125" s="4">
        <f t="shared" si="123"/>
        <v>0</v>
      </c>
      <c r="AW125" s="4">
        <f t="shared" si="124"/>
        <v>0</v>
      </c>
      <c r="AX125" s="4">
        <f t="shared" si="125"/>
        <v>0</v>
      </c>
      <c r="AY125" s="4">
        <f t="shared" si="126"/>
        <v>0</v>
      </c>
    </row>
    <row r="126" spans="1:51" x14ac:dyDescent="0.2">
      <c r="A126">
        <f>Controls!A129</f>
        <v>0</v>
      </c>
      <c r="B126" s="4">
        <f>Controls!F129</f>
        <v>0</v>
      </c>
      <c r="C126" s="4">
        <f t="shared" si="79"/>
        <v>0</v>
      </c>
      <c r="D126" s="4">
        <f t="shared" si="80"/>
        <v>0</v>
      </c>
      <c r="E126" s="4">
        <f t="shared" si="81"/>
        <v>0</v>
      </c>
      <c r="F126" s="4">
        <f t="shared" si="82"/>
        <v>0</v>
      </c>
      <c r="G126" s="4">
        <f t="shared" si="83"/>
        <v>0</v>
      </c>
      <c r="H126" s="4">
        <f t="shared" si="84"/>
        <v>0</v>
      </c>
      <c r="I126" s="4">
        <f t="shared" si="85"/>
        <v>0</v>
      </c>
      <c r="J126" s="4">
        <f t="shared" si="86"/>
        <v>0</v>
      </c>
      <c r="K126" s="4">
        <f t="shared" si="87"/>
        <v>0</v>
      </c>
      <c r="L126" s="4">
        <f t="shared" si="88"/>
        <v>0</v>
      </c>
      <c r="M126" s="4">
        <f t="shared" si="89"/>
        <v>0</v>
      </c>
      <c r="N126" s="4">
        <f>Controls!C129</f>
        <v>0</v>
      </c>
      <c r="O126" s="4">
        <f t="shared" si="90"/>
        <v>1</v>
      </c>
      <c r="P126" s="4">
        <f t="shared" si="91"/>
        <v>1</v>
      </c>
      <c r="Q126" s="4">
        <f t="shared" si="92"/>
        <v>1</v>
      </c>
      <c r="R126" s="4">
        <f t="shared" si="93"/>
        <v>1</v>
      </c>
      <c r="S126" s="4">
        <f t="shared" si="94"/>
        <v>1</v>
      </c>
      <c r="T126" s="4">
        <f t="shared" si="95"/>
        <v>1</v>
      </c>
      <c r="U126" s="4">
        <f t="shared" si="96"/>
        <v>1</v>
      </c>
      <c r="V126" s="4">
        <f t="shared" si="97"/>
        <v>1</v>
      </c>
      <c r="W126" s="4">
        <f t="shared" si="98"/>
        <v>1</v>
      </c>
      <c r="X126" s="4">
        <f t="shared" si="99"/>
        <v>1</v>
      </c>
      <c r="Y126" s="4">
        <f t="shared" si="100"/>
        <v>1</v>
      </c>
      <c r="Z126" s="4">
        <f t="shared" si="101"/>
        <v>1</v>
      </c>
      <c r="AA126" s="4">
        <f t="shared" si="102"/>
        <v>1</v>
      </c>
      <c r="AB126" s="4">
        <f t="shared" si="103"/>
        <v>1</v>
      </c>
      <c r="AC126" s="4">
        <f t="shared" si="104"/>
        <v>1</v>
      </c>
      <c r="AD126" s="4">
        <f t="shared" si="105"/>
        <v>0</v>
      </c>
      <c r="AE126" s="4">
        <f t="shared" si="106"/>
        <v>0</v>
      </c>
      <c r="AF126" s="4">
        <f t="shared" si="107"/>
        <v>0</v>
      </c>
      <c r="AG126" s="4">
        <f t="shared" si="108"/>
        <v>0</v>
      </c>
      <c r="AH126" s="4">
        <f t="shared" si="109"/>
        <v>0</v>
      </c>
      <c r="AI126" s="4">
        <f t="shared" si="110"/>
        <v>0</v>
      </c>
      <c r="AJ126" s="4">
        <f t="shared" si="111"/>
        <v>0</v>
      </c>
      <c r="AK126" s="4">
        <f t="shared" si="112"/>
        <v>0</v>
      </c>
      <c r="AL126" s="4">
        <f t="shared" si="113"/>
        <v>0</v>
      </c>
      <c r="AM126" s="4">
        <f t="shared" si="114"/>
        <v>0</v>
      </c>
      <c r="AN126" s="4">
        <f t="shared" si="115"/>
        <v>0</v>
      </c>
      <c r="AO126" s="4">
        <f t="shared" si="116"/>
        <v>0</v>
      </c>
      <c r="AP126" s="4">
        <f t="shared" si="117"/>
        <v>0</v>
      </c>
      <c r="AQ126" s="4">
        <f t="shared" si="118"/>
        <v>0</v>
      </c>
      <c r="AR126" s="4">
        <f t="shared" si="119"/>
        <v>0</v>
      </c>
      <c r="AS126" s="4">
        <f t="shared" si="120"/>
        <v>0</v>
      </c>
      <c r="AT126" s="4">
        <f t="shared" si="121"/>
        <v>0</v>
      </c>
      <c r="AU126" s="4">
        <f t="shared" si="122"/>
        <v>0</v>
      </c>
      <c r="AV126" s="4">
        <f t="shared" si="123"/>
        <v>0</v>
      </c>
      <c r="AW126" s="4">
        <f t="shared" si="124"/>
        <v>0</v>
      </c>
      <c r="AX126" s="4">
        <f t="shared" si="125"/>
        <v>0</v>
      </c>
      <c r="AY126" s="4">
        <f t="shared" si="126"/>
        <v>0</v>
      </c>
    </row>
    <row r="127" spans="1:51" x14ac:dyDescent="0.2">
      <c r="A127">
        <f>Controls!A130</f>
        <v>0</v>
      </c>
      <c r="B127" s="4">
        <f>Controls!F130</f>
        <v>0</v>
      </c>
      <c r="C127" s="4">
        <f t="shared" si="79"/>
        <v>0</v>
      </c>
      <c r="D127" s="4">
        <f t="shared" si="80"/>
        <v>0</v>
      </c>
      <c r="E127" s="4">
        <f t="shared" si="81"/>
        <v>0</v>
      </c>
      <c r="F127" s="4">
        <f t="shared" si="82"/>
        <v>0</v>
      </c>
      <c r="G127" s="4">
        <f t="shared" si="83"/>
        <v>0</v>
      </c>
      <c r="H127" s="4">
        <f t="shared" si="84"/>
        <v>0</v>
      </c>
      <c r="I127" s="4">
        <f t="shared" si="85"/>
        <v>0</v>
      </c>
      <c r="J127" s="4">
        <f t="shared" si="86"/>
        <v>0</v>
      </c>
      <c r="K127" s="4">
        <f t="shared" si="87"/>
        <v>0</v>
      </c>
      <c r="L127" s="4">
        <f t="shared" si="88"/>
        <v>0</v>
      </c>
      <c r="M127" s="4">
        <f t="shared" si="89"/>
        <v>0</v>
      </c>
      <c r="N127" s="4">
        <f>Controls!C130</f>
        <v>0</v>
      </c>
      <c r="O127" s="4">
        <f t="shared" si="90"/>
        <v>1</v>
      </c>
      <c r="P127" s="4">
        <f t="shared" si="91"/>
        <v>1</v>
      </c>
      <c r="Q127" s="4">
        <f t="shared" si="92"/>
        <v>1</v>
      </c>
      <c r="R127" s="4">
        <f t="shared" si="93"/>
        <v>1</v>
      </c>
      <c r="S127" s="4">
        <f t="shared" si="94"/>
        <v>1</v>
      </c>
      <c r="T127" s="4">
        <f t="shared" si="95"/>
        <v>1</v>
      </c>
      <c r="U127" s="4">
        <f t="shared" si="96"/>
        <v>1</v>
      </c>
      <c r="V127" s="4">
        <f t="shared" si="97"/>
        <v>1</v>
      </c>
      <c r="W127" s="4">
        <f t="shared" si="98"/>
        <v>1</v>
      </c>
      <c r="X127" s="4">
        <f t="shared" si="99"/>
        <v>1</v>
      </c>
      <c r="Y127" s="4">
        <f t="shared" si="100"/>
        <v>1</v>
      </c>
      <c r="Z127" s="4">
        <f t="shared" si="101"/>
        <v>1</v>
      </c>
      <c r="AA127" s="4">
        <f t="shared" si="102"/>
        <v>1</v>
      </c>
      <c r="AB127" s="4">
        <f t="shared" si="103"/>
        <v>1</v>
      </c>
      <c r="AC127" s="4">
        <f t="shared" si="104"/>
        <v>1</v>
      </c>
      <c r="AD127" s="4">
        <f t="shared" si="105"/>
        <v>0</v>
      </c>
      <c r="AE127" s="4">
        <f t="shared" si="106"/>
        <v>0</v>
      </c>
      <c r="AF127" s="4">
        <f t="shared" si="107"/>
        <v>0</v>
      </c>
      <c r="AG127" s="4">
        <f t="shared" si="108"/>
        <v>0</v>
      </c>
      <c r="AH127" s="4">
        <f t="shared" si="109"/>
        <v>0</v>
      </c>
      <c r="AI127" s="4">
        <f t="shared" si="110"/>
        <v>0</v>
      </c>
      <c r="AJ127" s="4">
        <f t="shared" si="111"/>
        <v>0</v>
      </c>
      <c r="AK127" s="4">
        <f t="shared" si="112"/>
        <v>0</v>
      </c>
      <c r="AL127" s="4">
        <f t="shared" si="113"/>
        <v>0</v>
      </c>
      <c r="AM127" s="4">
        <f t="shared" si="114"/>
        <v>0</v>
      </c>
      <c r="AN127" s="4">
        <f t="shared" si="115"/>
        <v>0</v>
      </c>
      <c r="AO127" s="4">
        <f t="shared" si="116"/>
        <v>0</v>
      </c>
      <c r="AP127" s="4">
        <f t="shared" si="117"/>
        <v>0</v>
      </c>
      <c r="AQ127" s="4">
        <f t="shared" si="118"/>
        <v>0</v>
      </c>
      <c r="AR127" s="4">
        <f t="shared" si="119"/>
        <v>0</v>
      </c>
      <c r="AS127" s="4">
        <f t="shared" si="120"/>
        <v>0</v>
      </c>
      <c r="AT127" s="4">
        <f t="shared" si="121"/>
        <v>0</v>
      </c>
      <c r="AU127" s="4">
        <f t="shared" si="122"/>
        <v>0</v>
      </c>
      <c r="AV127" s="4">
        <f t="shared" si="123"/>
        <v>0</v>
      </c>
      <c r="AW127" s="4">
        <f t="shared" si="124"/>
        <v>0</v>
      </c>
      <c r="AX127" s="4">
        <f t="shared" si="125"/>
        <v>0</v>
      </c>
      <c r="AY127" s="4">
        <f t="shared" si="126"/>
        <v>0</v>
      </c>
    </row>
    <row r="128" spans="1:51" x14ac:dyDescent="0.2">
      <c r="A128">
        <f>Controls!A131</f>
        <v>0</v>
      </c>
      <c r="B128" s="4">
        <f>Controls!F131</f>
        <v>0</v>
      </c>
      <c r="C128" s="4">
        <f t="shared" si="79"/>
        <v>0</v>
      </c>
      <c r="D128" s="4">
        <f t="shared" si="80"/>
        <v>0</v>
      </c>
      <c r="E128" s="4">
        <f t="shared" si="81"/>
        <v>0</v>
      </c>
      <c r="F128" s="4">
        <f t="shared" si="82"/>
        <v>0</v>
      </c>
      <c r="G128" s="4">
        <f t="shared" si="83"/>
        <v>0</v>
      </c>
      <c r="H128" s="4">
        <f t="shared" si="84"/>
        <v>0</v>
      </c>
      <c r="I128" s="4">
        <f t="shared" si="85"/>
        <v>0</v>
      </c>
      <c r="J128" s="4">
        <f t="shared" si="86"/>
        <v>0</v>
      </c>
      <c r="K128" s="4">
        <f t="shared" si="87"/>
        <v>0</v>
      </c>
      <c r="L128" s="4">
        <f t="shared" si="88"/>
        <v>0</v>
      </c>
      <c r="M128" s="4">
        <f t="shared" si="89"/>
        <v>0</v>
      </c>
      <c r="N128" s="4">
        <f>Controls!C131</f>
        <v>0</v>
      </c>
      <c r="O128" s="4">
        <f t="shared" si="90"/>
        <v>1</v>
      </c>
      <c r="P128" s="4">
        <f t="shared" si="91"/>
        <v>1</v>
      </c>
      <c r="Q128" s="4">
        <f t="shared" si="92"/>
        <v>1</v>
      </c>
      <c r="R128" s="4">
        <f t="shared" si="93"/>
        <v>1</v>
      </c>
      <c r="S128" s="4">
        <f t="shared" si="94"/>
        <v>1</v>
      </c>
      <c r="T128" s="4">
        <f t="shared" si="95"/>
        <v>1</v>
      </c>
      <c r="U128" s="4">
        <f t="shared" si="96"/>
        <v>1</v>
      </c>
      <c r="V128" s="4">
        <f t="shared" si="97"/>
        <v>1</v>
      </c>
      <c r="W128" s="4">
        <f t="shared" si="98"/>
        <v>1</v>
      </c>
      <c r="X128" s="4">
        <f t="shared" si="99"/>
        <v>1</v>
      </c>
      <c r="Y128" s="4">
        <f t="shared" si="100"/>
        <v>1</v>
      </c>
      <c r="Z128" s="4">
        <f t="shared" si="101"/>
        <v>1</v>
      </c>
      <c r="AA128" s="4">
        <f t="shared" si="102"/>
        <v>1</v>
      </c>
      <c r="AB128" s="4">
        <f t="shared" si="103"/>
        <v>1</v>
      </c>
      <c r="AC128" s="4">
        <f t="shared" si="104"/>
        <v>1</v>
      </c>
      <c r="AD128" s="4">
        <f t="shared" si="105"/>
        <v>0</v>
      </c>
      <c r="AE128" s="4">
        <f t="shared" si="106"/>
        <v>0</v>
      </c>
      <c r="AF128" s="4">
        <f t="shared" si="107"/>
        <v>0</v>
      </c>
      <c r="AG128" s="4">
        <f t="shared" si="108"/>
        <v>0</v>
      </c>
      <c r="AH128" s="4">
        <f t="shared" si="109"/>
        <v>0</v>
      </c>
      <c r="AI128" s="4">
        <f t="shared" si="110"/>
        <v>0</v>
      </c>
      <c r="AJ128" s="4">
        <f t="shared" si="111"/>
        <v>0</v>
      </c>
      <c r="AK128" s="4">
        <f t="shared" si="112"/>
        <v>0</v>
      </c>
      <c r="AL128" s="4">
        <f t="shared" si="113"/>
        <v>0</v>
      </c>
      <c r="AM128" s="4">
        <f t="shared" si="114"/>
        <v>0</v>
      </c>
      <c r="AN128" s="4">
        <f t="shared" si="115"/>
        <v>0</v>
      </c>
      <c r="AO128" s="4">
        <f t="shared" si="116"/>
        <v>0</v>
      </c>
      <c r="AP128" s="4">
        <f t="shared" si="117"/>
        <v>0</v>
      </c>
      <c r="AQ128" s="4">
        <f t="shared" si="118"/>
        <v>0</v>
      </c>
      <c r="AR128" s="4">
        <f t="shared" si="119"/>
        <v>0</v>
      </c>
      <c r="AS128" s="4">
        <f t="shared" si="120"/>
        <v>0</v>
      </c>
      <c r="AT128" s="4">
        <f t="shared" si="121"/>
        <v>0</v>
      </c>
      <c r="AU128" s="4">
        <f t="shared" si="122"/>
        <v>0</v>
      </c>
      <c r="AV128" s="4">
        <f t="shared" si="123"/>
        <v>0</v>
      </c>
      <c r="AW128" s="4">
        <f t="shared" si="124"/>
        <v>0</v>
      </c>
      <c r="AX128" s="4">
        <f t="shared" si="125"/>
        <v>0</v>
      </c>
      <c r="AY128" s="4">
        <f t="shared" si="126"/>
        <v>0</v>
      </c>
    </row>
    <row r="129" spans="1:51" x14ac:dyDescent="0.2">
      <c r="A129">
        <f>Controls!A132</f>
        <v>0</v>
      </c>
      <c r="B129" s="4">
        <f>Controls!F132</f>
        <v>0</v>
      </c>
      <c r="C129" s="4">
        <f t="shared" si="79"/>
        <v>0</v>
      </c>
      <c r="D129" s="4">
        <f t="shared" si="80"/>
        <v>0</v>
      </c>
      <c r="E129" s="4">
        <f t="shared" si="81"/>
        <v>0</v>
      </c>
      <c r="F129" s="4">
        <f t="shared" si="82"/>
        <v>0</v>
      </c>
      <c r="G129" s="4">
        <f t="shared" si="83"/>
        <v>0</v>
      </c>
      <c r="H129" s="4">
        <f t="shared" si="84"/>
        <v>0</v>
      </c>
      <c r="I129" s="4">
        <f t="shared" si="85"/>
        <v>0</v>
      </c>
      <c r="J129" s="4">
        <f t="shared" si="86"/>
        <v>0</v>
      </c>
      <c r="K129" s="4">
        <f t="shared" si="87"/>
        <v>0</v>
      </c>
      <c r="L129" s="4">
        <f t="shared" si="88"/>
        <v>0</v>
      </c>
      <c r="M129" s="4">
        <f t="shared" si="89"/>
        <v>0</v>
      </c>
      <c r="N129" s="4">
        <f>Controls!C132</f>
        <v>0</v>
      </c>
      <c r="O129" s="4">
        <f t="shared" si="90"/>
        <v>1</v>
      </c>
      <c r="P129" s="4">
        <f t="shared" si="91"/>
        <v>1</v>
      </c>
      <c r="Q129" s="4">
        <f t="shared" si="92"/>
        <v>1</v>
      </c>
      <c r="R129" s="4">
        <f t="shared" si="93"/>
        <v>1</v>
      </c>
      <c r="S129" s="4">
        <f t="shared" si="94"/>
        <v>1</v>
      </c>
      <c r="T129" s="4">
        <f t="shared" si="95"/>
        <v>1</v>
      </c>
      <c r="U129" s="4">
        <f t="shared" si="96"/>
        <v>1</v>
      </c>
      <c r="V129" s="4">
        <f t="shared" si="97"/>
        <v>1</v>
      </c>
      <c r="W129" s="4">
        <f t="shared" si="98"/>
        <v>1</v>
      </c>
      <c r="X129" s="4">
        <f t="shared" si="99"/>
        <v>1</v>
      </c>
      <c r="Y129" s="4">
        <f t="shared" si="100"/>
        <v>1</v>
      </c>
      <c r="Z129" s="4">
        <f t="shared" si="101"/>
        <v>1</v>
      </c>
      <c r="AA129" s="4">
        <f t="shared" si="102"/>
        <v>1</v>
      </c>
      <c r="AB129" s="4">
        <f t="shared" si="103"/>
        <v>1</v>
      </c>
      <c r="AC129" s="4">
        <f t="shared" si="104"/>
        <v>1</v>
      </c>
      <c r="AD129" s="4">
        <f t="shared" si="105"/>
        <v>0</v>
      </c>
      <c r="AE129" s="4">
        <f t="shared" si="106"/>
        <v>0</v>
      </c>
      <c r="AF129" s="4">
        <f t="shared" si="107"/>
        <v>0</v>
      </c>
      <c r="AG129" s="4">
        <f t="shared" si="108"/>
        <v>0</v>
      </c>
      <c r="AH129" s="4">
        <f t="shared" si="109"/>
        <v>0</v>
      </c>
      <c r="AI129" s="4">
        <f t="shared" si="110"/>
        <v>0</v>
      </c>
      <c r="AJ129" s="4">
        <f t="shared" si="111"/>
        <v>0</v>
      </c>
      <c r="AK129" s="4">
        <f t="shared" si="112"/>
        <v>0</v>
      </c>
      <c r="AL129" s="4">
        <f t="shared" si="113"/>
        <v>0</v>
      </c>
      <c r="AM129" s="4">
        <f t="shared" si="114"/>
        <v>0</v>
      </c>
      <c r="AN129" s="4">
        <f t="shared" si="115"/>
        <v>0</v>
      </c>
      <c r="AO129" s="4">
        <f t="shared" si="116"/>
        <v>0</v>
      </c>
      <c r="AP129" s="4">
        <f t="shared" si="117"/>
        <v>0</v>
      </c>
      <c r="AQ129" s="4">
        <f t="shared" si="118"/>
        <v>0</v>
      </c>
      <c r="AR129" s="4">
        <f t="shared" si="119"/>
        <v>0</v>
      </c>
      <c r="AS129" s="4">
        <f t="shared" si="120"/>
        <v>0</v>
      </c>
      <c r="AT129" s="4">
        <f t="shared" si="121"/>
        <v>0</v>
      </c>
      <c r="AU129" s="4">
        <f t="shared" si="122"/>
        <v>0</v>
      </c>
      <c r="AV129" s="4">
        <f t="shared" si="123"/>
        <v>0</v>
      </c>
      <c r="AW129" s="4">
        <f t="shared" si="124"/>
        <v>0</v>
      </c>
      <c r="AX129" s="4">
        <f t="shared" si="125"/>
        <v>0</v>
      </c>
      <c r="AY129" s="4">
        <f t="shared" si="126"/>
        <v>0</v>
      </c>
    </row>
    <row r="130" spans="1:51" x14ac:dyDescent="0.2">
      <c r="A130">
        <f>Controls!A133</f>
        <v>0</v>
      </c>
      <c r="B130" s="4">
        <f>Controls!F133</f>
        <v>0</v>
      </c>
      <c r="C130" s="4">
        <f t="shared" si="79"/>
        <v>0</v>
      </c>
      <c r="D130" s="4">
        <f t="shared" si="80"/>
        <v>0</v>
      </c>
      <c r="E130" s="4">
        <f t="shared" si="81"/>
        <v>0</v>
      </c>
      <c r="F130" s="4">
        <f t="shared" si="82"/>
        <v>0</v>
      </c>
      <c r="G130" s="4">
        <f t="shared" si="83"/>
        <v>0</v>
      </c>
      <c r="H130" s="4">
        <f t="shared" si="84"/>
        <v>0</v>
      </c>
      <c r="I130" s="4">
        <f t="shared" si="85"/>
        <v>0</v>
      </c>
      <c r="J130" s="4">
        <f t="shared" si="86"/>
        <v>0</v>
      </c>
      <c r="K130" s="4">
        <f t="shared" si="87"/>
        <v>0</v>
      </c>
      <c r="L130" s="4">
        <f t="shared" si="88"/>
        <v>0</v>
      </c>
      <c r="M130" s="4">
        <f t="shared" si="89"/>
        <v>0</v>
      </c>
      <c r="N130" s="4">
        <f>Controls!C133</f>
        <v>0</v>
      </c>
      <c r="O130" s="4">
        <f t="shared" si="90"/>
        <v>1</v>
      </c>
      <c r="P130" s="4">
        <f t="shared" si="91"/>
        <v>1</v>
      </c>
      <c r="Q130" s="4">
        <f t="shared" si="92"/>
        <v>1</v>
      </c>
      <c r="R130" s="4">
        <f t="shared" si="93"/>
        <v>1</v>
      </c>
      <c r="S130" s="4">
        <f t="shared" si="94"/>
        <v>1</v>
      </c>
      <c r="T130" s="4">
        <f t="shared" si="95"/>
        <v>1</v>
      </c>
      <c r="U130" s="4">
        <f t="shared" si="96"/>
        <v>1</v>
      </c>
      <c r="V130" s="4">
        <f t="shared" si="97"/>
        <v>1</v>
      </c>
      <c r="W130" s="4">
        <f t="shared" si="98"/>
        <v>1</v>
      </c>
      <c r="X130" s="4">
        <f t="shared" si="99"/>
        <v>1</v>
      </c>
      <c r="Y130" s="4">
        <f t="shared" si="100"/>
        <v>1</v>
      </c>
      <c r="Z130" s="4">
        <f t="shared" si="101"/>
        <v>1</v>
      </c>
      <c r="AA130" s="4">
        <f t="shared" si="102"/>
        <v>1</v>
      </c>
      <c r="AB130" s="4">
        <f t="shared" si="103"/>
        <v>1</v>
      </c>
      <c r="AC130" s="4">
        <f t="shared" si="104"/>
        <v>1</v>
      </c>
      <c r="AD130" s="4">
        <f t="shared" si="105"/>
        <v>0</v>
      </c>
      <c r="AE130" s="4">
        <f t="shared" si="106"/>
        <v>0</v>
      </c>
      <c r="AF130" s="4">
        <f t="shared" si="107"/>
        <v>0</v>
      </c>
      <c r="AG130" s="4">
        <f t="shared" si="108"/>
        <v>0</v>
      </c>
      <c r="AH130" s="4">
        <f t="shared" si="109"/>
        <v>0</v>
      </c>
      <c r="AI130" s="4">
        <f t="shared" si="110"/>
        <v>0</v>
      </c>
      <c r="AJ130" s="4">
        <f t="shared" si="111"/>
        <v>0</v>
      </c>
      <c r="AK130" s="4">
        <f t="shared" si="112"/>
        <v>0</v>
      </c>
      <c r="AL130" s="4">
        <f t="shared" si="113"/>
        <v>0</v>
      </c>
      <c r="AM130" s="4">
        <f t="shared" si="114"/>
        <v>0</v>
      </c>
      <c r="AN130" s="4">
        <f t="shared" si="115"/>
        <v>0</v>
      </c>
      <c r="AO130" s="4">
        <f t="shared" si="116"/>
        <v>0</v>
      </c>
      <c r="AP130" s="4">
        <f t="shared" si="117"/>
        <v>0</v>
      </c>
      <c r="AQ130" s="4">
        <f t="shared" si="118"/>
        <v>0</v>
      </c>
      <c r="AR130" s="4">
        <f t="shared" si="119"/>
        <v>0</v>
      </c>
      <c r="AS130" s="4">
        <f t="shared" si="120"/>
        <v>0</v>
      </c>
      <c r="AT130" s="4">
        <f t="shared" si="121"/>
        <v>0</v>
      </c>
      <c r="AU130" s="4">
        <f t="shared" si="122"/>
        <v>0</v>
      </c>
      <c r="AV130" s="4">
        <f t="shared" si="123"/>
        <v>0</v>
      </c>
      <c r="AW130" s="4">
        <f t="shared" si="124"/>
        <v>0</v>
      </c>
      <c r="AX130" s="4">
        <f t="shared" si="125"/>
        <v>0</v>
      </c>
      <c r="AY130" s="4">
        <f t="shared" si="126"/>
        <v>0</v>
      </c>
    </row>
    <row r="131" spans="1:51" x14ac:dyDescent="0.2">
      <c r="A131">
        <f>Controls!A134</f>
        <v>0</v>
      </c>
      <c r="B131" s="4">
        <f>Controls!F134</f>
        <v>0</v>
      </c>
      <c r="C131" s="4">
        <f t="shared" si="79"/>
        <v>0</v>
      </c>
      <c r="D131" s="4">
        <f t="shared" si="80"/>
        <v>0</v>
      </c>
      <c r="E131" s="4">
        <f t="shared" si="81"/>
        <v>0</v>
      </c>
      <c r="F131" s="4">
        <f t="shared" si="82"/>
        <v>0</v>
      </c>
      <c r="G131" s="4">
        <f t="shared" si="83"/>
        <v>0</v>
      </c>
      <c r="H131" s="4">
        <f t="shared" si="84"/>
        <v>0</v>
      </c>
      <c r="I131" s="4">
        <f t="shared" si="85"/>
        <v>0</v>
      </c>
      <c r="J131" s="4">
        <f t="shared" si="86"/>
        <v>0</v>
      </c>
      <c r="K131" s="4">
        <f t="shared" si="87"/>
        <v>0</v>
      </c>
      <c r="L131" s="4">
        <f t="shared" si="88"/>
        <v>0</v>
      </c>
      <c r="M131" s="4">
        <f t="shared" si="89"/>
        <v>0</v>
      </c>
      <c r="N131" s="4">
        <f>Controls!C134</f>
        <v>0</v>
      </c>
      <c r="O131" s="4">
        <f t="shared" si="90"/>
        <v>1</v>
      </c>
      <c r="P131" s="4">
        <f t="shared" si="91"/>
        <v>1</v>
      </c>
      <c r="Q131" s="4">
        <f t="shared" si="92"/>
        <v>1</v>
      </c>
      <c r="R131" s="4">
        <f t="shared" si="93"/>
        <v>1</v>
      </c>
      <c r="S131" s="4">
        <f t="shared" si="94"/>
        <v>1</v>
      </c>
      <c r="T131" s="4">
        <f t="shared" si="95"/>
        <v>1</v>
      </c>
      <c r="U131" s="4">
        <f t="shared" si="96"/>
        <v>1</v>
      </c>
      <c r="V131" s="4">
        <f t="shared" si="97"/>
        <v>1</v>
      </c>
      <c r="W131" s="4">
        <f t="shared" si="98"/>
        <v>1</v>
      </c>
      <c r="X131" s="4">
        <f t="shared" si="99"/>
        <v>1</v>
      </c>
      <c r="Y131" s="4">
        <f t="shared" si="100"/>
        <v>1</v>
      </c>
      <c r="Z131" s="4">
        <f t="shared" si="101"/>
        <v>1</v>
      </c>
      <c r="AA131" s="4">
        <f t="shared" si="102"/>
        <v>1</v>
      </c>
      <c r="AB131" s="4">
        <f t="shared" si="103"/>
        <v>1</v>
      </c>
      <c r="AC131" s="4">
        <f t="shared" si="104"/>
        <v>1</v>
      </c>
      <c r="AD131" s="4">
        <f t="shared" si="105"/>
        <v>0</v>
      </c>
      <c r="AE131" s="4">
        <f t="shared" si="106"/>
        <v>0</v>
      </c>
      <c r="AF131" s="4">
        <f t="shared" si="107"/>
        <v>0</v>
      </c>
      <c r="AG131" s="4">
        <f t="shared" si="108"/>
        <v>0</v>
      </c>
      <c r="AH131" s="4">
        <f t="shared" si="109"/>
        <v>0</v>
      </c>
      <c r="AI131" s="4">
        <f t="shared" si="110"/>
        <v>0</v>
      </c>
      <c r="AJ131" s="4">
        <f t="shared" si="111"/>
        <v>0</v>
      </c>
      <c r="AK131" s="4">
        <f t="shared" si="112"/>
        <v>0</v>
      </c>
      <c r="AL131" s="4">
        <f t="shared" si="113"/>
        <v>0</v>
      </c>
      <c r="AM131" s="4">
        <f t="shared" si="114"/>
        <v>0</v>
      </c>
      <c r="AN131" s="4">
        <f t="shared" si="115"/>
        <v>0</v>
      </c>
      <c r="AO131" s="4">
        <f t="shared" si="116"/>
        <v>0</v>
      </c>
      <c r="AP131" s="4">
        <f t="shared" si="117"/>
        <v>0</v>
      </c>
      <c r="AQ131" s="4">
        <f t="shared" si="118"/>
        <v>0</v>
      </c>
      <c r="AR131" s="4">
        <f t="shared" si="119"/>
        <v>0</v>
      </c>
      <c r="AS131" s="4">
        <f t="shared" si="120"/>
        <v>0</v>
      </c>
      <c r="AT131" s="4">
        <f t="shared" si="121"/>
        <v>0</v>
      </c>
      <c r="AU131" s="4">
        <f t="shared" si="122"/>
        <v>0</v>
      </c>
      <c r="AV131" s="4">
        <f t="shared" si="123"/>
        <v>0</v>
      </c>
      <c r="AW131" s="4">
        <f t="shared" si="124"/>
        <v>0</v>
      </c>
      <c r="AX131" s="4">
        <f t="shared" si="125"/>
        <v>0</v>
      </c>
      <c r="AY131" s="4">
        <f t="shared" si="126"/>
        <v>0</v>
      </c>
    </row>
    <row r="132" spans="1:51" x14ac:dyDescent="0.2">
      <c r="A132">
        <f>Controls!A135</f>
        <v>0</v>
      </c>
      <c r="B132" s="4">
        <f>Controls!F135</f>
        <v>0</v>
      </c>
      <c r="C132" s="4">
        <f t="shared" si="79"/>
        <v>0</v>
      </c>
      <c r="D132" s="4">
        <f t="shared" si="80"/>
        <v>0</v>
      </c>
      <c r="E132" s="4">
        <f t="shared" si="81"/>
        <v>0</v>
      </c>
      <c r="F132" s="4">
        <f t="shared" si="82"/>
        <v>0</v>
      </c>
      <c r="G132" s="4">
        <f t="shared" si="83"/>
        <v>0</v>
      </c>
      <c r="H132" s="4">
        <f t="shared" si="84"/>
        <v>0</v>
      </c>
      <c r="I132" s="4">
        <f t="shared" si="85"/>
        <v>0</v>
      </c>
      <c r="J132" s="4">
        <f t="shared" si="86"/>
        <v>0</v>
      </c>
      <c r="K132" s="4">
        <f t="shared" si="87"/>
        <v>0</v>
      </c>
      <c r="L132" s="4">
        <f t="shared" si="88"/>
        <v>0</v>
      </c>
      <c r="M132" s="4">
        <f t="shared" si="89"/>
        <v>0</v>
      </c>
      <c r="N132" s="4">
        <f>Controls!C135</f>
        <v>0</v>
      </c>
      <c r="O132" s="4">
        <f t="shared" si="90"/>
        <v>1</v>
      </c>
      <c r="P132" s="4">
        <f t="shared" si="91"/>
        <v>1</v>
      </c>
      <c r="Q132" s="4">
        <f t="shared" si="92"/>
        <v>1</v>
      </c>
      <c r="R132" s="4">
        <f t="shared" si="93"/>
        <v>1</v>
      </c>
      <c r="S132" s="4">
        <f t="shared" si="94"/>
        <v>1</v>
      </c>
      <c r="T132" s="4">
        <f t="shared" si="95"/>
        <v>1</v>
      </c>
      <c r="U132" s="4">
        <f t="shared" si="96"/>
        <v>1</v>
      </c>
      <c r="V132" s="4">
        <f t="shared" si="97"/>
        <v>1</v>
      </c>
      <c r="W132" s="4">
        <f t="shared" si="98"/>
        <v>1</v>
      </c>
      <c r="X132" s="4">
        <f t="shared" si="99"/>
        <v>1</v>
      </c>
      <c r="Y132" s="4">
        <f t="shared" si="100"/>
        <v>1</v>
      </c>
      <c r="Z132" s="4">
        <f t="shared" si="101"/>
        <v>1</v>
      </c>
      <c r="AA132" s="4">
        <f t="shared" si="102"/>
        <v>1</v>
      </c>
      <c r="AB132" s="4">
        <f t="shared" si="103"/>
        <v>1</v>
      </c>
      <c r="AC132" s="4">
        <f t="shared" si="104"/>
        <v>1</v>
      </c>
      <c r="AD132" s="4">
        <f t="shared" si="105"/>
        <v>0</v>
      </c>
      <c r="AE132" s="4">
        <f t="shared" si="106"/>
        <v>0</v>
      </c>
      <c r="AF132" s="4">
        <f t="shared" si="107"/>
        <v>0</v>
      </c>
      <c r="AG132" s="4">
        <f t="shared" si="108"/>
        <v>0</v>
      </c>
      <c r="AH132" s="4">
        <f t="shared" si="109"/>
        <v>0</v>
      </c>
      <c r="AI132" s="4">
        <f t="shared" si="110"/>
        <v>0</v>
      </c>
      <c r="AJ132" s="4">
        <f t="shared" si="111"/>
        <v>0</v>
      </c>
      <c r="AK132" s="4">
        <f t="shared" si="112"/>
        <v>0</v>
      </c>
      <c r="AL132" s="4">
        <f t="shared" si="113"/>
        <v>0</v>
      </c>
      <c r="AM132" s="4">
        <f t="shared" si="114"/>
        <v>0</v>
      </c>
      <c r="AN132" s="4">
        <f t="shared" si="115"/>
        <v>0</v>
      </c>
      <c r="AO132" s="4">
        <f t="shared" si="116"/>
        <v>0</v>
      </c>
      <c r="AP132" s="4">
        <f t="shared" si="117"/>
        <v>0</v>
      </c>
      <c r="AQ132" s="4">
        <f t="shared" si="118"/>
        <v>0</v>
      </c>
      <c r="AR132" s="4">
        <f t="shared" si="119"/>
        <v>0</v>
      </c>
      <c r="AS132" s="4">
        <f t="shared" si="120"/>
        <v>0</v>
      </c>
      <c r="AT132" s="4">
        <f t="shared" si="121"/>
        <v>0</v>
      </c>
      <c r="AU132" s="4">
        <f t="shared" si="122"/>
        <v>0</v>
      </c>
      <c r="AV132" s="4">
        <f t="shared" si="123"/>
        <v>0</v>
      </c>
      <c r="AW132" s="4">
        <f t="shared" si="124"/>
        <v>0</v>
      </c>
      <c r="AX132" s="4">
        <f t="shared" si="125"/>
        <v>0</v>
      </c>
      <c r="AY132" s="4">
        <f t="shared" si="126"/>
        <v>0</v>
      </c>
    </row>
    <row r="133" spans="1:51" x14ac:dyDescent="0.2">
      <c r="A133">
        <f>Controls!A136</f>
        <v>0</v>
      </c>
      <c r="B133" s="4">
        <f>Controls!F136</f>
        <v>0</v>
      </c>
      <c r="C133" s="4">
        <f t="shared" si="79"/>
        <v>0</v>
      </c>
      <c r="D133" s="4">
        <f t="shared" si="80"/>
        <v>0</v>
      </c>
      <c r="E133" s="4">
        <f t="shared" si="81"/>
        <v>0</v>
      </c>
      <c r="F133" s="4">
        <f t="shared" si="82"/>
        <v>0</v>
      </c>
      <c r="G133" s="4">
        <f t="shared" si="83"/>
        <v>0</v>
      </c>
      <c r="H133" s="4">
        <f t="shared" si="84"/>
        <v>0</v>
      </c>
      <c r="I133" s="4">
        <f t="shared" si="85"/>
        <v>0</v>
      </c>
      <c r="J133" s="4">
        <f t="shared" si="86"/>
        <v>0</v>
      </c>
      <c r="K133" s="4">
        <f t="shared" si="87"/>
        <v>0</v>
      </c>
      <c r="L133" s="4">
        <f t="shared" si="88"/>
        <v>0</v>
      </c>
      <c r="M133" s="4">
        <f t="shared" si="89"/>
        <v>0</v>
      </c>
      <c r="N133" s="4">
        <f>Controls!C136</f>
        <v>0</v>
      </c>
      <c r="O133" s="4">
        <f t="shared" si="90"/>
        <v>1</v>
      </c>
      <c r="P133" s="4">
        <f t="shared" si="91"/>
        <v>1</v>
      </c>
      <c r="Q133" s="4">
        <f t="shared" si="92"/>
        <v>1</v>
      </c>
      <c r="R133" s="4">
        <f t="shared" si="93"/>
        <v>1</v>
      </c>
      <c r="S133" s="4">
        <f t="shared" si="94"/>
        <v>1</v>
      </c>
      <c r="T133" s="4">
        <f t="shared" si="95"/>
        <v>1</v>
      </c>
      <c r="U133" s="4">
        <f t="shared" si="96"/>
        <v>1</v>
      </c>
      <c r="V133" s="4">
        <f t="shared" si="97"/>
        <v>1</v>
      </c>
      <c r="W133" s="4">
        <f t="shared" si="98"/>
        <v>1</v>
      </c>
      <c r="X133" s="4">
        <f t="shared" si="99"/>
        <v>1</v>
      </c>
      <c r="Y133" s="4">
        <f t="shared" si="100"/>
        <v>1</v>
      </c>
      <c r="Z133" s="4">
        <f t="shared" si="101"/>
        <v>1</v>
      </c>
      <c r="AA133" s="4">
        <f t="shared" si="102"/>
        <v>1</v>
      </c>
      <c r="AB133" s="4">
        <f t="shared" si="103"/>
        <v>1</v>
      </c>
      <c r="AC133" s="4">
        <f t="shared" si="104"/>
        <v>1</v>
      </c>
      <c r="AD133" s="4">
        <f t="shared" si="105"/>
        <v>0</v>
      </c>
      <c r="AE133" s="4">
        <f t="shared" si="106"/>
        <v>0</v>
      </c>
      <c r="AF133" s="4">
        <f t="shared" si="107"/>
        <v>0</v>
      </c>
      <c r="AG133" s="4">
        <f t="shared" si="108"/>
        <v>0</v>
      </c>
      <c r="AH133" s="4">
        <f t="shared" si="109"/>
        <v>0</v>
      </c>
      <c r="AI133" s="4">
        <f t="shared" si="110"/>
        <v>0</v>
      </c>
      <c r="AJ133" s="4">
        <f t="shared" si="111"/>
        <v>0</v>
      </c>
      <c r="AK133" s="4">
        <f t="shared" si="112"/>
        <v>0</v>
      </c>
      <c r="AL133" s="4">
        <f t="shared" si="113"/>
        <v>0</v>
      </c>
      <c r="AM133" s="4">
        <f t="shared" si="114"/>
        <v>0</v>
      </c>
      <c r="AN133" s="4">
        <f t="shared" si="115"/>
        <v>0</v>
      </c>
      <c r="AO133" s="4">
        <f t="shared" si="116"/>
        <v>0</v>
      </c>
      <c r="AP133" s="4">
        <f t="shared" si="117"/>
        <v>0</v>
      </c>
      <c r="AQ133" s="4">
        <f t="shared" si="118"/>
        <v>0</v>
      </c>
      <c r="AR133" s="4">
        <f t="shared" si="119"/>
        <v>0</v>
      </c>
      <c r="AS133" s="4">
        <f t="shared" si="120"/>
        <v>0</v>
      </c>
      <c r="AT133" s="4">
        <f t="shared" si="121"/>
        <v>0</v>
      </c>
      <c r="AU133" s="4">
        <f t="shared" si="122"/>
        <v>0</v>
      </c>
      <c r="AV133" s="4">
        <f t="shared" si="123"/>
        <v>0</v>
      </c>
      <c r="AW133" s="4">
        <f t="shared" si="124"/>
        <v>0</v>
      </c>
      <c r="AX133" s="4">
        <f t="shared" si="125"/>
        <v>0</v>
      </c>
      <c r="AY133" s="4">
        <f t="shared" si="126"/>
        <v>0</v>
      </c>
    </row>
    <row r="134" spans="1:51" x14ac:dyDescent="0.2">
      <c r="A134">
        <f>Controls!A137</f>
        <v>0</v>
      </c>
      <c r="B134" s="4">
        <f>Controls!F137</f>
        <v>0</v>
      </c>
      <c r="C134" s="4">
        <f t="shared" si="79"/>
        <v>0</v>
      </c>
      <c r="D134" s="4">
        <f t="shared" si="80"/>
        <v>0</v>
      </c>
      <c r="E134" s="4">
        <f t="shared" si="81"/>
        <v>0</v>
      </c>
      <c r="F134" s="4">
        <f t="shared" si="82"/>
        <v>0</v>
      </c>
      <c r="G134" s="4">
        <f t="shared" si="83"/>
        <v>0</v>
      </c>
      <c r="H134" s="4">
        <f t="shared" si="84"/>
        <v>0</v>
      </c>
      <c r="I134" s="4">
        <f t="shared" si="85"/>
        <v>0</v>
      </c>
      <c r="J134" s="4">
        <f t="shared" si="86"/>
        <v>0</v>
      </c>
      <c r="K134" s="4">
        <f t="shared" si="87"/>
        <v>0</v>
      </c>
      <c r="L134" s="4">
        <f t="shared" si="88"/>
        <v>0</v>
      </c>
      <c r="M134" s="4">
        <f t="shared" si="89"/>
        <v>0</v>
      </c>
      <c r="N134" s="4">
        <f>Controls!C137</f>
        <v>0</v>
      </c>
      <c r="O134" s="4">
        <f t="shared" si="90"/>
        <v>1</v>
      </c>
      <c r="P134" s="4">
        <f t="shared" si="91"/>
        <v>1</v>
      </c>
      <c r="Q134" s="4">
        <f t="shared" si="92"/>
        <v>1</v>
      </c>
      <c r="R134" s="4">
        <f t="shared" si="93"/>
        <v>1</v>
      </c>
      <c r="S134" s="4">
        <f t="shared" si="94"/>
        <v>1</v>
      </c>
      <c r="T134" s="4">
        <f t="shared" si="95"/>
        <v>1</v>
      </c>
      <c r="U134" s="4">
        <f t="shared" si="96"/>
        <v>1</v>
      </c>
      <c r="V134" s="4">
        <f t="shared" si="97"/>
        <v>1</v>
      </c>
      <c r="W134" s="4">
        <f t="shared" si="98"/>
        <v>1</v>
      </c>
      <c r="X134" s="4">
        <f t="shared" si="99"/>
        <v>1</v>
      </c>
      <c r="Y134" s="4">
        <f t="shared" si="100"/>
        <v>1</v>
      </c>
      <c r="Z134" s="4">
        <f t="shared" si="101"/>
        <v>1</v>
      </c>
      <c r="AA134" s="4">
        <f t="shared" si="102"/>
        <v>1</v>
      </c>
      <c r="AB134" s="4">
        <f t="shared" si="103"/>
        <v>1</v>
      </c>
      <c r="AC134" s="4">
        <f t="shared" si="104"/>
        <v>1</v>
      </c>
      <c r="AD134" s="4">
        <f t="shared" si="105"/>
        <v>0</v>
      </c>
      <c r="AE134" s="4">
        <f t="shared" si="106"/>
        <v>0</v>
      </c>
      <c r="AF134" s="4">
        <f t="shared" si="107"/>
        <v>0</v>
      </c>
      <c r="AG134" s="4">
        <f t="shared" si="108"/>
        <v>0</v>
      </c>
      <c r="AH134" s="4">
        <f t="shared" si="109"/>
        <v>0</v>
      </c>
      <c r="AI134" s="4">
        <f t="shared" si="110"/>
        <v>0</v>
      </c>
      <c r="AJ134" s="4">
        <f t="shared" si="111"/>
        <v>0</v>
      </c>
      <c r="AK134" s="4">
        <f t="shared" si="112"/>
        <v>0</v>
      </c>
      <c r="AL134" s="4">
        <f t="shared" si="113"/>
        <v>0</v>
      </c>
      <c r="AM134" s="4">
        <f t="shared" si="114"/>
        <v>0</v>
      </c>
      <c r="AN134" s="4">
        <f t="shared" si="115"/>
        <v>0</v>
      </c>
      <c r="AO134" s="4">
        <f t="shared" si="116"/>
        <v>0</v>
      </c>
      <c r="AP134" s="4">
        <f t="shared" si="117"/>
        <v>0</v>
      </c>
      <c r="AQ134" s="4">
        <f t="shared" si="118"/>
        <v>0</v>
      </c>
      <c r="AR134" s="4">
        <f t="shared" si="119"/>
        <v>0</v>
      </c>
      <c r="AS134" s="4">
        <f t="shared" si="120"/>
        <v>0</v>
      </c>
      <c r="AT134" s="4">
        <f t="shared" si="121"/>
        <v>0</v>
      </c>
      <c r="AU134" s="4">
        <f t="shared" si="122"/>
        <v>0</v>
      </c>
      <c r="AV134" s="4">
        <f t="shared" si="123"/>
        <v>0</v>
      </c>
      <c r="AW134" s="4">
        <f t="shared" si="124"/>
        <v>0</v>
      </c>
      <c r="AX134" s="4">
        <f t="shared" si="125"/>
        <v>0</v>
      </c>
      <c r="AY134" s="4">
        <f t="shared" si="126"/>
        <v>0</v>
      </c>
    </row>
    <row r="135" spans="1:51" x14ac:dyDescent="0.2">
      <c r="A135">
        <f>Controls!A138</f>
        <v>0</v>
      </c>
      <c r="B135" s="4">
        <f>Controls!F138</f>
        <v>0</v>
      </c>
      <c r="C135" s="4">
        <f t="shared" si="79"/>
        <v>0</v>
      </c>
      <c r="D135" s="4">
        <f t="shared" si="80"/>
        <v>0</v>
      </c>
      <c r="E135" s="4">
        <f t="shared" si="81"/>
        <v>0</v>
      </c>
      <c r="F135" s="4">
        <f t="shared" si="82"/>
        <v>0</v>
      </c>
      <c r="G135" s="4">
        <f t="shared" si="83"/>
        <v>0</v>
      </c>
      <c r="H135" s="4">
        <f t="shared" si="84"/>
        <v>0</v>
      </c>
      <c r="I135" s="4">
        <f t="shared" si="85"/>
        <v>0</v>
      </c>
      <c r="J135" s="4">
        <f t="shared" si="86"/>
        <v>0</v>
      </c>
      <c r="K135" s="4">
        <f t="shared" si="87"/>
        <v>0</v>
      </c>
      <c r="L135" s="4">
        <f t="shared" si="88"/>
        <v>0</v>
      </c>
      <c r="M135" s="4">
        <f t="shared" si="89"/>
        <v>0</v>
      </c>
      <c r="N135" s="4">
        <f>Controls!C138</f>
        <v>0</v>
      </c>
      <c r="O135" s="4">
        <f t="shared" si="90"/>
        <v>1</v>
      </c>
      <c r="P135" s="4">
        <f t="shared" si="91"/>
        <v>1</v>
      </c>
      <c r="Q135" s="4">
        <f t="shared" si="92"/>
        <v>1</v>
      </c>
      <c r="R135" s="4">
        <f t="shared" si="93"/>
        <v>1</v>
      </c>
      <c r="S135" s="4">
        <f t="shared" si="94"/>
        <v>1</v>
      </c>
      <c r="T135" s="4">
        <f t="shared" si="95"/>
        <v>1</v>
      </c>
      <c r="U135" s="4">
        <f t="shared" si="96"/>
        <v>1</v>
      </c>
      <c r="V135" s="4">
        <f t="shared" si="97"/>
        <v>1</v>
      </c>
      <c r="W135" s="4">
        <f t="shared" si="98"/>
        <v>1</v>
      </c>
      <c r="X135" s="4">
        <f t="shared" si="99"/>
        <v>1</v>
      </c>
      <c r="Y135" s="4">
        <f t="shared" si="100"/>
        <v>1</v>
      </c>
      <c r="Z135" s="4">
        <f t="shared" si="101"/>
        <v>1</v>
      </c>
      <c r="AA135" s="4">
        <f t="shared" si="102"/>
        <v>1</v>
      </c>
      <c r="AB135" s="4">
        <f t="shared" si="103"/>
        <v>1</v>
      </c>
      <c r="AC135" s="4">
        <f t="shared" si="104"/>
        <v>1</v>
      </c>
      <c r="AD135" s="4">
        <f t="shared" si="105"/>
        <v>0</v>
      </c>
      <c r="AE135" s="4">
        <f t="shared" si="106"/>
        <v>0</v>
      </c>
      <c r="AF135" s="4">
        <f t="shared" si="107"/>
        <v>0</v>
      </c>
      <c r="AG135" s="4">
        <f t="shared" si="108"/>
        <v>0</v>
      </c>
      <c r="AH135" s="4">
        <f t="shared" si="109"/>
        <v>0</v>
      </c>
      <c r="AI135" s="4">
        <f t="shared" si="110"/>
        <v>0</v>
      </c>
      <c r="AJ135" s="4">
        <f t="shared" si="111"/>
        <v>0</v>
      </c>
      <c r="AK135" s="4">
        <f t="shared" si="112"/>
        <v>0</v>
      </c>
      <c r="AL135" s="4">
        <f t="shared" si="113"/>
        <v>0</v>
      </c>
      <c r="AM135" s="4">
        <f t="shared" si="114"/>
        <v>0</v>
      </c>
      <c r="AN135" s="4">
        <f t="shared" si="115"/>
        <v>0</v>
      </c>
      <c r="AO135" s="4">
        <f t="shared" si="116"/>
        <v>0</v>
      </c>
      <c r="AP135" s="4">
        <f t="shared" si="117"/>
        <v>0</v>
      </c>
      <c r="AQ135" s="4">
        <f t="shared" si="118"/>
        <v>0</v>
      </c>
      <c r="AR135" s="4">
        <f t="shared" si="119"/>
        <v>0</v>
      </c>
      <c r="AS135" s="4">
        <f t="shared" si="120"/>
        <v>0</v>
      </c>
      <c r="AT135" s="4">
        <f t="shared" si="121"/>
        <v>0</v>
      </c>
      <c r="AU135" s="4">
        <f t="shared" si="122"/>
        <v>0</v>
      </c>
      <c r="AV135" s="4">
        <f t="shared" si="123"/>
        <v>0</v>
      </c>
      <c r="AW135" s="4">
        <f t="shared" si="124"/>
        <v>0</v>
      </c>
      <c r="AX135" s="4">
        <f t="shared" si="125"/>
        <v>0</v>
      </c>
      <c r="AY135" s="4">
        <f t="shared" si="126"/>
        <v>0</v>
      </c>
    </row>
    <row r="136" spans="1:51" x14ac:dyDescent="0.2">
      <c r="A136">
        <f>Controls!A139</f>
        <v>0</v>
      </c>
      <c r="B136" s="4">
        <f>Controls!F139</f>
        <v>0</v>
      </c>
      <c r="C136" s="4">
        <f t="shared" si="79"/>
        <v>0</v>
      </c>
      <c r="D136" s="4">
        <f t="shared" si="80"/>
        <v>0</v>
      </c>
      <c r="E136" s="4">
        <f t="shared" si="81"/>
        <v>0</v>
      </c>
      <c r="F136" s="4">
        <f t="shared" si="82"/>
        <v>0</v>
      </c>
      <c r="G136" s="4">
        <f t="shared" si="83"/>
        <v>0</v>
      </c>
      <c r="H136" s="4">
        <f t="shared" si="84"/>
        <v>0</v>
      </c>
      <c r="I136" s="4">
        <f t="shared" si="85"/>
        <v>0</v>
      </c>
      <c r="J136" s="4">
        <f t="shared" si="86"/>
        <v>0</v>
      </c>
      <c r="K136" s="4">
        <f t="shared" si="87"/>
        <v>0</v>
      </c>
      <c r="L136" s="4">
        <f t="shared" si="88"/>
        <v>0</v>
      </c>
      <c r="M136" s="4">
        <f t="shared" si="89"/>
        <v>0</v>
      </c>
      <c r="N136" s="4">
        <f>Controls!C139</f>
        <v>0</v>
      </c>
      <c r="O136" s="4">
        <f t="shared" si="90"/>
        <v>1</v>
      </c>
      <c r="P136" s="4">
        <f t="shared" si="91"/>
        <v>1</v>
      </c>
      <c r="Q136" s="4">
        <f t="shared" si="92"/>
        <v>1</v>
      </c>
      <c r="R136" s="4">
        <f t="shared" si="93"/>
        <v>1</v>
      </c>
      <c r="S136" s="4">
        <f t="shared" si="94"/>
        <v>1</v>
      </c>
      <c r="T136" s="4">
        <f t="shared" si="95"/>
        <v>1</v>
      </c>
      <c r="U136" s="4">
        <f t="shared" si="96"/>
        <v>1</v>
      </c>
      <c r="V136" s="4">
        <f t="shared" si="97"/>
        <v>1</v>
      </c>
      <c r="W136" s="4">
        <f t="shared" si="98"/>
        <v>1</v>
      </c>
      <c r="X136" s="4">
        <f t="shared" si="99"/>
        <v>1</v>
      </c>
      <c r="Y136" s="4">
        <f t="shared" si="100"/>
        <v>1</v>
      </c>
      <c r="Z136" s="4">
        <f t="shared" si="101"/>
        <v>1</v>
      </c>
      <c r="AA136" s="4">
        <f t="shared" si="102"/>
        <v>1</v>
      </c>
      <c r="AB136" s="4">
        <f t="shared" si="103"/>
        <v>1</v>
      </c>
      <c r="AC136" s="4">
        <f t="shared" si="104"/>
        <v>1</v>
      </c>
      <c r="AD136" s="4">
        <f t="shared" si="105"/>
        <v>0</v>
      </c>
      <c r="AE136" s="4">
        <f t="shared" si="106"/>
        <v>0</v>
      </c>
      <c r="AF136" s="4">
        <f t="shared" si="107"/>
        <v>0</v>
      </c>
      <c r="AG136" s="4">
        <f t="shared" si="108"/>
        <v>0</v>
      </c>
      <c r="AH136" s="4">
        <f t="shared" si="109"/>
        <v>0</v>
      </c>
      <c r="AI136" s="4">
        <f t="shared" si="110"/>
        <v>0</v>
      </c>
      <c r="AJ136" s="4">
        <f t="shared" si="111"/>
        <v>0</v>
      </c>
      <c r="AK136" s="4">
        <f t="shared" si="112"/>
        <v>0</v>
      </c>
      <c r="AL136" s="4">
        <f t="shared" si="113"/>
        <v>0</v>
      </c>
      <c r="AM136" s="4">
        <f t="shared" si="114"/>
        <v>0</v>
      </c>
      <c r="AN136" s="4">
        <f t="shared" si="115"/>
        <v>0</v>
      </c>
      <c r="AO136" s="4">
        <f t="shared" si="116"/>
        <v>0</v>
      </c>
      <c r="AP136" s="4">
        <f t="shared" si="117"/>
        <v>0</v>
      </c>
      <c r="AQ136" s="4">
        <f t="shared" si="118"/>
        <v>0</v>
      </c>
      <c r="AR136" s="4">
        <f t="shared" si="119"/>
        <v>0</v>
      </c>
      <c r="AS136" s="4">
        <f t="shared" si="120"/>
        <v>0</v>
      </c>
      <c r="AT136" s="4">
        <f t="shared" si="121"/>
        <v>0</v>
      </c>
      <c r="AU136" s="4">
        <f t="shared" si="122"/>
        <v>0</v>
      </c>
      <c r="AV136" s="4">
        <f t="shared" si="123"/>
        <v>0</v>
      </c>
      <c r="AW136" s="4">
        <f t="shared" si="124"/>
        <v>0</v>
      </c>
      <c r="AX136" s="4">
        <f t="shared" si="125"/>
        <v>0</v>
      </c>
      <c r="AY136" s="4">
        <f t="shared" si="126"/>
        <v>0</v>
      </c>
    </row>
    <row r="137" spans="1:51" x14ac:dyDescent="0.2">
      <c r="A137">
        <f>Controls!A140</f>
        <v>0</v>
      </c>
      <c r="B137" s="4">
        <f>Controls!F140</f>
        <v>0</v>
      </c>
      <c r="C137" s="4">
        <f t="shared" si="79"/>
        <v>0</v>
      </c>
      <c r="D137" s="4">
        <f t="shared" si="80"/>
        <v>0</v>
      </c>
      <c r="E137" s="4">
        <f t="shared" si="81"/>
        <v>0</v>
      </c>
      <c r="F137" s="4">
        <f t="shared" si="82"/>
        <v>0</v>
      </c>
      <c r="G137" s="4">
        <f t="shared" si="83"/>
        <v>0</v>
      </c>
      <c r="H137" s="4">
        <f t="shared" si="84"/>
        <v>0</v>
      </c>
      <c r="I137" s="4">
        <f t="shared" si="85"/>
        <v>0</v>
      </c>
      <c r="J137" s="4">
        <f t="shared" si="86"/>
        <v>0</v>
      </c>
      <c r="K137" s="4">
        <f t="shared" si="87"/>
        <v>0</v>
      </c>
      <c r="L137" s="4">
        <f t="shared" si="88"/>
        <v>0</v>
      </c>
      <c r="M137" s="4">
        <f t="shared" si="89"/>
        <v>0</v>
      </c>
      <c r="N137" s="4">
        <f>Controls!C140</f>
        <v>0</v>
      </c>
      <c r="O137" s="4">
        <f t="shared" si="90"/>
        <v>1</v>
      </c>
      <c r="P137" s="4">
        <f t="shared" si="91"/>
        <v>1</v>
      </c>
      <c r="Q137" s="4">
        <f t="shared" si="92"/>
        <v>1</v>
      </c>
      <c r="R137" s="4">
        <f t="shared" si="93"/>
        <v>1</v>
      </c>
      <c r="S137" s="4">
        <f t="shared" si="94"/>
        <v>1</v>
      </c>
      <c r="T137" s="4">
        <f t="shared" si="95"/>
        <v>1</v>
      </c>
      <c r="U137" s="4">
        <f t="shared" si="96"/>
        <v>1</v>
      </c>
      <c r="V137" s="4">
        <f t="shared" si="97"/>
        <v>1</v>
      </c>
      <c r="W137" s="4">
        <f t="shared" si="98"/>
        <v>1</v>
      </c>
      <c r="X137" s="4">
        <f t="shared" si="99"/>
        <v>1</v>
      </c>
      <c r="Y137" s="4">
        <f t="shared" si="100"/>
        <v>1</v>
      </c>
      <c r="Z137" s="4">
        <f t="shared" si="101"/>
        <v>1</v>
      </c>
      <c r="AA137" s="4">
        <f t="shared" si="102"/>
        <v>1</v>
      </c>
      <c r="AB137" s="4">
        <f t="shared" si="103"/>
        <v>1</v>
      </c>
      <c r="AC137" s="4">
        <f t="shared" si="104"/>
        <v>1</v>
      </c>
      <c r="AD137" s="4">
        <f t="shared" si="105"/>
        <v>0</v>
      </c>
      <c r="AE137" s="4">
        <f t="shared" si="106"/>
        <v>0</v>
      </c>
      <c r="AF137" s="4">
        <f t="shared" si="107"/>
        <v>0</v>
      </c>
      <c r="AG137" s="4">
        <f t="shared" si="108"/>
        <v>0</v>
      </c>
      <c r="AH137" s="4">
        <f t="shared" si="109"/>
        <v>0</v>
      </c>
      <c r="AI137" s="4">
        <f t="shared" si="110"/>
        <v>0</v>
      </c>
      <c r="AJ137" s="4">
        <f t="shared" si="111"/>
        <v>0</v>
      </c>
      <c r="AK137" s="4">
        <f t="shared" si="112"/>
        <v>0</v>
      </c>
      <c r="AL137" s="4">
        <f t="shared" si="113"/>
        <v>0</v>
      </c>
      <c r="AM137" s="4">
        <f t="shared" si="114"/>
        <v>0</v>
      </c>
      <c r="AN137" s="4">
        <f t="shared" si="115"/>
        <v>0</v>
      </c>
      <c r="AO137" s="4">
        <f t="shared" si="116"/>
        <v>0</v>
      </c>
      <c r="AP137" s="4">
        <f t="shared" si="117"/>
        <v>0</v>
      </c>
      <c r="AQ137" s="4">
        <f t="shared" si="118"/>
        <v>0</v>
      </c>
      <c r="AR137" s="4">
        <f t="shared" si="119"/>
        <v>0</v>
      </c>
      <c r="AS137" s="4">
        <f t="shared" si="120"/>
        <v>0</v>
      </c>
      <c r="AT137" s="4">
        <f t="shared" si="121"/>
        <v>0</v>
      </c>
      <c r="AU137" s="4">
        <f t="shared" si="122"/>
        <v>0</v>
      </c>
      <c r="AV137" s="4">
        <f t="shared" si="123"/>
        <v>0</v>
      </c>
      <c r="AW137" s="4">
        <f t="shared" si="124"/>
        <v>0</v>
      </c>
      <c r="AX137" s="4">
        <f t="shared" si="125"/>
        <v>0</v>
      </c>
      <c r="AY137" s="4">
        <f t="shared" si="126"/>
        <v>0</v>
      </c>
    </row>
    <row r="138" spans="1:51" x14ac:dyDescent="0.2">
      <c r="A138">
        <f>Controls!A141</f>
        <v>0</v>
      </c>
      <c r="B138" s="4">
        <f>Controls!F141</f>
        <v>0</v>
      </c>
      <c r="C138" s="4">
        <f t="shared" si="79"/>
        <v>0</v>
      </c>
      <c r="D138" s="4">
        <f t="shared" si="80"/>
        <v>0</v>
      </c>
      <c r="E138" s="4">
        <f t="shared" si="81"/>
        <v>0</v>
      </c>
      <c r="F138" s="4">
        <f t="shared" si="82"/>
        <v>0</v>
      </c>
      <c r="G138" s="4">
        <f t="shared" si="83"/>
        <v>0</v>
      </c>
      <c r="H138" s="4">
        <f t="shared" si="84"/>
        <v>0</v>
      </c>
      <c r="I138" s="4">
        <f t="shared" si="85"/>
        <v>0</v>
      </c>
      <c r="J138" s="4">
        <f t="shared" si="86"/>
        <v>0</v>
      </c>
      <c r="K138" s="4">
        <f t="shared" si="87"/>
        <v>0</v>
      </c>
      <c r="L138" s="4">
        <f t="shared" si="88"/>
        <v>0</v>
      </c>
      <c r="M138" s="4">
        <f t="shared" si="89"/>
        <v>0</v>
      </c>
      <c r="N138" s="4">
        <f>Controls!C141</f>
        <v>0</v>
      </c>
      <c r="O138" s="4">
        <f t="shared" si="90"/>
        <v>1</v>
      </c>
      <c r="P138" s="4">
        <f t="shared" si="91"/>
        <v>1</v>
      </c>
      <c r="Q138" s="4">
        <f t="shared" si="92"/>
        <v>1</v>
      </c>
      <c r="R138" s="4">
        <f t="shared" si="93"/>
        <v>1</v>
      </c>
      <c r="S138" s="4">
        <f t="shared" si="94"/>
        <v>1</v>
      </c>
      <c r="T138" s="4">
        <f t="shared" si="95"/>
        <v>1</v>
      </c>
      <c r="U138" s="4">
        <f t="shared" si="96"/>
        <v>1</v>
      </c>
      <c r="V138" s="4">
        <f t="shared" si="97"/>
        <v>1</v>
      </c>
      <c r="W138" s="4">
        <f t="shared" si="98"/>
        <v>1</v>
      </c>
      <c r="X138" s="4">
        <f t="shared" si="99"/>
        <v>1</v>
      </c>
      <c r="Y138" s="4">
        <f t="shared" si="100"/>
        <v>1</v>
      </c>
      <c r="Z138" s="4">
        <f t="shared" si="101"/>
        <v>1</v>
      </c>
      <c r="AA138" s="4">
        <f t="shared" si="102"/>
        <v>1</v>
      </c>
      <c r="AB138" s="4">
        <f t="shared" si="103"/>
        <v>1</v>
      </c>
      <c r="AC138" s="4">
        <f t="shared" si="104"/>
        <v>1</v>
      </c>
      <c r="AD138" s="4">
        <f t="shared" si="105"/>
        <v>0</v>
      </c>
      <c r="AE138" s="4">
        <f t="shared" si="106"/>
        <v>0</v>
      </c>
      <c r="AF138" s="4">
        <f t="shared" si="107"/>
        <v>0</v>
      </c>
      <c r="AG138" s="4">
        <f t="shared" si="108"/>
        <v>0</v>
      </c>
      <c r="AH138" s="4">
        <f t="shared" si="109"/>
        <v>0</v>
      </c>
      <c r="AI138" s="4">
        <f t="shared" si="110"/>
        <v>0</v>
      </c>
      <c r="AJ138" s="4">
        <f t="shared" si="111"/>
        <v>0</v>
      </c>
      <c r="AK138" s="4">
        <f t="shared" si="112"/>
        <v>0</v>
      </c>
      <c r="AL138" s="4">
        <f t="shared" si="113"/>
        <v>0</v>
      </c>
      <c r="AM138" s="4">
        <f t="shared" si="114"/>
        <v>0</v>
      </c>
      <c r="AN138" s="4">
        <f t="shared" si="115"/>
        <v>0</v>
      </c>
      <c r="AO138" s="4">
        <f t="shared" si="116"/>
        <v>0</v>
      </c>
      <c r="AP138" s="4">
        <f t="shared" si="117"/>
        <v>0</v>
      </c>
      <c r="AQ138" s="4">
        <f t="shared" si="118"/>
        <v>0</v>
      </c>
      <c r="AR138" s="4">
        <f t="shared" si="119"/>
        <v>0</v>
      </c>
      <c r="AS138" s="4">
        <f t="shared" si="120"/>
        <v>0</v>
      </c>
      <c r="AT138" s="4">
        <f t="shared" si="121"/>
        <v>0</v>
      </c>
      <c r="AU138" s="4">
        <f t="shared" si="122"/>
        <v>0</v>
      </c>
      <c r="AV138" s="4">
        <f t="shared" si="123"/>
        <v>0</v>
      </c>
      <c r="AW138" s="4">
        <f t="shared" si="124"/>
        <v>0</v>
      </c>
      <c r="AX138" s="4">
        <f t="shared" si="125"/>
        <v>0</v>
      </c>
      <c r="AY138" s="4">
        <f t="shared" si="126"/>
        <v>0</v>
      </c>
    </row>
    <row r="139" spans="1:51" x14ac:dyDescent="0.2">
      <c r="A139">
        <f>Controls!A142</f>
        <v>0</v>
      </c>
      <c r="B139" s="4">
        <f>Controls!F142</f>
        <v>0</v>
      </c>
      <c r="C139" s="4">
        <f t="shared" ref="C139:C202" si="127">COUNTIF(B139,$C$9)</f>
        <v>0</v>
      </c>
      <c r="D139" s="4">
        <f t="shared" ref="D139:D202" si="128">COUNTIF(B139,$D$9)</f>
        <v>0</v>
      </c>
      <c r="E139" s="4">
        <f t="shared" ref="E139:E202" si="129">COUNTIF(B139,$E$9)</f>
        <v>0</v>
      </c>
      <c r="F139" s="4">
        <f t="shared" ref="F139:F202" si="130">COUNTIF(B139,$F$9)</f>
        <v>0</v>
      </c>
      <c r="G139" s="4">
        <f t="shared" ref="G139:G202" si="131">COUNTIF(B139,$G$9)</f>
        <v>0</v>
      </c>
      <c r="H139" s="4">
        <f t="shared" ref="H139:H202" si="132">C139*$C$8</f>
        <v>0</v>
      </c>
      <c r="I139" s="4">
        <f t="shared" ref="I139:I202" si="133">D139*$D$8</f>
        <v>0</v>
      </c>
      <c r="J139" s="4">
        <f t="shared" ref="J139:J202" si="134">E139*$E$8</f>
        <v>0</v>
      </c>
      <c r="K139" s="4">
        <f t="shared" ref="K139:K202" si="135">F139*$F$8</f>
        <v>0</v>
      </c>
      <c r="L139" s="4">
        <f t="shared" ref="L139:L202" si="136">G139*$G$8</f>
        <v>0</v>
      </c>
      <c r="M139" s="4">
        <f t="shared" ref="M139:M202" si="137">SUM(H139:L139)</f>
        <v>0</v>
      </c>
      <c r="N139" s="4">
        <f>Controls!C142</f>
        <v>0</v>
      </c>
      <c r="O139" s="4">
        <f t="shared" ref="O139:O202" si="138">COUNTIF(N139,$O$9)</f>
        <v>1</v>
      </c>
      <c r="P139" s="4">
        <f t="shared" ref="P139:P202" si="139">COUNTIF(N139,$P$9)</f>
        <v>1</v>
      </c>
      <c r="Q139" s="4">
        <f t="shared" ref="Q139:Q202" si="140">COUNTIF(N139,$Q$9)</f>
        <v>1</v>
      </c>
      <c r="R139" s="4">
        <f t="shared" ref="R139:R202" si="141">COUNTIF(N139,$R$9)</f>
        <v>1</v>
      </c>
      <c r="S139" s="4">
        <f t="shared" ref="S139:S202" si="142">COUNTIF(N139,$S$9)</f>
        <v>1</v>
      </c>
      <c r="T139" s="4">
        <f t="shared" ref="T139:T202" si="143">COUNTIF(N139,$T$9)</f>
        <v>1</v>
      </c>
      <c r="U139" s="4">
        <f t="shared" ref="U139:U202" si="144">COUNTIF(N139,$U$9)</f>
        <v>1</v>
      </c>
      <c r="V139" s="4">
        <f t="shared" ref="V139:V202" si="145">COUNTIF(N139,$V$9)</f>
        <v>1</v>
      </c>
      <c r="W139" s="4">
        <f t="shared" ref="W139:W202" si="146">COUNTIF(N139,$W$9)</f>
        <v>1</v>
      </c>
      <c r="X139" s="4">
        <f t="shared" ref="X139:X202" si="147">COUNTIF(N139,$X$9)</f>
        <v>1</v>
      </c>
      <c r="Y139" s="4">
        <f t="shared" ref="Y139:Y202" si="148">COUNTIF(N139,$Y$9)</f>
        <v>1</v>
      </c>
      <c r="Z139" s="4">
        <f t="shared" ref="Z139:Z202" si="149">COUNTIF(N139,$Z$9)</f>
        <v>1</v>
      </c>
      <c r="AA139" s="4">
        <f t="shared" ref="AA139:AA202" si="150">COUNTIF(N139,$AA$9)</f>
        <v>1</v>
      </c>
      <c r="AB139" s="4">
        <f t="shared" ref="AB139:AB202" si="151">COUNTIF(N139,$AB$9)</f>
        <v>1</v>
      </c>
      <c r="AC139" s="4">
        <f t="shared" ref="AC139:AC202" si="152">COUNTIF(N139,$AC$9)</f>
        <v>1</v>
      </c>
      <c r="AD139" s="4">
        <f t="shared" ref="AD139:AD202" si="153">M139</f>
        <v>0</v>
      </c>
      <c r="AE139" s="4">
        <f t="shared" ref="AE139:AE202" si="154">AD139*O139</f>
        <v>0</v>
      </c>
      <c r="AF139" s="4">
        <f t="shared" ref="AF139:AF202" si="155">P139*AD139</f>
        <v>0</v>
      </c>
      <c r="AG139" s="4">
        <f t="shared" ref="AG139:AG202" si="156">AD139*Q139</f>
        <v>0</v>
      </c>
      <c r="AH139" s="4">
        <f t="shared" ref="AH139:AH202" si="157">R139*AD139</f>
        <v>0</v>
      </c>
      <c r="AI139" s="4">
        <f t="shared" ref="AI139:AI202" si="158">AD139*S139</f>
        <v>0</v>
      </c>
      <c r="AJ139" s="4">
        <f t="shared" ref="AJ139:AJ202" si="159">T139*AD139</f>
        <v>0</v>
      </c>
      <c r="AK139" s="4">
        <f t="shared" ref="AK139:AK202" si="160">AD139*U139</f>
        <v>0</v>
      </c>
      <c r="AL139" s="4">
        <f t="shared" ref="AL139:AL202" si="161">V139*AD139</f>
        <v>0</v>
      </c>
      <c r="AM139" s="4">
        <f t="shared" ref="AM139:AM202" si="162">AD139*W139</f>
        <v>0</v>
      </c>
      <c r="AN139" s="4">
        <f t="shared" ref="AN139:AN202" si="163">X139*AD139</f>
        <v>0</v>
      </c>
      <c r="AO139" s="4">
        <f t="shared" ref="AO139:AO202" si="164">AD139*Y139</f>
        <v>0</v>
      </c>
      <c r="AP139" s="4">
        <f t="shared" ref="AP139:AP202" si="165">Z139*AD139</f>
        <v>0</v>
      </c>
      <c r="AQ139" s="4">
        <f t="shared" ref="AQ139:AQ202" si="166">AD139*AA139</f>
        <v>0</v>
      </c>
      <c r="AR139" s="4">
        <f t="shared" ref="AR139:AR202" si="167">AB139*AD139</f>
        <v>0</v>
      </c>
      <c r="AS139" s="4">
        <f t="shared" ref="AS139:AS202" si="168">AD139*AC139</f>
        <v>0</v>
      </c>
      <c r="AT139" s="4">
        <f t="shared" ref="AT139:AT202" si="169">M139</f>
        <v>0</v>
      </c>
      <c r="AU139" s="4">
        <f t="shared" ref="AU139:AU202" si="170">IF(AT139=5,1,0)</f>
        <v>0</v>
      </c>
      <c r="AV139" s="4">
        <f t="shared" ref="AV139:AV202" si="171">IF(AT139=4,1,0)</f>
        <v>0</v>
      </c>
      <c r="AW139" s="4">
        <f t="shared" ref="AW139:AW202" si="172">IF(AT139=3,1,0)</f>
        <v>0</v>
      </c>
      <c r="AX139" s="4">
        <f t="shared" ref="AX139:AX202" si="173">IF(AT139=2,1,0)</f>
        <v>0</v>
      </c>
      <c r="AY139" s="4">
        <f t="shared" ref="AY139:AY202" si="174">IF(AT139=1,1,0)</f>
        <v>0</v>
      </c>
    </row>
    <row r="140" spans="1:51" x14ac:dyDescent="0.2">
      <c r="A140">
        <f>Controls!A143</f>
        <v>0</v>
      </c>
      <c r="B140" s="4">
        <f>Controls!F143</f>
        <v>0</v>
      </c>
      <c r="C140" s="4">
        <f t="shared" si="127"/>
        <v>0</v>
      </c>
      <c r="D140" s="4">
        <f t="shared" si="128"/>
        <v>0</v>
      </c>
      <c r="E140" s="4">
        <f t="shared" si="129"/>
        <v>0</v>
      </c>
      <c r="F140" s="4">
        <f t="shared" si="130"/>
        <v>0</v>
      </c>
      <c r="G140" s="4">
        <f t="shared" si="131"/>
        <v>0</v>
      </c>
      <c r="H140" s="4">
        <f t="shared" si="132"/>
        <v>0</v>
      </c>
      <c r="I140" s="4">
        <f t="shared" si="133"/>
        <v>0</v>
      </c>
      <c r="J140" s="4">
        <f t="shared" si="134"/>
        <v>0</v>
      </c>
      <c r="K140" s="4">
        <f t="shared" si="135"/>
        <v>0</v>
      </c>
      <c r="L140" s="4">
        <f t="shared" si="136"/>
        <v>0</v>
      </c>
      <c r="M140" s="4">
        <f t="shared" si="137"/>
        <v>0</v>
      </c>
      <c r="N140" s="4">
        <f>Controls!C143</f>
        <v>0</v>
      </c>
      <c r="O140" s="4">
        <f t="shared" si="138"/>
        <v>1</v>
      </c>
      <c r="P140" s="4">
        <f t="shared" si="139"/>
        <v>1</v>
      </c>
      <c r="Q140" s="4">
        <f t="shared" si="140"/>
        <v>1</v>
      </c>
      <c r="R140" s="4">
        <f t="shared" si="141"/>
        <v>1</v>
      </c>
      <c r="S140" s="4">
        <f t="shared" si="142"/>
        <v>1</v>
      </c>
      <c r="T140" s="4">
        <f t="shared" si="143"/>
        <v>1</v>
      </c>
      <c r="U140" s="4">
        <f t="shared" si="144"/>
        <v>1</v>
      </c>
      <c r="V140" s="4">
        <f t="shared" si="145"/>
        <v>1</v>
      </c>
      <c r="W140" s="4">
        <f t="shared" si="146"/>
        <v>1</v>
      </c>
      <c r="X140" s="4">
        <f t="shared" si="147"/>
        <v>1</v>
      </c>
      <c r="Y140" s="4">
        <f t="shared" si="148"/>
        <v>1</v>
      </c>
      <c r="Z140" s="4">
        <f t="shared" si="149"/>
        <v>1</v>
      </c>
      <c r="AA140" s="4">
        <f t="shared" si="150"/>
        <v>1</v>
      </c>
      <c r="AB140" s="4">
        <f t="shared" si="151"/>
        <v>1</v>
      </c>
      <c r="AC140" s="4">
        <f t="shared" si="152"/>
        <v>1</v>
      </c>
      <c r="AD140" s="4">
        <f t="shared" si="153"/>
        <v>0</v>
      </c>
      <c r="AE140" s="4">
        <f t="shared" si="154"/>
        <v>0</v>
      </c>
      <c r="AF140" s="4">
        <f t="shared" si="155"/>
        <v>0</v>
      </c>
      <c r="AG140" s="4">
        <f t="shared" si="156"/>
        <v>0</v>
      </c>
      <c r="AH140" s="4">
        <f t="shared" si="157"/>
        <v>0</v>
      </c>
      <c r="AI140" s="4">
        <f t="shared" si="158"/>
        <v>0</v>
      </c>
      <c r="AJ140" s="4">
        <f t="shared" si="159"/>
        <v>0</v>
      </c>
      <c r="AK140" s="4">
        <f t="shared" si="160"/>
        <v>0</v>
      </c>
      <c r="AL140" s="4">
        <f t="shared" si="161"/>
        <v>0</v>
      </c>
      <c r="AM140" s="4">
        <f t="shared" si="162"/>
        <v>0</v>
      </c>
      <c r="AN140" s="4">
        <f t="shared" si="163"/>
        <v>0</v>
      </c>
      <c r="AO140" s="4">
        <f t="shared" si="164"/>
        <v>0</v>
      </c>
      <c r="AP140" s="4">
        <f t="shared" si="165"/>
        <v>0</v>
      </c>
      <c r="AQ140" s="4">
        <f t="shared" si="166"/>
        <v>0</v>
      </c>
      <c r="AR140" s="4">
        <f t="shared" si="167"/>
        <v>0</v>
      </c>
      <c r="AS140" s="4">
        <f t="shared" si="168"/>
        <v>0</v>
      </c>
      <c r="AT140" s="4">
        <f t="shared" si="169"/>
        <v>0</v>
      </c>
      <c r="AU140" s="4">
        <f t="shared" si="170"/>
        <v>0</v>
      </c>
      <c r="AV140" s="4">
        <f t="shared" si="171"/>
        <v>0</v>
      </c>
      <c r="AW140" s="4">
        <f t="shared" si="172"/>
        <v>0</v>
      </c>
      <c r="AX140" s="4">
        <f t="shared" si="173"/>
        <v>0</v>
      </c>
      <c r="AY140" s="4">
        <f t="shared" si="174"/>
        <v>0</v>
      </c>
    </row>
    <row r="141" spans="1:51" x14ac:dyDescent="0.2">
      <c r="A141">
        <f>Controls!A144</f>
        <v>0</v>
      </c>
      <c r="B141" s="4">
        <f>Controls!F144</f>
        <v>0</v>
      </c>
      <c r="C141" s="4">
        <f t="shared" si="127"/>
        <v>0</v>
      </c>
      <c r="D141" s="4">
        <f t="shared" si="128"/>
        <v>0</v>
      </c>
      <c r="E141" s="4">
        <f t="shared" si="129"/>
        <v>0</v>
      </c>
      <c r="F141" s="4">
        <f t="shared" si="130"/>
        <v>0</v>
      </c>
      <c r="G141" s="4">
        <f t="shared" si="131"/>
        <v>0</v>
      </c>
      <c r="H141" s="4">
        <f t="shared" si="132"/>
        <v>0</v>
      </c>
      <c r="I141" s="4">
        <f t="shared" si="133"/>
        <v>0</v>
      </c>
      <c r="J141" s="4">
        <f t="shared" si="134"/>
        <v>0</v>
      </c>
      <c r="K141" s="4">
        <f t="shared" si="135"/>
        <v>0</v>
      </c>
      <c r="L141" s="4">
        <f t="shared" si="136"/>
        <v>0</v>
      </c>
      <c r="M141" s="4">
        <f t="shared" si="137"/>
        <v>0</v>
      </c>
      <c r="N141" s="4">
        <f>Controls!C144</f>
        <v>0</v>
      </c>
      <c r="O141" s="4">
        <f t="shared" si="138"/>
        <v>1</v>
      </c>
      <c r="P141" s="4">
        <f t="shared" si="139"/>
        <v>1</v>
      </c>
      <c r="Q141" s="4">
        <f t="shared" si="140"/>
        <v>1</v>
      </c>
      <c r="R141" s="4">
        <f t="shared" si="141"/>
        <v>1</v>
      </c>
      <c r="S141" s="4">
        <f t="shared" si="142"/>
        <v>1</v>
      </c>
      <c r="T141" s="4">
        <f t="shared" si="143"/>
        <v>1</v>
      </c>
      <c r="U141" s="4">
        <f t="shared" si="144"/>
        <v>1</v>
      </c>
      <c r="V141" s="4">
        <f t="shared" si="145"/>
        <v>1</v>
      </c>
      <c r="W141" s="4">
        <f t="shared" si="146"/>
        <v>1</v>
      </c>
      <c r="X141" s="4">
        <f t="shared" si="147"/>
        <v>1</v>
      </c>
      <c r="Y141" s="4">
        <f t="shared" si="148"/>
        <v>1</v>
      </c>
      <c r="Z141" s="4">
        <f t="shared" si="149"/>
        <v>1</v>
      </c>
      <c r="AA141" s="4">
        <f t="shared" si="150"/>
        <v>1</v>
      </c>
      <c r="AB141" s="4">
        <f t="shared" si="151"/>
        <v>1</v>
      </c>
      <c r="AC141" s="4">
        <f t="shared" si="152"/>
        <v>1</v>
      </c>
      <c r="AD141" s="4">
        <f t="shared" si="153"/>
        <v>0</v>
      </c>
      <c r="AE141" s="4">
        <f t="shared" si="154"/>
        <v>0</v>
      </c>
      <c r="AF141" s="4">
        <f t="shared" si="155"/>
        <v>0</v>
      </c>
      <c r="AG141" s="4">
        <f t="shared" si="156"/>
        <v>0</v>
      </c>
      <c r="AH141" s="4">
        <f t="shared" si="157"/>
        <v>0</v>
      </c>
      <c r="AI141" s="4">
        <f t="shared" si="158"/>
        <v>0</v>
      </c>
      <c r="AJ141" s="4">
        <f t="shared" si="159"/>
        <v>0</v>
      </c>
      <c r="AK141" s="4">
        <f t="shared" si="160"/>
        <v>0</v>
      </c>
      <c r="AL141" s="4">
        <f t="shared" si="161"/>
        <v>0</v>
      </c>
      <c r="AM141" s="4">
        <f t="shared" si="162"/>
        <v>0</v>
      </c>
      <c r="AN141" s="4">
        <f t="shared" si="163"/>
        <v>0</v>
      </c>
      <c r="AO141" s="4">
        <f t="shared" si="164"/>
        <v>0</v>
      </c>
      <c r="AP141" s="4">
        <f t="shared" si="165"/>
        <v>0</v>
      </c>
      <c r="AQ141" s="4">
        <f t="shared" si="166"/>
        <v>0</v>
      </c>
      <c r="AR141" s="4">
        <f t="shared" si="167"/>
        <v>0</v>
      </c>
      <c r="AS141" s="4">
        <f t="shared" si="168"/>
        <v>0</v>
      </c>
      <c r="AT141" s="4">
        <f t="shared" si="169"/>
        <v>0</v>
      </c>
      <c r="AU141" s="4">
        <f t="shared" si="170"/>
        <v>0</v>
      </c>
      <c r="AV141" s="4">
        <f t="shared" si="171"/>
        <v>0</v>
      </c>
      <c r="AW141" s="4">
        <f t="shared" si="172"/>
        <v>0</v>
      </c>
      <c r="AX141" s="4">
        <f t="shared" si="173"/>
        <v>0</v>
      </c>
      <c r="AY141" s="4">
        <f t="shared" si="174"/>
        <v>0</v>
      </c>
    </row>
    <row r="142" spans="1:51" x14ac:dyDescent="0.2">
      <c r="A142">
        <f>Controls!A145</f>
        <v>0</v>
      </c>
      <c r="B142" s="4">
        <f>Controls!F145</f>
        <v>0</v>
      </c>
      <c r="C142" s="4">
        <f t="shared" si="127"/>
        <v>0</v>
      </c>
      <c r="D142" s="4">
        <f t="shared" si="128"/>
        <v>0</v>
      </c>
      <c r="E142" s="4">
        <f t="shared" si="129"/>
        <v>0</v>
      </c>
      <c r="F142" s="4">
        <f t="shared" si="130"/>
        <v>0</v>
      </c>
      <c r="G142" s="4">
        <f t="shared" si="131"/>
        <v>0</v>
      </c>
      <c r="H142" s="4">
        <f t="shared" si="132"/>
        <v>0</v>
      </c>
      <c r="I142" s="4">
        <f t="shared" si="133"/>
        <v>0</v>
      </c>
      <c r="J142" s="4">
        <f t="shared" si="134"/>
        <v>0</v>
      </c>
      <c r="K142" s="4">
        <f t="shared" si="135"/>
        <v>0</v>
      </c>
      <c r="L142" s="4">
        <f t="shared" si="136"/>
        <v>0</v>
      </c>
      <c r="M142" s="4">
        <f t="shared" si="137"/>
        <v>0</v>
      </c>
      <c r="N142" s="4">
        <f>Controls!C145</f>
        <v>0</v>
      </c>
      <c r="O142" s="4">
        <f t="shared" si="138"/>
        <v>1</v>
      </c>
      <c r="P142" s="4">
        <f t="shared" si="139"/>
        <v>1</v>
      </c>
      <c r="Q142" s="4">
        <f t="shared" si="140"/>
        <v>1</v>
      </c>
      <c r="R142" s="4">
        <f t="shared" si="141"/>
        <v>1</v>
      </c>
      <c r="S142" s="4">
        <f t="shared" si="142"/>
        <v>1</v>
      </c>
      <c r="T142" s="4">
        <f t="shared" si="143"/>
        <v>1</v>
      </c>
      <c r="U142" s="4">
        <f t="shared" si="144"/>
        <v>1</v>
      </c>
      <c r="V142" s="4">
        <f t="shared" si="145"/>
        <v>1</v>
      </c>
      <c r="W142" s="4">
        <f t="shared" si="146"/>
        <v>1</v>
      </c>
      <c r="X142" s="4">
        <f t="shared" si="147"/>
        <v>1</v>
      </c>
      <c r="Y142" s="4">
        <f t="shared" si="148"/>
        <v>1</v>
      </c>
      <c r="Z142" s="4">
        <f t="shared" si="149"/>
        <v>1</v>
      </c>
      <c r="AA142" s="4">
        <f t="shared" si="150"/>
        <v>1</v>
      </c>
      <c r="AB142" s="4">
        <f t="shared" si="151"/>
        <v>1</v>
      </c>
      <c r="AC142" s="4">
        <f t="shared" si="152"/>
        <v>1</v>
      </c>
      <c r="AD142" s="4">
        <f t="shared" si="153"/>
        <v>0</v>
      </c>
      <c r="AE142" s="4">
        <f t="shared" si="154"/>
        <v>0</v>
      </c>
      <c r="AF142" s="4">
        <f t="shared" si="155"/>
        <v>0</v>
      </c>
      <c r="AG142" s="4">
        <f t="shared" si="156"/>
        <v>0</v>
      </c>
      <c r="AH142" s="4">
        <f t="shared" si="157"/>
        <v>0</v>
      </c>
      <c r="AI142" s="4">
        <f t="shared" si="158"/>
        <v>0</v>
      </c>
      <c r="AJ142" s="4">
        <f t="shared" si="159"/>
        <v>0</v>
      </c>
      <c r="AK142" s="4">
        <f t="shared" si="160"/>
        <v>0</v>
      </c>
      <c r="AL142" s="4">
        <f t="shared" si="161"/>
        <v>0</v>
      </c>
      <c r="AM142" s="4">
        <f t="shared" si="162"/>
        <v>0</v>
      </c>
      <c r="AN142" s="4">
        <f t="shared" si="163"/>
        <v>0</v>
      </c>
      <c r="AO142" s="4">
        <f t="shared" si="164"/>
        <v>0</v>
      </c>
      <c r="AP142" s="4">
        <f t="shared" si="165"/>
        <v>0</v>
      </c>
      <c r="AQ142" s="4">
        <f t="shared" si="166"/>
        <v>0</v>
      </c>
      <c r="AR142" s="4">
        <f t="shared" si="167"/>
        <v>0</v>
      </c>
      <c r="AS142" s="4">
        <f t="shared" si="168"/>
        <v>0</v>
      </c>
      <c r="AT142" s="4">
        <f t="shared" si="169"/>
        <v>0</v>
      </c>
      <c r="AU142" s="4">
        <f t="shared" si="170"/>
        <v>0</v>
      </c>
      <c r="AV142" s="4">
        <f t="shared" si="171"/>
        <v>0</v>
      </c>
      <c r="AW142" s="4">
        <f t="shared" si="172"/>
        <v>0</v>
      </c>
      <c r="AX142" s="4">
        <f t="shared" si="173"/>
        <v>0</v>
      </c>
      <c r="AY142" s="4">
        <f t="shared" si="174"/>
        <v>0</v>
      </c>
    </row>
    <row r="143" spans="1:51" x14ac:dyDescent="0.2">
      <c r="A143">
        <f>Controls!A146</f>
        <v>0</v>
      </c>
      <c r="B143" s="4">
        <f>Controls!F146</f>
        <v>0</v>
      </c>
      <c r="C143" s="4">
        <f t="shared" si="127"/>
        <v>0</v>
      </c>
      <c r="D143" s="4">
        <f t="shared" si="128"/>
        <v>0</v>
      </c>
      <c r="E143" s="4">
        <f t="shared" si="129"/>
        <v>0</v>
      </c>
      <c r="F143" s="4">
        <f t="shared" si="130"/>
        <v>0</v>
      </c>
      <c r="G143" s="4">
        <f t="shared" si="131"/>
        <v>0</v>
      </c>
      <c r="H143" s="4">
        <f t="shared" si="132"/>
        <v>0</v>
      </c>
      <c r="I143" s="4">
        <f t="shared" si="133"/>
        <v>0</v>
      </c>
      <c r="J143" s="4">
        <f t="shared" si="134"/>
        <v>0</v>
      </c>
      <c r="K143" s="4">
        <f t="shared" si="135"/>
        <v>0</v>
      </c>
      <c r="L143" s="4">
        <f t="shared" si="136"/>
        <v>0</v>
      </c>
      <c r="M143" s="4">
        <f t="shared" si="137"/>
        <v>0</v>
      </c>
      <c r="N143" s="4">
        <f>Controls!C146</f>
        <v>0</v>
      </c>
      <c r="O143" s="4">
        <f t="shared" si="138"/>
        <v>1</v>
      </c>
      <c r="P143" s="4">
        <f t="shared" si="139"/>
        <v>1</v>
      </c>
      <c r="Q143" s="4">
        <f t="shared" si="140"/>
        <v>1</v>
      </c>
      <c r="R143" s="4">
        <f t="shared" si="141"/>
        <v>1</v>
      </c>
      <c r="S143" s="4">
        <f t="shared" si="142"/>
        <v>1</v>
      </c>
      <c r="T143" s="4">
        <f t="shared" si="143"/>
        <v>1</v>
      </c>
      <c r="U143" s="4">
        <f t="shared" si="144"/>
        <v>1</v>
      </c>
      <c r="V143" s="4">
        <f t="shared" si="145"/>
        <v>1</v>
      </c>
      <c r="W143" s="4">
        <f t="shared" si="146"/>
        <v>1</v>
      </c>
      <c r="X143" s="4">
        <f t="shared" si="147"/>
        <v>1</v>
      </c>
      <c r="Y143" s="4">
        <f t="shared" si="148"/>
        <v>1</v>
      </c>
      <c r="Z143" s="4">
        <f t="shared" si="149"/>
        <v>1</v>
      </c>
      <c r="AA143" s="4">
        <f t="shared" si="150"/>
        <v>1</v>
      </c>
      <c r="AB143" s="4">
        <f t="shared" si="151"/>
        <v>1</v>
      </c>
      <c r="AC143" s="4">
        <f t="shared" si="152"/>
        <v>1</v>
      </c>
      <c r="AD143" s="4">
        <f t="shared" si="153"/>
        <v>0</v>
      </c>
      <c r="AE143" s="4">
        <f t="shared" si="154"/>
        <v>0</v>
      </c>
      <c r="AF143" s="4">
        <f t="shared" si="155"/>
        <v>0</v>
      </c>
      <c r="AG143" s="4">
        <f t="shared" si="156"/>
        <v>0</v>
      </c>
      <c r="AH143" s="4">
        <f t="shared" si="157"/>
        <v>0</v>
      </c>
      <c r="AI143" s="4">
        <f t="shared" si="158"/>
        <v>0</v>
      </c>
      <c r="AJ143" s="4">
        <f t="shared" si="159"/>
        <v>0</v>
      </c>
      <c r="AK143" s="4">
        <f t="shared" si="160"/>
        <v>0</v>
      </c>
      <c r="AL143" s="4">
        <f t="shared" si="161"/>
        <v>0</v>
      </c>
      <c r="AM143" s="4">
        <f t="shared" si="162"/>
        <v>0</v>
      </c>
      <c r="AN143" s="4">
        <f t="shared" si="163"/>
        <v>0</v>
      </c>
      <c r="AO143" s="4">
        <f t="shared" si="164"/>
        <v>0</v>
      </c>
      <c r="AP143" s="4">
        <f t="shared" si="165"/>
        <v>0</v>
      </c>
      <c r="AQ143" s="4">
        <f t="shared" si="166"/>
        <v>0</v>
      </c>
      <c r="AR143" s="4">
        <f t="shared" si="167"/>
        <v>0</v>
      </c>
      <c r="AS143" s="4">
        <f t="shared" si="168"/>
        <v>0</v>
      </c>
      <c r="AT143" s="4">
        <f t="shared" si="169"/>
        <v>0</v>
      </c>
      <c r="AU143" s="4">
        <f t="shared" si="170"/>
        <v>0</v>
      </c>
      <c r="AV143" s="4">
        <f t="shared" si="171"/>
        <v>0</v>
      </c>
      <c r="AW143" s="4">
        <f t="shared" si="172"/>
        <v>0</v>
      </c>
      <c r="AX143" s="4">
        <f t="shared" si="173"/>
        <v>0</v>
      </c>
      <c r="AY143" s="4">
        <f t="shared" si="174"/>
        <v>0</v>
      </c>
    </row>
    <row r="144" spans="1:51" x14ac:dyDescent="0.2">
      <c r="A144">
        <f>Controls!A147</f>
        <v>0</v>
      </c>
      <c r="B144" s="4">
        <f>Controls!F147</f>
        <v>0</v>
      </c>
      <c r="C144" s="4">
        <f t="shared" si="127"/>
        <v>0</v>
      </c>
      <c r="D144" s="4">
        <f t="shared" si="128"/>
        <v>0</v>
      </c>
      <c r="E144" s="4">
        <f t="shared" si="129"/>
        <v>0</v>
      </c>
      <c r="F144" s="4">
        <f t="shared" si="130"/>
        <v>0</v>
      </c>
      <c r="G144" s="4">
        <f t="shared" si="131"/>
        <v>0</v>
      </c>
      <c r="H144" s="4">
        <f t="shared" si="132"/>
        <v>0</v>
      </c>
      <c r="I144" s="4">
        <f t="shared" si="133"/>
        <v>0</v>
      </c>
      <c r="J144" s="4">
        <f t="shared" si="134"/>
        <v>0</v>
      </c>
      <c r="K144" s="4">
        <f t="shared" si="135"/>
        <v>0</v>
      </c>
      <c r="L144" s="4">
        <f t="shared" si="136"/>
        <v>0</v>
      </c>
      <c r="M144" s="4">
        <f t="shared" si="137"/>
        <v>0</v>
      </c>
      <c r="N144" s="4">
        <f>Controls!C147</f>
        <v>0</v>
      </c>
      <c r="O144" s="4">
        <f t="shared" si="138"/>
        <v>1</v>
      </c>
      <c r="P144" s="4">
        <f t="shared" si="139"/>
        <v>1</v>
      </c>
      <c r="Q144" s="4">
        <f t="shared" si="140"/>
        <v>1</v>
      </c>
      <c r="R144" s="4">
        <f t="shared" si="141"/>
        <v>1</v>
      </c>
      <c r="S144" s="4">
        <f t="shared" si="142"/>
        <v>1</v>
      </c>
      <c r="T144" s="4">
        <f t="shared" si="143"/>
        <v>1</v>
      </c>
      <c r="U144" s="4">
        <f t="shared" si="144"/>
        <v>1</v>
      </c>
      <c r="V144" s="4">
        <f t="shared" si="145"/>
        <v>1</v>
      </c>
      <c r="W144" s="4">
        <f t="shared" si="146"/>
        <v>1</v>
      </c>
      <c r="X144" s="4">
        <f t="shared" si="147"/>
        <v>1</v>
      </c>
      <c r="Y144" s="4">
        <f t="shared" si="148"/>
        <v>1</v>
      </c>
      <c r="Z144" s="4">
        <f t="shared" si="149"/>
        <v>1</v>
      </c>
      <c r="AA144" s="4">
        <f t="shared" si="150"/>
        <v>1</v>
      </c>
      <c r="AB144" s="4">
        <f t="shared" si="151"/>
        <v>1</v>
      </c>
      <c r="AC144" s="4">
        <f t="shared" si="152"/>
        <v>1</v>
      </c>
      <c r="AD144" s="4">
        <f t="shared" si="153"/>
        <v>0</v>
      </c>
      <c r="AE144" s="4">
        <f t="shared" si="154"/>
        <v>0</v>
      </c>
      <c r="AF144" s="4">
        <f t="shared" si="155"/>
        <v>0</v>
      </c>
      <c r="AG144" s="4">
        <f t="shared" si="156"/>
        <v>0</v>
      </c>
      <c r="AH144" s="4">
        <f t="shared" si="157"/>
        <v>0</v>
      </c>
      <c r="AI144" s="4">
        <f t="shared" si="158"/>
        <v>0</v>
      </c>
      <c r="AJ144" s="4">
        <f t="shared" si="159"/>
        <v>0</v>
      </c>
      <c r="AK144" s="4">
        <f t="shared" si="160"/>
        <v>0</v>
      </c>
      <c r="AL144" s="4">
        <f t="shared" si="161"/>
        <v>0</v>
      </c>
      <c r="AM144" s="4">
        <f t="shared" si="162"/>
        <v>0</v>
      </c>
      <c r="AN144" s="4">
        <f t="shared" si="163"/>
        <v>0</v>
      </c>
      <c r="AO144" s="4">
        <f t="shared" si="164"/>
        <v>0</v>
      </c>
      <c r="AP144" s="4">
        <f t="shared" si="165"/>
        <v>0</v>
      </c>
      <c r="AQ144" s="4">
        <f t="shared" si="166"/>
        <v>0</v>
      </c>
      <c r="AR144" s="4">
        <f t="shared" si="167"/>
        <v>0</v>
      </c>
      <c r="AS144" s="4">
        <f t="shared" si="168"/>
        <v>0</v>
      </c>
      <c r="AT144" s="4">
        <f t="shared" si="169"/>
        <v>0</v>
      </c>
      <c r="AU144" s="4">
        <f t="shared" si="170"/>
        <v>0</v>
      </c>
      <c r="AV144" s="4">
        <f t="shared" si="171"/>
        <v>0</v>
      </c>
      <c r="AW144" s="4">
        <f t="shared" si="172"/>
        <v>0</v>
      </c>
      <c r="AX144" s="4">
        <f t="shared" si="173"/>
        <v>0</v>
      </c>
      <c r="AY144" s="4">
        <f t="shared" si="174"/>
        <v>0</v>
      </c>
    </row>
    <row r="145" spans="1:51" x14ac:dyDescent="0.2">
      <c r="A145">
        <f>Controls!A148</f>
        <v>0</v>
      </c>
      <c r="B145" s="4">
        <f>Controls!F148</f>
        <v>0</v>
      </c>
      <c r="C145" s="4">
        <f t="shared" si="127"/>
        <v>0</v>
      </c>
      <c r="D145" s="4">
        <f t="shared" si="128"/>
        <v>0</v>
      </c>
      <c r="E145" s="4">
        <f t="shared" si="129"/>
        <v>0</v>
      </c>
      <c r="F145" s="4">
        <f t="shared" si="130"/>
        <v>0</v>
      </c>
      <c r="G145" s="4">
        <f t="shared" si="131"/>
        <v>0</v>
      </c>
      <c r="H145" s="4">
        <f t="shared" si="132"/>
        <v>0</v>
      </c>
      <c r="I145" s="4">
        <f t="shared" si="133"/>
        <v>0</v>
      </c>
      <c r="J145" s="4">
        <f t="shared" si="134"/>
        <v>0</v>
      </c>
      <c r="K145" s="4">
        <f t="shared" si="135"/>
        <v>0</v>
      </c>
      <c r="L145" s="4">
        <f t="shared" si="136"/>
        <v>0</v>
      </c>
      <c r="M145" s="4">
        <f t="shared" si="137"/>
        <v>0</v>
      </c>
      <c r="N145" s="4">
        <f>Controls!C148</f>
        <v>0</v>
      </c>
      <c r="O145" s="4">
        <f t="shared" si="138"/>
        <v>1</v>
      </c>
      <c r="P145" s="4">
        <f t="shared" si="139"/>
        <v>1</v>
      </c>
      <c r="Q145" s="4">
        <f t="shared" si="140"/>
        <v>1</v>
      </c>
      <c r="R145" s="4">
        <f t="shared" si="141"/>
        <v>1</v>
      </c>
      <c r="S145" s="4">
        <f t="shared" si="142"/>
        <v>1</v>
      </c>
      <c r="T145" s="4">
        <f t="shared" si="143"/>
        <v>1</v>
      </c>
      <c r="U145" s="4">
        <f t="shared" si="144"/>
        <v>1</v>
      </c>
      <c r="V145" s="4">
        <f t="shared" si="145"/>
        <v>1</v>
      </c>
      <c r="W145" s="4">
        <f t="shared" si="146"/>
        <v>1</v>
      </c>
      <c r="X145" s="4">
        <f t="shared" si="147"/>
        <v>1</v>
      </c>
      <c r="Y145" s="4">
        <f t="shared" si="148"/>
        <v>1</v>
      </c>
      <c r="Z145" s="4">
        <f t="shared" si="149"/>
        <v>1</v>
      </c>
      <c r="AA145" s="4">
        <f t="shared" si="150"/>
        <v>1</v>
      </c>
      <c r="AB145" s="4">
        <f t="shared" si="151"/>
        <v>1</v>
      </c>
      <c r="AC145" s="4">
        <f t="shared" si="152"/>
        <v>1</v>
      </c>
      <c r="AD145" s="4">
        <f t="shared" si="153"/>
        <v>0</v>
      </c>
      <c r="AE145" s="4">
        <f t="shared" si="154"/>
        <v>0</v>
      </c>
      <c r="AF145" s="4">
        <f t="shared" si="155"/>
        <v>0</v>
      </c>
      <c r="AG145" s="4">
        <f t="shared" si="156"/>
        <v>0</v>
      </c>
      <c r="AH145" s="4">
        <f t="shared" si="157"/>
        <v>0</v>
      </c>
      <c r="AI145" s="4">
        <f t="shared" si="158"/>
        <v>0</v>
      </c>
      <c r="AJ145" s="4">
        <f t="shared" si="159"/>
        <v>0</v>
      </c>
      <c r="AK145" s="4">
        <f t="shared" si="160"/>
        <v>0</v>
      </c>
      <c r="AL145" s="4">
        <f t="shared" si="161"/>
        <v>0</v>
      </c>
      <c r="AM145" s="4">
        <f t="shared" si="162"/>
        <v>0</v>
      </c>
      <c r="AN145" s="4">
        <f t="shared" si="163"/>
        <v>0</v>
      </c>
      <c r="AO145" s="4">
        <f t="shared" si="164"/>
        <v>0</v>
      </c>
      <c r="AP145" s="4">
        <f t="shared" si="165"/>
        <v>0</v>
      </c>
      <c r="AQ145" s="4">
        <f t="shared" si="166"/>
        <v>0</v>
      </c>
      <c r="AR145" s="4">
        <f t="shared" si="167"/>
        <v>0</v>
      </c>
      <c r="AS145" s="4">
        <f t="shared" si="168"/>
        <v>0</v>
      </c>
      <c r="AT145" s="4">
        <f t="shared" si="169"/>
        <v>0</v>
      </c>
      <c r="AU145" s="4">
        <f t="shared" si="170"/>
        <v>0</v>
      </c>
      <c r="AV145" s="4">
        <f t="shared" si="171"/>
        <v>0</v>
      </c>
      <c r="AW145" s="4">
        <f t="shared" si="172"/>
        <v>0</v>
      </c>
      <c r="AX145" s="4">
        <f t="shared" si="173"/>
        <v>0</v>
      </c>
      <c r="AY145" s="4">
        <f t="shared" si="174"/>
        <v>0</v>
      </c>
    </row>
    <row r="146" spans="1:51" x14ac:dyDescent="0.2">
      <c r="A146">
        <f>Controls!A149</f>
        <v>0</v>
      </c>
      <c r="B146" s="4">
        <f>Controls!F149</f>
        <v>0</v>
      </c>
      <c r="C146" s="4">
        <f t="shared" si="127"/>
        <v>0</v>
      </c>
      <c r="D146" s="4">
        <f t="shared" si="128"/>
        <v>0</v>
      </c>
      <c r="E146" s="4">
        <f t="shared" si="129"/>
        <v>0</v>
      </c>
      <c r="F146" s="4">
        <f t="shared" si="130"/>
        <v>0</v>
      </c>
      <c r="G146" s="4">
        <f t="shared" si="131"/>
        <v>0</v>
      </c>
      <c r="H146" s="4">
        <f t="shared" si="132"/>
        <v>0</v>
      </c>
      <c r="I146" s="4">
        <f t="shared" si="133"/>
        <v>0</v>
      </c>
      <c r="J146" s="4">
        <f t="shared" si="134"/>
        <v>0</v>
      </c>
      <c r="K146" s="4">
        <f t="shared" si="135"/>
        <v>0</v>
      </c>
      <c r="L146" s="4">
        <f t="shared" si="136"/>
        <v>0</v>
      </c>
      <c r="M146" s="4">
        <f t="shared" si="137"/>
        <v>0</v>
      </c>
      <c r="N146" s="4">
        <f>Controls!C149</f>
        <v>0</v>
      </c>
      <c r="O146" s="4">
        <f t="shared" si="138"/>
        <v>1</v>
      </c>
      <c r="P146" s="4">
        <f t="shared" si="139"/>
        <v>1</v>
      </c>
      <c r="Q146" s="4">
        <f t="shared" si="140"/>
        <v>1</v>
      </c>
      <c r="R146" s="4">
        <f t="shared" si="141"/>
        <v>1</v>
      </c>
      <c r="S146" s="4">
        <f t="shared" si="142"/>
        <v>1</v>
      </c>
      <c r="T146" s="4">
        <f t="shared" si="143"/>
        <v>1</v>
      </c>
      <c r="U146" s="4">
        <f t="shared" si="144"/>
        <v>1</v>
      </c>
      <c r="V146" s="4">
        <f t="shared" si="145"/>
        <v>1</v>
      </c>
      <c r="W146" s="4">
        <f t="shared" si="146"/>
        <v>1</v>
      </c>
      <c r="X146" s="4">
        <f t="shared" si="147"/>
        <v>1</v>
      </c>
      <c r="Y146" s="4">
        <f t="shared" si="148"/>
        <v>1</v>
      </c>
      <c r="Z146" s="4">
        <f t="shared" si="149"/>
        <v>1</v>
      </c>
      <c r="AA146" s="4">
        <f t="shared" si="150"/>
        <v>1</v>
      </c>
      <c r="AB146" s="4">
        <f t="shared" si="151"/>
        <v>1</v>
      </c>
      <c r="AC146" s="4">
        <f t="shared" si="152"/>
        <v>1</v>
      </c>
      <c r="AD146" s="4">
        <f t="shared" si="153"/>
        <v>0</v>
      </c>
      <c r="AE146" s="4">
        <f t="shared" si="154"/>
        <v>0</v>
      </c>
      <c r="AF146" s="4">
        <f t="shared" si="155"/>
        <v>0</v>
      </c>
      <c r="AG146" s="4">
        <f t="shared" si="156"/>
        <v>0</v>
      </c>
      <c r="AH146" s="4">
        <f t="shared" si="157"/>
        <v>0</v>
      </c>
      <c r="AI146" s="4">
        <f t="shared" si="158"/>
        <v>0</v>
      </c>
      <c r="AJ146" s="4">
        <f t="shared" si="159"/>
        <v>0</v>
      </c>
      <c r="AK146" s="4">
        <f t="shared" si="160"/>
        <v>0</v>
      </c>
      <c r="AL146" s="4">
        <f t="shared" si="161"/>
        <v>0</v>
      </c>
      <c r="AM146" s="4">
        <f t="shared" si="162"/>
        <v>0</v>
      </c>
      <c r="AN146" s="4">
        <f t="shared" si="163"/>
        <v>0</v>
      </c>
      <c r="AO146" s="4">
        <f t="shared" si="164"/>
        <v>0</v>
      </c>
      <c r="AP146" s="4">
        <f t="shared" si="165"/>
        <v>0</v>
      </c>
      <c r="AQ146" s="4">
        <f t="shared" si="166"/>
        <v>0</v>
      </c>
      <c r="AR146" s="4">
        <f t="shared" si="167"/>
        <v>0</v>
      </c>
      <c r="AS146" s="4">
        <f t="shared" si="168"/>
        <v>0</v>
      </c>
      <c r="AT146" s="4">
        <f t="shared" si="169"/>
        <v>0</v>
      </c>
      <c r="AU146" s="4">
        <f t="shared" si="170"/>
        <v>0</v>
      </c>
      <c r="AV146" s="4">
        <f t="shared" si="171"/>
        <v>0</v>
      </c>
      <c r="AW146" s="4">
        <f t="shared" si="172"/>
        <v>0</v>
      </c>
      <c r="AX146" s="4">
        <f t="shared" si="173"/>
        <v>0</v>
      </c>
      <c r="AY146" s="4">
        <f t="shared" si="174"/>
        <v>0</v>
      </c>
    </row>
    <row r="147" spans="1:51" x14ac:dyDescent="0.2">
      <c r="A147">
        <f>Controls!A150</f>
        <v>0</v>
      </c>
      <c r="B147" s="4">
        <f>Controls!F150</f>
        <v>0</v>
      </c>
      <c r="C147" s="4">
        <f t="shared" si="127"/>
        <v>0</v>
      </c>
      <c r="D147" s="4">
        <f t="shared" si="128"/>
        <v>0</v>
      </c>
      <c r="E147" s="4">
        <f t="shared" si="129"/>
        <v>0</v>
      </c>
      <c r="F147" s="4">
        <f t="shared" si="130"/>
        <v>0</v>
      </c>
      <c r="G147" s="4">
        <f t="shared" si="131"/>
        <v>0</v>
      </c>
      <c r="H147" s="4">
        <f t="shared" si="132"/>
        <v>0</v>
      </c>
      <c r="I147" s="4">
        <f t="shared" si="133"/>
        <v>0</v>
      </c>
      <c r="J147" s="4">
        <f t="shared" si="134"/>
        <v>0</v>
      </c>
      <c r="K147" s="4">
        <f t="shared" si="135"/>
        <v>0</v>
      </c>
      <c r="L147" s="4">
        <f t="shared" si="136"/>
        <v>0</v>
      </c>
      <c r="M147" s="4">
        <f t="shared" si="137"/>
        <v>0</v>
      </c>
      <c r="N147" s="4">
        <f>Controls!C150</f>
        <v>0</v>
      </c>
      <c r="O147" s="4">
        <f t="shared" si="138"/>
        <v>1</v>
      </c>
      <c r="P147" s="4">
        <f t="shared" si="139"/>
        <v>1</v>
      </c>
      <c r="Q147" s="4">
        <f t="shared" si="140"/>
        <v>1</v>
      </c>
      <c r="R147" s="4">
        <f t="shared" si="141"/>
        <v>1</v>
      </c>
      <c r="S147" s="4">
        <f t="shared" si="142"/>
        <v>1</v>
      </c>
      <c r="T147" s="4">
        <f t="shared" si="143"/>
        <v>1</v>
      </c>
      <c r="U147" s="4">
        <f t="shared" si="144"/>
        <v>1</v>
      </c>
      <c r="V147" s="4">
        <f t="shared" si="145"/>
        <v>1</v>
      </c>
      <c r="W147" s="4">
        <f t="shared" si="146"/>
        <v>1</v>
      </c>
      <c r="X147" s="4">
        <f t="shared" si="147"/>
        <v>1</v>
      </c>
      <c r="Y147" s="4">
        <f t="shared" si="148"/>
        <v>1</v>
      </c>
      <c r="Z147" s="4">
        <f t="shared" si="149"/>
        <v>1</v>
      </c>
      <c r="AA147" s="4">
        <f t="shared" si="150"/>
        <v>1</v>
      </c>
      <c r="AB147" s="4">
        <f t="shared" si="151"/>
        <v>1</v>
      </c>
      <c r="AC147" s="4">
        <f t="shared" si="152"/>
        <v>1</v>
      </c>
      <c r="AD147" s="4">
        <f t="shared" si="153"/>
        <v>0</v>
      </c>
      <c r="AE147" s="4">
        <f t="shared" si="154"/>
        <v>0</v>
      </c>
      <c r="AF147" s="4">
        <f t="shared" si="155"/>
        <v>0</v>
      </c>
      <c r="AG147" s="4">
        <f t="shared" si="156"/>
        <v>0</v>
      </c>
      <c r="AH147" s="4">
        <f t="shared" si="157"/>
        <v>0</v>
      </c>
      <c r="AI147" s="4">
        <f t="shared" si="158"/>
        <v>0</v>
      </c>
      <c r="AJ147" s="4">
        <f t="shared" si="159"/>
        <v>0</v>
      </c>
      <c r="AK147" s="4">
        <f t="shared" si="160"/>
        <v>0</v>
      </c>
      <c r="AL147" s="4">
        <f t="shared" si="161"/>
        <v>0</v>
      </c>
      <c r="AM147" s="4">
        <f t="shared" si="162"/>
        <v>0</v>
      </c>
      <c r="AN147" s="4">
        <f t="shared" si="163"/>
        <v>0</v>
      </c>
      <c r="AO147" s="4">
        <f t="shared" si="164"/>
        <v>0</v>
      </c>
      <c r="AP147" s="4">
        <f t="shared" si="165"/>
        <v>0</v>
      </c>
      <c r="AQ147" s="4">
        <f t="shared" si="166"/>
        <v>0</v>
      </c>
      <c r="AR147" s="4">
        <f t="shared" si="167"/>
        <v>0</v>
      </c>
      <c r="AS147" s="4">
        <f t="shared" si="168"/>
        <v>0</v>
      </c>
      <c r="AT147" s="4">
        <f t="shared" si="169"/>
        <v>0</v>
      </c>
      <c r="AU147" s="4">
        <f t="shared" si="170"/>
        <v>0</v>
      </c>
      <c r="AV147" s="4">
        <f t="shared" si="171"/>
        <v>0</v>
      </c>
      <c r="AW147" s="4">
        <f t="shared" si="172"/>
        <v>0</v>
      </c>
      <c r="AX147" s="4">
        <f t="shared" si="173"/>
        <v>0</v>
      </c>
      <c r="AY147" s="4">
        <f t="shared" si="174"/>
        <v>0</v>
      </c>
    </row>
    <row r="148" spans="1:51" x14ac:dyDescent="0.2">
      <c r="A148">
        <f>Controls!A151</f>
        <v>0</v>
      </c>
      <c r="B148" s="4">
        <f>Controls!F151</f>
        <v>0</v>
      </c>
      <c r="C148" s="4">
        <f t="shared" si="127"/>
        <v>0</v>
      </c>
      <c r="D148" s="4">
        <f t="shared" si="128"/>
        <v>0</v>
      </c>
      <c r="E148" s="4">
        <f t="shared" si="129"/>
        <v>0</v>
      </c>
      <c r="F148" s="4">
        <f t="shared" si="130"/>
        <v>0</v>
      </c>
      <c r="G148" s="4">
        <f t="shared" si="131"/>
        <v>0</v>
      </c>
      <c r="H148" s="4">
        <f t="shared" si="132"/>
        <v>0</v>
      </c>
      <c r="I148" s="4">
        <f t="shared" si="133"/>
        <v>0</v>
      </c>
      <c r="J148" s="4">
        <f t="shared" si="134"/>
        <v>0</v>
      </c>
      <c r="K148" s="4">
        <f t="shared" si="135"/>
        <v>0</v>
      </c>
      <c r="L148" s="4">
        <f t="shared" si="136"/>
        <v>0</v>
      </c>
      <c r="M148" s="4">
        <f t="shared" si="137"/>
        <v>0</v>
      </c>
      <c r="N148" s="4">
        <f>Controls!C151</f>
        <v>0</v>
      </c>
      <c r="O148" s="4">
        <f t="shared" si="138"/>
        <v>1</v>
      </c>
      <c r="P148" s="4">
        <f t="shared" si="139"/>
        <v>1</v>
      </c>
      <c r="Q148" s="4">
        <f t="shared" si="140"/>
        <v>1</v>
      </c>
      <c r="R148" s="4">
        <f t="shared" si="141"/>
        <v>1</v>
      </c>
      <c r="S148" s="4">
        <f t="shared" si="142"/>
        <v>1</v>
      </c>
      <c r="T148" s="4">
        <f t="shared" si="143"/>
        <v>1</v>
      </c>
      <c r="U148" s="4">
        <f t="shared" si="144"/>
        <v>1</v>
      </c>
      <c r="V148" s="4">
        <f t="shared" si="145"/>
        <v>1</v>
      </c>
      <c r="W148" s="4">
        <f t="shared" si="146"/>
        <v>1</v>
      </c>
      <c r="X148" s="4">
        <f t="shared" si="147"/>
        <v>1</v>
      </c>
      <c r="Y148" s="4">
        <f t="shared" si="148"/>
        <v>1</v>
      </c>
      <c r="Z148" s="4">
        <f t="shared" si="149"/>
        <v>1</v>
      </c>
      <c r="AA148" s="4">
        <f t="shared" si="150"/>
        <v>1</v>
      </c>
      <c r="AB148" s="4">
        <f t="shared" si="151"/>
        <v>1</v>
      </c>
      <c r="AC148" s="4">
        <f t="shared" si="152"/>
        <v>1</v>
      </c>
      <c r="AD148" s="4">
        <f t="shared" si="153"/>
        <v>0</v>
      </c>
      <c r="AE148" s="4">
        <f t="shared" si="154"/>
        <v>0</v>
      </c>
      <c r="AF148" s="4">
        <f t="shared" si="155"/>
        <v>0</v>
      </c>
      <c r="AG148" s="4">
        <f t="shared" si="156"/>
        <v>0</v>
      </c>
      <c r="AH148" s="4">
        <f t="shared" si="157"/>
        <v>0</v>
      </c>
      <c r="AI148" s="4">
        <f t="shared" si="158"/>
        <v>0</v>
      </c>
      <c r="AJ148" s="4">
        <f t="shared" si="159"/>
        <v>0</v>
      </c>
      <c r="AK148" s="4">
        <f t="shared" si="160"/>
        <v>0</v>
      </c>
      <c r="AL148" s="4">
        <f t="shared" si="161"/>
        <v>0</v>
      </c>
      <c r="AM148" s="4">
        <f t="shared" si="162"/>
        <v>0</v>
      </c>
      <c r="AN148" s="4">
        <f t="shared" si="163"/>
        <v>0</v>
      </c>
      <c r="AO148" s="4">
        <f t="shared" si="164"/>
        <v>0</v>
      </c>
      <c r="AP148" s="4">
        <f t="shared" si="165"/>
        <v>0</v>
      </c>
      <c r="AQ148" s="4">
        <f t="shared" si="166"/>
        <v>0</v>
      </c>
      <c r="AR148" s="4">
        <f t="shared" si="167"/>
        <v>0</v>
      </c>
      <c r="AS148" s="4">
        <f t="shared" si="168"/>
        <v>0</v>
      </c>
      <c r="AT148" s="4">
        <f t="shared" si="169"/>
        <v>0</v>
      </c>
      <c r="AU148" s="4">
        <f t="shared" si="170"/>
        <v>0</v>
      </c>
      <c r="AV148" s="4">
        <f t="shared" si="171"/>
        <v>0</v>
      </c>
      <c r="AW148" s="4">
        <f t="shared" si="172"/>
        <v>0</v>
      </c>
      <c r="AX148" s="4">
        <f t="shared" si="173"/>
        <v>0</v>
      </c>
      <c r="AY148" s="4">
        <f t="shared" si="174"/>
        <v>0</v>
      </c>
    </row>
    <row r="149" spans="1:51" x14ac:dyDescent="0.2">
      <c r="A149">
        <f>Controls!A152</f>
        <v>0</v>
      </c>
      <c r="B149" s="4">
        <f>Controls!F152</f>
        <v>0</v>
      </c>
      <c r="C149" s="4">
        <f t="shared" si="127"/>
        <v>0</v>
      </c>
      <c r="D149" s="4">
        <f t="shared" si="128"/>
        <v>0</v>
      </c>
      <c r="E149" s="4">
        <f t="shared" si="129"/>
        <v>0</v>
      </c>
      <c r="F149" s="4">
        <f t="shared" si="130"/>
        <v>0</v>
      </c>
      <c r="G149" s="4">
        <f t="shared" si="131"/>
        <v>0</v>
      </c>
      <c r="H149" s="4">
        <f t="shared" si="132"/>
        <v>0</v>
      </c>
      <c r="I149" s="4">
        <f t="shared" si="133"/>
        <v>0</v>
      </c>
      <c r="J149" s="4">
        <f t="shared" si="134"/>
        <v>0</v>
      </c>
      <c r="K149" s="4">
        <f t="shared" si="135"/>
        <v>0</v>
      </c>
      <c r="L149" s="4">
        <f t="shared" si="136"/>
        <v>0</v>
      </c>
      <c r="M149" s="4">
        <f t="shared" si="137"/>
        <v>0</v>
      </c>
      <c r="N149" s="4">
        <f>Controls!C152</f>
        <v>0</v>
      </c>
      <c r="O149" s="4">
        <f t="shared" si="138"/>
        <v>1</v>
      </c>
      <c r="P149" s="4">
        <f t="shared" si="139"/>
        <v>1</v>
      </c>
      <c r="Q149" s="4">
        <f t="shared" si="140"/>
        <v>1</v>
      </c>
      <c r="R149" s="4">
        <f t="shared" si="141"/>
        <v>1</v>
      </c>
      <c r="S149" s="4">
        <f t="shared" si="142"/>
        <v>1</v>
      </c>
      <c r="T149" s="4">
        <f t="shared" si="143"/>
        <v>1</v>
      </c>
      <c r="U149" s="4">
        <f t="shared" si="144"/>
        <v>1</v>
      </c>
      <c r="V149" s="4">
        <f t="shared" si="145"/>
        <v>1</v>
      </c>
      <c r="W149" s="4">
        <f t="shared" si="146"/>
        <v>1</v>
      </c>
      <c r="X149" s="4">
        <f t="shared" si="147"/>
        <v>1</v>
      </c>
      <c r="Y149" s="4">
        <f t="shared" si="148"/>
        <v>1</v>
      </c>
      <c r="Z149" s="4">
        <f t="shared" si="149"/>
        <v>1</v>
      </c>
      <c r="AA149" s="4">
        <f t="shared" si="150"/>
        <v>1</v>
      </c>
      <c r="AB149" s="4">
        <f t="shared" si="151"/>
        <v>1</v>
      </c>
      <c r="AC149" s="4">
        <f t="shared" si="152"/>
        <v>1</v>
      </c>
      <c r="AD149" s="4">
        <f t="shared" si="153"/>
        <v>0</v>
      </c>
      <c r="AE149" s="4">
        <f t="shared" si="154"/>
        <v>0</v>
      </c>
      <c r="AF149" s="4">
        <f t="shared" si="155"/>
        <v>0</v>
      </c>
      <c r="AG149" s="4">
        <f t="shared" si="156"/>
        <v>0</v>
      </c>
      <c r="AH149" s="4">
        <f t="shared" si="157"/>
        <v>0</v>
      </c>
      <c r="AI149" s="4">
        <f t="shared" si="158"/>
        <v>0</v>
      </c>
      <c r="AJ149" s="4">
        <f t="shared" si="159"/>
        <v>0</v>
      </c>
      <c r="AK149" s="4">
        <f t="shared" si="160"/>
        <v>0</v>
      </c>
      <c r="AL149" s="4">
        <f t="shared" si="161"/>
        <v>0</v>
      </c>
      <c r="AM149" s="4">
        <f t="shared" si="162"/>
        <v>0</v>
      </c>
      <c r="AN149" s="4">
        <f t="shared" si="163"/>
        <v>0</v>
      </c>
      <c r="AO149" s="4">
        <f t="shared" si="164"/>
        <v>0</v>
      </c>
      <c r="AP149" s="4">
        <f t="shared" si="165"/>
        <v>0</v>
      </c>
      <c r="AQ149" s="4">
        <f t="shared" si="166"/>
        <v>0</v>
      </c>
      <c r="AR149" s="4">
        <f t="shared" si="167"/>
        <v>0</v>
      </c>
      <c r="AS149" s="4">
        <f t="shared" si="168"/>
        <v>0</v>
      </c>
      <c r="AT149" s="4">
        <f t="shared" si="169"/>
        <v>0</v>
      </c>
      <c r="AU149" s="4">
        <f t="shared" si="170"/>
        <v>0</v>
      </c>
      <c r="AV149" s="4">
        <f t="shared" si="171"/>
        <v>0</v>
      </c>
      <c r="AW149" s="4">
        <f t="shared" si="172"/>
        <v>0</v>
      </c>
      <c r="AX149" s="4">
        <f t="shared" si="173"/>
        <v>0</v>
      </c>
      <c r="AY149" s="4">
        <f t="shared" si="174"/>
        <v>0</v>
      </c>
    </row>
    <row r="150" spans="1:51" x14ac:dyDescent="0.2">
      <c r="A150">
        <f>Controls!A153</f>
        <v>0</v>
      </c>
      <c r="B150" s="4">
        <f>Controls!F153</f>
        <v>0</v>
      </c>
      <c r="C150" s="4">
        <f t="shared" si="127"/>
        <v>0</v>
      </c>
      <c r="D150" s="4">
        <f t="shared" si="128"/>
        <v>0</v>
      </c>
      <c r="E150" s="4">
        <f t="shared" si="129"/>
        <v>0</v>
      </c>
      <c r="F150" s="4">
        <f t="shared" si="130"/>
        <v>0</v>
      </c>
      <c r="G150" s="4">
        <f t="shared" si="131"/>
        <v>0</v>
      </c>
      <c r="H150" s="4">
        <f t="shared" si="132"/>
        <v>0</v>
      </c>
      <c r="I150" s="4">
        <f t="shared" si="133"/>
        <v>0</v>
      </c>
      <c r="J150" s="4">
        <f t="shared" si="134"/>
        <v>0</v>
      </c>
      <c r="K150" s="4">
        <f t="shared" si="135"/>
        <v>0</v>
      </c>
      <c r="L150" s="4">
        <f t="shared" si="136"/>
        <v>0</v>
      </c>
      <c r="M150" s="4">
        <f t="shared" si="137"/>
        <v>0</v>
      </c>
      <c r="N150" s="4">
        <f>Controls!C153</f>
        <v>0</v>
      </c>
      <c r="O150" s="4">
        <f t="shared" si="138"/>
        <v>1</v>
      </c>
      <c r="P150" s="4">
        <f t="shared" si="139"/>
        <v>1</v>
      </c>
      <c r="Q150" s="4">
        <f t="shared" si="140"/>
        <v>1</v>
      </c>
      <c r="R150" s="4">
        <f t="shared" si="141"/>
        <v>1</v>
      </c>
      <c r="S150" s="4">
        <f t="shared" si="142"/>
        <v>1</v>
      </c>
      <c r="T150" s="4">
        <f t="shared" si="143"/>
        <v>1</v>
      </c>
      <c r="U150" s="4">
        <f t="shared" si="144"/>
        <v>1</v>
      </c>
      <c r="V150" s="4">
        <f t="shared" si="145"/>
        <v>1</v>
      </c>
      <c r="W150" s="4">
        <f t="shared" si="146"/>
        <v>1</v>
      </c>
      <c r="X150" s="4">
        <f t="shared" si="147"/>
        <v>1</v>
      </c>
      <c r="Y150" s="4">
        <f t="shared" si="148"/>
        <v>1</v>
      </c>
      <c r="Z150" s="4">
        <f t="shared" si="149"/>
        <v>1</v>
      </c>
      <c r="AA150" s="4">
        <f t="shared" si="150"/>
        <v>1</v>
      </c>
      <c r="AB150" s="4">
        <f t="shared" si="151"/>
        <v>1</v>
      </c>
      <c r="AC150" s="4">
        <f t="shared" si="152"/>
        <v>1</v>
      </c>
      <c r="AD150" s="4">
        <f t="shared" si="153"/>
        <v>0</v>
      </c>
      <c r="AE150" s="4">
        <f t="shared" si="154"/>
        <v>0</v>
      </c>
      <c r="AF150" s="4">
        <f t="shared" si="155"/>
        <v>0</v>
      </c>
      <c r="AG150" s="4">
        <f t="shared" si="156"/>
        <v>0</v>
      </c>
      <c r="AH150" s="4">
        <f t="shared" si="157"/>
        <v>0</v>
      </c>
      <c r="AI150" s="4">
        <f t="shared" si="158"/>
        <v>0</v>
      </c>
      <c r="AJ150" s="4">
        <f t="shared" si="159"/>
        <v>0</v>
      </c>
      <c r="AK150" s="4">
        <f t="shared" si="160"/>
        <v>0</v>
      </c>
      <c r="AL150" s="4">
        <f t="shared" si="161"/>
        <v>0</v>
      </c>
      <c r="AM150" s="4">
        <f t="shared" si="162"/>
        <v>0</v>
      </c>
      <c r="AN150" s="4">
        <f t="shared" si="163"/>
        <v>0</v>
      </c>
      <c r="AO150" s="4">
        <f t="shared" si="164"/>
        <v>0</v>
      </c>
      <c r="AP150" s="4">
        <f t="shared" si="165"/>
        <v>0</v>
      </c>
      <c r="AQ150" s="4">
        <f t="shared" si="166"/>
        <v>0</v>
      </c>
      <c r="AR150" s="4">
        <f t="shared" si="167"/>
        <v>0</v>
      </c>
      <c r="AS150" s="4">
        <f t="shared" si="168"/>
        <v>0</v>
      </c>
      <c r="AT150" s="4">
        <f t="shared" si="169"/>
        <v>0</v>
      </c>
      <c r="AU150" s="4">
        <f t="shared" si="170"/>
        <v>0</v>
      </c>
      <c r="AV150" s="4">
        <f t="shared" si="171"/>
        <v>0</v>
      </c>
      <c r="AW150" s="4">
        <f t="shared" si="172"/>
        <v>0</v>
      </c>
      <c r="AX150" s="4">
        <f t="shared" si="173"/>
        <v>0</v>
      </c>
      <c r="AY150" s="4">
        <f t="shared" si="174"/>
        <v>0</v>
      </c>
    </row>
    <row r="151" spans="1:51" x14ac:dyDescent="0.2">
      <c r="A151">
        <f>Controls!A154</f>
        <v>0</v>
      </c>
      <c r="B151" s="4">
        <f>Controls!F154</f>
        <v>0</v>
      </c>
      <c r="C151" s="4">
        <f t="shared" si="127"/>
        <v>0</v>
      </c>
      <c r="D151" s="4">
        <f t="shared" si="128"/>
        <v>0</v>
      </c>
      <c r="E151" s="4">
        <f t="shared" si="129"/>
        <v>0</v>
      </c>
      <c r="F151" s="4">
        <f t="shared" si="130"/>
        <v>0</v>
      </c>
      <c r="G151" s="4">
        <f t="shared" si="131"/>
        <v>0</v>
      </c>
      <c r="H151" s="4">
        <f t="shared" si="132"/>
        <v>0</v>
      </c>
      <c r="I151" s="4">
        <f t="shared" si="133"/>
        <v>0</v>
      </c>
      <c r="J151" s="4">
        <f t="shared" si="134"/>
        <v>0</v>
      </c>
      <c r="K151" s="4">
        <f t="shared" si="135"/>
        <v>0</v>
      </c>
      <c r="L151" s="4">
        <f t="shared" si="136"/>
        <v>0</v>
      </c>
      <c r="M151" s="4">
        <f t="shared" si="137"/>
        <v>0</v>
      </c>
      <c r="N151" s="4">
        <f>Controls!C154</f>
        <v>0</v>
      </c>
      <c r="O151" s="4">
        <f t="shared" si="138"/>
        <v>1</v>
      </c>
      <c r="P151" s="4">
        <f t="shared" si="139"/>
        <v>1</v>
      </c>
      <c r="Q151" s="4">
        <f t="shared" si="140"/>
        <v>1</v>
      </c>
      <c r="R151" s="4">
        <f t="shared" si="141"/>
        <v>1</v>
      </c>
      <c r="S151" s="4">
        <f t="shared" si="142"/>
        <v>1</v>
      </c>
      <c r="T151" s="4">
        <f t="shared" si="143"/>
        <v>1</v>
      </c>
      <c r="U151" s="4">
        <f t="shared" si="144"/>
        <v>1</v>
      </c>
      <c r="V151" s="4">
        <f t="shared" si="145"/>
        <v>1</v>
      </c>
      <c r="W151" s="4">
        <f t="shared" si="146"/>
        <v>1</v>
      </c>
      <c r="X151" s="4">
        <f t="shared" si="147"/>
        <v>1</v>
      </c>
      <c r="Y151" s="4">
        <f t="shared" si="148"/>
        <v>1</v>
      </c>
      <c r="Z151" s="4">
        <f t="shared" si="149"/>
        <v>1</v>
      </c>
      <c r="AA151" s="4">
        <f t="shared" si="150"/>
        <v>1</v>
      </c>
      <c r="AB151" s="4">
        <f t="shared" si="151"/>
        <v>1</v>
      </c>
      <c r="AC151" s="4">
        <f t="shared" si="152"/>
        <v>1</v>
      </c>
      <c r="AD151" s="4">
        <f t="shared" si="153"/>
        <v>0</v>
      </c>
      <c r="AE151" s="4">
        <f t="shared" si="154"/>
        <v>0</v>
      </c>
      <c r="AF151" s="4">
        <f t="shared" si="155"/>
        <v>0</v>
      </c>
      <c r="AG151" s="4">
        <f t="shared" si="156"/>
        <v>0</v>
      </c>
      <c r="AH151" s="4">
        <f t="shared" si="157"/>
        <v>0</v>
      </c>
      <c r="AI151" s="4">
        <f t="shared" si="158"/>
        <v>0</v>
      </c>
      <c r="AJ151" s="4">
        <f t="shared" si="159"/>
        <v>0</v>
      </c>
      <c r="AK151" s="4">
        <f t="shared" si="160"/>
        <v>0</v>
      </c>
      <c r="AL151" s="4">
        <f t="shared" si="161"/>
        <v>0</v>
      </c>
      <c r="AM151" s="4">
        <f t="shared" si="162"/>
        <v>0</v>
      </c>
      <c r="AN151" s="4">
        <f t="shared" si="163"/>
        <v>0</v>
      </c>
      <c r="AO151" s="4">
        <f t="shared" si="164"/>
        <v>0</v>
      </c>
      <c r="AP151" s="4">
        <f t="shared" si="165"/>
        <v>0</v>
      </c>
      <c r="AQ151" s="4">
        <f t="shared" si="166"/>
        <v>0</v>
      </c>
      <c r="AR151" s="4">
        <f t="shared" si="167"/>
        <v>0</v>
      </c>
      <c r="AS151" s="4">
        <f t="shared" si="168"/>
        <v>0</v>
      </c>
      <c r="AT151" s="4">
        <f t="shared" si="169"/>
        <v>0</v>
      </c>
      <c r="AU151" s="4">
        <f t="shared" si="170"/>
        <v>0</v>
      </c>
      <c r="AV151" s="4">
        <f t="shared" si="171"/>
        <v>0</v>
      </c>
      <c r="AW151" s="4">
        <f t="shared" si="172"/>
        <v>0</v>
      </c>
      <c r="AX151" s="4">
        <f t="shared" si="173"/>
        <v>0</v>
      </c>
      <c r="AY151" s="4">
        <f t="shared" si="174"/>
        <v>0</v>
      </c>
    </row>
    <row r="152" spans="1:51" x14ac:dyDescent="0.2">
      <c r="A152">
        <f>Controls!A155</f>
        <v>0</v>
      </c>
      <c r="B152" s="4">
        <f>Controls!F155</f>
        <v>0</v>
      </c>
      <c r="C152" s="4">
        <f t="shared" si="127"/>
        <v>0</v>
      </c>
      <c r="D152" s="4">
        <f t="shared" si="128"/>
        <v>0</v>
      </c>
      <c r="E152" s="4">
        <f t="shared" si="129"/>
        <v>0</v>
      </c>
      <c r="F152" s="4">
        <f t="shared" si="130"/>
        <v>0</v>
      </c>
      <c r="G152" s="4">
        <f t="shared" si="131"/>
        <v>0</v>
      </c>
      <c r="H152" s="4">
        <f t="shared" si="132"/>
        <v>0</v>
      </c>
      <c r="I152" s="4">
        <f t="shared" si="133"/>
        <v>0</v>
      </c>
      <c r="J152" s="4">
        <f t="shared" si="134"/>
        <v>0</v>
      </c>
      <c r="K152" s="4">
        <f t="shared" si="135"/>
        <v>0</v>
      </c>
      <c r="L152" s="4">
        <f t="shared" si="136"/>
        <v>0</v>
      </c>
      <c r="M152" s="4">
        <f t="shared" si="137"/>
        <v>0</v>
      </c>
      <c r="N152" s="4">
        <f>Controls!C155</f>
        <v>0</v>
      </c>
      <c r="O152" s="4">
        <f t="shared" si="138"/>
        <v>1</v>
      </c>
      <c r="P152" s="4">
        <f t="shared" si="139"/>
        <v>1</v>
      </c>
      <c r="Q152" s="4">
        <f t="shared" si="140"/>
        <v>1</v>
      </c>
      <c r="R152" s="4">
        <f t="shared" si="141"/>
        <v>1</v>
      </c>
      <c r="S152" s="4">
        <f t="shared" si="142"/>
        <v>1</v>
      </c>
      <c r="T152" s="4">
        <f t="shared" si="143"/>
        <v>1</v>
      </c>
      <c r="U152" s="4">
        <f t="shared" si="144"/>
        <v>1</v>
      </c>
      <c r="V152" s="4">
        <f t="shared" si="145"/>
        <v>1</v>
      </c>
      <c r="W152" s="4">
        <f t="shared" si="146"/>
        <v>1</v>
      </c>
      <c r="X152" s="4">
        <f t="shared" si="147"/>
        <v>1</v>
      </c>
      <c r="Y152" s="4">
        <f t="shared" si="148"/>
        <v>1</v>
      </c>
      <c r="Z152" s="4">
        <f t="shared" si="149"/>
        <v>1</v>
      </c>
      <c r="AA152" s="4">
        <f t="shared" si="150"/>
        <v>1</v>
      </c>
      <c r="AB152" s="4">
        <f t="shared" si="151"/>
        <v>1</v>
      </c>
      <c r="AC152" s="4">
        <f t="shared" si="152"/>
        <v>1</v>
      </c>
      <c r="AD152" s="4">
        <f t="shared" si="153"/>
        <v>0</v>
      </c>
      <c r="AE152" s="4">
        <f t="shared" si="154"/>
        <v>0</v>
      </c>
      <c r="AF152" s="4">
        <f t="shared" si="155"/>
        <v>0</v>
      </c>
      <c r="AG152" s="4">
        <f t="shared" si="156"/>
        <v>0</v>
      </c>
      <c r="AH152" s="4">
        <f t="shared" si="157"/>
        <v>0</v>
      </c>
      <c r="AI152" s="4">
        <f t="shared" si="158"/>
        <v>0</v>
      </c>
      <c r="AJ152" s="4">
        <f t="shared" si="159"/>
        <v>0</v>
      </c>
      <c r="AK152" s="4">
        <f t="shared" si="160"/>
        <v>0</v>
      </c>
      <c r="AL152" s="4">
        <f t="shared" si="161"/>
        <v>0</v>
      </c>
      <c r="AM152" s="4">
        <f t="shared" si="162"/>
        <v>0</v>
      </c>
      <c r="AN152" s="4">
        <f t="shared" si="163"/>
        <v>0</v>
      </c>
      <c r="AO152" s="4">
        <f t="shared" si="164"/>
        <v>0</v>
      </c>
      <c r="AP152" s="4">
        <f t="shared" si="165"/>
        <v>0</v>
      </c>
      <c r="AQ152" s="4">
        <f t="shared" si="166"/>
        <v>0</v>
      </c>
      <c r="AR152" s="4">
        <f t="shared" si="167"/>
        <v>0</v>
      </c>
      <c r="AS152" s="4">
        <f t="shared" si="168"/>
        <v>0</v>
      </c>
      <c r="AT152" s="4">
        <f t="shared" si="169"/>
        <v>0</v>
      </c>
      <c r="AU152" s="4">
        <f t="shared" si="170"/>
        <v>0</v>
      </c>
      <c r="AV152" s="4">
        <f t="shared" si="171"/>
        <v>0</v>
      </c>
      <c r="AW152" s="4">
        <f t="shared" si="172"/>
        <v>0</v>
      </c>
      <c r="AX152" s="4">
        <f t="shared" si="173"/>
        <v>0</v>
      </c>
      <c r="AY152" s="4">
        <f t="shared" si="174"/>
        <v>0</v>
      </c>
    </row>
    <row r="153" spans="1:51" x14ac:dyDescent="0.2">
      <c r="A153">
        <f>Controls!A156</f>
        <v>0</v>
      </c>
      <c r="B153" s="4">
        <f>Controls!F156</f>
        <v>0</v>
      </c>
      <c r="C153" s="4">
        <f t="shared" si="127"/>
        <v>0</v>
      </c>
      <c r="D153" s="4">
        <f t="shared" si="128"/>
        <v>0</v>
      </c>
      <c r="E153" s="4">
        <f t="shared" si="129"/>
        <v>0</v>
      </c>
      <c r="F153" s="4">
        <f t="shared" si="130"/>
        <v>0</v>
      </c>
      <c r="G153" s="4">
        <f t="shared" si="131"/>
        <v>0</v>
      </c>
      <c r="H153" s="4">
        <f t="shared" si="132"/>
        <v>0</v>
      </c>
      <c r="I153" s="4">
        <f t="shared" si="133"/>
        <v>0</v>
      </c>
      <c r="J153" s="4">
        <f t="shared" si="134"/>
        <v>0</v>
      </c>
      <c r="K153" s="4">
        <f t="shared" si="135"/>
        <v>0</v>
      </c>
      <c r="L153" s="4">
        <f t="shared" si="136"/>
        <v>0</v>
      </c>
      <c r="M153" s="4">
        <f t="shared" si="137"/>
        <v>0</v>
      </c>
      <c r="N153" s="4">
        <f>Controls!C156</f>
        <v>0</v>
      </c>
      <c r="O153" s="4">
        <f t="shared" si="138"/>
        <v>1</v>
      </c>
      <c r="P153" s="4">
        <f t="shared" si="139"/>
        <v>1</v>
      </c>
      <c r="Q153" s="4">
        <f t="shared" si="140"/>
        <v>1</v>
      </c>
      <c r="R153" s="4">
        <f t="shared" si="141"/>
        <v>1</v>
      </c>
      <c r="S153" s="4">
        <f t="shared" si="142"/>
        <v>1</v>
      </c>
      <c r="T153" s="4">
        <f t="shared" si="143"/>
        <v>1</v>
      </c>
      <c r="U153" s="4">
        <f t="shared" si="144"/>
        <v>1</v>
      </c>
      <c r="V153" s="4">
        <f t="shared" si="145"/>
        <v>1</v>
      </c>
      <c r="W153" s="4">
        <f t="shared" si="146"/>
        <v>1</v>
      </c>
      <c r="X153" s="4">
        <f t="shared" si="147"/>
        <v>1</v>
      </c>
      <c r="Y153" s="4">
        <f t="shared" si="148"/>
        <v>1</v>
      </c>
      <c r="Z153" s="4">
        <f t="shared" si="149"/>
        <v>1</v>
      </c>
      <c r="AA153" s="4">
        <f t="shared" si="150"/>
        <v>1</v>
      </c>
      <c r="AB153" s="4">
        <f t="shared" si="151"/>
        <v>1</v>
      </c>
      <c r="AC153" s="4">
        <f t="shared" si="152"/>
        <v>1</v>
      </c>
      <c r="AD153" s="4">
        <f t="shared" si="153"/>
        <v>0</v>
      </c>
      <c r="AE153" s="4">
        <f t="shared" si="154"/>
        <v>0</v>
      </c>
      <c r="AF153" s="4">
        <f t="shared" si="155"/>
        <v>0</v>
      </c>
      <c r="AG153" s="4">
        <f t="shared" si="156"/>
        <v>0</v>
      </c>
      <c r="AH153" s="4">
        <f t="shared" si="157"/>
        <v>0</v>
      </c>
      <c r="AI153" s="4">
        <f t="shared" si="158"/>
        <v>0</v>
      </c>
      <c r="AJ153" s="4">
        <f t="shared" si="159"/>
        <v>0</v>
      </c>
      <c r="AK153" s="4">
        <f t="shared" si="160"/>
        <v>0</v>
      </c>
      <c r="AL153" s="4">
        <f t="shared" si="161"/>
        <v>0</v>
      </c>
      <c r="AM153" s="4">
        <f t="shared" si="162"/>
        <v>0</v>
      </c>
      <c r="AN153" s="4">
        <f t="shared" si="163"/>
        <v>0</v>
      </c>
      <c r="AO153" s="4">
        <f t="shared" si="164"/>
        <v>0</v>
      </c>
      <c r="AP153" s="4">
        <f t="shared" si="165"/>
        <v>0</v>
      </c>
      <c r="AQ153" s="4">
        <f t="shared" si="166"/>
        <v>0</v>
      </c>
      <c r="AR153" s="4">
        <f t="shared" si="167"/>
        <v>0</v>
      </c>
      <c r="AS153" s="4">
        <f t="shared" si="168"/>
        <v>0</v>
      </c>
      <c r="AT153" s="4">
        <f t="shared" si="169"/>
        <v>0</v>
      </c>
      <c r="AU153" s="4">
        <f t="shared" si="170"/>
        <v>0</v>
      </c>
      <c r="AV153" s="4">
        <f t="shared" si="171"/>
        <v>0</v>
      </c>
      <c r="AW153" s="4">
        <f t="shared" si="172"/>
        <v>0</v>
      </c>
      <c r="AX153" s="4">
        <f t="shared" si="173"/>
        <v>0</v>
      </c>
      <c r="AY153" s="4">
        <f t="shared" si="174"/>
        <v>0</v>
      </c>
    </row>
    <row r="154" spans="1:51" x14ac:dyDescent="0.2">
      <c r="A154">
        <f>Controls!A157</f>
        <v>0</v>
      </c>
      <c r="B154" s="4">
        <f>Controls!F157</f>
        <v>0</v>
      </c>
      <c r="C154" s="4">
        <f t="shared" si="127"/>
        <v>0</v>
      </c>
      <c r="D154" s="4">
        <f t="shared" si="128"/>
        <v>0</v>
      </c>
      <c r="E154" s="4">
        <f t="shared" si="129"/>
        <v>0</v>
      </c>
      <c r="F154" s="4">
        <f t="shared" si="130"/>
        <v>0</v>
      </c>
      <c r="G154" s="4">
        <f t="shared" si="131"/>
        <v>0</v>
      </c>
      <c r="H154" s="4">
        <f t="shared" si="132"/>
        <v>0</v>
      </c>
      <c r="I154" s="4">
        <f t="shared" si="133"/>
        <v>0</v>
      </c>
      <c r="J154" s="4">
        <f t="shared" si="134"/>
        <v>0</v>
      </c>
      <c r="K154" s="4">
        <f t="shared" si="135"/>
        <v>0</v>
      </c>
      <c r="L154" s="4">
        <f t="shared" si="136"/>
        <v>0</v>
      </c>
      <c r="M154" s="4">
        <f t="shared" si="137"/>
        <v>0</v>
      </c>
      <c r="N154" s="4">
        <f>Controls!C157</f>
        <v>0</v>
      </c>
      <c r="O154" s="4">
        <f t="shared" si="138"/>
        <v>1</v>
      </c>
      <c r="P154" s="4">
        <f t="shared" si="139"/>
        <v>1</v>
      </c>
      <c r="Q154" s="4">
        <f t="shared" si="140"/>
        <v>1</v>
      </c>
      <c r="R154" s="4">
        <f t="shared" si="141"/>
        <v>1</v>
      </c>
      <c r="S154" s="4">
        <f t="shared" si="142"/>
        <v>1</v>
      </c>
      <c r="T154" s="4">
        <f t="shared" si="143"/>
        <v>1</v>
      </c>
      <c r="U154" s="4">
        <f t="shared" si="144"/>
        <v>1</v>
      </c>
      <c r="V154" s="4">
        <f t="shared" si="145"/>
        <v>1</v>
      </c>
      <c r="W154" s="4">
        <f t="shared" si="146"/>
        <v>1</v>
      </c>
      <c r="X154" s="4">
        <f t="shared" si="147"/>
        <v>1</v>
      </c>
      <c r="Y154" s="4">
        <f t="shared" si="148"/>
        <v>1</v>
      </c>
      <c r="Z154" s="4">
        <f t="shared" si="149"/>
        <v>1</v>
      </c>
      <c r="AA154" s="4">
        <f t="shared" si="150"/>
        <v>1</v>
      </c>
      <c r="AB154" s="4">
        <f t="shared" si="151"/>
        <v>1</v>
      </c>
      <c r="AC154" s="4">
        <f t="shared" si="152"/>
        <v>1</v>
      </c>
      <c r="AD154" s="4">
        <f t="shared" si="153"/>
        <v>0</v>
      </c>
      <c r="AE154" s="4">
        <f t="shared" si="154"/>
        <v>0</v>
      </c>
      <c r="AF154" s="4">
        <f t="shared" si="155"/>
        <v>0</v>
      </c>
      <c r="AG154" s="4">
        <f t="shared" si="156"/>
        <v>0</v>
      </c>
      <c r="AH154" s="4">
        <f t="shared" si="157"/>
        <v>0</v>
      </c>
      <c r="AI154" s="4">
        <f t="shared" si="158"/>
        <v>0</v>
      </c>
      <c r="AJ154" s="4">
        <f t="shared" si="159"/>
        <v>0</v>
      </c>
      <c r="AK154" s="4">
        <f t="shared" si="160"/>
        <v>0</v>
      </c>
      <c r="AL154" s="4">
        <f t="shared" si="161"/>
        <v>0</v>
      </c>
      <c r="AM154" s="4">
        <f t="shared" si="162"/>
        <v>0</v>
      </c>
      <c r="AN154" s="4">
        <f t="shared" si="163"/>
        <v>0</v>
      </c>
      <c r="AO154" s="4">
        <f t="shared" si="164"/>
        <v>0</v>
      </c>
      <c r="AP154" s="4">
        <f t="shared" si="165"/>
        <v>0</v>
      </c>
      <c r="AQ154" s="4">
        <f t="shared" si="166"/>
        <v>0</v>
      </c>
      <c r="AR154" s="4">
        <f t="shared" si="167"/>
        <v>0</v>
      </c>
      <c r="AS154" s="4">
        <f t="shared" si="168"/>
        <v>0</v>
      </c>
      <c r="AT154" s="4">
        <f t="shared" si="169"/>
        <v>0</v>
      </c>
      <c r="AU154" s="4">
        <f t="shared" si="170"/>
        <v>0</v>
      </c>
      <c r="AV154" s="4">
        <f t="shared" si="171"/>
        <v>0</v>
      </c>
      <c r="AW154" s="4">
        <f t="shared" si="172"/>
        <v>0</v>
      </c>
      <c r="AX154" s="4">
        <f t="shared" si="173"/>
        <v>0</v>
      </c>
      <c r="AY154" s="4">
        <f t="shared" si="174"/>
        <v>0</v>
      </c>
    </row>
    <row r="155" spans="1:51" x14ac:dyDescent="0.2">
      <c r="A155">
        <f>Controls!A158</f>
        <v>0</v>
      </c>
      <c r="B155" s="4">
        <f>Controls!F158</f>
        <v>0</v>
      </c>
      <c r="C155" s="4">
        <f t="shared" si="127"/>
        <v>0</v>
      </c>
      <c r="D155" s="4">
        <f t="shared" si="128"/>
        <v>0</v>
      </c>
      <c r="E155" s="4">
        <f t="shared" si="129"/>
        <v>0</v>
      </c>
      <c r="F155" s="4">
        <f t="shared" si="130"/>
        <v>0</v>
      </c>
      <c r="G155" s="4">
        <f t="shared" si="131"/>
        <v>0</v>
      </c>
      <c r="H155" s="4">
        <f t="shared" si="132"/>
        <v>0</v>
      </c>
      <c r="I155" s="4">
        <f t="shared" si="133"/>
        <v>0</v>
      </c>
      <c r="J155" s="4">
        <f t="shared" si="134"/>
        <v>0</v>
      </c>
      <c r="K155" s="4">
        <f t="shared" si="135"/>
        <v>0</v>
      </c>
      <c r="L155" s="4">
        <f t="shared" si="136"/>
        <v>0</v>
      </c>
      <c r="M155" s="4">
        <f t="shared" si="137"/>
        <v>0</v>
      </c>
      <c r="N155" s="4">
        <f>Controls!C158</f>
        <v>0</v>
      </c>
      <c r="O155" s="4">
        <f t="shared" si="138"/>
        <v>1</v>
      </c>
      <c r="P155" s="4">
        <f t="shared" si="139"/>
        <v>1</v>
      </c>
      <c r="Q155" s="4">
        <f t="shared" si="140"/>
        <v>1</v>
      </c>
      <c r="R155" s="4">
        <f t="shared" si="141"/>
        <v>1</v>
      </c>
      <c r="S155" s="4">
        <f t="shared" si="142"/>
        <v>1</v>
      </c>
      <c r="T155" s="4">
        <f t="shared" si="143"/>
        <v>1</v>
      </c>
      <c r="U155" s="4">
        <f t="shared" si="144"/>
        <v>1</v>
      </c>
      <c r="V155" s="4">
        <f t="shared" si="145"/>
        <v>1</v>
      </c>
      <c r="W155" s="4">
        <f t="shared" si="146"/>
        <v>1</v>
      </c>
      <c r="X155" s="4">
        <f t="shared" si="147"/>
        <v>1</v>
      </c>
      <c r="Y155" s="4">
        <f t="shared" si="148"/>
        <v>1</v>
      </c>
      <c r="Z155" s="4">
        <f t="shared" si="149"/>
        <v>1</v>
      </c>
      <c r="AA155" s="4">
        <f t="shared" si="150"/>
        <v>1</v>
      </c>
      <c r="AB155" s="4">
        <f t="shared" si="151"/>
        <v>1</v>
      </c>
      <c r="AC155" s="4">
        <f t="shared" si="152"/>
        <v>1</v>
      </c>
      <c r="AD155" s="4">
        <f t="shared" si="153"/>
        <v>0</v>
      </c>
      <c r="AE155" s="4">
        <f t="shared" si="154"/>
        <v>0</v>
      </c>
      <c r="AF155" s="4">
        <f t="shared" si="155"/>
        <v>0</v>
      </c>
      <c r="AG155" s="4">
        <f t="shared" si="156"/>
        <v>0</v>
      </c>
      <c r="AH155" s="4">
        <f t="shared" si="157"/>
        <v>0</v>
      </c>
      <c r="AI155" s="4">
        <f t="shared" si="158"/>
        <v>0</v>
      </c>
      <c r="AJ155" s="4">
        <f t="shared" si="159"/>
        <v>0</v>
      </c>
      <c r="AK155" s="4">
        <f t="shared" si="160"/>
        <v>0</v>
      </c>
      <c r="AL155" s="4">
        <f t="shared" si="161"/>
        <v>0</v>
      </c>
      <c r="AM155" s="4">
        <f t="shared" si="162"/>
        <v>0</v>
      </c>
      <c r="AN155" s="4">
        <f t="shared" si="163"/>
        <v>0</v>
      </c>
      <c r="AO155" s="4">
        <f t="shared" si="164"/>
        <v>0</v>
      </c>
      <c r="AP155" s="4">
        <f t="shared" si="165"/>
        <v>0</v>
      </c>
      <c r="AQ155" s="4">
        <f t="shared" si="166"/>
        <v>0</v>
      </c>
      <c r="AR155" s="4">
        <f t="shared" si="167"/>
        <v>0</v>
      </c>
      <c r="AS155" s="4">
        <f t="shared" si="168"/>
        <v>0</v>
      </c>
      <c r="AT155" s="4">
        <f t="shared" si="169"/>
        <v>0</v>
      </c>
      <c r="AU155" s="4">
        <f t="shared" si="170"/>
        <v>0</v>
      </c>
      <c r="AV155" s="4">
        <f t="shared" si="171"/>
        <v>0</v>
      </c>
      <c r="AW155" s="4">
        <f t="shared" si="172"/>
        <v>0</v>
      </c>
      <c r="AX155" s="4">
        <f t="shared" si="173"/>
        <v>0</v>
      </c>
      <c r="AY155" s="4">
        <f t="shared" si="174"/>
        <v>0</v>
      </c>
    </row>
    <row r="156" spans="1:51" x14ac:dyDescent="0.2">
      <c r="A156">
        <f>Controls!A159</f>
        <v>0</v>
      </c>
      <c r="B156" s="4">
        <f>Controls!F159</f>
        <v>0</v>
      </c>
      <c r="C156" s="4">
        <f t="shared" si="127"/>
        <v>0</v>
      </c>
      <c r="D156" s="4">
        <f t="shared" si="128"/>
        <v>0</v>
      </c>
      <c r="E156" s="4">
        <f t="shared" si="129"/>
        <v>0</v>
      </c>
      <c r="F156" s="4">
        <f t="shared" si="130"/>
        <v>0</v>
      </c>
      <c r="G156" s="4">
        <f t="shared" si="131"/>
        <v>0</v>
      </c>
      <c r="H156" s="4">
        <f t="shared" si="132"/>
        <v>0</v>
      </c>
      <c r="I156" s="4">
        <f t="shared" si="133"/>
        <v>0</v>
      </c>
      <c r="J156" s="4">
        <f t="shared" si="134"/>
        <v>0</v>
      </c>
      <c r="K156" s="4">
        <f t="shared" si="135"/>
        <v>0</v>
      </c>
      <c r="L156" s="4">
        <f t="shared" si="136"/>
        <v>0</v>
      </c>
      <c r="M156" s="4">
        <f t="shared" si="137"/>
        <v>0</v>
      </c>
      <c r="N156" s="4">
        <f>Controls!C159</f>
        <v>0</v>
      </c>
      <c r="O156" s="4">
        <f t="shared" si="138"/>
        <v>1</v>
      </c>
      <c r="P156" s="4">
        <f t="shared" si="139"/>
        <v>1</v>
      </c>
      <c r="Q156" s="4">
        <f t="shared" si="140"/>
        <v>1</v>
      </c>
      <c r="R156" s="4">
        <f t="shared" si="141"/>
        <v>1</v>
      </c>
      <c r="S156" s="4">
        <f t="shared" si="142"/>
        <v>1</v>
      </c>
      <c r="T156" s="4">
        <f t="shared" si="143"/>
        <v>1</v>
      </c>
      <c r="U156" s="4">
        <f t="shared" si="144"/>
        <v>1</v>
      </c>
      <c r="V156" s="4">
        <f t="shared" si="145"/>
        <v>1</v>
      </c>
      <c r="W156" s="4">
        <f t="shared" si="146"/>
        <v>1</v>
      </c>
      <c r="X156" s="4">
        <f t="shared" si="147"/>
        <v>1</v>
      </c>
      <c r="Y156" s="4">
        <f t="shared" si="148"/>
        <v>1</v>
      </c>
      <c r="Z156" s="4">
        <f t="shared" si="149"/>
        <v>1</v>
      </c>
      <c r="AA156" s="4">
        <f t="shared" si="150"/>
        <v>1</v>
      </c>
      <c r="AB156" s="4">
        <f t="shared" si="151"/>
        <v>1</v>
      </c>
      <c r="AC156" s="4">
        <f t="shared" si="152"/>
        <v>1</v>
      </c>
      <c r="AD156" s="4">
        <f t="shared" si="153"/>
        <v>0</v>
      </c>
      <c r="AE156" s="4">
        <f t="shared" si="154"/>
        <v>0</v>
      </c>
      <c r="AF156" s="4">
        <f t="shared" si="155"/>
        <v>0</v>
      </c>
      <c r="AG156" s="4">
        <f t="shared" si="156"/>
        <v>0</v>
      </c>
      <c r="AH156" s="4">
        <f t="shared" si="157"/>
        <v>0</v>
      </c>
      <c r="AI156" s="4">
        <f t="shared" si="158"/>
        <v>0</v>
      </c>
      <c r="AJ156" s="4">
        <f t="shared" si="159"/>
        <v>0</v>
      </c>
      <c r="AK156" s="4">
        <f t="shared" si="160"/>
        <v>0</v>
      </c>
      <c r="AL156" s="4">
        <f t="shared" si="161"/>
        <v>0</v>
      </c>
      <c r="AM156" s="4">
        <f t="shared" si="162"/>
        <v>0</v>
      </c>
      <c r="AN156" s="4">
        <f t="shared" si="163"/>
        <v>0</v>
      </c>
      <c r="AO156" s="4">
        <f t="shared" si="164"/>
        <v>0</v>
      </c>
      <c r="AP156" s="4">
        <f t="shared" si="165"/>
        <v>0</v>
      </c>
      <c r="AQ156" s="4">
        <f t="shared" si="166"/>
        <v>0</v>
      </c>
      <c r="AR156" s="4">
        <f t="shared" si="167"/>
        <v>0</v>
      </c>
      <c r="AS156" s="4">
        <f t="shared" si="168"/>
        <v>0</v>
      </c>
      <c r="AT156" s="4">
        <f t="shared" si="169"/>
        <v>0</v>
      </c>
      <c r="AU156" s="4">
        <f t="shared" si="170"/>
        <v>0</v>
      </c>
      <c r="AV156" s="4">
        <f t="shared" si="171"/>
        <v>0</v>
      </c>
      <c r="AW156" s="4">
        <f t="shared" si="172"/>
        <v>0</v>
      </c>
      <c r="AX156" s="4">
        <f t="shared" si="173"/>
        <v>0</v>
      </c>
      <c r="AY156" s="4">
        <f t="shared" si="174"/>
        <v>0</v>
      </c>
    </row>
    <row r="157" spans="1:51" x14ac:dyDescent="0.2">
      <c r="A157">
        <f>Controls!A160</f>
        <v>0</v>
      </c>
      <c r="B157" s="4">
        <f>Controls!F160</f>
        <v>0</v>
      </c>
      <c r="C157" s="4">
        <f t="shared" si="127"/>
        <v>0</v>
      </c>
      <c r="D157" s="4">
        <f t="shared" si="128"/>
        <v>0</v>
      </c>
      <c r="E157" s="4">
        <f t="shared" si="129"/>
        <v>0</v>
      </c>
      <c r="F157" s="4">
        <f t="shared" si="130"/>
        <v>0</v>
      </c>
      <c r="G157" s="4">
        <f t="shared" si="131"/>
        <v>0</v>
      </c>
      <c r="H157" s="4">
        <f t="shared" si="132"/>
        <v>0</v>
      </c>
      <c r="I157" s="4">
        <f t="shared" si="133"/>
        <v>0</v>
      </c>
      <c r="J157" s="4">
        <f t="shared" si="134"/>
        <v>0</v>
      </c>
      <c r="K157" s="4">
        <f t="shared" si="135"/>
        <v>0</v>
      </c>
      <c r="L157" s="4">
        <f t="shared" si="136"/>
        <v>0</v>
      </c>
      <c r="M157" s="4">
        <f t="shared" si="137"/>
        <v>0</v>
      </c>
      <c r="N157" s="4">
        <f>Controls!C160</f>
        <v>0</v>
      </c>
      <c r="O157" s="4">
        <f t="shared" si="138"/>
        <v>1</v>
      </c>
      <c r="P157" s="4">
        <f t="shared" si="139"/>
        <v>1</v>
      </c>
      <c r="Q157" s="4">
        <f t="shared" si="140"/>
        <v>1</v>
      </c>
      <c r="R157" s="4">
        <f t="shared" si="141"/>
        <v>1</v>
      </c>
      <c r="S157" s="4">
        <f t="shared" si="142"/>
        <v>1</v>
      </c>
      <c r="T157" s="4">
        <f t="shared" si="143"/>
        <v>1</v>
      </c>
      <c r="U157" s="4">
        <f t="shared" si="144"/>
        <v>1</v>
      </c>
      <c r="V157" s="4">
        <f t="shared" si="145"/>
        <v>1</v>
      </c>
      <c r="W157" s="4">
        <f t="shared" si="146"/>
        <v>1</v>
      </c>
      <c r="X157" s="4">
        <f t="shared" si="147"/>
        <v>1</v>
      </c>
      <c r="Y157" s="4">
        <f t="shared" si="148"/>
        <v>1</v>
      </c>
      <c r="Z157" s="4">
        <f t="shared" si="149"/>
        <v>1</v>
      </c>
      <c r="AA157" s="4">
        <f t="shared" si="150"/>
        <v>1</v>
      </c>
      <c r="AB157" s="4">
        <f t="shared" si="151"/>
        <v>1</v>
      </c>
      <c r="AC157" s="4">
        <f t="shared" si="152"/>
        <v>1</v>
      </c>
      <c r="AD157" s="4">
        <f t="shared" si="153"/>
        <v>0</v>
      </c>
      <c r="AE157" s="4">
        <f t="shared" si="154"/>
        <v>0</v>
      </c>
      <c r="AF157" s="4">
        <f t="shared" si="155"/>
        <v>0</v>
      </c>
      <c r="AG157" s="4">
        <f t="shared" si="156"/>
        <v>0</v>
      </c>
      <c r="AH157" s="4">
        <f t="shared" si="157"/>
        <v>0</v>
      </c>
      <c r="AI157" s="4">
        <f t="shared" si="158"/>
        <v>0</v>
      </c>
      <c r="AJ157" s="4">
        <f t="shared" si="159"/>
        <v>0</v>
      </c>
      <c r="AK157" s="4">
        <f t="shared" si="160"/>
        <v>0</v>
      </c>
      <c r="AL157" s="4">
        <f t="shared" si="161"/>
        <v>0</v>
      </c>
      <c r="AM157" s="4">
        <f t="shared" si="162"/>
        <v>0</v>
      </c>
      <c r="AN157" s="4">
        <f t="shared" si="163"/>
        <v>0</v>
      </c>
      <c r="AO157" s="4">
        <f t="shared" si="164"/>
        <v>0</v>
      </c>
      <c r="AP157" s="4">
        <f t="shared" si="165"/>
        <v>0</v>
      </c>
      <c r="AQ157" s="4">
        <f t="shared" si="166"/>
        <v>0</v>
      </c>
      <c r="AR157" s="4">
        <f t="shared" si="167"/>
        <v>0</v>
      </c>
      <c r="AS157" s="4">
        <f t="shared" si="168"/>
        <v>0</v>
      </c>
      <c r="AT157" s="4">
        <f t="shared" si="169"/>
        <v>0</v>
      </c>
      <c r="AU157" s="4">
        <f t="shared" si="170"/>
        <v>0</v>
      </c>
      <c r="AV157" s="4">
        <f t="shared" si="171"/>
        <v>0</v>
      </c>
      <c r="AW157" s="4">
        <f t="shared" si="172"/>
        <v>0</v>
      </c>
      <c r="AX157" s="4">
        <f t="shared" si="173"/>
        <v>0</v>
      </c>
      <c r="AY157" s="4">
        <f t="shared" si="174"/>
        <v>0</v>
      </c>
    </row>
    <row r="158" spans="1:51" x14ac:dyDescent="0.2">
      <c r="A158">
        <f>Controls!A161</f>
        <v>0</v>
      </c>
      <c r="B158" s="4">
        <f>Controls!F161</f>
        <v>0</v>
      </c>
      <c r="C158" s="4">
        <f t="shared" si="127"/>
        <v>0</v>
      </c>
      <c r="D158" s="4">
        <f t="shared" si="128"/>
        <v>0</v>
      </c>
      <c r="E158" s="4">
        <f t="shared" si="129"/>
        <v>0</v>
      </c>
      <c r="F158" s="4">
        <f t="shared" si="130"/>
        <v>0</v>
      </c>
      <c r="G158" s="4">
        <f t="shared" si="131"/>
        <v>0</v>
      </c>
      <c r="H158" s="4">
        <f t="shared" si="132"/>
        <v>0</v>
      </c>
      <c r="I158" s="4">
        <f t="shared" si="133"/>
        <v>0</v>
      </c>
      <c r="J158" s="4">
        <f t="shared" si="134"/>
        <v>0</v>
      </c>
      <c r="K158" s="4">
        <f t="shared" si="135"/>
        <v>0</v>
      </c>
      <c r="L158" s="4">
        <f t="shared" si="136"/>
        <v>0</v>
      </c>
      <c r="M158" s="4">
        <f t="shared" si="137"/>
        <v>0</v>
      </c>
      <c r="N158" s="4">
        <f>Controls!C161</f>
        <v>0</v>
      </c>
      <c r="O158" s="4">
        <f t="shared" si="138"/>
        <v>1</v>
      </c>
      <c r="P158" s="4">
        <f t="shared" si="139"/>
        <v>1</v>
      </c>
      <c r="Q158" s="4">
        <f t="shared" si="140"/>
        <v>1</v>
      </c>
      <c r="R158" s="4">
        <f t="shared" si="141"/>
        <v>1</v>
      </c>
      <c r="S158" s="4">
        <f t="shared" si="142"/>
        <v>1</v>
      </c>
      <c r="T158" s="4">
        <f t="shared" si="143"/>
        <v>1</v>
      </c>
      <c r="U158" s="4">
        <f t="shared" si="144"/>
        <v>1</v>
      </c>
      <c r="V158" s="4">
        <f t="shared" si="145"/>
        <v>1</v>
      </c>
      <c r="W158" s="4">
        <f t="shared" si="146"/>
        <v>1</v>
      </c>
      <c r="X158" s="4">
        <f t="shared" si="147"/>
        <v>1</v>
      </c>
      <c r="Y158" s="4">
        <f t="shared" si="148"/>
        <v>1</v>
      </c>
      <c r="Z158" s="4">
        <f t="shared" si="149"/>
        <v>1</v>
      </c>
      <c r="AA158" s="4">
        <f t="shared" si="150"/>
        <v>1</v>
      </c>
      <c r="AB158" s="4">
        <f t="shared" si="151"/>
        <v>1</v>
      </c>
      <c r="AC158" s="4">
        <f t="shared" si="152"/>
        <v>1</v>
      </c>
      <c r="AD158" s="4">
        <f t="shared" si="153"/>
        <v>0</v>
      </c>
      <c r="AE158" s="4">
        <f t="shared" si="154"/>
        <v>0</v>
      </c>
      <c r="AF158" s="4">
        <f t="shared" si="155"/>
        <v>0</v>
      </c>
      <c r="AG158" s="4">
        <f t="shared" si="156"/>
        <v>0</v>
      </c>
      <c r="AH158" s="4">
        <f t="shared" si="157"/>
        <v>0</v>
      </c>
      <c r="AI158" s="4">
        <f t="shared" si="158"/>
        <v>0</v>
      </c>
      <c r="AJ158" s="4">
        <f t="shared" si="159"/>
        <v>0</v>
      </c>
      <c r="AK158" s="4">
        <f t="shared" si="160"/>
        <v>0</v>
      </c>
      <c r="AL158" s="4">
        <f t="shared" si="161"/>
        <v>0</v>
      </c>
      <c r="AM158" s="4">
        <f t="shared" si="162"/>
        <v>0</v>
      </c>
      <c r="AN158" s="4">
        <f t="shared" si="163"/>
        <v>0</v>
      </c>
      <c r="AO158" s="4">
        <f t="shared" si="164"/>
        <v>0</v>
      </c>
      <c r="AP158" s="4">
        <f t="shared" si="165"/>
        <v>0</v>
      </c>
      <c r="AQ158" s="4">
        <f t="shared" si="166"/>
        <v>0</v>
      </c>
      <c r="AR158" s="4">
        <f t="shared" si="167"/>
        <v>0</v>
      </c>
      <c r="AS158" s="4">
        <f t="shared" si="168"/>
        <v>0</v>
      </c>
      <c r="AT158" s="4">
        <f t="shared" si="169"/>
        <v>0</v>
      </c>
      <c r="AU158" s="4">
        <f t="shared" si="170"/>
        <v>0</v>
      </c>
      <c r="AV158" s="4">
        <f t="shared" si="171"/>
        <v>0</v>
      </c>
      <c r="AW158" s="4">
        <f t="shared" si="172"/>
        <v>0</v>
      </c>
      <c r="AX158" s="4">
        <f t="shared" si="173"/>
        <v>0</v>
      </c>
      <c r="AY158" s="4">
        <f t="shared" si="174"/>
        <v>0</v>
      </c>
    </row>
    <row r="159" spans="1:51" x14ac:dyDescent="0.2">
      <c r="A159">
        <f>Controls!A162</f>
        <v>0</v>
      </c>
      <c r="B159" s="4">
        <f>Controls!F162</f>
        <v>0</v>
      </c>
      <c r="C159" s="4">
        <f t="shared" si="127"/>
        <v>0</v>
      </c>
      <c r="D159" s="4">
        <f t="shared" si="128"/>
        <v>0</v>
      </c>
      <c r="E159" s="4">
        <f t="shared" si="129"/>
        <v>0</v>
      </c>
      <c r="F159" s="4">
        <f t="shared" si="130"/>
        <v>0</v>
      </c>
      <c r="G159" s="4">
        <f t="shared" si="131"/>
        <v>0</v>
      </c>
      <c r="H159" s="4">
        <f t="shared" si="132"/>
        <v>0</v>
      </c>
      <c r="I159" s="4">
        <f t="shared" si="133"/>
        <v>0</v>
      </c>
      <c r="J159" s="4">
        <f t="shared" si="134"/>
        <v>0</v>
      </c>
      <c r="K159" s="4">
        <f t="shared" si="135"/>
        <v>0</v>
      </c>
      <c r="L159" s="4">
        <f t="shared" si="136"/>
        <v>0</v>
      </c>
      <c r="M159" s="4">
        <f t="shared" si="137"/>
        <v>0</v>
      </c>
      <c r="N159" s="4">
        <f>Controls!C162</f>
        <v>0</v>
      </c>
      <c r="O159" s="4">
        <f t="shared" si="138"/>
        <v>1</v>
      </c>
      <c r="P159" s="4">
        <f t="shared" si="139"/>
        <v>1</v>
      </c>
      <c r="Q159" s="4">
        <f t="shared" si="140"/>
        <v>1</v>
      </c>
      <c r="R159" s="4">
        <f t="shared" si="141"/>
        <v>1</v>
      </c>
      <c r="S159" s="4">
        <f t="shared" si="142"/>
        <v>1</v>
      </c>
      <c r="T159" s="4">
        <f t="shared" si="143"/>
        <v>1</v>
      </c>
      <c r="U159" s="4">
        <f t="shared" si="144"/>
        <v>1</v>
      </c>
      <c r="V159" s="4">
        <f t="shared" si="145"/>
        <v>1</v>
      </c>
      <c r="W159" s="4">
        <f t="shared" si="146"/>
        <v>1</v>
      </c>
      <c r="X159" s="4">
        <f t="shared" si="147"/>
        <v>1</v>
      </c>
      <c r="Y159" s="4">
        <f t="shared" si="148"/>
        <v>1</v>
      </c>
      <c r="Z159" s="4">
        <f t="shared" si="149"/>
        <v>1</v>
      </c>
      <c r="AA159" s="4">
        <f t="shared" si="150"/>
        <v>1</v>
      </c>
      <c r="AB159" s="4">
        <f t="shared" si="151"/>
        <v>1</v>
      </c>
      <c r="AC159" s="4">
        <f t="shared" si="152"/>
        <v>1</v>
      </c>
      <c r="AD159" s="4">
        <f t="shared" si="153"/>
        <v>0</v>
      </c>
      <c r="AE159" s="4">
        <f t="shared" si="154"/>
        <v>0</v>
      </c>
      <c r="AF159" s="4">
        <f t="shared" si="155"/>
        <v>0</v>
      </c>
      <c r="AG159" s="4">
        <f t="shared" si="156"/>
        <v>0</v>
      </c>
      <c r="AH159" s="4">
        <f t="shared" si="157"/>
        <v>0</v>
      </c>
      <c r="AI159" s="4">
        <f t="shared" si="158"/>
        <v>0</v>
      </c>
      <c r="AJ159" s="4">
        <f t="shared" si="159"/>
        <v>0</v>
      </c>
      <c r="AK159" s="4">
        <f t="shared" si="160"/>
        <v>0</v>
      </c>
      <c r="AL159" s="4">
        <f t="shared" si="161"/>
        <v>0</v>
      </c>
      <c r="AM159" s="4">
        <f t="shared" si="162"/>
        <v>0</v>
      </c>
      <c r="AN159" s="4">
        <f t="shared" si="163"/>
        <v>0</v>
      </c>
      <c r="AO159" s="4">
        <f t="shared" si="164"/>
        <v>0</v>
      </c>
      <c r="AP159" s="4">
        <f t="shared" si="165"/>
        <v>0</v>
      </c>
      <c r="AQ159" s="4">
        <f t="shared" si="166"/>
        <v>0</v>
      </c>
      <c r="AR159" s="4">
        <f t="shared" si="167"/>
        <v>0</v>
      </c>
      <c r="AS159" s="4">
        <f t="shared" si="168"/>
        <v>0</v>
      </c>
      <c r="AT159" s="4">
        <f t="shared" si="169"/>
        <v>0</v>
      </c>
      <c r="AU159" s="4">
        <f t="shared" si="170"/>
        <v>0</v>
      </c>
      <c r="AV159" s="4">
        <f t="shared" si="171"/>
        <v>0</v>
      </c>
      <c r="AW159" s="4">
        <f t="shared" si="172"/>
        <v>0</v>
      </c>
      <c r="AX159" s="4">
        <f t="shared" si="173"/>
        <v>0</v>
      </c>
      <c r="AY159" s="4">
        <f t="shared" si="174"/>
        <v>0</v>
      </c>
    </row>
    <row r="160" spans="1:51" x14ac:dyDescent="0.2">
      <c r="A160">
        <f>Controls!A163</f>
        <v>0</v>
      </c>
      <c r="B160" s="4">
        <f>Controls!F163</f>
        <v>0</v>
      </c>
      <c r="C160" s="4">
        <f t="shared" si="127"/>
        <v>0</v>
      </c>
      <c r="D160" s="4">
        <f t="shared" si="128"/>
        <v>0</v>
      </c>
      <c r="E160" s="4">
        <f t="shared" si="129"/>
        <v>0</v>
      </c>
      <c r="F160" s="4">
        <f t="shared" si="130"/>
        <v>0</v>
      </c>
      <c r="G160" s="4">
        <f t="shared" si="131"/>
        <v>0</v>
      </c>
      <c r="H160" s="4">
        <f t="shared" si="132"/>
        <v>0</v>
      </c>
      <c r="I160" s="4">
        <f t="shared" si="133"/>
        <v>0</v>
      </c>
      <c r="J160" s="4">
        <f t="shared" si="134"/>
        <v>0</v>
      </c>
      <c r="K160" s="4">
        <f t="shared" si="135"/>
        <v>0</v>
      </c>
      <c r="L160" s="4">
        <f t="shared" si="136"/>
        <v>0</v>
      </c>
      <c r="M160" s="4">
        <f t="shared" si="137"/>
        <v>0</v>
      </c>
      <c r="N160" s="4">
        <f>Controls!C163</f>
        <v>0</v>
      </c>
      <c r="O160" s="4">
        <f t="shared" si="138"/>
        <v>1</v>
      </c>
      <c r="P160" s="4">
        <f t="shared" si="139"/>
        <v>1</v>
      </c>
      <c r="Q160" s="4">
        <f t="shared" si="140"/>
        <v>1</v>
      </c>
      <c r="R160" s="4">
        <f t="shared" si="141"/>
        <v>1</v>
      </c>
      <c r="S160" s="4">
        <f t="shared" si="142"/>
        <v>1</v>
      </c>
      <c r="T160" s="4">
        <f t="shared" si="143"/>
        <v>1</v>
      </c>
      <c r="U160" s="4">
        <f t="shared" si="144"/>
        <v>1</v>
      </c>
      <c r="V160" s="4">
        <f t="shared" si="145"/>
        <v>1</v>
      </c>
      <c r="W160" s="4">
        <f t="shared" si="146"/>
        <v>1</v>
      </c>
      <c r="X160" s="4">
        <f t="shared" si="147"/>
        <v>1</v>
      </c>
      <c r="Y160" s="4">
        <f t="shared" si="148"/>
        <v>1</v>
      </c>
      <c r="Z160" s="4">
        <f t="shared" si="149"/>
        <v>1</v>
      </c>
      <c r="AA160" s="4">
        <f t="shared" si="150"/>
        <v>1</v>
      </c>
      <c r="AB160" s="4">
        <f t="shared" si="151"/>
        <v>1</v>
      </c>
      <c r="AC160" s="4">
        <f t="shared" si="152"/>
        <v>1</v>
      </c>
      <c r="AD160" s="4">
        <f t="shared" si="153"/>
        <v>0</v>
      </c>
      <c r="AE160" s="4">
        <f t="shared" si="154"/>
        <v>0</v>
      </c>
      <c r="AF160" s="4">
        <f t="shared" si="155"/>
        <v>0</v>
      </c>
      <c r="AG160" s="4">
        <f t="shared" si="156"/>
        <v>0</v>
      </c>
      <c r="AH160" s="4">
        <f t="shared" si="157"/>
        <v>0</v>
      </c>
      <c r="AI160" s="4">
        <f t="shared" si="158"/>
        <v>0</v>
      </c>
      <c r="AJ160" s="4">
        <f t="shared" si="159"/>
        <v>0</v>
      </c>
      <c r="AK160" s="4">
        <f t="shared" si="160"/>
        <v>0</v>
      </c>
      <c r="AL160" s="4">
        <f t="shared" si="161"/>
        <v>0</v>
      </c>
      <c r="AM160" s="4">
        <f t="shared" si="162"/>
        <v>0</v>
      </c>
      <c r="AN160" s="4">
        <f t="shared" si="163"/>
        <v>0</v>
      </c>
      <c r="AO160" s="4">
        <f t="shared" si="164"/>
        <v>0</v>
      </c>
      <c r="AP160" s="4">
        <f t="shared" si="165"/>
        <v>0</v>
      </c>
      <c r="AQ160" s="4">
        <f t="shared" si="166"/>
        <v>0</v>
      </c>
      <c r="AR160" s="4">
        <f t="shared" si="167"/>
        <v>0</v>
      </c>
      <c r="AS160" s="4">
        <f t="shared" si="168"/>
        <v>0</v>
      </c>
      <c r="AT160" s="4">
        <f t="shared" si="169"/>
        <v>0</v>
      </c>
      <c r="AU160" s="4">
        <f t="shared" si="170"/>
        <v>0</v>
      </c>
      <c r="AV160" s="4">
        <f t="shared" si="171"/>
        <v>0</v>
      </c>
      <c r="AW160" s="4">
        <f t="shared" si="172"/>
        <v>0</v>
      </c>
      <c r="AX160" s="4">
        <f t="shared" si="173"/>
        <v>0</v>
      </c>
      <c r="AY160" s="4">
        <f t="shared" si="174"/>
        <v>0</v>
      </c>
    </row>
    <row r="161" spans="1:51" x14ac:dyDescent="0.2">
      <c r="A161">
        <f>Controls!A164</f>
        <v>0</v>
      </c>
      <c r="B161" s="4">
        <f>Controls!F164</f>
        <v>0</v>
      </c>
      <c r="C161" s="4">
        <f t="shared" si="127"/>
        <v>0</v>
      </c>
      <c r="D161" s="4">
        <f t="shared" si="128"/>
        <v>0</v>
      </c>
      <c r="E161" s="4">
        <f t="shared" si="129"/>
        <v>0</v>
      </c>
      <c r="F161" s="4">
        <f t="shared" si="130"/>
        <v>0</v>
      </c>
      <c r="G161" s="4">
        <f t="shared" si="131"/>
        <v>0</v>
      </c>
      <c r="H161" s="4">
        <f t="shared" si="132"/>
        <v>0</v>
      </c>
      <c r="I161" s="4">
        <f t="shared" si="133"/>
        <v>0</v>
      </c>
      <c r="J161" s="4">
        <f t="shared" si="134"/>
        <v>0</v>
      </c>
      <c r="K161" s="4">
        <f t="shared" si="135"/>
        <v>0</v>
      </c>
      <c r="L161" s="4">
        <f t="shared" si="136"/>
        <v>0</v>
      </c>
      <c r="M161" s="4">
        <f t="shared" si="137"/>
        <v>0</v>
      </c>
      <c r="N161" s="4">
        <f>Controls!C164</f>
        <v>0</v>
      </c>
      <c r="O161" s="4">
        <f t="shared" si="138"/>
        <v>1</v>
      </c>
      <c r="P161" s="4">
        <f t="shared" si="139"/>
        <v>1</v>
      </c>
      <c r="Q161" s="4">
        <f t="shared" si="140"/>
        <v>1</v>
      </c>
      <c r="R161" s="4">
        <f t="shared" si="141"/>
        <v>1</v>
      </c>
      <c r="S161" s="4">
        <f t="shared" si="142"/>
        <v>1</v>
      </c>
      <c r="T161" s="4">
        <f t="shared" si="143"/>
        <v>1</v>
      </c>
      <c r="U161" s="4">
        <f t="shared" si="144"/>
        <v>1</v>
      </c>
      <c r="V161" s="4">
        <f t="shared" si="145"/>
        <v>1</v>
      </c>
      <c r="W161" s="4">
        <f t="shared" si="146"/>
        <v>1</v>
      </c>
      <c r="X161" s="4">
        <f t="shared" si="147"/>
        <v>1</v>
      </c>
      <c r="Y161" s="4">
        <f t="shared" si="148"/>
        <v>1</v>
      </c>
      <c r="Z161" s="4">
        <f t="shared" si="149"/>
        <v>1</v>
      </c>
      <c r="AA161" s="4">
        <f t="shared" si="150"/>
        <v>1</v>
      </c>
      <c r="AB161" s="4">
        <f t="shared" si="151"/>
        <v>1</v>
      </c>
      <c r="AC161" s="4">
        <f t="shared" si="152"/>
        <v>1</v>
      </c>
      <c r="AD161" s="4">
        <f t="shared" si="153"/>
        <v>0</v>
      </c>
      <c r="AE161" s="4">
        <f t="shared" si="154"/>
        <v>0</v>
      </c>
      <c r="AF161" s="4">
        <f t="shared" si="155"/>
        <v>0</v>
      </c>
      <c r="AG161" s="4">
        <f t="shared" si="156"/>
        <v>0</v>
      </c>
      <c r="AH161" s="4">
        <f t="shared" si="157"/>
        <v>0</v>
      </c>
      <c r="AI161" s="4">
        <f t="shared" si="158"/>
        <v>0</v>
      </c>
      <c r="AJ161" s="4">
        <f t="shared" si="159"/>
        <v>0</v>
      </c>
      <c r="AK161" s="4">
        <f t="shared" si="160"/>
        <v>0</v>
      </c>
      <c r="AL161" s="4">
        <f t="shared" si="161"/>
        <v>0</v>
      </c>
      <c r="AM161" s="4">
        <f t="shared" si="162"/>
        <v>0</v>
      </c>
      <c r="AN161" s="4">
        <f t="shared" si="163"/>
        <v>0</v>
      </c>
      <c r="AO161" s="4">
        <f t="shared" si="164"/>
        <v>0</v>
      </c>
      <c r="AP161" s="4">
        <f t="shared" si="165"/>
        <v>0</v>
      </c>
      <c r="AQ161" s="4">
        <f t="shared" si="166"/>
        <v>0</v>
      </c>
      <c r="AR161" s="4">
        <f t="shared" si="167"/>
        <v>0</v>
      </c>
      <c r="AS161" s="4">
        <f t="shared" si="168"/>
        <v>0</v>
      </c>
      <c r="AT161" s="4">
        <f t="shared" si="169"/>
        <v>0</v>
      </c>
      <c r="AU161" s="4">
        <f t="shared" si="170"/>
        <v>0</v>
      </c>
      <c r="AV161" s="4">
        <f t="shared" si="171"/>
        <v>0</v>
      </c>
      <c r="AW161" s="4">
        <f t="shared" si="172"/>
        <v>0</v>
      </c>
      <c r="AX161" s="4">
        <f t="shared" si="173"/>
        <v>0</v>
      </c>
      <c r="AY161" s="4">
        <f t="shared" si="174"/>
        <v>0</v>
      </c>
    </row>
    <row r="162" spans="1:51" x14ac:dyDescent="0.2">
      <c r="A162">
        <f>Controls!A165</f>
        <v>0</v>
      </c>
      <c r="B162" s="4">
        <f>Controls!F165</f>
        <v>0</v>
      </c>
      <c r="C162" s="4">
        <f t="shared" si="127"/>
        <v>0</v>
      </c>
      <c r="D162" s="4">
        <f t="shared" si="128"/>
        <v>0</v>
      </c>
      <c r="E162" s="4">
        <f t="shared" si="129"/>
        <v>0</v>
      </c>
      <c r="F162" s="4">
        <f t="shared" si="130"/>
        <v>0</v>
      </c>
      <c r="G162" s="4">
        <f t="shared" si="131"/>
        <v>0</v>
      </c>
      <c r="H162" s="4">
        <f t="shared" si="132"/>
        <v>0</v>
      </c>
      <c r="I162" s="4">
        <f t="shared" si="133"/>
        <v>0</v>
      </c>
      <c r="J162" s="4">
        <f t="shared" si="134"/>
        <v>0</v>
      </c>
      <c r="K162" s="4">
        <f t="shared" si="135"/>
        <v>0</v>
      </c>
      <c r="L162" s="4">
        <f t="shared" si="136"/>
        <v>0</v>
      </c>
      <c r="M162" s="4">
        <f t="shared" si="137"/>
        <v>0</v>
      </c>
      <c r="N162" s="4">
        <f>Controls!C165</f>
        <v>0</v>
      </c>
      <c r="O162" s="4">
        <f t="shared" si="138"/>
        <v>1</v>
      </c>
      <c r="P162" s="4">
        <f t="shared" si="139"/>
        <v>1</v>
      </c>
      <c r="Q162" s="4">
        <f t="shared" si="140"/>
        <v>1</v>
      </c>
      <c r="R162" s="4">
        <f t="shared" si="141"/>
        <v>1</v>
      </c>
      <c r="S162" s="4">
        <f t="shared" si="142"/>
        <v>1</v>
      </c>
      <c r="T162" s="4">
        <f t="shared" si="143"/>
        <v>1</v>
      </c>
      <c r="U162" s="4">
        <f t="shared" si="144"/>
        <v>1</v>
      </c>
      <c r="V162" s="4">
        <f t="shared" si="145"/>
        <v>1</v>
      </c>
      <c r="W162" s="4">
        <f t="shared" si="146"/>
        <v>1</v>
      </c>
      <c r="X162" s="4">
        <f t="shared" si="147"/>
        <v>1</v>
      </c>
      <c r="Y162" s="4">
        <f t="shared" si="148"/>
        <v>1</v>
      </c>
      <c r="Z162" s="4">
        <f t="shared" si="149"/>
        <v>1</v>
      </c>
      <c r="AA162" s="4">
        <f t="shared" si="150"/>
        <v>1</v>
      </c>
      <c r="AB162" s="4">
        <f t="shared" si="151"/>
        <v>1</v>
      </c>
      <c r="AC162" s="4">
        <f t="shared" si="152"/>
        <v>1</v>
      </c>
      <c r="AD162" s="4">
        <f t="shared" si="153"/>
        <v>0</v>
      </c>
      <c r="AE162" s="4">
        <f t="shared" si="154"/>
        <v>0</v>
      </c>
      <c r="AF162" s="4">
        <f t="shared" si="155"/>
        <v>0</v>
      </c>
      <c r="AG162" s="4">
        <f t="shared" si="156"/>
        <v>0</v>
      </c>
      <c r="AH162" s="4">
        <f t="shared" si="157"/>
        <v>0</v>
      </c>
      <c r="AI162" s="4">
        <f t="shared" si="158"/>
        <v>0</v>
      </c>
      <c r="AJ162" s="4">
        <f t="shared" si="159"/>
        <v>0</v>
      </c>
      <c r="AK162" s="4">
        <f t="shared" si="160"/>
        <v>0</v>
      </c>
      <c r="AL162" s="4">
        <f t="shared" si="161"/>
        <v>0</v>
      </c>
      <c r="AM162" s="4">
        <f t="shared" si="162"/>
        <v>0</v>
      </c>
      <c r="AN162" s="4">
        <f t="shared" si="163"/>
        <v>0</v>
      </c>
      <c r="AO162" s="4">
        <f t="shared" si="164"/>
        <v>0</v>
      </c>
      <c r="AP162" s="4">
        <f t="shared" si="165"/>
        <v>0</v>
      </c>
      <c r="AQ162" s="4">
        <f t="shared" si="166"/>
        <v>0</v>
      </c>
      <c r="AR162" s="4">
        <f t="shared" si="167"/>
        <v>0</v>
      </c>
      <c r="AS162" s="4">
        <f t="shared" si="168"/>
        <v>0</v>
      </c>
      <c r="AT162" s="4">
        <f t="shared" si="169"/>
        <v>0</v>
      </c>
      <c r="AU162" s="4">
        <f t="shared" si="170"/>
        <v>0</v>
      </c>
      <c r="AV162" s="4">
        <f t="shared" si="171"/>
        <v>0</v>
      </c>
      <c r="AW162" s="4">
        <f t="shared" si="172"/>
        <v>0</v>
      </c>
      <c r="AX162" s="4">
        <f t="shared" si="173"/>
        <v>0</v>
      </c>
      <c r="AY162" s="4">
        <f t="shared" si="174"/>
        <v>0</v>
      </c>
    </row>
    <row r="163" spans="1:51" x14ac:dyDescent="0.2">
      <c r="A163">
        <f>Controls!A166</f>
        <v>0</v>
      </c>
      <c r="B163" s="4">
        <f>Controls!F166</f>
        <v>0</v>
      </c>
      <c r="C163" s="4">
        <f t="shared" si="127"/>
        <v>0</v>
      </c>
      <c r="D163" s="4">
        <f t="shared" si="128"/>
        <v>0</v>
      </c>
      <c r="E163" s="4">
        <f t="shared" si="129"/>
        <v>0</v>
      </c>
      <c r="F163" s="4">
        <f t="shared" si="130"/>
        <v>0</v>
      </c>
      <c r="G163" s="4">
        <f t="shared" si="131"/>
        <v>0</v>
      </c>
      <c r="H163" s="4">
        <f t="shared" si="132"/>
        <v>0</v>
      </c>
      <c r="I163" s="4">
        <f t="shared" si="133"/>
        <v>0</v>
      </c>
      <c r="J163" s="4">
        <f t="shared" si="134"/>
        <v>0</v>
      </c>
      <c r="K163" s="4">
        <f t="shared" si="135"/>
        <v>0</v>
      </c>
      <c r="L163" s="4">
        <f t="shared" si="136"/>
        <v>0</v>
      </c>
      <c r="M163" s="4">
        <f t="shared" si="137"/>
        <v>0</v>
      </c>
      <c r="N163" s="4">
        <f>Controls!C166</f>
        <v>0</v>
      </c>
      <c r="O163" s="4">
        <f t="shared" si="138"/>
        <v>1</v>
      </c>
      <c r="P163" s="4">
        <f t="shared" si="139"/>
        <v>1</v>
      </c>
      <c r="Q163" s="4">
        <f t="shared" si="140"/>
        <v>1</v>
      </c>
      <c r="R163" s="4">
        <f t="shared" si="141"/>
        <v>1</v>
      </c>
      <c r="S163" s="4">
        <f t="shared" si="142"/>
        <v>1</v>
      </c>
      <c r="T163" s="4">
        <f t="shared" si="143"/>
        <v>1</v>
      </c>
      <c r="U163" s="4">
        <f t="shared" si="144"/>
        <v>1</v>
      </c>
      <c r="V163" s="4">
        <f t="shared" si="145"/>
        <v>1</v>
      </c>
      <c r="W163" s="4">
        <f t="shared" si="146"/>
        <v>1</v>
      </c>
      <c r="X163" s="4">
        <f t="shared" si="147"/>
        <v>1</v>
      </c>
      <c r="Y163" s="4">
        <f t="shared" si="148"/>
        <v>1</v>
      </c>
      <c r="Z163" s="4">
        <f t="shared" si="149"/>
        <v>1</v>
      </c>
      <c r="AA163" s="4">
        <f t="shared" si="150"/>
        <v>1</v>
      </c>
      <c r="AB163" s="4">
        <f t="shared" si="151"/>
        <v>1</v>
      </c>
      <c r="AC163" s="4">
        <f t="shared" si="152"/>
        <v>1</v>
      </c>
      <c r="AD163" s="4">
        <f t="shared" si="153"/>
        <v>0</v>
      </c>
      <c r="AE163" s="4">
        <f t="shared" si="154"/>
        <v>0</v>
      </c>
      <c r="AF163" s="4">
        <f t="shared" si="155"/>
        <v>0</v>
      </c>
      <c r="AG163" s="4">
        <f t="shared" si="156"/>
        <v>0</v>
      </c>
      <c r="AH163" s="4">
        <f t="shared" si="157"/>
        <v>0</v>
      </c>
      <c r="AI163" s="4">
        <f t="shared" si="158"/>
        <v>0</v>
      </c>
      <c r="AJ163" s="4">
        <f t="shared" si="159"/>
        <v>0</v>
      </c>
      <c r="AK163" s="4">
        <f t="shared" si="160"/>
        <v>0</v>
      </c>
      <c r="AL163" s="4">
        <f t="shared" si="161"/>
        <v>0</v>
      </c>
      <c r="AM163" s="4">
        <f t="shared" si="162"/>
        <v>0</v>
      </c>
      <c r="AN163" s="4">
        <f t="shared" si="163"/>
        <v>0</v>
      </c>
      <c r="AO163" s="4">
        <f t="shared" si="164"/>
        <v>0</v>
      </c>
      <c r="AP163" s="4">
        <f t="shared" si="165"/>
        <v>0</v>
      </c>
      <c r="AQ163" s="4">
        <f t="shared" si="166"/>
        <v>0</v>
      </c>
      <c r="AR163" s="4">
        <f t="shared" si="167"/>
        <v>0</v>
      </c>
      <c r="AS163" s="4">
        <f t="shared" si="168"/>
        <v>0</v>
      </c>
      <c r="AT163" s="4">
        <f t="shared" si="169"/>
        <v>0</v>
      </c>
      <c r="AU163" s="4">
        <f t="shared" si="170"/>
        <v>0</v>
      </c>
      <c r="AV163" s="4">
        <f t="shared" si="171"/>
        <v>0</v>
      </c>
      <c r="AW163" s="4">
        <f t="shared" si="172"/>
        <v>0</v>
      </c>
      <c r="AX163" s="4">
        <f t="shared" si="173"/>
        <v>0</v>
      </c>
      <c r="AY163" s="4">
        <f t="shared" si="174"/>
        <v>0</v>
      </c>
    </row>
    <row r="164" spans="1:51" x14ac:dyDescent="0.2">
      <c r="A164">
        <f>Controls!A167</f>
        <v>0</v>
      </c>
      <c r="B164" s="4">
        <f>Controls!F167</f>
        <v>0</v>
      </c>
      <c r="C164" s="4">
        <f t="shared" si="127"/>
        <v>0</v>
      </c>
      <c r="D164" s="4">
        <f t="shared" si="128"/>
        <v>0</v>
      </c>
      <c r="E164" s="4">
        <f t="shared" si="129"/>
        <v>0</v>
      </c>
      <c r="F164" s="4">
        <f t="shared" si="130"/>
        <v>0</v>
      </c>
      <c r="G164" s="4">
        <f t="shared" si="131"/>
        <v>0</v>
      </c>
      <c r="H164" s="4">
        <f t="shared" si="132"/>
        <v>0</v>
      </c>
      <c r="I164" s="4">
        <f t="shared" si="133"/>
        <v>0</v>
      </c>
      <c r="J164" s="4">
        <f t="shared" si="134"/>
        <v>0</v>
      </c>
      <c r="K164" s="4">
        <f t="shared" si="135"/>
        <v>0</v>
      </c>
      <c r="L164" s="4">
        <f t="shared" si="136"/>
        <v>0</v>
      </c>
      <c r="M164" s="4">
        <f t="shared" si="137"/>
        <v>0</v>
      </c>
      <c r="N164" s="4">
        <f>Controls!C167</f>
        <v>0</v>
      </c>
      <c r="O164" s="4">
        <f t="shared" si="138"/>
        <v>1</v>
      </c>
      <c r="P164" s="4">
        <f t="shared" si="139"/>
        <v>1</v>
      </c>
      <c r="Q164" s="4">
        <f t="shared" si="140"/>
        <v>1</v>
      </c>
      <c r="R164" s="4">
        <f t="shared" si="141"/>
        <v>1</v>
      </c>
      <c r="S164" s="4">
        <f t="shared" si="142"/>
        <v>1</v>
      </c>
      <c r="T164" s="4">
        <f t="shared" si="143"/>
        <v>1</v>
      </c>
      <c r="U164" s="4">
        <f t="shared" si="144"/>
        <v>1</v>
      </c>
      <c r="V164" s="4">
        <f t="shared" si="145"/>
        <v>1</v>
      </c>
      <c r="W164" s="4">
        <f t="shared" si="146"/>
        <v>1</v>
      </c>
      <c r="X164" s="4">
        <f t="shared" si="147"/>
        <v>1</v>
      </c>
      <c r="Y164" s="4">
        <f t="shared" si="148"/>
        <v>1</v>
      </c>
      <c r="Z164" s="4">
        <f t="shared" si="149"/>
        <v>1</v>
      </c>
      <c r="AA164" s="4">
        <f t="shared" si="150"/>
        <v>1</v>
      </c>
      <c r="AB164" s="4">
        <f t="shared" si="151"/>
        <v>1</v>
      </c>
      <c r="AC164" s="4">
        <f t="shared" si="152"/>
        <v>1</v>
      </c>
      <c r="AD164" s="4">
        <f t="shared" si="153"/>
        <v>0</v>
      </c>
      <c r="AE164" s="4">
        <f t="shared" si="154"/>
        <v>0</v>
      </c>
      <c r="AF164" s="4">
        <f t="shared" si="155"/>
        <v>0</v>
      </c>
      <c r="AG164" s="4">
        <f t="shared" si="156"/>
        <v>0</v>
      </c>
      <c r="AH164" s="4">
        <f t="shared" si="157"/>
        <v>0</v>
      </c>
      <c r="AI164" s="4">
        <f t="shared" si="158"/>
        <v>0</v>
      </c>
      <c r="AJ164" s="4">
        <f t="shared" si="159"/>
        <v>0</v>
      </c>
      <c r="AK164" s="4">
        <f t="shared" si="160"/>
        <v>0</v>
      </c>
      <c r="AL164" s="4">
        <f t="shared" si="161"/>
        <v>0</v>
      </c>
      <c r="AM164" s="4">
        <f t="shared" si="162"/>
        <v>0</v>
      </c>
      <c r="AN164" s="4">
        <f t="shared" si="163"/>
        <v>0</v>
      </c>
      <c r="AO164" s="4">
        <f t="shared" si="164"/>
        <v>0</v>
      </c>
      <c r="AP164" s="4">
        <f t="shared" si="165"/>
        <v>0</v>
      </c>
      <c r="AQ164" s="4">
        <f t="shared" si="166"/>
        <v>0</v>
      </c>
      <c r="AR164" s="4">
        <f t="shared" si="167"/>
        <v>0</v>
      </c>
      <c r="AS164" s="4">
        <f t="shared" si="168"/>
        <v>0</v>
      </c>
      <c r="AT164" s="4">
        <f t="shared" si="169"/>
        <v>0</v>
      </c>
      <c r="AU164" s="4">
        <f t="shared" si="170"/>
        <v>0</v>
      </c>
      <c r="AV164" s="4">
        <f t="shared" si="171"/>
        <v>0</v>
      </c>
      <c r="AW164" s="4">
        <f t="shared" si="172"/>
        <v>0</v>
      </c>
      <c r="AX164" s="4">
        <f t="shared" si="173"/>
        <v>0</v>
      </c>
      <c r="AY164" s="4">
        <f t="shared" si="174"/>
        <v>0</v>
      </c>
    </row>
    <row r="165" spans="1:51" x14ac:dyDescent="0.2">
      <c r="A165">
        <f>Controls!A168</f>
        <v>0</v>
      </c>
      <c r="B165" s="4">
        <f>Controls!F168</f>
        <v>0</v>
      </c>
      <c r="C165" s="4">
        <f t="shared" si="127"/>
        <v>0</v>
      </c>
      <c r="D165" s="4">
        <f t="shared" si="128"/>
        <v>0</v>
      </c>
      <c r="E165" s="4">
        <f t="shared" si="129"/>
        <v>0</v>
      </c>
      <c r="F165" s="4">
        <f t="shared" si="130"/>
        <v>0</v>
      </c>
      <c r="G165" s="4">
        <f t="shared" si="131"/>
        <v>0</v>
      </c>
      <c r="H165" s="4">
        <f t="shared" si="132"/>
        <v>0</v>
      </c>
      <c r="I165" s="4">
        <f t="shared" si="133"/>
        <v>0</v>
      </c>
      <c r="J165" s="4">
        <f t="shared" si="134"/>
        <v>0</v>
      </c>
      <c r="K165" s="4">
        <f t="shared" si="135"/>
        <v>0</v>
      </c>
      <c r="L165" s="4">
        <f t="shared" si="136"/>
        <v>0</v>
      </c>
      <c r="M165" s="4">
        <f t="shared" si="137"/>
        <v>0</v>
      </c>
      <c r="N165" s="4">
        <f>Controls!C168</f>
        <v>0</v>
      </c>
      <c r="O165" s="4">
        <f t="shared" si="138"/>
        <v>1</v>
      </c>
      <c r="P165" s="4">
        <f t="shared" si="139"/>
        <v>1</v>
      </c>
      <c r="Q165" s="4">
        <f t="shared" si="140"/>
        <v>1</v>
      </c>
      <c r="R165" s="4">
        <f t="shared" si="141"/>
        <v>1</v>
      </c>
      <c r="S165" s="4">
        <f t="shared" si="142"/>
        <v>1</v>
      </c>
      <c r="T165" s="4">
        <f t="shared" si="143"/>
        <v>1</v>
      </c>
      <c r="U165" s="4">
        <f t="shared" si="144"/>
        <v>1</v>
      </c>
      <c r="V165" s="4">
        <f t="shared" si="145"/>
        <v>1</v>
      </c>
      <c r="W165" s="4">
        <f t="shared" si="146"/>
        <v>1</v>
      </c>
      <c r="X165" s="4">
        <f t="shared" si="147"/>
        <v>1</v>
      </c>
      <c r="Y165" s="4">
        <f t="shared" si="148"/>
        <v>1</v>
      </c>
      <c r="Z165" s="4">
        <f t="shared" si="149"/>
        <v>1</v>
      </c>
      <c r="AA165" s="4">
        <f t="shared" si="150"/>
        <v>1</v>
      </c>
      <c r="AB165" s="4">
        <f t="shared" si="151"/>
        <v>1</v>
      </c>
      <c r="AC165" s="4">
        <f t="shared" si="152"/>
        <v>1</v>
      </c>
      <c r="AD165" s="4">
        <f t="shared" si="153"/>
        <v>0</v>
      </c>
      <c r="AE165" s="4">
        <f t="shared" si="154"/>
        <v>0</v>
      </c>
      <c r="AF165" s="4">
        <f t="shared" si="155"/>
        <v>0</v>
      </c>
      <c r="AG165" s="4">
        <f t="shared" si="156"/>
        <v>0</v>
      </c>
      <c r="AH165" s="4">
        <f t="shared" si="157"/>
        <v>0</v>
      </c>
      <c r="AI165" s="4">
        <f t="shared" si="158"/>
        <v>0</v>
      </c>
      <c r="AJ165" s="4">
        <f t="shared" si="159"/>
        <v>0</v>
      </c>
      <c r="AK165" s="4">
        <f t="shared" si="160"/>
        <v>0</v>
      </c>
      <c r="AL165" s="4">
        <f t="shared" si="161"/>
        <v>0</v>
      </c>
      <c r="AM165" s="4">
        <f t="shared" si="162"/>
        <v>0</v>
      </c>
      <c r="AN165" s="4">
        <f t="shared" si="163"/>
        <v>0</v>
      </c>
      <c r="AO165" s="4">
        <f t="shared" si="164"/>
        <v>0</v>
      </c>
      <c r="AP165" s="4">
        <f t="shared" si="165"/>
        <v>0</v>
      </c>
      <c r="AQ165" s="4">
        <f t="shared" si="166"/>
        <v>0</v>
      </c>
      <c r="AR165" s="4">
        <f t="shared" si="167"/>
        <v>0</v>
      </c>
      <c r="AS165" s="4">
        <f t="shared" si="168"/>
        <v>0</v>
      </c>
      <c r="AT165" s="4">
        <f t="shared" si="169"/>
        <v>0</v>
      </c>
      <c r="AU165" s="4">
        <f t="shared" si="170"/>
        <v>0</v>
      </c>
      <c r="AV165" s="4">
        <f t="shared" si="171"/>
        <v>0</v>
      </c>
      <c r="AW165" s="4">
        <f t="shared" si="172"/>
        <v>0</v>
      </c>
      <c r="AX165" s="4">
        <f t="shared" si="173"/>
        <v>0</v>
      </c>
      <c r="AY165" s="4">
        <f t="shared" si="174"/>
        <v>0</v>
      </c>
    </row>
    <row r="166" spans="1:51" x14ac:dyDescent="0.2">
      <c r="A166">
        <f>Controls!A169</f>
        <v>0</v>
      </c>
      <c r="B166" s="4">
        <f>Controls!F169</f>
        <v>0</v>
      </c>
      <c r="C166" s="4">
        <f t="shared" si="127"/>
        <v>0</v>
      </c>
      <c r="D166" s="4">
        <f t="shared" si="128"/>
        <v>0</v>
      </c>
      <c r="E166" s="4">
        <f t="shared" si="129"/>
        <v>0</v>
      </c>
      <c r="F166" s="4">
        <f t="shared" si="130"/>
        <v>0</v>
      </c>
      <c r="G166" s="4">
        <f t="shared" si="131"/>
        <v>0</v>
      </c>
      <c r="H166" s="4">
        <f t="shared" si="132"/>
        <v>0</v>
      </c>
      <c r="I166" s="4">
        <f t="shared" si="133"/>
        <v>0</v>
      </c>
      <c r="J166" s="4">
        <f t="shared" si="134"/>
        <v>0</v>
      </c>
      <c r="K166" s="4">
        <f t="shared" si="135"/>
        <v>0</v>
      </c>
      <c r="L166" s="4">
        <f t="shared" si="136"/>
        <v>0</v>
      </c>
      <c r="M166" s="4">
        <f t="shared" si="137"/>
        <v>0</v>
      </c>
      <c r="N166" s="4">
        <f>Controls!C169</f>
        <v>0</v>
      </c>
      <c r="O166" s="4">
        <f t="shared" si="138"/>
        <v>1</v>
      </c>
      <c r="P166" s="4">
        <f t="shared" si="139"/>
        <v>1</v>
      </c>
      <c r="Q166" s="4">
        <f t="shared" si="140"/>
        <v>1</v>
      </c>
      <c r="R166" s="4">
        <f t="shared" si="141"/>
        <v>1</v>
      </c>
      <c r="S166" s="4">
        <f t="shared" si="142"/>
        <v>1</v>
      </c>
      <c r="T166" s="4">
        <f t="shared" si="143"/>
        <v>1</v>
      </c>
      <c r="U166" s="4">
        <f t="shared" si="144"/>
        <v>1</v>
      </c>
      <c r="V166" s="4">
        <f t="shared" si="145"/>
        <v>1</v>
      </c>
      <c r="W166" s="4">
        <f t="shared" si="146"/>
        <v>1</v>
      </c>
      <c r="X166" s="4">
        <f t="shared" si="147"/>
        <v>1</v>
      </c>
      <c r="Y166" s="4">
        <f t="shared" si="148"/>
        <v>1</v>
      </c>
      <c r="Z166" s="4">
        <f t="shared" si="149"/>
        <v>1</v>
      </c>
      <c r="AA166" s="4">
        <f t="shared" si="150"/>
        <v>1</v>
      </c>
      <c r="AB166" s="4">
        <f t="shared" si="151"/>
        <v>1</v>
      </c>
      <c r="AC166" s="4">
        <f t="shared" si="152"/>
        <v>1</v>
      </c>
      <c r="AD166" s="4">
        <f t="shared" si="153"/>
        <v>0</v>
      </c>
      <c r="AE166" s="4">
        <f t="shared" si="154"/>
        <v>0</v>
      </c>
      <c r="AF166" s="4">
        <f t="shared" si="155"/>
        <v>0</v>
      </c>
      <c r="AG166" s="4">
        <f t="shared" si="156"/>
        <v>0</v>
      </c>
      <c r="AH166" s="4">
        <f t="shared" si="157"/>
        <v>0</v>
      </c>
      <c r="AI166" s="4">
        <f t="shared" si="158"/>
        <v>0</v>
      </c>
      <c r="AJ166" s="4">
        <f t="shared" si="159"/>
        <v>0</v>
      </c>
      <c r="AK166" s="4">
        <f t="shared" si="160"/>
        <v>0</v>
      </c>
      <c r="AL166" s="4">
        <f t="shared" si="161"/>
        <v>0</v>
      </c>
      <c r="AM166" s="4">
        <f t="shared" si="162"/>
        <v>0</v>
      </c>
      <c r="AN166" s="4">
        <f t="shared" si="163"/>
        <v>0</v>
      </c>
      <c r="AO166" s="4">
        <f t="shared" si="164"/>
        <v>0</v>
      </c>
      <c r="AP166" s="4">
        <f t="shared" si="165"/>
        <v>0</v>
      </c>
      <c r="AQ166" s="4">
        <f t="shared" si="166"/>
        <v>0</v>
      </c>
      <c r="AR166" s="4">
        <f t="shared" si="167"/>
        <v>0</v>
      </c>
      <c r="AS166" s="4">
        <f t="shared" si="168"/>
        <v>0</v>
      </c>
      <c r="AT166" s="4">
        <f t="shared" si="169"/>
        <v>0</v>
      </c>
      <c r="AU166" s="4">
        <f t="shared" si="170"/>
        <v>0</v>
      </c>
      <c r="AV166" s="4">
        <f t="shared" si="171"/>
        <v>0</v>
      </c>
      <c r="AW166" s="4">
        <f t="shared" si="172"/>
        <v>0</v>
      </c>
      <c r="AX166" s="4">
        <f t="shared" si="173"/>
        <v>0</v>
      </c>
      <c r="AY166" s="4">
        <f t="shared" si="174"/>
        <v>0</v>
      </c>
    </row>
    <row r="167" spans="1:51" x14ac:dyDescent="0.2">
      <c r="A167">
        <f>Controls!A170</f>
        <v>0</v>
      </c>
      <c r="B167" s="4">
        <f>Controls!F170</f>
        <v>0</v>
      </c>
      <c r="C167" s="4">
        <f t="shared" si="127"/>
        <v>0</v>
      </c>
      <c r="D167" s="4">
        <f t="shared" si="128"/>
        <v>0</v>
      </c>
      <c r="E167" s="4">
        <f t="shared" si="129"/>
        <v>0</v>
      </c>
      <c r="F167" s="4">
        <f t="shared" si="130"/>
        <v>0</v>
      </c>
      <c r="G167" s="4">
        <f t="shared" si="131"/>
        <v>0</v>
      </c>
      <c r="H167" s="4">
        <f t="shared" si="132"/>
        <v>0</v>
      </c>
      <c r="I167" s="4">
        <f t="shared" si="133"/>
        <v>0</v>
      </c>
      <c r="J167" s="4">
        <f t="shared" si="134"/>
        <v>0</v>
      </c>
      <c r="K167" s="4">
        <f t="shared" si="135"/>
        <v>0</v>
      </c>
      <c r="L167" s="4">
        <f t="shared" si="136"/>
        <v>0</v>
      </c>
      <c r="M167" s="4">
        <f t="shared" si="137"/>
        <v>0</v>
      </c>
      <c r="N167" s="4">
        <f>Controls!C170</f>
        <v>0</v>
      </c>
      <c r="O167" s="4">
        <f t="shared" si="138"/>
        <v>1</v>
      </c>
      <c r="P167" s="4">
        <f t="shared" si="139"/>
        <v>1</v>
      </c>
      <c r="Q167" s="4">
        <f t="shared" si="140"/>
        <v>1</v>
      </c>
      <c r="R167" s="4">
        <f t="shared" si="141"/>
        <v>1</v>
      </c>
      <c r="S167" s="4">
        <f t="shared" si="142"/>
        <v>1</v>
      </c>
      <c r="T167" s="4">
        <f t="shared" si="143"/>
        <v>1</v>
      </c>
      <c r="U167" s="4">
        <f t="shared" si="144"/>
        <v>1</v>
      </c>
      <c r="V167" s="4">
        <f t="shared" si="145"/>
        <v>1</v>
      </c>
      <c r="W167" s="4">
        <f t="shared" si="146"/>
        <v>1</v>
      </c>
      <c r="X167" s="4">
        <f t="shared" si="147"/>
        <v>1</v>
      </c>
      <c r="Y167" s="4">
        <f t="shared" si="148"/>
        <v>1</v>
      </c>
      <c r="Z167" s="4">
        <f t="shared" si="149"/>
        <v>1</v>
      </c>
      <c r="AA167" s="4">
        <f t="shared" si="150"/>
        <v>1</v>
      </c>
      <c r="AB167" s="4">
        <f t="shared" si="151"/>
        <v>1</v>
      </c>
      <c r="AC167" s="4">
        <f t="shared" si="152"/>
        <v>1</v>
      </c>
      <c r="AD167" s="4">
        <f t="shared" si="153"/>
        <v>0</v>
      </c>
      <c r="AE167" s="4">
        <f t="shared" si="154"/>
        <v>0</v>
      </c>
      <c r="AF167" s="4">
        <f t="shared" si="155"/>
        <v>0</v>
      </c>
      <c r="AG167" s="4">
        <f t="shared" si="156"/>
        <v>0</v>
      </c>
      <c r="AH167" s="4">
        <f t="shared" si="157"/>
        <v>0</v>
      </c>
      <c r="AI167" s="4">
        <f t="shared" si="158"/>
        <v>0</v>
      </c>
      <c r="AJ167" s="4">
        <f t="shared" si="159"/>
        <v>0</v>
      </c>
      <c r="AK167" s="4">
        <f t="shared" si="160"/>
        <v>0</v>
      </c>
      <c r="AL167" s="4">
        <f t="shared" si="161"/>
        <v>0</v>
      </c>
      <c r="AM167" s="4">
        <f t="shared" si="162"/>
        <v>0</v>
      </c>
      <c r="AN167" s="4">
        <f t="shared" si="163"/>
        <v>0</v>
      </c>
      <c r="AO167" s="4">
        <f t="shared" si="164"/>
        <v>0</v>
      </c>
      <c r="AP167" s="4">
        <f t="shared" si="165"/>
        <v>0</v>
      </c>
      <c r="AQ167" s="4">
        <f t="shared" si="166"/>
        <v>0</v>
      </c>
      <c r="AR167" s="4">
        <f t="shared" si="167"/>
        <v>0</v>
      </c>
      <c r="AS167" s="4">
        <f t="shared" si="168"/>
        <v>0</v>
      </c>
      <c r="AT167" s="4">
        <f t="shared" si="169"/>
        <v>0</v>
      </c>
      <c r="AU167" s="4">
        <f t="shared" si="170"/>
        <v>0</v>
      </c>
      <c r="AV167" s="4">
        <f t="shared" si="171"/>
        <v>0</v>
      </c>
      <c r="AW167" s="4">
        <f t="shared" si="172"/>
        <v>0</v>
      </c>
      <c r="AX167" s="4">
        <f t="shared" si="173"/>
        <v>0</v>
      </c>
      <c r="AY167" s="4">
        <f t="shared" si="174"/>
        <v>0</v>
      </c>
    </row>
    <row r="168" spans="1:51" x14ac:dyDescent="0.2">
      <c r="A168">
        <f>Controls!A171</f>
        <v>0</v>
      </c>
      <c r="B168" s="4">
        <f>Controls!F171</f>
        <v>0</v>
      </c>
      <c r="C168" s="4">
        <f t="shared" si="127"/>
        <v>0</v>
      </c>
      <c r="D168" s="4">
        <f t="shared" si="128"/>
        <v>0</v>
      </c>
      <c r="E168" s="4">
        <f t="shared" si="129"/>
        <v>0</v>
      </c>
      <c r="F168" s="4">
        <f t="shared" si="130"/>
        <v>0</v>
      </c>
      <c r="G168" s="4">
        <f t="shared" si="131"/>
        <v>0</v>
      </c>
      <c r="H168" s="4">
        <f t="shared" si="132"/>
        <v>0</v>
      </c>
      <c r="I168" s="4">
        <f t="shared" si="133"/>
        <v>0</v>
      </c>
      <c r="J168" s="4">
        <f t="shared" si="134"/>
        <v>0</v>
      </c>
      <c r="K168" s="4">
        <f t="shared" si="135"/>
        <v>0</v>
      </c>
      <c r="L168" s="4">
        <f t="shared" si="136"/>
        <v>0</v>
      </c>
      <c r="M168" s="4">
        <f t="shared" si="137"/>
        <v>0</v>
      </c>
      <c r="N168" s="4">
        <f>Controls!C171</f>
        <v>0</v>
      </c>
      <c r="O168" s="4">
        <f t="shared" si="138"/>
        <v>1</v>
      </c>
      <c r="P168" s="4">
        <f t="shared" si="139"/>
        <v>1</v>
      </c>
      <c r="Q168" s="4">
        <f t="shared" si="140"/>
        <v>1</v>
      </c>
      <c r="R168" s="4">
        <f t="shared" si="141"/>
        <v>1</v>
      </c>
      <c r="S168" s="4">
        <f t="shared" si="142"/>
        <v>1</v>
      </c>
      <c r="T168" s="4">
        <f t="shared" si="143"/>
        <v>1</v>
      </c>
      <c r="U168" s="4">
        <f t="shared" si="144"/>
        <v>1</v>
      </c>
      <c r="V168" s="4">
        <f t="shared" si="145"/>
        <v>1</v>
      </c>
      <c r="W168" s="4">
        <f t="shared" si="146"/>
        <v>1</v>
      </c>
      <c r="X168" s="4">
        <f t="shared" si="147"/>
        <v>1</v>
      </c>
      <c r="Y168" s="4">
        <f t="shared" si="148"/>
        <v>1</v>
      </c>
      <c r="Z168" s="4">
        <f t="shared" si="149"/>
        <v>1</v>
      </c>
      <c r="AA168" s="4">
        <f t="shared" si="150"/>
        <v>1</v>
      </c>
      <c r="AB168" s="4">
        <f t="shared" si="151"/>
        <v>1</v>
      </c>
      <c r="AC168" s="4">
        <f t="shared" si="152"/>
        <v>1</v>
      </c>
      <c r="AD168" s="4">
        <f t="shared" si="153"/>
        <v>0</v>
      </c>
      <c r="AE168" s="4">
        <f t="shared" si="154"/>
        <v>0</v>
      </c>
      <c r="AF168" s="4">
        <f t="shared" si="155"/>
        <v>0</v>
      </c>
      <c r="AG168" s="4">
        <f t="shared" si="156"/>
        <v>0</v>
      </c>
      <c r="AH168" s="4">
        <f t="shared" si="157"/>
        <v>0</v>
      </c>
      <c r="AI168" s="4">
        <f t="shared" si="158"/>
        <v>0</v>
      </c>
      <c r="AJ168" s="4">
        <f t="shared" si="159"/>
        <v>0</v>
      </c>
      <c r="AK168" s="4">
        <f t="shared" si="160"/>
        <v>0</v>
      </c>
      <c r="AL168" s="4">
        <f t="shared" si="161"/>
        <v>0</v>
      </c>
      <c r="AM168" s="4">
        <f t="shared" si="162"/>
        <v>0</v>
      </c>
      <c r="AN168" s="4">
        <f t="shared" si="163"/>
        <v>0</v>
      </c>
      <c r="AO168" s="4">
        <f t="shared" si="164"/>
        <v>0</v>
      </c>
      <c r="AP168" s="4">
        <f t="shared" si="165"/>
        <v>0</v>
      </c>
      <c r="AQ168" s="4">
        <f t="shared" si="166"/>
        <v>0</v>
      </c>
      <c r="AR168" s="4">
        <f t="shared" si="167"/>
        <v>0</v>
      </c>
      <c r="AS168" s="4">
        <f t="shared" si="168"/>
        <v>0</v>
      </c>
      <c r="AT168" s="4">
        <f t="shared" si="169"/>
        <v>0</v>
      </c>
      <c r="AU168" s="4">
        <f t="shared" si="170"/>
        <v>0</v>
      </c>
      <c r="AV168" s="4">
        <f t="shared" si="171"/>
        <v>0</v>
      </c>
      <c r="AW168" s="4">
        <f t="shared" si="172"/>
        <v>0</v>
      </c>
      <c r="AX168" s="4">
        <f t="shared" si="173"/>
        <v>0</v>
      </c>
      <c r="AY168" s="4">
        <f t="shared" si="174"/>
        <v>0</v>
      </c>
    </row>
    <row r="169" spans="1:51" x14ac:dyDescent="0.2">
      <c r="A169">
        <f>Controls!A172</f>
        <v>0</v>
      </c>
      <c r="B169" s="4">
        <f>Controls!F172</f>
        <v>0</v>
      </c>
      <c r="C169" s="4">
        <f t="shared" si="127"/>
        <v>0</v>
      </c>
      <c r="D169" s="4">
        <f t="shared" si="128"/>
        <v>0</v>
      </c>
      <c r="E169" s="4">
        <f t="shared" si="129"/>
        <v>0</v>
      </c>
      <c r="F169" s="4">
        <f t="shared" si="130"/>
        <v>0</v>
      </c>
      <c r="G169" s="4">
        <f t="shared" si="131"/>
        <v>0</v>
      </c>
      <c r="H169" s="4">
        <f t="shared" si="132"/>
        <v>0</v>
      </c>
      <c r="I169" s="4">
        <f t="shared" si="133"/>
        <v>0</v>
      </c>
      <c r="J169" s="4">
        <f t="shared" si="134"/>
        <v>0</v>
      </c>
      <c r="K169" s="4">
        <f t="shared" si="135"/>
        <v>0</v>
      </c>
      <c r="L169" s="4">
        <f t="shared" si="136"/>
        <v>0</v>
      </c>
      <c r="M169" s="4">
        <f t="shared" si="137"/>
        <v>0</v>
      </c>
      <c r="N169" s="4">
        <f>Controls!C172</f>
        <v>0</v>
      </c>
      <c r="O169" s="4">
        <f t="shared" si="138"/>
        <v>1</v>
      </c>
      <c r="P169" s="4">
        <f t="shared" si="139"/>
        <v>1</v>
      </c>
      <c r="Q169" s="4">
        <f t="shared" si="140"/>
        <v>1</v>
      </c>
      <c r="R169" s="4">
        <f t="shared" si="141"/>
        <v>1</v>
      </c>
      <c r="S169" s="4">
        <f t="shared" si="142"/>
        <v>1</v>
      </c>
      <c r="T169" s="4">
        <f t="shared" si="143"/>
        <v>1</v>
      </c>
      <c r="U169" s="4">
        <f t="shared" si="144"/>
        <v>1</v>
      </c>
      <c r="V169" s="4">
        <f t="shared" si="145"/>
        <v>1</v>
      </c>
      <c r="W169" s="4">
        <f t="shared" si="146"/>
        <v>1</v>
      </c>
      <c r="X169" s="4">
        <f t="shared" si="147"/>
        <v>1</v>
      </c>
      <c r="Y169" s="4">
        <f t="shared" si="148"/>
        <v>1</v>
      </c>
      <c r="Z169" s="4">
        <f t="shared" si="149"/>
        <v>1</v>
      </c>
      <c r="AA169" s="4">
        <f t="shared" si="150"/>
        <v>1</v>
      </c>
      <c r="AB169" s="4">
        <f t="shared" si="151"/>
        <v>1</v>
      </c>
      <c r="AC169" s="4">
        <f t="shared" si="152"/>
        <v>1</v>
      </c>
      <c r="AD169" s="4">
        <f t="shared" si="153"/>
        <v>0</v>
      </c>
      <c r="AE169" s="4">
        <f t="shared" si="154"/>
        <v>0</v>
      </c>
      <c r="AF169" s="4">
        <f t="shared" si="155"/>
        <v>0</v>
      </c>
      <c r="AG169" s="4">
        <f t="shared" si="156"/>
        <v>0</v>
      </c>
      <c r="AH169" s="4">
        <f t="shared" si="157"/>
        <v>0</v>
      </c>
      <c r="AI169" s="4">
        <f t="shared" si="158"/>
        <v>0</v>
      </c>
      <c r="AJ169" s="4">
        <f t="shared" si="159"/>
        <v>0</v>
      </c>
      <c r="AK169" s="4">
        <f t="shared" si="160"/>
        <v>0</v>
      </c>
      <c r="AL169" s="4">
        <f t="shared" si="161"/>
        <v>0</v>
      </c>
      <c r="AM169" s="4">
        <f t="shared" si="162"/>
        <v>0</v>
      </c>
      <c r="AN169" s="4">
        <f t="shared" si="163"/>
        <v>0</v>
      </c>
      <c r="AO169" s="4">
        <f t="shared" si="164"/>
        <v>0</v>
      </c>
      <c r="AP169" s="4">
        <f t="shared" si="165"/>
        <v>0</v>
      </c>
      <c r="AQ169" s="4">
        <f t="shared" si="166"/>
        <v>0</v>
      </c>
      <c r="AR169" s="4">
        <f t="shared" si="167"/>
        <v>0</v>
      </c>
      <c r="AS169" s="4">
        <f t="shared" si="168"/>
        <v>0</v>
      </c>
      <c r="AT169" s="4">
        <f t="shared" si="169"/>
        <v>0</v>
      </c>
      <c r="AU169" s="4">
        <f t="shared" si="170"/>
        <v>0</v>
      </c>
      <c r="AV169" s="4">
        <f t="shared" si="171"/>
        <v>0</v>
      </c>
      <c r="AW169" s="4">
        <f t="shared" si="172"/>
        <v>0</v>
      </c>
      <c r="AX169" s="4">
        <f t="shared" si="173"/>
        <v>0</v>
      </c>
      <c r="AY169" s="4">
        <f t="shared" si="174"/>
        <v>0</v>
      </c>
    </row>
    <row r="170" spans="1:51" x14ac:dyDescent="0.2">
      <c r="A170">
        <f>Controls!A173</f>
        <v>0</v>
      </c>
      <c r="B170" s="4">
        <f>Controls!F173</f>
        <v>0</v>
      </c>
      <c r="C170" s="4">
        <f t="shared" si="127"/>
        <v>0</v>
      </c>
      <c r="D170" s="4">
        <f t="shared" si="128"/>
        <v>0</v>
      </c>
      <c r="E170" s="4">
        <f t="shared" si="129"/>
        <v>0</v>
      </c>
      <c r="F170" s="4">
        <f t="shared" si="130"/>
        <v>0</v>
      </c>
      <c r="G170" s="4">
        <f t="shared" si="131"/>
        <v>0</v>
      </c>
      <c r="H170" s="4">
        <f t="shared" si="132"/>
        <v>0</v>
      </c>
      <c r="I170" s="4">
        <f t="shared" si="133"/>
        <v>0</v>
      </c>
      <c r="J170" s="4">
        <f t="shared" si="134"/>
        <v>0</v>
      </c>
      <c r="K170" s="4">
        <f t="shared" si="135"/>
        <v>0</v>
      </c>
      <c r="L170" s="4">
        <f t="shared" si="136"/>
        <v>0</v>
      </c>
      <c r="M170" s="4">
        <f t="shared" si="137"/>
        <v>0</v>
      </c>
      <c r="N170" s="4">
        <f>Controls!C173</f>
        <v>0</v>
      </c>
      <c r="O170" s="4">
        <f t="shared" si="138"/>
        <v>1</v>
      </c>
      <c r="P170" s="4">
        <f t="shared" si="139"/>
        <v>1</v>
      </c>
      <c r="Q170" s="4">
        <f t="shared" si="140"/>
        <v>1</v>
      </c>
      <c r="R170" s="4">
        <f t="shared" si="141"/>
        <v>1</v>
      </c>
      <c r="S170" s="4">
        <f t="shared" si="142"/>
        <v>1</v>
      </c>
      <c r="T170" s="4">
        <f t="shared" si="143"/>
        <v>1</v>
      </c>
      <c r="U170" s="4">
        <f t="shared" si="144"/>
        <v>1</v>
      </c>
      <c r="V170" s="4">
        <f t="shared" si="145"/>
        <v>1</v>
      </c>
      <c r="W170" s="4">
        <f t="shared" si="146"/>
        <v>1</v>
      </c>
      <c r="X170" s="4">
        <f t="shared" si="147"/>
        <v>1</v>
      </c>
      <c r="Y170" s="4">
        <f t="shared" si="148"/>
        <v>1</v>
      </c>
      <c r="Z170" s="4">
        <f t="shared" si="149"/>
        <v>1</v>
      </c>
      <c r="AA170" s="4">
        <f t="shared" si="150"/>
        <v>1</v>
      </c>
      <c r="AB170" s="4">
        <f t="shared" si="151"/>
        <v>1</v>
      </c>
      <c r="AC170" s="4">
        <f t="shared" si="152"/>
        <v>1</v>
      </c>
      <c r="AD170" s="4">
        <f t="shared" si="153"/>
        <v>0</v>
      </c>
      <c r="AE170" s="4">
        <f t="shared" si="154"/>
        <v>0</v>
      </c>
      <c r="AF170" s="4">
        <f t="shared" si="155"/>
        <v>0</v>
      </c>
      <c r="AG170" s="4">
        <f t="shared" si="156"/>
        <v>0</v>
      </c>
      <c r="AH170" s="4">
        <f t="shared" si="157"/>
        <v>0</v>
      </c>
      <c r="AI170" s="4">
        <f t="shared" si="158"/>
        <v>0</v>
      </c>
      <c r="AJ170" s="4">
        <f t="shared" si="159"/>
        <v>0</v>
      </c>
      <c r="AK170" s="4">
        <f t="shared" si="160"/>
        <v>0</v>
      </c>
      <c r="AL170" s="4">
        <f t="shared" si="161"/>
        <v>0</v>
      </c>
      <c r="AM170" s="4">
        <f t="shared" si="162"/>
        <v>0</v>
      </c>
      <c r="AN170" s="4">
        <f t="shared" si="163"/>
        <v>0</v>
      </c>
      <c r="AO170" s="4">
        <f t="shared" si="164"/>
        <v>0</v>
      </c>
      <c r="AP170" s="4">
        <f t="shared" si="165"/>
        <v>0</v>
      </c>
      <c r="AQ170" s="4">
        <f t="shared" si="166"/>
        <v>0</v>
      </c>
      <c r="AR170" s="4">
        <f t="shared" si="167"/>
        <v>0</v>
      </c>
      <c r="AS170" s="4">
        <f t="shared" si="168"/>
        <v>0</v>
      </c>
      <c r="AT170" s="4">
        <f t="shared" si="169"/>
        <v>0</v>
      </c>
      <c r="AU170" s="4">
        <f t="shared" si="170"/>
        <v>0</v>
      </c>
      <c r="AV170" s="4">
        <f t="shared" si="171"/>
        <v>0</v>
      </c>
      <c r="AW170" s="4">
        <f t="shared" si="172"/>
        <v>0</v>
      </c>
      <c r="AX170" s="4">
        <f t="shared" si="173"/>
        <v>0</v>
      </c>
      <c r="AY170" s="4">
        <f t="shared" si="174"/>
        <v>0</v>
      </c>
    </row>
    <row r="171" spans="1:51" x14ac:dyDescent="0.2">
      <c r="A171">
        <f>Controls!A174</f>
        <v>0</v>
      </c>
      <c r="B171" s="4">
        <f>Controls!F174</f>
        <v>0</v>
      </c>
      <c r="C171" s="4">
        <f t="shared" si="127"/>
        <v>0</v>
      </c>
      <c r="D171" s="4">
        <f t="shared" si="128"/>
        <v>0</v>
      </c>
      <c r="E171" s="4">
        <f t="shared" si="129"/>
        <v>0</v>
      </c>
      <c r="F171" s="4">
        <f t="shared" si="130"/>
        <v>0</v>
      </c>
      <c r="G171" s="4">
        <f t="shared" si="131"/>
        <v>0</v>
      </c>
      <c r="H171" s="4">
        <f t="shared" si="132"/>
        <v>0</v>
      </c>
      <c r="I171" s="4">
        <f t="shared" si="133"/>
        <v>0</v>
      </c>
      <c r="J171" s="4">
        <f t="shared" si="134"/>
        <v>0</v>
      </c>
      <c r="K171" s="4">
        <f t="shared" si="135"/>
        <v>0</v>
      </c>
      <c r="L171" s="4">
        <f t="shared" si="136"/>
        <v>0</v>
      </c>
      <c r="M171" s="4">
        <f t="shared" si="137"/>
        <v>0</v>
      </c>
      <c r="N171" s="4">
        <f>Controls!C174</f>
        <v>0</v>
      </c>
      <c r="O171" s="4">
        <f t="shared" si="138"/>
        <v>1</v>
      </c>
      <c r="P171" s="4">
        <f t="shared" si="139"/>
        <v>1</v>
      </c>
      <c r="Q171" s="4">
        <f t="shared" si="140"/>
        <v>1</v>
      </c>
      <c r="R171" s="4">
        <f t="shared" si="141"/>
        <v>1</v>
      </c>
      <c r="S171" s="4">
        <f t="shared" si="142"/>
        <v>1</v>
      </c>
      <c r="T171" s="4">
        <f t="shared" si="143"/>
        <v>1</v>
      </c>
      <c r="U171" s="4">
        <f t="shared" si="144"/>
        <v>1</v>
      </c>
      <c r="V171" s="4">
        <f t="shared" si="145"/>
        <v>1</v>
      </c>
      <c r="W171" s="4">
        <f t="shared" si="146"/>
        <v>1</v>
      </c>
      <c r="X171" s="4">
        <f t="shared" si="147"/>
        <v>1</v>
      </c>
      <c r="Y171" s="4">
        <f t="shared" si="148"/>
        <v>1</v>
      </c>
      <c r="Z171" s="4">
        <f t="shared" si="149"/>
        <v>1</v>
      </c>
      <c r="AA171" s="4">
        <f t="shared" si="150"/>
        <v>1</v>
      </c>
      <c r="AB171" s="4">
        <f t="shared" si="151"/>
        <v>1</v>
      </c>
      <c r="AC171" s="4">
        <f t="shared" si="152"/>
        <v>1</v>
      </c>
      <c r="AD171" s="4">
        <f t="shared" si="153"/>
        <v>0</v>
      </c>
      <c r="AE171" s="4">
        <f t="shared" si="154"/>
        <v>0</v>
      </c>
      <c r="AF171" s="4">
        <f t="shared" si="155"/>
        <v>0</v>
      </c>
      <c r="AG171" s="4">
        <f t="shared" si="156"/>
        <v>0</v>
      </c>
      <c r="AH171" s="4">
        <f t="shared" si="157"/>
        <v>0</v>
      </c>
      <c r="AI171" s="4">
        <f t="shared" si="158"/>
        <v>0</v>
      </c>
      <c r="AJ171" s="4">
        <f t="shared" si="159"/>
        <v>0</v>
      </c>
      <c r="AK171" s="4">
        <f t="shared" si="160"/>
        <v>0</v>
      </c>
      <c r="AL171" s="4">
        <f t="shared" si="161"/>
        <v>0</v>
      </c>
      <c r="AM171" s="4">
        <f t="shared" si="162"/>
        <v>0</v>
      </c>
      <c r="AN171" s="4">
        <f t="shared" si="163"/>
        <v>0</v>
      </c>
      <c r="AO171" s="4">
        <f t="shared" si="164"/>
        <v>0</v>
      </c>
      <c r="AP171" s="4">
        <f t="shared" si="165"/>
        <v>0</v>
      </c>
      <c r="AQ171" s="4">
        <f t="shared" si="166"/>
        <v>0</v>
      </c>
      <c r="AR171" s="4">
        <f t="shared" si="167"/>
        <v>0</v>
      </c>
      <c r="AS171" s="4">
        <f t="shared" si="168"/>
        <v>0</v>
      </c>
      <c r="AT171" s="4">
        <f t="shared" si="169"/>
        <v>0</v>
      </c>
      <c r="AU171" s="4">
        <f t="shared" si="170"/>
        <v>0</v>
      </c>
      <c r="AV171" s="4">
        <f t="shared" si="171"/>
        <v>0</v>
      </c>
      <c r="AW171" s="4">
        <f t="shared" si="172"/>
        <v>0</v>
      </c>
      <c r="AX171" s="4">
        <f t="shared" si="173"/>
        <v>0</v>
      </c>
      <c r="AY171" s="4">
        <f t="shared" si="174"/>
        <v>0</v>
      </c>
    </row>
    <row r="172" spans="1:51" x14ac:dyDescent="0.2">
      <c r="A172">
        <f>Controls!A175</f>
        <v>0</v>
      </c>
      <c r="B172" s="4">
        <f>Controls!F175</f>
        <v>0</v>
      </c>
      <c r="C172" s="4">
        <f t="shared" si="127"/>
        <v>0</v>
      </c>
      <c r="D172" s="4">
        <f t="shared" si="128"/>
        <v>0</v>
      </c>
      <c r="E172" s="4">
        <f t="shared" si="129"/>
        <v>0</v>
      </c>
      <c r="F172" s="4">
        <f t="shared" si="130"/>
        <v>0</v>
      </c>
      <c r="G172" s="4">
        <f t="shared" si="131"/>
        <v>0</v>
      </c>
      <c r="H172" s="4">
        <f t="shared" si="132"/>
        <v>0</v>
      </c>
      <c r="I172" s="4">
        <f t="shared" si="133"/>
        <v>0</v>
      </c>
      <c r="J172" s="4">
        <f t="shared" si="134"/>
        <v>0</v>
      </c>
      <c r="K172" s="4">
        <f t="shared" si="135"/>
        <v>0</v>
      </c>
      <c r="L172" s="4">
        <f t="shared" si="136"/>
        <v>0</v>
      </c>
      <c r="M172" s="4">
        <f t="shared" si="137"/>
        <v>0</v>
      </c>
      <c r="N172" s="4">
        <f>Controls!C175</f>
        <v>0</v>
      </c>
      <c r="O172" s="4">
        <f t="shared" si="138"/>
        <v>1</v>
      </c>
      <c r="P172" s="4">
        <f t="shared" si="139"/>
        <v>1</v>
      </c>
      <c r="Q172" s="4">
        <f t="shared" si="140"/>
        <v>1</v>
      </c>
      <c r="R172" s="4">
        <f t="shared" si="141"/>
        <v>1</v>
      </c>
      <c r="S172" s="4">
        <f t="shared" si="142"/>
        <v>1</v>
      </c>
      <c r="T172" s="4">
        <f t="shared" si="143"/>
        <v>1</v>
      </c>
      <c r="U172" s="4">
        <f t="shared" si="144"/>
        <v>1</v>
      </c>
      <c r="V172" s="4">
        <f t="shared" si="145"/>
        <v>1</v>
      </c>
      <c r="W172" s="4">
        <f t="shared" si="146"/>
        <v>1</v>
      </c>
      <c r="X172" s="4">
        <f t="shared" si="147"/>
        <v>1</v>
      </c>
      <c r="Y172" s="4">
        <f t="shared" si="148"/>
        <v>1</v>
      </c>
      <c r="Z172" s="4">
        <f t="shared" si="149"/>
        <v>1</v>
      </c>
      <c r="AA172" s="4">
        <f t="shared" si="150"/>
        <v>1</v>
      </c>
      <c r="AB172" s="4">
        <f t="shared" si="151"/>
        <v>1</v>
      </c>
      <c r="AC172" s="4">
        <f t="shared" si="152"/>
        <v>1</v>
      </c>
      <c r="AD172" s="4">
        <f t="shared" si="153"/>
        <v>0</v>
      </c>
      <c r="AE172" s="4">
        <f t="shared" si="154"/>
        <v>0</v>
      </c>
      <c r="AF172" s="4">
        <f t="shared" si="155"/>
        <v>0</v>
      </c>
      <c r="AG172" s="4">
        <f t="shared" si="156"/>
        <v>0</v>
      </c>
      <c r="AH172" s="4">
        <f t="shared" si="157"/>
        <v>0</v>
      </c>
      <c r="AI172" s="4">
        <f t="shared" si="158"/>
        <v>0</v>
      </c>
      <c r="AJ172" s="4">
        <f t="shared" si="159"/>
        <v>0</v>
      </c>
      <c r="AK172" s="4">
        <f t="shared" si="160"/>
        <v>0</v>
      </c>
      <c r="AL172" s="4">
        <f t="shared" si="161"/>
        <v>0</v>
      </c>
      <c r="AM172" s="4">
        <f t="shared" si="162"/>
        <v>0</v>
      </c>
      <c r="AN172" s="4">
        <f t="shared" si="163"/>
        <v>0</v>
      </c>
      <c r="AO172" s="4">
        <f t="shared" si="164"/>
        <v>0</v>
      </c>
      <c r="AP172" s="4">
        <f t="shared" si="165"/>
        <v>0</v>
      </c>
      <c r="AQ172" s="4">
        <f t="shared" si="166"/>
        <v>0</v>
      </c>
      <c r="AR172" s="4">
        <f t="shared" si="167"/>
        <v>0</v>
      </c>
      <c r="AS172" s="4">
        <f t="shared" si="168"/>
        <v>0</v>
      </c>
      <c r="AT172" s="4">
        <f t="shared" si="169"/>
        <v>0</v>
      </c>
      <c r="AU172" s="4">
        <f t="shared" si="170"/>
        <v>0</v>
      </c>
      <c r="AV172" s="4">
        <f t="shared" si="171"/>
        <v>0</v>
      </c>
      <c r="AW172" s="4">
        <f t="shared" si="172"/>
        <v>0</v>
      </c>
      <c r="AX172" s="4">
        <f t="shared" si="173"/>
        <v>0</v>
      </c>
      <c r="AY172" s="4">
        <f t="shared" si="174"/>
        <v>0</v>
      </c>
    </row>
    <row r="173" spans="1:51" x14ac:dyDescent="0.2">
      <c r="A173">
        <f>Controls!A176</f>
        <v>0</v>
      </c>
      <c r="B173" s="4">
        <f>Controls!F176</f>
        <v>0</v>
      </c>
      <c r="C173" s="4">
        <f t="shared" si="127"/>
        <v>0</v>
      </c>
      <c r="D173" s="4">
        <f t="shared" si="128"/>
        <v>0</v>
      </c>
      <c r="E173" s="4">
        <f t="shared" si="129"/>
        <v>0</v>
      </c>
      <c r="F173" s="4">
        <f t="shared" si="130"/>
        <v>0</v>
      </c>
      <c r="G173" s="4">
        <f t="shared" si="131"/>
        <v>0</v>
      </c>
      <c r="H173" s="4">
        <f t="shared" si="132"/>
        <v>0</v>
      </c>
      <c r="I173" s="4">
        <f t="shared" si="133"/>
        <v>0</v>
      </c>
      <c r="J173" s="4">
        <f t="shared" si="134"/>
        <v>0</v>
      </c>
      <c r="K173" s="4">
        <f t="shared" si="135"/>
        <v>0</v>
      </c>
      <c r="L173" s="4">
        <f t="shared" si="136"/>
        <v>0</v>
      </c>
      <c r="M173" s="4">
        <f t="shared" si="137"/>
        <v>0</v>
      </c>
      <c r="N173" s="4">
        <f>Controls!C176</f>
        <v>0</v>
      </c>
      <c r="O173" s="4">
        <f t="shared" si="138"/>
        <v>1</v>
      </c>
      <c r="P173" s="4">
        <f t="shared" si="139"/>
        <v>1</v>
      </c>
      <c r="Q173" s="4">
        <f t="shared" si="140"/>
        <v>1</v>
      </c>
      <c r="R173" s="4">
        <f t="shared" si="141"/>
        <v>1</v>
      </c>
      <c r="S173" s="4">
        <f t="shared" si="142"/>
        <v>1</v>
      </c>
      <c r="T173" s="4">
        <f t="shared" si="143"/>
        <v>1</v>
      </c>
      <c r="U173" s="4">
        <f t="shared" si="144"/>
        <v>1</v>
      </c>
      <c r="V173" s="4">
        <f t="shared" si="145"/>
        <v>1</v>
      </c>
      <c r="W173" s="4">
        <f t="shared" si="146"/>
        <v>1</v>
      </c>
      <c r="X173" s="4">
        <f t="shared" si="147"/>
        <v>1</v>
      </c>
      <c r="Y173" s="4">
        <f t="shared" si="148"/>
        <v>1</v>
      </c>
      <c r="Z173" s="4">
        <f t="shared" si="149"/>
        <v>1</v>
      </c>
      <c r="AA173" s="4">
        <f t="shared" si="150"/>
        <v>1</v>
      </c>
      <c r="AB173" s="4">
        <f t="shared" si="151"/>
        <v>1</v>
      </c>
      <c r="AC173" s="4">
        <f t="shared" si="152"/>
        <v>1</v>
      </c>
      <c r="AD173" s="4">
        <f t="shared" si="153"/>
        <v>0</v>
      </c>
      <c r="AE173" s="4">
        <f t="shared" si="154"/>
        <v>0</v>
      </c>
      <c r="AF173" s="4">
        <f t="shared" si="155"/>
        <v>0</v>
      </c>
      <c r="AG173" s="4">
        <f t="shared" si="156"/>
        <v>0</v>
      </c>
      <c r="AH173" s="4">
        <f t="shared" si="157"/>
        <v>0</v>
      </c>
      <c r="AI173" s="4">
        <f t="shared" si="158"/>
        <v>0</v>
      </c>
      <c r="AJ173" s="4">
        <f t="shared" si="159"/>
        <v>0</v>
      </c>
      <c r="AK173" s="4">
        <f t="shared" si="160"/>
        <v>0</v>
      </c>
      <c r="AL173" s="4">
        <f t="shared" si="161"/>
        <v>0</v>
      </c>
      <c r="AM173" s="4">
        <f t="shared" si="162"/>
        <v>0</v>
      </c>
      <c r="AN173" s="4">
        <f t="shared" si="163"/>
        <v>0</v>
      </c>
      <c r="AO173" s="4">
        <f t="shared" si="164"/>
        <v>0</v>
      </c>
      <c r="AP173" s="4">
        <f t="shared" si="165"/>
        <v>0</v>
      </c>
      <c r="AQ173" s="4">
        <f t="shared" si="166"/>
        <v>0</v>
      </c>
      <c r="AR173" s="4">
        <f t="shared" si="167"/>
        <v>0</v>
      </c>
      <c r="AS173" s="4">
        <f t="shared" si="168"/>
        <v>0</v>
      </c>
      <c r="AT173" s="4">
        <f t="shared" si="169"/>
        <v>0</v>
      </c>
      <c r="AU173" s="4">
        <f t="shared" si="170"/>
        <v>0</v>
      </c>
      <c r="AV173" s="4">
        <f t="shared" si="171"/>
        <v>0</v>
      </c>
      <c r="AW173" s="4">
        <f t="shared" si="172"/>
        <v>0</v>
      </c>
      <c r="AX173" s="4">
        <f t="shared" si="173"/>
        <v>0</v>
      </c>
      <c r="AY173" s="4">
        <f t="shared" si="174"/>
        <v>0</v>
      </c>
    </row>
    <row r="174" spans="1:51" x14ac:dyDescent="0.2">
      <c r="A174">
        <f>Controls!A177</f>
        <v>0</v>
      </c>
      <c r="B174" s="4">
        <f>Controls!F177</f>
        <v>0</v>
      </c>
      <c r="C174" s="4">
        <f t="shared" si="127"/>
        <v>0</v>
      </c>
      <c r="D174" s="4">
        <f t="shared" si="128"/>
        <v>0</v>
      </c>
      <c r="E174" s="4">
        <f t="shared" si="129"/>
        <v>0</v>
      </c>
      <c r="F174" s="4">
        <f t="shared" si="130"/>
        <v>0</v>
      </c>
      <c r="G174" s="4">
        <f t="shared" si="131"/>
        <v>0</v>
      </c>
      <c r="H174" s="4">
        <f t="shared" si="132"/>
        <v>0</v>
      </c>
      <c r="I174" s="4">
        <f t="shared" si="133"/>
        <v>0</v>
      </c>
      <c r="J174" s="4">
        <f t="shared" si="134"/>
        <v>0</v>
      </c>
      <c r="K174" s="4">
        <f t="shared" si="135"/>
        <v>0</v>
      </c>
      <c r="L174" s="4">
        <f t="shared" si="136"/>
        <v>0</v>
      </c>
      <c r="M174" s="4">
        <f t="shared" si="137"/>
        <v>0</v>
      </c>
      <c r="N174" s="4">
        <f>Controls!C177</f>
        <v>0</v>
      </c>
      <c r="O174" s="4">
        <f t="shared" si="138"/>
        <v>1</v>
      </c>
      <c r="P174" s="4">
        <f t="shared" si="139"/>
        <v>1</v>
      </c>
      <c r="Q174" s="4">
        <f t="shared" si="140"/>
        <v>1</v>
      </c>
      <c r="R174" s="4">
        <f t="shared" si="141"/>
        <v>1</v>
      </c>
      <c r="S174" s="4">
        <f t="shared" si="142"/>
        <v>1</v>
      </c>
      <c r="T174" s="4">
        <f t="shared" si="143"/>
        <v>1</v>
      </c>
      <c r="U174" s="4">
        <f t="shared" si="144"/>
        <v>1</v>
      </c>
      <c r="V174" s="4">
        <f t="shared" si="145"/>
        <v>1</v>
      </c>
      <c r="W174" s="4">
        <f t="shared" si="146"/>
        <v>1</v>
      </c>
      <c r="X174" s="4">
        <f t="shared" si="147"/>
        <v>1</v>
      </c>
      <c r="Y174" s="4">
        <f t="shared" si="148"/>
        <v>1</v>
      </c>
      <c r="Z174" s="4">
        <f t="shared" si="149"/>
        <v>1</v>
      </c>
      <c r="AA174" s="4">
        <f t="shared" si="150"/>
        <v>1</v>
      </c>
      <c r="AB174" s="4">
        <f t="shared" si="151"/>
        <v>1</v>
      </c>
      <c r="AC174" s="4">
        <f t="shared" si="152"/>
        <v>1</v>
      </c>
      <c r="AD174" s="4">
        <f t="shared" si="153"/>
        <v>0</v>
      </c>
      <c r="AE174" s="4">
        <f t="shared" si="154"/>
        <v>0</v>
      </c>
      <c r="AF174" s="4">
        <f t="shared" si="155"/>
        <v>0</v>
      </c>
      <c r="AG174" s="4">
        <f t="shared" si="156"/>
        <v>0</v>
      </c>
      <c r="AH174" s="4">
        <f t="shared" si="157"/>
        <v>0</v>
      </c>
      <c r="AI174" s="4">
        <f t="shared" si="158"/>
        <v>0</v>
      </c>
      <c r="AJ174" s="4">
        <f t="shared" si="159"/>
        <v>0</v>
      </c>
      <c r="AK174" s="4">
        <f t="shared" si="160"/>
        <v>0</v>
      </c>
      <c r="AL174" s="4">
        <f t="shared" si="161"/>
        <v>0</v>
      </c>
      <c r="AM174" s="4">
        <f t="shared" si="162"/>
        <v>0</v>
      </c>
      <c r="AN174" s="4">
        <f t="shared" si="163"/>
        <v>0</v>
      </c>
      <c r="AO174" s="4">
        <f t="shared" si="164"/>
        <v>0</v>
      </c>
      <c r="AP174" s="4">
        <f t="shared" si="165"/>
        <v>0</v>
      </c>
      <c r="AQ174" s="4">
        <f t="shared" si="166"/>
        <v>0</v>
      </c>
      <c r="AR174" s="4">
        <f t="shared" si="167"/>
        <v>0</v>
      </c>
      <c r="AS174" s="4">
        <f t="shared" si="168"/>
        <v>0</v>
      </c>
      <c r="AT174" s="4">
        <f t="shared" si="169"/>
        <v>0</v>
      </c>
      <c r="AU174" s="4">
        <f t="shared" si="170"/>
        <v>0</v>
      </c>
      <c r="AV174" s="4">
        <f t="shared" si="171"/>
        <v>0</v>
      </c>
      <c r="AW174" s="4">
        <f t="shared" si="172"/>
        <v>0</v>
      </c>
      <c r="AX174" s="4">
        <f t="shared" si="173"/>
        <v>0</v>
      </c>
      <c r="AY174" s="4">
        <f t="shared" si="174"/>
        <v>0</v>
      </c>
    </row>
    <row r="175" spans="1:51" x14ac:dyDescent="0.2">
      <c r="A175">
        <f>Controls!A178</f>
        <v>0</v>
      </c>
      <c r="B175" s="4">
        <f>Controls!F178</f>
        <v>0</v>
      </c>
      <c r="C175" s="4">
        <f t="shared" si="127"/>
        <v>0</v>
      </c>
      <c r="D175" s="4">
        <f t="shared" si="128"/>
        <v>0</v>
      </c>
      <c r="E175" s="4">
        <f t="shared" si="129"/>
        <v>0</v>
      </c>
      <c r="F175" s="4">
        <f t="shared" si="130"/>
        <v>0</v>
      </c>
      <c r="G175" s="4">
        <f t="shared" si="131"/>
        <v>0</v>
      </c>
      <c r="H175" s="4">
        <f t="shared" si="132"/>
        <v>0</v>
      </c>
      <c r="I175" s="4">
        <f t="shared" si="133"/>
        <v>0</v>
      </c>
      <c r="J175" s="4">
        <f t="shared" si="134"/>
        <v>0</v>
      </c>
      <c r="K175" s="4">
        <f t="shared" si="135"/>
        <v>0</v>
      </c>
      <c r="L175" s="4">
        <f t="shared" si="136"/>
        <v>0</v>
      </c>
      <c r="M175" s="4">
        <f t="shared" si="137"/>
        <v>0</v>
      </c>
      <c r="N175" s="4">
        <f>Controls!C178</f>
        <v>0</v>
      </c>
      <c r="O175" s="4">
        <f t="shared" si="138"/>
        <v>1</v>
      </c>
      <c r="P175" s="4">
        <f t="shared" si="139"/>
        <v>1</v>
      </c>
      <c r="Q175" s="4">
        <f t="shared" si="140"/>
        <v>1</v>
      </c>
      <c r="R175" s="4">
        <f t="shared" si="141"/>
        <v>1</v>
      </c>
      <c r="S175" s="4">
        <f t="shared" si="142"/>
        <v>1</v>
      </c>
      <c r="T175" s="4">
        <f t="shared" si="143"/>
        <v>1</v>
      </c>
      <c r="U175" s="4">
        <f t="shared" si="144"/>
        <v>1</v>
      </c>
      <c r="V175" s="4">
        <f t="shared" si="145"/>
        <v>1</v>
      </c>
      <c r="W175" s="4">
        <f t="shared" si="146"/>
        <v>1</v>
      </c>
      <c r="X175" s="4">
        <f t="shared" si="147"/>
        <v>1</v>
      </c>
      <c r="Y175" s="4">
        <f t="shared" si="148"/>
        <v>1</v>
      </c>
      <c r="Z175" s="4">
        <f t="shared" si="149"/>
        <v>1</v>
      </c>
      <c r="AA175" s="4">
        <f t="shared" si="150"/>
        <v>1</v>
      </c>
      <c r="AB175" s="4">
        <f t="shared" si="151"/>
        <v>1</v>
      </c>
      <c r="AC175" s="4">
        <f t="shared" si="152"/>
        <v>1</v>
      </c>
      <c r="AD175" s="4">
        <f t="shared" si="153"/>
        <v>0</v>
      </c>
      <c r="AE175" s="4">
        <f t="shared" si="154"/>
        <v>0</v>
      </c>
      <c r="AF175" s="4">
        <f t="shared" si="155"/>
        <v>0</v>
      </c>
      <c r="AG175" s="4">
        <f t="shared" si="156"/>
        <v>0</v>
      </c>
      <c r="AH175" s="4">
        <f t="shared" si="157"/>
        <v>0</v>
      </c>
      <c r="AI175" s="4">
        <f t="shared" si="158"/>
        <v>0</v>
      </c>
      <c r="AJ175" s="4">
        <f t="shared" si="159"/>
        <v>0</v>
      </c>
      <c r="AK175" s="4">
        <f t="shared" si="160"/>
        <v>0</v>
      </c>
      <c r="AL175" s="4">
        <f t="shared" si="161"/>
        <v>0</v>
      </c>
      <c r="AM175" s="4">
        <f t="shared" si="162"/>
        <v>0</v>
      </c>
      <c r="AN175" s="4">
        <f t="shared" si="163"/>
        <v>0</v>
      </c>
      <c r="AO175" s="4">
        <f t="shared" si="164"/>
        <v>0</v>
      </c>
      <c r="AP175" s="4">
        <f t="shared" si="165"/>
        <v>0</v>
      </c>
      <c r="AQ175" s="4">
        <f t="shared" si="166"/>
        <v>0</v>
      </c>
      <c r="AR175" s="4">
        <f t="shared" si="167"/>
        <v>0</v>
      </c>
      <c r="AS175" s="4">
        <f t="shared" si="168"/>
        <v>0</v>
      </c>
      <c r="AT175" s="4">
        <f t="shared" si="169"/>
        <v>0</v>
      </c>
      <c r="AU175" s="4">
        <f t="shared" si="170"/>
        <v>0</v>
      </c>
      <c r="AV175" s="4">
        <f t="shared" si="171"/>
        <v>0</v>
      </c>
      <c r="AW175" s="4">
        <f t="shared" si="172"/>
        <v>0</v>
      </c>
      <c r="AX175" s="4">
        <f t="shared" si="173"/>
        <v>0</v>
      </c>
      <c r="AY175" s="4">
        <f t="shared" si="174"/>
        <v>0</v>
      </c>
    </row>
    <row r="176" spans="1:51" x14ac:dyDescent="0.2">
      <c r="A176">
        <f>Controls!A179</f>
        <v>0</v>
      </c>
      <c r="B176" s="4">
        <f>Controls!F179</f>
        <v>0</v>
      </c>
      <c r="C176" s="4">
        <f t="shared" si="127"/>
        <v>0</v>
      </c>
      <c r="D176" s="4">
        <f t="shared" si="128"/>
        <v>0</v>
      </c>
      <c r="E176" s="4">
        <f t="shared" si="129"/>
        <v>0</v>
      </c>
      <c r="F176" s="4">
        <f t="shared" si="130"/>
        <v>0</v>
      </c>
      <c r="G176" s="4">
        <f t="shared" si="131"/>
        <v>0</v>
      </c>
      <c r="H176" s="4">
        <f t="shared" si="132"/>
        <v>0</v>
      </c>
      <c r="I176" s="4">
        <f t="shared" si="133"/>
        <v>0</v>
      </c>
      <c r="J176" s="4">
        <f t="shared" si="134"/>
        <v>0</v>
      </c>
      <c r="K176" s="4">
        <f t="shared" si="135"/>
        <v>0</v>
      </c>
      <c r="L176" s="4">
        <f t="shared" si="136"/>
        <v>0</v>
      </c>
      <c r="M176" s="4">
        <f t="shared" si="137"/>
        <v>0</v>
      </c>
      <c r="N176" s="4">
        <f>Controls!C179</f>
        <v>0</v>
      </c>
      <c r="O176" s="4">
        <f t="shared" si="138"/>
        <v>1</v>
      </c>
      <c r="P176" s="4">
        <f t="shared" si="139"/>
        <v>1</v>
      </c>
      <c r="Q176" s="4">
        <f t="shared" si="140"/>
        <v>1</v>
      </c>
      <c r="R176" s="4">
        <f t="shared" si="141"/>
        <v>1</v>
      </c>
      <c r="S176" s="4">
        <f t="shared" si="142"/>
        <v>1</v>
      </c>
      <c r="T176" s="4">
        <f t="shared" si="143"/>
        <v>1</v>
      </c>
      <c r="U176" s="4">
        <f t="shared" si="144"/>
        <v>1</v>
      </c>
      <c r="V176" s="4">
        <f t="shared" si="145"/>
        <v>1</v>
      </c>
      <c r="W176" s="4">
        <f t="shared" si="146"/>
        <v>1</v>
      </c>
      <c r="X176" s="4">
        <f t="shared" si="147"/>
        <v>1</v>
      </c>
      <c r="Y176" s="4">
        <f t="shared" si="148"/>
        <v>1</v>
      </c>
      <c r="Z176" s="4">
        <f t="shared" si="149"/>
        <v>1</v>
      </c>
      <c r="AA176" s="4">
        <f t="shared" si="150"/>
        <v>1</v>
      </c>
      <c r="AB176" s="4">
        <f t="shared" si="151"/>
        <v>1</v>
      </c>
      <c r="AC176" s="4">
        <f t="shared" si="152"/>
        <v>1</v>
      </c>
      <c r="AD176" s="4">
        <f t="shared" si="153"/>
        <v>0</v>
      </c>
      <c r="AE176" s="4">
        <f t="shared" si="154"/>
        <v>0</v>
      </c>
      <c r="AF176" s="4">
        <f t="shared" si="155"/>
        <v>0</v>
      </c>
      <c r="AG176" s="4">
        <f t="shared" si="156"/>
        <v>0</v>
      </c>
      <c r="AH176" s="4">
        <f t="shared" si="157"/>
        <v>0</v>
      </c>
      <c r="AI176" s="4">
        <f t="shared" si="158"/>
        <v>0</v>
      </c>
      <c r="AJ176" s="4">
        <f t="shared" si="159"/>
        <v>0</v>
      </c>
      <c r="AK176" s="4">
        <f t="shared" si="160"/>
        <v>0</v>
      </c>
      <c r="AL176" s="4">
        <f t="shared" si="161"/>
        <v>0</v>
      </c>
      <c r="AM176" s="4">
        <f t="shared" si="162"/>
        <v>0</v>
      </c>
      <c r="AN176" s="4">
        <f t="shared" si="163"/>
        <v>0</v>
      </c>
      <c r="AO176" s="4">
        <f t="shared" si="164"/>
        <v>0</v>
      </c>
      <c r="AP176" s="4">
        <f t="shared" si="165"/>
        <v>0</v>
      </c>
      <c r="AQ176" s="4">
        <f t="shared" si="166"/>
        <v>0</v>
      </c>
      <c r="AR176" s="4">
        <f t="shared" si="167"/>
        <v>0</v>
      </c>
      <c r="AS176" s="4">
        <f t="shared" si="168"/>
        <v>0</v>
      </c>
      <c r="AT176" s="4">
        <f t="shared" si="169"/>
        <v>0</v>
      </c>
      <c r="AU176" s="4">
        <f t="shared" si="170"/>
        <v>0</v>
      </c>
      <c r="AV176" s="4">
        <f t="shared" si="171"/>
        <v>0</v>
      </c>
      <c r="AW176" s="4">
        <f t="shared" si="172"/>
        <v>0</v>
      </c>
      <c r="AX176" s="4">
        <f t="shared" si="173"/>
        <v>0</v>
      </c>
      <c r="AY176" s="4">
        <f t="shared" si="174"/>
        <v>0</v>
      </c>
    </row>
    <row r="177" spans="1:51" x14ac:dyDescent="0.2">
      <c r="A177">
        <f>Controls!A180</f>
        <v>0</v>
      </c>
      <c r="B177" s="4">
        <f>Controls!F180</f>
        <v>0</v>
      </c>
      <c r="C177" s="4">
        <f t="shared" si="127"/>
        <v>0</v>
      </c>
      <c r="D177" s="4">
        <f t="shared" si="128"/>
        <v>0</v>
      </c>
      <c r="E177" s="4">
        <f t="shared" si="129"/>
        <v>0</v>
      </c>
      <c r="F177" s="4">
        <f t="shared" si="130"/>
        <v>0</v>
      </c>
      <c r="G177" s="4">
        <f t="shared" si="131"/>
        <v>0</v>
      </c>
      <c r="H177" s="4">
        <f t="shared" si="132"/>
        <v>0</v>
      </c>
      <c r="I177" s="4">
        <f t="shared" si="133"/>
        <v>0</v>
      </c>
      <c r="J177" s="4">
        <f t="shared" si="134"/>
        <v>0</v>
      </c>
      <c r="K177" s="4">
        <f t="shared" si="135"/>
        <v>0</v>
      </c>
      <c r="L177" s="4">
        <f t="shared" si="136"/>
        <v>0</v>
      </c>
      <c r="M177" s="4">
        <f t="shared" si="137"/>
        <v>0</v>
      </c>
      <c r="N177" s="4">
        <f>Controls!C180</f>
        <v>0</v>
      </c>
      <c r="O177" s="4">
        <f t="shared" si="138"/>
        <v>1</v>
      </c>
      <c r="P177" s="4">
        <f t="shared" si="139"/>
        <v>1</v>
      </c>
      <c r="Q177" s="4">
        <f t="shared" si="140"/>
        <v>1</v>
      </c>
      <c r="R177" s="4">
        <f t="shared" si="141"/>
        <v>1</v>
      </c>
      <c r="S177" s="4">
        <f t="shared" si="142"/>
        <v>1</v>
      </c>
      <c r="T177" s="4">
        <f t="shared" si="143"/>
        <v>1</v>
      </c>
      <c r="U177" s="4">
        <f t="shared" si="144"/>
        <v>1</v>
      </c>
      <c r="V177" s="4">
        <f t="shared" si="145"/>
        <v>1</v>
      </c>
      <c r="W177" s="4">
        <f t="shared" si="146"/>
        <v>1</v>
      </c>
      <c r="X177" s="4">
        <f t="shared" si="147"/>
        <v>1</v>
      </c>
      <c r="Y177" s="4">
        <f t="shared" si="148"/>
        <v>1</v>
      </c>
      <c r="Z177" s="4">
        <f t="shared" si="149"/>
        <v>1</v>
      </c>
      <c r="AA177" s="4">
        <f t="shared" si="150"/>
        <v>1</v>
      </c>
      <c r="AB177" s="4">
        <f t="shared" si="151"/>
        <v>1</v>
      </c>
      <c r="AC177" s="4">
        <f t="shared" si="152"/>
        <v>1</v>
      </c>
      <c r="AD177" s="4">
        <f t="shared" si="153"/>
        <v>0</v>
      </c>
      <c r="AE177" s="4">
        <f t="shared" si="154"/>
        <v>0</v>
      </c>
      <c r="AF177" s="4">
        <f t="shared" si="155"/>
        <v>0</v>
      </c>
      <c r="AG177" s="4">
        <f t="shared" si="156"/>
        <v>0</v>
      </c>
      <c r="AH177" s="4">
        <f t="shared" si="157"/>
        <v>0</v>
      </c>
      <c r="AI177" s="4">
        <f t="shared" si="158"/>
        <v>0</v>
      </c>
      <c r="AJ177" s="4">
        <f t="shared" si="159"/>
        <v>0</v>
      </c>
      <c r="AK177" s="4">
        <f t="shared" si="160"/>
        <v>0</v>
      </c>
      <c r="AL177" s="4">
        <f t="shared" si="161"/>
        <v>0</v>
      </c>
      <c r="AM177" s="4">
        <f t="shared" si="162"/>
        <v>0</v>
      </c>
      <c r="AN177" s="4">
        <f t="shared" si="163"/>
        <v>0</v>
      </c>
      <c r="AO177" s="4">
        <f t="shared" si="164"/>
        <v>0</v>
      </c>
      <c r="AP177" s="4">
        <f t="shared" si="165"/>
        <v>0</v>
      </c>
      <c r="AQ177" s="4">
        <f t="shared" si="166"/>
        <v>0</v>
      </c>
      <c r="AR177" s="4">
        <f t="shared" si="167"/>
        <v>0</v>
      </c>
      <c r="AS177" s="4">
        <f t="shared" si="168"/>
        <v>0</v>
      </c>
      <c r="AT177" s="4">
        <f t="shared" si="169"/>
        <v>0</v>
      </c>
      <c r="AU177" s="4">
        <f t="shared" si="170"/>
        <v>0</v>
      </c>
      <c r="AV177" s="4">
        <f t="shared" si="171"/>
        <v>0</v>
      </c>
      <c r="AW177" s="4">
        <f t="shared" si="172"/>
        <v>0</v>
      </c>
      <c r="AX177" s="4">
        <f t="shared" si="173"/>
        <v>0</v>
      </c>
      <c r="AY177" s="4">
        <f t="shared" si="174"/>
        <v>0</v>
      </c>
    </row>
    <row r="178" spans="1:51" x14ac:dyDescent="0.2">
      <c r="A178">
        <f>Controls!A181</f>
        <v>0</v>
      </c>
      <c r="B178" s="4">
        <f>Controls!F181</f>
        <v>0</v>
      </c>
      <c r="C178" s="4">
        <f t="shared" si="127"/>
        <v>0</v>
      </c>
      <c r="D178" s="4">
        <f t="shared" si="128"/>
        <v>0</v>
      </c>
      <c r="E178" s="4">
        <f t="shared" si="129"/>
        <v>0</v>
      </c>
      <c r="F178" s="4">
        <f t="shared" si="130"/>
        <v>0</v>
      </c>
      <c r="G178" s="4">
        <f t="shared" si="131"/>
        <v>0</v>
      </c>
      <c r="H178" s="4">
        <f t="shared" si="132"/>
        <v>0</v>
      </c>
      <c r="I178" s="4">
        <f t="shared" si="133"/>
        <v>0</v>
      </c>
      <c r="J178" s="4">
        <f t="shared" si="134"/>
        <v>0</v>
      </c>
      <c r="K178" s="4">
        <f t="shared" si="135"/>
        <v>0</v>
      </c>
      <c r="L178" s="4">
        <f t="shared" si="136"/>
        <v>0</v>
      </c>
      <c r="M178" s="4">
        <f t="shared" si="137"/>
        <v>0</v>
      </c>
      <c r="N178" s="4">
        <f>Controls!C181</f>
        <v>0</v>
      </c>
      <c r="O178" s="4">
        <f t="shared" si="138"/>
        <v>1</v>
      </c>
      <c r="P178" s="4">
        <f t="shared" si="139"/>
        <v>1</v>
      </c>
      <c r="Q178" s="4">
        <f t="shared" si="140"/>
        <v>1</v>
      </c>
      <c r="R178" s="4">
        <f t="shared" si="141"/>
        <v>1</v>
      </c>
      <c r="S178" s="4">
        <f t="shared" si="142"/>
        <v>1</v>
      </c>
      <c r="T178" s="4">
        <f t="shared" si="143"/>
        <v>1</v>
      </c>
      <c r="U178" s="4">
        <f t="shared" si="144"/>
        <v>1</v>
      </c>
      <c r="V178" s="4">
        <f t="shared" si="145"/>
        <v>1</v>
      </c>
      <c r="W178" s="4">
        <f t="shared" si="146"/>
        <v>1</v>
      </c>
      <c r="X178" s="4">
        <f t="shared" si="147"/>
        <v>1</v>
      </c>
      <c r="Y178" s="4">
        <f t="shared" si="148"/>
        <v>1</v>
      </c>
      <c r="Z178" s="4">
        <f t="shared" si="149"/>
        <v>1</v>
      </c>
      <c r="AA178" s="4">
        <f t="shared" si="150"/>
        <v>1</v>
      </c>
      <c r="AB178" s="4">
        <f t="shared" si="151"/>
        <v>1</v>
      </c>
      <c r="AC178" s="4">
        <f t="shared" si="152"/>
        <v>1</v>
      </c>
      <c r="AD178" s="4">
        <f t="shared" si="153"/>
        <v>0</v>
      </c>
      <c r="AE178" s="4">
        <f t="shared" si="154"/>
        <v>0</v>
      </c>
      <c r="AF178" s="4">
        <f t="shared" si="155"/>
        <v>0</v>
      </c>
      <c r="AG178" s="4">
        <f t="shared" si="156"/>
        <v>0</v>
      </c>
      <c r="AH178" s="4">
        <f t="shared" si="157"/>
        <v>0</v>
      </c>
      <c r="AI178" s="4">
        <f t="shared" si="158"/>
        <v>0</v>
      </c>
      <c r="AJ178" s="4">
        <f t="shared" si="159"/>
        <v>0</v>
      </c>
      <c r="AK178" s="4">
        <f t="shared" si="160"/>
        <v>0</v>
      </c>
      <c r="AL178" s="4">
        <f t="shared" si="161"/>
        <v>0</v>
      </c>
      <c r="AM178" s="4">
        <f t="shared" si="162"/>
        <v>0</v>
      </c>
      <c r="AN178" s="4">
        <f t="shared" si="163"/>
        <v>0</v>
      </c>
      <c r="AO178" s="4">
        <f t="shared" si="164"/>
        <v>0</v>
      </c>
      <c r="AP178" s="4">
        <f t="shared" si="165"/>
        <v>0</v>
      </c>
      <c r="AQ178" s="4">
        <f t="shared" si="166"/>
        <v>0</v>
      </c>
      <c r="AR178" s="4">
        <f t="shared" si="167"/>
        <v>0</v>
      </c>
      <c r="AS178" s="4">
        <f t="shared" si="168"/>
        <v>0</v>
      </c>
      <c r="AT178" s="4">
        <f t="shared" si="169"/>
        <v>0</v>
      </c>
      <c r="AU178" s="4">
        <f t="shared" si="170"/>
        <v>0</v>
      </c>
      <c r="AV178" s="4">
        <f t="shared" si="171"/>
        <v>0</v>
      </c>
      <c r="AW178" s="4">
        <f t="shared" si="172"/>
        <v>0</v>
      </c>
      <c r="AX178" s="4">
        <f t="shared" si="173"/>
        <v>0</v>
      </c>
      <c r="AY178" s="4">
        <f t="shared" si="174"/>
        <v>0</v>
      </c>
    </row>
    <row r="179" spans="1:51" x14ac:dyDescent="0.2">
      <c r="A179">
        <f>Controls!A182</f>
        <v>0</v>
      </c>
      <c r="B179" s="4">
        <f>Controls!F182</f>
        <v>0</v>
      </c>
      <c r="C179" s="4">
        <f t="shared" si="127"/>
        <v>0</v>
      </c>
      <c r="D179" s="4">
        <f t="shared" si="128"/>
        <v>0</v>
      </c>
      <c r="E179" s="4">
        <f t="shared" si="129"/>
        <v>0</v>
      </c>
      <c r="F179" s="4">
        <f t="shared" si="130"/>
        <v>0</v>
      </c>
      <c r="G179" s="4">
        <f t="shared" si="131"/>
        <v>0</v>
      </c>
      <c r="H179" s="4">
        <f t="shared" si="132"/>
        <v>0</v>
      </c>
      <c r="I179" s="4">
        <f t="shared" si="133"/>
        <v>0</v>
      </c>
      <c r="J179" s="4">
        <f t="shared" si="134"/>
        <v>0</v>
      </c>
      <c r="K179" s="4">
        <f t="shared" si="135"/>
        <v>0</v>
      </c>
      <c r="L179" s="4">
        <f t="shared" si="136"/>
        <v>0</v>
      </c>
      <c r="M179" s="4">
        <f t="shared" si="137"/>
        <v>0</v>
      </c>
      <c r="N179" s="4">
        <f>Controls!C182</f>
        <v>0</v>
      </c>
      <c r="O179" s="4">
        <f t="shared" si="138"/>
        <v>1</v>
      </c>
      <c r="P179" s="4">
        <f t="shared" si="139"/>
        <v>1</v>
      </c>
      <c r="Q179" s="4">
        <f t="shared" si="140"/>
        <v>1</v>
      </c>
      <c r="R179" s="4">
        <f t="shared" si="141"/>
        <v>1</v>
      </c>
      <c r="S179" s="4">
        <f t="shared" si="142"/>
        <v>1</v>
      </c>
      <c r="T179" s="4">
        <f t="shared" si="143"/>
        <v>1</v>
      </c>
      <c r="U179" s="4">
        <f t="shared" si="144"/>
        <v>1</v>
      </c>
      <c r="V179" s="4">
        <f t="shared" si="145"/>
        <v>1</v>
      </c>
      <c r="W179" s="4">
        <f t="shared" si="146"/>
        <v>1</v>
      </c>
      <c r="X179" s="4">
        <f t="shared" si="147"/>
        <v>1</v>
      </c>
      <c r="Y179" s="4">
        <f t="shared" si="148"/>
        <v>1</v>
      </c>
      <c r="Z179" s="4">
        <f t="shared" si="149"/>
        <v>1</v>
      </c>
      <c r="AA179" s="4">
        <f t="shared" si="150"/>
        <v>1</v>
      </c>
      <c r="AB179" s="4">
        <f t="shared" si="151"/>
        <v>1</v>
      </c>
      <c r="AC179" s="4">
        <f t="shared" si="152"/>
        <v>1</v>
      </c>
      <c r="AD179" s="4">
        <f t="shared" si="153"/>
        <v>0</v>
      </c>
      <c r="AE179" s="4">
        <f t="shared" si="154"/>
        <v>0</v>
      </c>
      <c r="AF179" s="4">
        <f t="shared" si="155"/>
        <v>0</v>
      </c>
      <c r="AG179" s="4">
        <f t="shared" si="156"/>
        <v>0</v>
      </c>
      <c r="AH179" s="4">
        <f t="shared" si="157"/>
        <v>0</v>
      </c>
      <c r="AI179" s="4">
        <f t="shared" si="158"/>
        <v>0</v>
      </c>
      <c r="AJ179" s="4">
        <f t="shared" si="159"/>
        <v>0</v>
      </c>
      <c r="AK179" s="4">
        <f t="shared" si="160"/>
        <v>0</v>
      </c>
      <c r="AL179" s="4">
        <f t="shared" si="161"/>
        <v>0</v>
      </c>
      <c r="AM179" s="4">
        <f t="shared" si="162"/>
        <v>0</v>
      </c>
      <c r="AN179" s="4">
        <f t="shared" si="163"/>
        <v>0</v>
      </c>
      <c r="AO179" s="4">
        <f t="shared" si="164"/>
        <v>0</v>
      </c>
      <c r="AP179" s="4">
        <f t="shared" si="165"/>
        <v>0</v>
      </c>
      <c r="AQ179" s="4">
        <f t="shared" si="166"/>
        <v>0</v>
      </c>
      <c r="AR179" s="4">
        <f t="shared" si="167"/>
        <v>0</v>
      </c>
      <c r="AS179" s="4">
        <f t="shared" si="168"/>
        <v>0</v>
      </c>
      <c r="AT179" s="4">
        <f t="shared" si="169"/>
        <v>0</v>
      </c>
      <c r="AU179" s="4">
        <f t="shared" si="170"/>
        <v>0</v>
      </c>
      <c r="AV179" s="4">
        <f t="shared" si="171"/>
        <v>0</v>
      </c>
      <c r="AW179" s="4">
        <f t="shared" si="172"/>
        <v>0</v>
      </c>
      <c r="AX179" s="4">
        <f t="shared" si="173"/>
        <v>0</v>
      </c>
      <c r="AY179" s="4">
        <f t="shared" si="174"/>
        <v>0</v>
      </c>
    </row>
    <row r="180" spans="1:51" x14ac:dyDescent="0.2">
      <c r="A180">
        <f>Controls!A183</f>
        <v>0</v>
      </c>
      <c r="B180" s="4">
        <f>Controls!F183</f>
        <v>0</v>
      </c>
      <c r="C180" s="4">
        <f t="shared" si="127"/>
        <v>0</v>
      </c>
      <c r="D180" s="4">
        <f t="shared" si="128"/>
        <v>0</v>
      </c>
      <c r="E180" s="4">
        <f t="shared" si="129"/>
        <v>0</v>
      </c>
      <c r="F180" s="4">
        <f t="shared" si="130"/>
        <v>0</v>
      </c>
      <c r="G180" s="4">
        <f t="shared" si="131"/>
        <v>0</v>
      </c>
      <c r="H180" s="4">
        <f t="shared" si="132"/>
        <v>0</v>
      </c>
      <c r="I180" s="4">
        <f t="shared" si="133"/>
        <v>0</v>
      </c>
      <c r="J180" s="4">
        <f t="shared" si="134"/>
        <v>0</v>
      </c>
      <c r="K180" s="4">
        <f t="shared" si="135"/>
        <v>0</v>
      </c>
      <c r="L180" s="4">
        <f t="shared" si="136"/>
        <v>0</v>
      </c>
      <c r="M180" s="4">
        <f t="shared" si="137"/>
        <v>0</v>
      </c>
      <c r="N180" s="4">
        <f>Controls!C183</f>
        <v>0</v>
      </c>
      <c r="O180" s="4">
        <f t="shared" si="138"/>
        <v>1</v>
      </c>
      <c r="P180" s="4">
        <f t="shared" si="139"/>
        <v>1</v>
      </c>
      <c r="Q180" s="4">
        <f t="shared" si="140"/>
        <v>1</v>
      </c>
      <c r="R180" s="4">
        <f t="shared" si="141"/>
        <v>1</v>
      </c>
      <c r="S180" s="4">
        <f t="shared" si="142"/>
        <v>1</v>
      </c>
      <c r="T180" s="4">
        <f t="shared" si="143"/>
        <v>1</v>
      </c>
      <c r="U180" s="4">
        <f t="shared" si="144"/>
        <v>1</v>
      </c>
      <c r="V180" s="4">
        <f t="shared" si="145"/>
        <v>1</v>
      </c>
      <c r="W180" s="4">
        <f t="shared" si="146"/>
        <v>1</v>
      </c>
      <c r="X180" s="4">
        <f t="shared" si="147"/>
        <v>1</v>
      </c>
      <c r="Y180" s="4">
        <f t="shared" si="148"/>
        <v>1</v>
      </c>
      <c r="Z180" s="4">
        <f t="shared" si="149"/>
        <v>1</v>
      </c>
      <c r="AA180" s="4">
        <f t="shared" si="150"/>
        <v>1</v>
      </c>
      <c r="AB180" s="4">
        <f t="shared" si="151"/>
        <v>1</v>
      </c>
      <c r="AC180" s="4">
        <f t="shared" si="152"/>
        <v>1</v>
      </c>
      <c r="AD180" s="4">
        <f t="shared" si="153"/>
        <v>0</v>
      </c>
      <c r="AE180" s="4">
        <f t="shared" si="154"/>
        <v>0</v>
      </c>
      <c r="AF180" s="4">
        <f t="shared" si="155"/>
        <v>0</v>
      </c>
      <c r="AG180" s="4">
        <f t="shared" si="156"/>
        <v>0</v>
      </c>
      <c r="AH180" s="4">
        <f t="shared" si="157"/>
        <v>0</v>
      </c>
      <c r="AI180" s="4">
        <f t="shared" si="158"/>
        <v>0</v>
      </c>
      <c r="AJ180" s="4">
        <f t="shared" si="159"/>
        <v>0</v>
      </c>
      <c r="AK180" s="4">
        <f t="shared" si="160"/>
        <v>0</v>
      </c>
      <c r="AL180" s="4">
        <f t="shared" si="161"/>
        <v>0</v>
      </c>
      <c r="AM180" s="4">
        <f t="shared" si="162"/>
        <v>0</v>
      </c>
      <c r="AN180" s="4">
        <f t="shared" si="163"/>
        <v>0</v>
      </c>
      <c r="AO180" s="4">
        <f t="shared" si="164"/>
        <v>0</v>
      </c>
      <c r="AP180" s="4">
        <f t="shared" si="165"/>
        <v>0</v>
      </c>
      <c r="AQ180" s="4">
        <f t="shared" si="166"/>
        <v>0</v>
      </c>
      <c r="AR180" s="4">
        <f t="shared" si="167"/>
        <v>0</v>
      </c>
      <c r="AS180" s="4">
        <f t="shared" si="168"/>
        <v>0</v>
      </c>
      <c r="AT180" s="4">
        <f t="shared" si="169"/>
        <v>0</v>
      </c>
      <c r="AU180" s="4">
        <f t="shared" si="170"/>
        <v>0</v>
      </c>
      <c r="AV180" s="4">
        <f t="shared" si="171"/>
        <v>0</v>
      </c>
      <c r="AW180" s="4">
        <f t="shared" si="172"/>
        <v>0</v>
      </c>
      <c r="AX180" s="4">
        <f t="shared" si="173"/>
        <v>0</v>
      </c>
      <c r="AY180" s="4">
        <f t="shared" si="174"/>
        <v>0</v>
      </c>
    </row>
    <row r="181" spans="1:51" x14ac:dyDescent="0.2">
      <c r="A181">
        <f>Controls!A184</f>
        <v>0</v>
      </c>
      <c r="B181" s="4">
        <f>Controls!F184</f>
        <v>0</v>
      </c>
      <c r="C181" s="4">
        <f t="shared" si="127"/>
        <v>0</v>
      </c>
      <c r="D181" s="4">
        <f t="shared" si="128"/>
        <v>0</v>
      </c>
      <c r="E181" s="4">
        <f t="shared" si="129"/>
        <v>0</v>
      </c>
      <c r="F181" s="4">
        <f t="shared" si="130"/>
        <v>0</v>
      </c>
      <c r="G181" s="4">
        <f t="shared" si="131"/>
        <v>0</v>
      </c>
      <c r="H181" s="4">
        <f t="shared" si="132"/>
        <v>0</v>
      </c>
      <c r="I181" s="4">
        <f t="shared" si="133"/>
        <v>0</v>
      </c>
      <c r="J181" s="4">
        <f t="shared" si="134"/>
        <v>0</v>
      </c>
      <c r="K181" s="4">
        <f t="shared" si="135"/>
        <v>0</v>
      </c>
      <c r="L181" s="4">
        <f t="shared" si="136"/>
        <v>0</v>
      </c>
      <c r="M181" s="4">
        <f t="shared" si="137"/>
        <v>0</v>
      </c>
      <c r="N181" s="4">
        <f>Controls!C184</f>
        <v>0</v>
      </c>
      <c r="O181" s="4">
        <f t="shared" si="138"/>
        <v>1</v>
      </c>
      <c r="P181" s="4">
        <f t="shared" si="139"/>
        <v>1</v>
      </c>
      <c r="Q181" s="4">
        <f t="shared" si="140"/>
        <v>1</v>
      </c>
      <c r="R181" s="4">
        <f t="shared" si="141"/>
        <v>1</v>
      </c>
      <c r="S181" s="4">
        <f t="shared" si="142"/>
        <v>1</v>
      </c>
      <c r="T181" s="4">
        <f t="shared" si="143"/>
        <v>1</v>
      </c>
      <c r="U181" s="4">
        <f t="shared" si="144"/>
        <v>1</v>
      </c>
      <c r="V181" s="4">
        <f t="shared" si="145"/>
        <v>1</v>
      </c>
      <c r="W181" s="4">
        <f t="shared" si="146"/>
        <v>1</v>
      </c>
      <c r="X181" s="4">
        <f t="shared" si="147"/>
        <v>1</v>
      </c>
      <c r="Y181" s="4">
        <f t="shared" si="148"/>
        <v>1</v>
      </c>
      <c r="Z181" s="4">
        <f t="shared" si="149"/>
        <v>1</v>
      </c>
      <c r="AA181" s="4">
        <f t="shared" si="150"/>
        <v>1</v>
      </c>
      <c r="AB181" s="4">
        <f t="shared" si="151"/>
        <v>1</v>
      </c>
      <c r="AC181" s="4">
        <f t="shared" si="152"/>
        <v>1</v>
      </c>
      <c r="AD181" s="4">
        <f t="shared" si="153"/>
        <v>0</v>
      </c>
      <c r="AE181" s="4">
        <f t="shared" si="154"/>
        <v>0</v>
      </c>
      <c r="AF181" s="4">
        <f t="shared" si="155"/>
        <v>0</v>
      </c>
      <c r="AG181" s="4">
        <f t="shared" si="156"/>
        <v>0</v>
      </c>
      <c r="AH181" s="4">
        <f t="shared" si="157"/>
        <v>0</v>
      </c>
      <c r="AI181" s="4">
        <f t="shared" si="158"/>
        <v>0</v>
      </c>
      <c r="AJ181" s="4">
        <f t="shared" si="159"/>
        <v>0</v>
      </c>
      <c r="AK181" s="4">
        <f t="shared" si="160"/>
        <v>0</v>
      </c>
      <c r="AL181" s="4">
        <f t="shared" si="161"/>
        <v>0</v>
      </c>
      <c r="AM181" s="4">
        <f t="shared" si="162"/>
        <v>0</v>
      </c>
      <c r="AN181" s="4">
        <f t="shared" si="163"/>
        <v>0</v>
      </c>
      <c r="AO181" s="4">
        <f t="shared" si="164"/>
        <v>0</v>
      </c>
      <c r="AP181" s="4">
        <f t="shared" si="165"/>
        <v>0</v>
      </c>
      <c r="AQ181" s="4">
        <f t="shared" si="166"/>
        <v>0</v>
      </c>
      <c r="AR181" s="4">
        <f t="shared" si="167"/>
        <v>0</v>
      </c>
      <c r="AS181" s="4">
        <f t="shared" si="168"/>
        <v>0</v>
      </c>
      <c r="AT181" s="4">
        <f t="shared" si="169"/>
        <v>0</v>
      </c>
      <c r="AU181" s="4">
        <f t="shared" si="170"/>
        <v>0</v>
      </c>
      <c r="AV181" s="4">
        <f t="shared" si="171"/>
        <v>0</v>
      </c>
      <c r="AW181" s="4">
        <f t="shared" si="172"/>
        <v>0</v>
      </c>
      <c r="AX181" s="4">
        <f t="shared" si="173"/>
        <v>0</v>
      </c>
      <c r="AY181" s="4">
        <f t="shared" si="174"/>
        <v>0</v>
      </c>
    </row>
    <row r="182" spans="1:51" x14ac:dyDescent="0.2">
      <c r="A182">
        <f>Controls!A185</f>
        <v>0</v>
      </c>
      <c r="B182" s="4">
        <f>Controls!F185</f>
        <v>0</v>
      </c>
      <c r="C182" s="4">
        <f t="shared" si="127"/>
        <v>0</v>
      </c>
      <c r="D182" s="4">
        <f t="shared" si="128"/>
        <v>0</v>
      </c>
      <c r="E182" s="4">
        <f t="shared" si="129"/>
        <v>0</v>
      </c>
      <c r="F182" s="4">
        <f t="shared" si="130"/>
        <v>0</v>
      </c>
      <c r="G182" s="4">
        <f t="shared" si="131"/>
        <v>0</v>
      </c>
      <c r="H182" s="4">
        <f t="shared" si="132"/>
        <v>0</v>
      </c>
      <c r="I182" s="4">
        <f t="shared" si="133"/>
        <v>0</v>
      </c>
      <c r="J182" s="4">
        <f t="shared" si="134"/>
        <v>0</v>
      </c>
      <c r="K182" s="4">
        <f t="shared" si="135"/>
        <v>0</v>
      </c>
      <c r="L182" s="4">
        <f t="shared" si="136"/>
        <v>0</v>
      </c>
      <c r="M182" s="4">
        <f t="shared" si="137"/>
        <v>0</v>
      </c>
      <c r="N182" s="4">
        <f>Controls!C185</f>
        <v>0</v>
      </c>
      <c r="O182" s="4">
        <f t="shared" si="138"/>
        <v>1</v>
      </c>
      <c r="P182" s="4">
        <f t="shared" si="139"/>
        <v>1</v>
      </c>
      <c r="Q182" s="4">
        <f t="shared" si="140"/>
        <v>1</v>
      </c>
      <c r="R182" s="4">
        <f t="shared" si="141"/>
        <v>1</v>
      </c>
      <c r="S182" s="4">
        <f t="shared" si="142"/>
        <v>1</v>
      </c>
      <c r="T182" s="4">
        <f t="shared" si="143"/>
        <v>1</v>
      </c>
      <c r="U182" s="4">
        <f t="shared" si="144"/>
        <v>1</v>
      </c>
      <c r="V182" s="4">
        <f t="shared" si="145"/>
        <v>1</v>
      </c>
      <c r="W182" s="4">
        <f t="shared" si="146"/>
        <v>1</v>
      </c>
      <c r="X182" s="4">
        <f t="shared" si="147"/>
        <v>1</v>
      </c>
      <c r="Y182" s="4">
        <f t="shared" si="148"/>
        <v>1</v>
      </c>
      <c r="Z182" s="4">
        <f t="shared" si="149"/>
        <v>1</v>
      </c>
      <c r="AA182" s="4">
        <f t="shared" si="150"/>
        <v>1</v>
      </c>
      <c r="AB182" s="4">
        <f t="shared" si="151"/>
        <v>1</v>
      </c>
      <c r="AC182" s="4">
        <f t="shared" si="152"/>
        <v>1</v>
      </c>
      <c r="AD182" s="4">
        <f t="shared" si="153"/>
        <v>0</v>
      </c>
      <c r="AE182" s="4">
        <f t="shared" si="154"/>
        <v>0</v>
      </c>
      <c r="AF182" s="4">
        <f t="shared" si="155"/>
        <v>0</v>
      </c>
      <c r="AG182" s="4">
        <f t="shared" si="156"/>
        <v>0</v>
      </c>
      <c r="AH182" s="4">
        <f t="shared" si="157"/>
        <v>0</v>
      </c>
      <c r="AI182" s="4">
        <f t="shared" si="158"/>
        <v>0</v>
      </c>
      <c r="AJ182" s="4">
        <f t="shared" si="159"/>
        <v>0</v>
      </c>
      <c r="AK182" s="4">
        <f t="shared" si="160"/>
        <v>0</v>
      </c>
      <c r="AL182" s="4">
        <f t="shared" si="161"/>
        <v>0</v>
      </c>
      <c r="AM182" s="4">
        <f t="shared" si="162"/>
        <v>0</v>
      </c>
      <c r="AN182" s="4">
        <f t="shared" si="163"/>
        <v>0</v>
      </c>
      <c r="AO182" s="4">
        <f t="shared" si="164"/>
        <v>0</v>
      </c>
      <c r="AP182" s="4">
        <f t="shared" si="165"/>
        <v>0</v>
      </c>
      <c r="AQ182" s="4">
        <f t="shared" si="166"/>
        <v>0</v>
      </c>
      <c r="AR182" s="4">
        <f t="shared" si="167"/>
        <v>0</v>
      </c>
      <c r="AS182" s="4">
        <f t="shared" si="168"/>
        <v>0</v>
      </c>
      <c r="AT182" s="4">
        <f t="shared" si="169"/>
        <v>0</v>
      </c>
      <c r="AU182" s="4">
        <f t="shared" si="170"/>
        <v>0</v>
      </c>
      <c r="AV182" s="4">
        <f t="shared" si="171"/>
        <v>0</v>
      </c>
      <c r="AW182" s="4">
        <f t="shared" si="172"/>
        <v>0</v>
      </c>
      <c r="AX182" s="4">
        <f t="shared" si="173"/>
        <v>0</v>
      </c>
      <c r="AY182" s="4">
        <f t="shared" si="174"/>
        <v>0</v>
      </c>
    </row>
    <row r="183" spans="1:51" x14ac:dyDescent="0.2">
      <c r="A183">
        <f>Controls!A186</f>
        <v>0</v>
      </c>
      <c r="B183" s="4">
        <f>Controls!F186</f>
        <v>0</v>
      </c>
      <c r="C183" s="4">
        <f t="shared" si="127"/>
        <v>0</v>
      </c>
      <c r="D183" s="4">
        <f t="shared" si="128"/>
        <v>0</v>
      </c>
      <c r="E183" s="4">
        <f t="shared" si="129"/>
        <v>0</v>
      </c>
      <c r="F183" s="4">
        <f t="shared" si="130"/>
        <v>0</v>
      </c>
      <c r="G183" s="4">
        <f t="shared" si="131"/>
        <v>0</v>
      </c>
      <c r="H183" s="4">
        <f t="shared" si="132"/>
        <v>0</v>
      </c>
      <c r="I183" s="4">
        <f t="shared" si="133"/>
        <v>0</v>
      </c>
      <c r="J183" s="4">
        <f t="shared" si="134"/>
        <v>0</v>
      </c>
      <c r="K183" s="4">
        <f t="shared" si="135"/>
        <v>0</v>
      </c>
      <c r="L183" s="4">
        <f t="shared" si="136"/>
        <v>0</v>
      </c>
      <c r="M183" s="4">
        <f t="shared" si="137"/>
        <v>0</v>
      </c>
      <c r="N183" s="4">
        <f>Controls!C186</f>
        <v>0</v>
      </c>
      <c r="O183" s="4">
        <f t="shared" si="138"/>
        <v>1</v>
      </c>
      <c r="P183" s="4">
        <f t="shared" si="139"/>
        <v>1</v>
      </c>
      <c r="Q183" s="4">
        <f t="shared" si="140"/>
        <v>1</v>
      </c>
      <c r="R183" s="4">
        <f t="shared" si="141"/>
        <v>1</v>
      </c>
      <c r="S183" s="4">
        <f t="shared" si="142"/>
        <v>1</v>
      </c>
      <c r="T183" s="4">
        <f t="shared" si="143"/>
        <v>1</v>
      </c>
      <c r="U183" s="4">
        <f t="shared" si="144"/>
        <v>1</v>
      </c>
      <c r="V183" s="4">
        <f t="shared" si="145"/>
        <v>1</v>
      </c>
      <c r="W183" s="4">
        <f t="shared" si="146"/>
        <v>1</v>
      </c>
      <c r="X183" s="4">
        <f t="shared" si="147"/>
        <v>1</v>
      </c>
      <c r="Y183" s="4">
        <f t="shared" si="148"/>
        <v>1</v>
      </c>
      <c r="Z183" s="4">
        <f t="shared" si="149"/>
        <v>1</v>
      </c>
      <c r="AA183" s="4">
        <f t="shared" si="150"/>
        <v>1</v>
      </c>
      <c r="AB183" s="4">
        <f t="shared" si="151"/>
        <v>1</v>
      </c>
      <c r="AC183" s="4">
        <f t="shared" si="152"/>
        <v>1</v>
      </c>
      <c r="AD183" s="4">
        <f t="shared" si="153"/>
        <v>0</v>
      </c>
      <c r="AE183" s="4">
        <f t="shared" si="154"/>
        <v>0</v>
      </c>
      <c r="AF183" s="4">
        <f t="shared" si="155"/>
        <v>0</v>
      </c>
      <c r="AG183" s="4">
        <f t="shared" si="156"/>
        <v>0</v>
      </c>
      <c r="AH183" s="4">
        <f t="shared" si="157"/>
        <v>0</v>
      </c>
      <c r="AI183" s="4">
        <f t="shared" si="158"/>
        <v>0</v>
      </c>
      <c r="AJ183" s="4">
        <f t="shared" si="159"/>
        <v>0</v>
      </c>
      <c r="AK183" s="4">
        <f t="shared" si="160"/>
        <v>0</v>
      </c>
      <c r="AL183" s="4">
        <f t="shared" si="161"/>
        <v>0</v>
      </c>
      <c r="AM183" s="4">
        <f t="shared" si="162"/>
        <v>0</v>
      </c>
      <c r="AN183" s="4">
        <f t="shared" si="163"/>
        <v>0</v>
      </c>
      <c r="AO183" s="4">
        <f t="shared" si="164"/>
        <v>0</v>
      </c>
      <c r="AP183" s="4">
        <f t="shared" si="165"/>
        <v>0</v>
      </c>
      <c r="AQ183" s="4">
        <f t="shared" si="166"/>
        <v>0</v>
      </c>
      <c r="AR183" s="4">
        <f t="shared" si="167"/>
        <v>0</v>
      </c>
      <c r="AS183" s="4">
        <f t="shared" si="168"/>
        <v>0</v>
      </c>
      <c r="AT183" s="4">
        <f t="shared" si="169"/>
        <v>0</v>
      </c>
      <c r="AU183" s="4">
        <f t="shared" si="170"/>
        <v>0</v>
      </c>
      <c r="AV183" s="4">
        <f t="shared" si="171"/>
        <v>0</v>
      </c>
      <c r="AW183" s="4">
        <f t="shared" si="172"/>
        <v>0</v>
      </c>
      <c r="AX183" s="4">
        <f t="shared" si="173"/>
        <v>0</v>
      </c>
      <c r="AY183" s="4">
        <f t="shared" si="174"/>
        <v>0</v>
      </c>
    </row>
    <row r="184" spans="1:51" x14ac:dyDescent="0.2">
      <c r="A184">
        <f>Controls!A187</f>
        <v>0</v>
      </c>
      <c r="B184" s="4">
        <f>Controls!F187</f>
        <v>0</v>
      </c>
      <c r="C184" s="4">
        <f t="shared" si="127"/>
        <v>0</v>
      </c>
      <c r="D184" s="4">
        <f t="shared" si="128"/>
        <v>0</v>
      </c>
      <c r="E184" s="4">
        <f t="shared" si="129"/>
        <v>0</v>
      </c>
      <c r="F184" s="4">
        <f t="shared" si="130"/>
        <v>0</v>
      </c>
      <c r="G184" s="4">
        <f t="shared" si="131"/>
        <v>0</v>
      </c>
      <c r="H184" s="4">
        <f t="shared" si="132"/>
        <v>0</v>
      </c>
      <c r="I184" s="4">
        <f t="shared" si="133"/>
        <v>0</v>
      </c>
      <c r="J184" s="4">
        <f t="shared" si="134"/>
        <v>0</v>
      </c>
      <c r="K184" s="4">
        <f t="shared" si="135"/>
        <v>0</v>
      </c>
      <c r="L184" s="4">
        <f t="shared" si="136"/>
        <v>0</v>
      </c>
      <c r="M184" s="4">
        <f t="shared" si="137"/>
        <v>0</v>
      </c>
      <c r="N184" s="4">
        <f>Controls!C187</f>
        <v>0</v>
      </c>
      <c r="O184" s="4">
        <f t="shared" si="138"/>
        <v>1</v>
      </c>
      <c r="P184" s="4">
        <f t="shared" si="139"/>
        <v>1</v>
      </c>
      <c r="Q184" s="4">
        <f t="shared" si="140"/>
        <v>1</v>
      </c>
      <c r="R184" s="4">
        <f t="shared" si="141"/>
        <v>1</v>
      </c>
      <c r="S184" s="4">
        <f t="shared" si="142"/>
        <v>1</v>
      </c>
      <c r="T184" s="4">
        <f t="shared" si="143"/>
        <v>1</v>
      </c>
      <c r="U184" s="4">
        <f t="shared" si="144"/>
        <v>1</v>
      </c>
      <c r="V184" s="4">
        <f t="shared" si="145"/>
        <v>1</v>
      </c>
      <c r="W184" s="4">
        <f t="shared" si="146"/>
        <v>1</v>
      </c>
      <c r="X184" s="4">
        <f t="shared" si="147"/>
        <v>1</v>
      </c>
      <c r="Y184" s="4">
        <f t="shared" si="148"/>
        <v>1</v>
      </c>
      <c r="Z184" s="4">
        <f t="shared" si="149"/>
        <v>1</v>
      </c>
      <c r="AA184" s="4">
        <f t="shared" si="150"/>
        <v>1</v>
      </c>
      <c r="AB184" s="4">
        <f t="shared" si="151"/>
        <v>1</v>
      </c>
      <c r="AC184" s="4">
        <f t="shared" si="152"/>
        <v>1</v>
      </c>
      <c r="AD184" s="4">
        <f t="shared" si="153"/>
        <v>0</v>
      </c>
      <c r="AE184" s="4">
        <f t="shared" si="154"/>
        <v>0</v>
      </c>
      <c r="AF184" s="4">
        <f t="shared" si="155"/>
        <v>0</v>
      </c>
      <c r="AG184" s="4">
        <f t="shared" si="156"/>
        <v>0</v>
      </c>
      <c r="AH184" s="4">
        <f t="shared" si="157"/>
        <v>0</v>
      </c>
      <c r="AI184" s="4">
        <f t="shared" si="158"/>
        <v>0</v>
      </c>
      <c r="AJ184" s="4">
        <f t="shared" si="159"/>
        <v>0</v>
      </c>
      <c r="AK184" s="4">
        <f t="shared" si="160"/>
        <v>0</v>
      </c>
      <c r="AL184" s="4">
        <f t="shared" si="161"/>
        <v>0</v>
      </c>
      <c r="AM184" s="4">
        <f t="shared" si="162"/>
        <v>0</v>
      </c>
      <c r="AN184" s="4">
        <f t="shared" si="163"/>
        <v>0</v>
      </c>
      <c r="AO184" s="4">
        <f t="shared" si="164"/>
        <v>0</v>
      </c>
      <c r="AP184" s="4">
        <f t="shared" si="165"/>
        <v>0</v>
      </c>
      <c r="AQ184" s="4">
        <f t="shared" si="166"/>
        <v>0</v>
      </c>
      <c r="AR184" s="4">
        <f t="shared" si="167"/>
        <v>0</v>
      </c>
      <c r="AS184" s="4">
        <f t="shared" si="168"/>
        <v>0</v>
      </c>
      <c r="AT184" s="4">
        <f t="shared" si="169"/>
        <v>0</v>
      </c>
      <c r="AU184" s="4">
        <f t="shared" si="170"/>
        <v>0</v>
      </c>
      <c r="AV184" s="4">
        <f t="shared" si="171"/>
        <v>0</v>
      </c>
      <c r="AW184" s="4">
        <f t="shared" si="172"/>
        <v>0</v>
      </c>
      <c r="AX184" s="4">
        <f t="shared" si="173"/>
        <v>0</v>
      </c>
      <c r="AY184" s="4">
        <f t="shared" si="174"/>
        <v>0</v>
      </c>
    </row>
    <row r="185" spans="1:51" x14ac:dyDescent="0.2">
      <c r="A185">
        <f>Controls!A188</f>
        <v>0</v>
      </c>
      <c r="B185" s="4">
        <f>Controls!F188</f>
        <v>0</v>
      </c>
      <c r="C185" s="4">
        <f t="shared" si="127"/>
        <v>0</v>
      </c>
      <c r="D185" s="4">
        <f t="shared" si="128"/>
        <v>0</v>
      </c>
      <c r="E185" s="4">
        <f t="shared" si="129"/>
        <v>0</v>
      </c>
      <c r="F185" s="4">
        <f t="shared" si="130"/>
        <v>0</v>
      </c>
      <c r="G185" s="4">
        <f t="shared" si="131"/>
        <v>0</v>
      </c>
      <c r="H185" s="4">
        <f t="shared" si="132"/>
        <v>0</v>
      </c>
      <c r="I185" s="4">
        <f t="shared" si="133"/>
        <v>0</v>
      </c>
      <c r="J185" s="4">
        <f t="shared" si="134"/>
        <v>0</v>
      </c>
      <c r="K185" s="4">
        <f t="shared" si="135"/>
        <v>0</v>
      </c>
      <c r="L185" s="4">
        <f t="shared" si="136"/>
        <v>0</v>
      </c>
      <c r="M185" s="4">
        <f t="shared" si="137"/>
        <v>0</v>
      </c>
      <c r="N185" s="4">
        <f>Controls!C188</f>
        <v>0</v>
      </c>
      <c r="O185" s="4">
        <f t="shared" si="138"/>
        <v>1</v>
      </c>
      <c r="P185" s="4">
        <f t="shared" si="139"/>
        <v>1</v>
      </c>
      <c r="Q185" s="4">
        <f t="shared" si="140"/>
        <v>1</v>
      </c>
      <c r="R185" s="4">
        <f t="shared" si="141"/>
        <v>1</v>
      </c>
      <c r="S185" s="4">
        <f t="shared" si="142"/>
        <v>1</v>
      </c>
      <c r="T185" s="4">
        <f t="shared" si="143"/>
        <v>1</v>
      </c>
      <c r="U185" s="4">
        <f t="shared" si="144"/>
        <v>1</v>
      </c>
      <c r="V185" s="4">
        <f t="shared" si="145"/>
        <v>1</v>
      </c>
      <c r="W185" s="4">
        <f t="shared" si="146"/>
        <v>1</v>
      </c>
      <c r="X185" s="4">
        <f t="shared" si="147"/>
        <v>1</v>
      </c>
      <c r="Y185" s="4">
        <f t="shared" si="148"/>
        <v>1</v>
      </c>
      <c r="Z185" s="4">
        <f t="shared" si="149"/>
        <v>1</v>
      </c>
      <c r="AA185" s="4">
        <f t="shared" si="150"/>
        <v>1</v>
      </c>
      <c r="AB185" s="4">
        <f t="shared" si="151"/>
        <v>1</v>
      </c>
      <c r="AC185" s="4">
        <f t="shared" si="152"/>
        <v>1</v>
      </c>
      <c r="AD185" s="4">
        <f t="shared" si="153"/>
        <v>0</v>
      </c>
      <c r="AE185" s="4">
        <f t="shared" si="154"/>
        <v>0</v>
      </c>
      <c r="AF185" s="4">
        <f t="shared" si="155"/>
        <v>0</v>
      </c>
      <c r="AG185" s="4">
        <f t="shared" si="156"/>
        <v>0</v>
      </c>
      <c r="AH185" s="4">
        <f t="shared" si="157"/>
        <v>0</v>
      </c>
      <c r="AI185" s="4">
        <f t="shared" si="158"/>
        <v>0</v>
      </c>
      <c r="AJ185" s="4">
        <f t="shared" si="159"/>
        <v>0</v>
      </c>
      <c r="AK185" s="4">
        <f t="shared" si="160"/>
        <v>0</v>
      </c>
      <c r="AL185" s="4">
        <f t="shared" si="161"/>
        <v>0</v>
      </c>
      <c r="AM185" s="4">
        <f t="shared" si="162"/>
        <v>0</v>
      </c>
      <c r="AN185" s="4">
        <f t="shared" si="163"/>
        <v>0</v>
      </c>
      <c r="AO185" s="4">
        <f t="shared" si="164"/>
        <v>0</v>
      </c>
      <c r="AP185" s="4">
        <f t="shared" si="165"/>
        <v>0</v>
      </c>
      <c r="AQ185" s="4">
        <f t="shared" si="166"/>
        <v>0</v>
      </c>
      <c r="AR185" s="4">
        <f t="shared" si="167"/>
        <v>0</v>
      </c>
      <c r="AS185" s="4">
        <f t="shared" si="168"/>
        <v>0</v>
      </c>
      <c r="AT185" s="4">
        <f t="shared" si="169"/>
        <v>0</v>
      </c>
      <c r="AU185" s="4">
        <f t="shared" si="170"/>
        <v>0</v>
      </c>
      <c r="AV185" s="4">
        <f t="shared" si="171"/>
        <v>0</v>
      </c>
      <c r="AW185" s="4">
        <f t="shared" si="172"/>
        <v>0</v>
      </c>
      <c r="AX185" s="4">
        <f t="shared" si="173"/>
        <v>0</v>
      </c>
      <c r="AY185" s="4">
        <f t="shared" si="174"/>
        <v>0</v>
      </c>
    </row>
    <row r="186" spans="1:51" x14ac:dyDescent="0.2">
      <c r="A186">
        <f>Controls!A189</f>
        <v>0</v>
      </c>
      <c r="B186" s="4">
        <f>Controls!F189</f>
        <v>0</v>
      </c>
      <c r="C186" s="4">
        <f t="shared" si="127"/>
        <v>0</v>
      </c>
      <c r="D186" s="4">
        <f t="shared" si="128"/>
        <v>0</v>
      </c>
      <c r="E186" s="4">
        <f t="shared" si="129"/>
        <v>0</v>
      </c>
      <c r="F186" s="4">
        <f t="shared" si="130"/>
        <v>0</v>
      </c>
      <c r="G186" s="4">
        <f t="shared" si="131"/>
        <v>0</v>
      </c>
      <c r="H186" s="4">
        <f t="shared" si="132"/>
        <v>0</v>
      </c>
      <c r="I186" s="4">
        <f t="shared" si="133"/>
        <v>0</v>
      </c>
      <c r="J186" s="4">
        <f t="shared" si="134"/>
        <v>0</v>
      </c>
      <c r="K186" s="4">
        <f t="shared" si="135"/>
        <v>0</v>
      </c>
      <c r="L186" s="4">
        <f t="shared" si="136"/>
        <v>0</v>
      </c>
      <c r="M186" s="4">
        <f t="shared" si="137"/>
        <v>0</v>
      </c>
      <c r="N186" s="4">
        <f>Controls!C189</f>
        <v>0</v>
      </c>
      <c r="O186" s="4">
        <f t="shared" si="138"/>
        <v>1</v>
      </c>
      <c r="P186" s="4">
        <f t="shared" si="139"/>
        <v>1</v>
      </c>
      <c r="Q186" s="4">
        <f t="shared" si="140"/>
        <v>1</v>
      </c>
      <c r="R186" s="4">
        <f t="shared" si="141"/>
        <v>1</v>
      </c>
      <c r="S186" s="4">
        <f t="shared" si="142"/>
        <v>1</v>
      </c>
      <c r="T186" s="4">
        <f t="shared" si="143"/>
        <v>1</v>
      </c>
      <c r="U186" s="4">
        <f t="shared" si="144"/>
        <v>1</v>
      </c>
      <c r="V186" s="4">
        <f t="shared" si="145"/>
        <v>1</v>
      </c>
      <c r="W186" s="4">
        <f t="shared" si="146"/>
        <v>1</v>
      </c>
      <c r="X186" s="4">
        <f t="shared" si="147"/>
        <v>1</v>
      </c>
      <c r="Y186" s="4">
        <f t="shared" si="148"/>
        <v>1</v>
      </c>
      <c r="Z186" s="4">
        <f t="shared" si="149"/>
        <v>1</v>
      </c>
      <c r="AA186" s="4">
        <f t="shared" si="150"/>
        <v>1</v>
      </c>
      <c r="AB186" s="4">
        <f t="shared" si="151"/>
        <v>1</v>
      </c>
      <c r="AC186" s="4">
        <f t="shared" si="152"/>
        <v>1</v>
      </c>
      <c r="AD186" s="4">
        <f t="shared" si="153"/>
        <v>0</v>
      </c>
      <c r="AE186" s="4">
        <f t="shared" si="154"/>
        <v>0</v>
      </c>
      <c r="AF186" s="4">
        <f t="shared" si="155"/>
        <v>0</v>
      </c>
      <c r="AG186" s="4">
        <f t="shared" si="156"/>
        <v>0</v>
      </c>
      <c r="AH186" s="4">
        <f t="shared" si="157"/>
        <v>0</v>
      </c>
      <c r="AI186" s="4">
        <f t="shared" si="158"/>
        <v>0</v>
      </c>
      <c r="AJ186" s="4">
        <f t="shared" si="159"/>
        <v>0</v>
      </c>
      <c r="AK186" s="4">
        <f t="shared" si="160"/>
        <v>0</v>
      </c>
      <c r="AL186" s="4">
        <f t="shared" si="161"/>
        <v>0</v>
      </c>
      <c r="AM186" s="4">
        <f t="shared" si="162"/>
        <v>0</v>
      </c>
      <c r="AN186" s="4">
        <f t="shared" si="163"/>
        <v>0</v>
      </c>
      <c r="AO186" s="4">
        <f t="shared" si="164"/>
        <v>0</v>
      </c>
      <c r="AP186" s="4">
        <f t="shared" si="165"/>
        <v>0</v>
      </c>
      <c r="AQ186" s="4">
        <f t="shared" si="166"/>
        <v>0</v>
      </c>
      <c r="AR186" s="4">
        <f t="shared" si="167"/>
        <v>0</v>
      </c>
      <c r="AS186" s="4">
        <f t="shared" si="168"/>
        <v>0</v>
      </c>
      <c r="AT186" s="4">
        <f t="shared" si="169"/>
        <v>0</v>
      </c>
      <c r="AU186" s="4">
        <f t="shared" si="170"/>
        <v>0</v>
      </c>
      <c r="AV186" s="4">
        <f t="shared" si="171"/>
        <v>0</v>
      </c>
      <c r="AW186" s="4">
        <f t="shared" si="172"/>
        <v>0</v>
      </c>
      <c r="AX186" s="4">
        <f t="shared" si="173"/>
        <v>0</v>
      </c>
      <c r="AY186" s="4">
        <f t="shared" si="174"/>
        <v>0</v>
      </c>
    </row>
    <row r="187" spans="1:51" x14ac:dyDescent="0.2">
      <c r="A187">
        <f>Controls!A190</f>
        <v>0</v>
      </c>
      <c r="B187" s="4">
        <f>Controls!F190</f>
        <v>0</v>
      </c>
      <c r="C187" s="4">
        <f t="shared" si="127"/>
        <v>0</v>
      </c>
      <c r="D187" s="4">
        <f t="shared" si="128"/>
        <v>0</v>
      </c>
      <c r="E187" s="4">
        <f t="shared" si="129"/>
        <v>0</v>
      </c>
      <c r="F187" s="4">
        <f t="shared" si="130"/>
        <v>0</v>
      </c>
      <c r="G187" s="4">
        <f t="shared" si="131"/>
        <v>0</v>
      </c>
      <c r="H187" s="4">
        <f t="shared" si="132"/>
        <v>0</v>
      </c>
      <c r="I187" s="4">
        <f t="shared" si="133"/>
        <v>0</v>
      </c>
      <c r="J187" s="4">
        <f t="shared" si="134"/>
        <v>0</v>
      </c>
      <c r="K187" s="4">
        <f t="shared" si="135"/>
        <v>0</v>
      </c>
      <c r="L187" s="4">
        <f t="shared" si="136"/>
        <v>0</v>
      </c>
      <c r="M187" s="4">
        <f t="shared" si="137"/>
        <v>0</v>
      </c>
      <c r="N187" s="4">
        <f>Controls!C190</f>
        <v>0</v>
      </c>
      <c r="O187" s="4">
        <f t="shared" si="138"/>
        <v>1</v>
      </c>
      <c r="P187" s="4">
        <f t="shared" si="139"/>
        <v>1</v>
      </c>
      <c r="Q187" s="4">
        <f t="shared" si="140"/>
        <v>1</v>
      </c>
      <c r="R187" s="4">
        <f t="shared" si="141"/>
        <v>1</v>
      </c>
      <c r="S187" s="4">
        <f t="shared" si="142"/>
        <v>1</v>
      </c>
      <c r="T187" s="4">
        <f t="shared" si="143"/>
        <v>1</v>
      </c>
      <c r="U187" s="4">
        <f t="shared" si="144"/>
        <v>1</v>
      </c>
      <c r="V187" s="4">
        <f t="shared" si="145"/>
        <v>1</v>
      </c>
      <c r="W187" s="4">
        <f t="shared" si="146"/>
        <v>1</v>
      </c>
      <c r="X187" s="4">
        <f t="shared" si="147"/>
        <v>1</v>
      </c>
      <c r="Y187" s="4">
        <f t="shared" si="148"/>
        <v>1</v>
      </c>
      <c r="Z187" s="4">
        <f t="shared" si="149"/>
        <v>1</v>
      </c>
      <c r="AA187" s="4">
        <f t="shared" si="150"/>
        <v>1</v>
      </c>
      <c r="AB187" s="4">
        <f t="shared" si="151"/>
        <v>1</v>
      </c>
      <c r="AC187" s="4">
        <f t="shared" si="152"/>
        <v>1</v>
      </c>
      <c r="AD187" s="4">
        <f t="shared" si="153"/>
        <v>0</v>
      </c>
      <c r="AE187" s="4">
        <f t="shared" si="154"/>
        <v>0</v>
      </c>
      <c r="AF187" s="4">
        <f t="shared" si="155"/>
        <v>0</v>
      </c>
      <c r="AG187" s="4">
        <f t="shared" si="156"/>
        <v>0</v>
      </c>
      <c r="AH187" s="4">
        <f t="shared" si="157"/>
        <v>0</v>
      </c>
      <c r="AI187" s="4">
        <f t="shared" si="158"/>
        <v>0</v>
      </c>
      <c r="AJ187" s="4">
        <f t="shared" si="159"/>
        <v>0</v>
      </c>
      <c r="AK187" s="4">
        <f t="shared" si="160"/>
        <v>0</v>
      </c>
      <c r="AL187" s="4">
        <f t="shared" si="161"/>
        <v>0</v>
      </c>
      <c r="AM187" s="4">
        <f t="shared" si="162"/>
        <v>0</v>
      </c>
      <c r="AN187" s="4">
        <f t="shared" si="163"/>
        <v>0</v>
      </c>
      <c r="AO187" s="4">
        <f t="shared" si="164"/>
        <v>0</v>
      </c>
      <c r="AP187" s="4">
        <f t="shared" si="165"/>
        <v>0</v>
      </c>
      <c r="AQ187" s="4">
        <f t="shared" si="166"/>
        <v>0</v>
      </c>
      <c r="AR187" s="4">
        <f t="shared" si="167"/>
        <v>0</v>
      </c>
      <c r="AS187" s="4">
        <f t="shared" si="168"/>
        <v>0</v>
      </c>
      <c r="AT187" s="4">
        <f t="shared" si="169"/>
        <v>0</v>
      </c>
      <c r="AU187" s="4">
        <f t="shared" si="170"/>
        <v>0</v>
      </c>
      <c r="AV187" s="4">
        <f t="shared" si="171"/>
        <v>0</v>
      </c>
      <c r="AW187" s="4">
        <f t="shared" si="172"/>
        <v>0</v>
      </c>
      <c r="AX187" s="4">
        <f t="shared" si="173"/>
        <v>0</v>
      </c>
      <c r="AY187" s="4">
        <f t="shared" si="174"/>
        <v>0</v>
      </c>
    </row>
    <row r="188" spans="1:51" x14ac:dyDescent="0.2">
      <c r="A188">
        <f>Controls!A191</f>
        <v>0</v>
      </c>
      <c r="B188" s="4">
        <f>Controls!F191</f>
        <v>0</v>
      </c>
      <c r="C188" s="4">
        <f t="shared" si="127"/>
        <v>0</v>
      </c>
      <c r="D188" s="4">
        <f t="shared" si="128"/>
        <v>0</v>
      </c>
      <c r="E188" s="4">
        <f t="shared" si="129"/>
        <v>0</v>
      </c>
      <c r="F188" s="4">
        <f t="shared" si="130"/>
        <v>0</v>
      </c>
      <c r="G188" s="4">
        <f t="shared" si="131"/>
        <v>0</v>
      </c>
      <c r="H188" s="4">
        <f t="shared" si="132"/>
        <v>0</v>
      </c>
      <c r="I188" s="4">
        <f t="shared" si="133"/>
        <v>0</v>
      </c>
      <c r="J188" s="4">
        <f t="shared" si="134"/>
        <v>0</v>
      </c>
      <c r="K188" s="4">
        <f t="shared" si="135"/>
        <v>0</v>
      </c>
      <c r="L188" s="4">
        <f t="shared" si="136"/>
        <v>0</v>
      </c>
      <c r="M188" s="4">
        <f t="shared" si="137"/>
        <v>0</v>
      </c>
      <c r="N188" s="4">
        <f>Controls!C191</f>
        <v>0</v>
      </c>
      <c r="O188" s="4">
        <f t="shared" si="138"/>
        <v>1</v>
      </c>
      <c r="P188" s="4">
        <f t="shared" si="139"/>
        <v>1</v>
      </c>
      <c r="Q188" s="4">
        <f t="shared" si="140"/>
        <v>1</v>
      </c>
      <c r="R188" s="4">
        <f t="shared" si="141"/>
        <v>1</v>
      </c>
      <c r="S188" s="4">
        <f t="shared" si="142"/>
        <v>1</v>
      </c>
      <c r="T188" s="4">
        <f t="shared" si="143"/>
        <v>1</v>
      </c>
      <c r="U188" s="4">
        <f t="shared" si="144"/>
        <v>1</v>
      </c>
      <c r="V188" s="4">
        <f t="shared" si="145"/>
        <v>1</v>
      </c>
      <c r="W188" s="4">
        <f t="shared" si="146"/>
        <v>1</v>
      </c>
      <c r="X188" s="4">
        <f t="shared" si="147"/>
        <v>1</v>
      </c>
      <c r="Y188" s="4">
        <f t="shared" si="148"/>
        <v>1</v>
      </c>
      <c r="Z188" s="4">
        <f t="shared" si="149"/>
        <v>1</v>
      </c>
      <c r="AA188" s="4">
        <f t="shared" si="150"/>
        <v>1</v>
      </c>
      <c r="AB188" s="4">
        <f t="shared" si="151"/>
        <v>1</v>
      </c>
      <c r="AC188" s="4">
        <f t="shared" si="152"/>
        <v>1</v>
      </c>
      <c r="AD188" s="4">
        <f t="shared" si="153"/>
        <v>0</v>
      </c>
      <c r="AE188" s="4">
        <f t="shared" si="154"/>
        <v>0</v>
      </c>
      <c r="AF188" s="4">
        <f t="shared" si="155"/>
        <v>0</v>
      </c>
      <c r="AG188" s="4">
        <f t="shared" si="156"/>
        <v>0</v>
      </c>
      <c r="AH188" s="4">
        <f t="shared" si="157"/>
        <v>0</v>
      </c>
      <c r="AI188" s="4">
        <f t="shared" si="158"/>
        <v>0</v>
      </c>
      <c r="AJ188" s="4">
        <f t="shared" si="159"/>
        <v>0</v>
      </c>
      <c r="AK188" s="4">
        <f t="shared" si="160"/>
        <v>0</v>
      </c>
      <c r="AL188" s="4">
        <f t="shared" si="161"/>
        <v>0</v>
      </c>
      <c r="AM188" s="4">
        <f t="shared" si="162"/>
        <v>0</v>
      </c>
      <c r="AN188" s="4">
        <f t="shared" si="163"/>
        <v>0</v>
      </c>
      <c r="AO188" s="4">
        <f t="shared" si="164"/>
        <v>0</v>
      </c>
      <c r="AP188" s="4">
        <f t="shared" si="165"/>
        <v>0</v>
      </c>
      <c r="AQ188" s="4">
        <f t="shared" si="166"/>
        <v>0</v>
      </c>
      <c r="AR188" s="4">
        <f t="shared" si="167"/>
        <v>0</v>
      </c>
      <c r="AS188" s="4">
        <f t="shared" si="168"/>
        <v>0</v>
      </c>
      <c r="AT188" s="4">
        <f t="shared" si="169"/>
        <v>0</v>
      </c>
      <c r="AU188" s="4">
        <f t="shared" si="170"/>
        <v>0</v>
      </c>
      <c r="AV188" s="4">
        <f t="shared" si="171"/>
        <v>0</v>
      </c>
      <c r="AW188" s="4">
        <f t="shared" si="172"/>
        <v>0</v>
      </c>
      <c r="AX188" s="4">
        <f t="shared" si="173"/>
        <v>0</v>
      </c>
      <c r="AY188" s="4">
        <f t="shared" si="174"/>
        <v>0</v>
      </c>
    </row>
    <row r="189" spans="1:51" x14ac:dyDescent="0.2">
      <c r="A189">
        <f>Controls!A192</f>
        <v>0</v>
      </c>
      <c r="B189" s="4">
        <f>Controls!F192</f>
        <v>0</v>
      </c>
      <c r="C189" s="4">
        <f t="shared" si="127"/>
        <v>0</v>
      </c>
      <c r="D189" s="4">
        <f t="shared" si="128"/>
        <v>0</v>
      </c>
      <c r="E189" s="4">
        <f t="shared" si="129"/>
        <v>0</v>
      </c>
      <c r="F189" s="4">
        <f t="shared" si="130"/>
        <v>0</v>
      </c>
      <c r="G189" s="4">
        <f t="shared" si="131"/>
        <v>0</v>
      </c>
      <c r="H189" s="4">
        <f t="shared" si="132"/>
        <v>0</v>
      </c>
      <c r="I189" s="4">
        <f t="shared" si="133"/>
        <v>0</v>
      </c>
      <c r="J189" s="4">
        <f t="shared" si="134"/>
        <v>0</v>
      </c>
      <c r="K189" s="4">
        <f t="shared" si="135"/>
        <v>0</v>
      </c>
      <c r="L189" s="4">
        <f t="shared" si="136"/>
        <v>0</v>
      </c>
      <c r="M189" s="4">
        <f t="shared" si="137"/>
        <v>0</v>
      </c>
      <c r="N189" s="4">
        <f>Controls!C192</f>
        <v>0</v>
      </c>
      <c r="O189" s="4">
        <f t="shared" si="138"/>
        <v>1</v>
      </c>
      <c r="P189" s="4">
        <f t="shared" si="139"/>
        <v>1</v>
      </c>
      <c r="Q189" s="4">
        <f t="shared" si="140"/>
        <v>1</v>
      </c>
      <c r="R189" s="4">
        <f t="shared" si="141"/>
        <v>1</v>
      </c>
      <c r="S189" s="4">
        <f t="shared" si="142"/>
        <v>1</v>
      </c>
      <c r="T189" s="4">
        <f t="shared" si="143"/>
        <v>1</v>
      </c>
      <c r="U189" s="4">
        <f t="shared" si="144"/>
        <v>1</v>
      </c>
      <c r="V189" s="4">
        <f t="shared" si="145"/>
        <v>1</v>
      </c>
      <c r="W189" s="4">
        <f t="shared" si="146"/>
        <v>1</v>
      </c>
      <c r="X189" s="4">
        <f t="shared" si="147"/>
        <v>1</v>
      </c>
      <c r="Y189" s="4">
        <f t="shared" si="148"/>
        <v>1</v>
      </c>
      <c r="Z189" s="4">
        <f t="shared" si="149"/>
        <v>1</v>
      </c>
      <c r="AA189" s="4">
        <f t="shared" si="150"/>
        <v>1</v>
      </c>
      <c r="AB189" s="4">
        <f t="shared" si="151"/>
        <v>1</v>
      </c>
      <c r="AC189" s="4">
        <f t="shared" si="152"/>
        <v>1</v>
      </c>
      <c r="AD189" s="4">
        <f t="shared" si="153"/>
        <v>0</v>
      </c>
      <c r="AE189" s="4">
        <f t="shared" si="154"/>
        <v>0</v>
      </c>
      <c r="AF189" s="4">
        <f t="shared" si="155"/>
        <v>0</v>
      </c>
      <c r="AG189" s="4">
        <f t="shared" si="156"/>
        <v>0</v>
      </c>
      <c r="AH189" s="4">
        <f t="shared" si="157"/>
        <v>0</v>
      </c>
      <c r="AI189" s="4">
        <f t="shared" si="158"/>
        <v>0</v>
      </c>
      <c r="AJ189" s="4">
        <f t="shared" si="159"/>
        <v>0</v>
      </c>
      <c r="AK189" s="4">
        <f t="shared" si="160"/>
        <v>0</v>
      </c>
      <c r="AL189" s="4">
        <f t="shared" si="161"/>
        <v>0</v>
      </c>
      <c r="AM189" s="4">
        <f t="shared" si="162"/>
        <v>0</v>
      </c>
      <c r="AN189" s="4">
        <f t="shared" si="163"/>
        <v>0</v>
      </c>
      <c r="AO189" s="4">
        <f t="shared" si="164"/>
        <v>0</v>
      </c>
      <c r="AP189" s="4">
        <f t="shared" si="165"/>
        <v>0</v>
      </c>
      <c r="AQ189" s="4">
        <f t="shared" si="166"/>
        <v>0</v>
      </c>
      <c r="AR189" s="4">
        <f t="shared" si="167"/>
        <v>0</v>
      </c>
      <c r="AS189" s="4">
        <f t="shared" si="168"/>
        <v>0</v>
      </c>
      <c r="AT189" s="4">
        <f t="shared" si="169"/>
        <v>0</v>
      </c>
      <c r="AU189" s="4">
        <f t="shared" si="170"/>
        <v>0</v>
      </c>
      <c r="AV189" s="4">
        <f t="shared" si="171"/>
        <v>0</v>
      </c>
      <c r="AW189" s="4">
        <f t="shared" si="172"/>
        <v>0</v>
      </c>
      <c r="AX189" s="4">
        <f t="shared" si="173"/>
        <v>0</v>
      </c>
      <c r="AY189" s="4">
        <f t="shared" si="174"/>
        <v>0</v>
      </c>
    </row>
    <row r="190" spans="1:51" x14ac:dyDescent="0.2">
      <c r="A190">
        <f>Controls!A193</f>
        <v>0</v>
      </c>
      <c r="B190" s="4">
        <f>Controls!F193</f>
        <v>0</v>
      </c>
      <c r="C190" s="4">
        <f t="shared" si="127"/>
        <v>0</v>
      </c>
      <c r="D190" s="4">
        <f t="shared" si="128"/>
        <v>0</v>
      </c>
      <c r="E190" s="4">
        <f t="shared" si="129"/>
        <v>0</v>
      </c>
      <c r="F190" s="4">
        <f t="shared" si="130"/>
        <v>0</v>
      </c>
      <c r="G190" s="4">
        <f t="shared" si="131"/>
        <v>0</v>
      </c>
      <c r="H190" s="4">
        <f t="shared" si="132"/>
        <v>0</v>
      </c>
      <c r="I190" s="4">
        <f t="shared" si="133"/>
        <v>0</v>
      </c>
      <c r="J190" s="4">
        <f t="shared" si="134"/>
        <v>0</v>
      </c>
      <c r="K190" s="4">
        <f t="shared" si="135"/>
        <v>0</v>
      </c>
      <c r="L190" s="4">
        <f t="shared" si="136"/>
        <v>0</v>
      </c>
      <c r="M190" s="4">
        <f t="shared" si="137"/>
        <v>0</v>
      </c>
      <c r="N190" s="4">
        <f>Controls!C193</f>
        <v>0</v>
      </c>
      <c r="O190" s="4">
        <f t="shared" si="138"/>
        <v>1</v>
      </c>
      <c r="P190" s="4">
        <f t="shared" si="139"/>
        <v>1</v>
      </c>
      <c r="Q190" s="4">
        <f t="shared" si="140"/>
        <v>1</v>
      </c>
      <c r="R190" s="4">
        <f t="shared" si="141"/>
        <v>1</v>
      </c>
      <c r="S190" s="4">
        <f t="shared" si="142"/>
        <v>1</v>
      </c>
      <c r="T190" s="4">
        <f t="shared" si="143"/>
        <v>1</v>
      </c>
      <c r="U190" s="4">
        <f t="shared" si="144"/>
        <v>1</v>
      </c>
      <c r="V190" s="4">
        <f t="shared" si="145"/>
        <v>1</v>
      </c>
      <c r="W190" s="4">
        <f t="shared" si="146"/>
        <v>1</v>
      </c>
      <c r="X190" s="4">
        <f t="shared" si="147"/>
        <v>1</v>
      </c>
      <c r="Y190" s="4">
        <f t="shared" si="148"/>
        <v>1</v>
      </c>
      <c r="Z190" s="4">
        <f t="shared" si="149"/>
        <v>1</v>
      </c>
      <c r="AA190" s="4">
        <f t="shared" si="150"/>
        <v>1</v>
      </c>
      <c r="AB190" s="4">
        <f t="shared" si="151"/>
        <v>1</v>
      </c>
      <c r="AC190" s="4">
        <f t="shared" si="152"/>
        <v>1</v>
      </c>
      <c r="AD190" s="4">
        <f t="shared" si="153"/>
        <v>0</v>
      </c>
      <c r="AE190" s="4">
        <f t="shared" si="154"/>
        <v>0</v>
      </c>
      <c r="AF190" s="4">
        <f t="shared" si="155"/>
        <v>0</v>
      </c>
      <c r="AG190" s="4">
        <f t="shared" si="156"/>
        <v>0</v>
      </c>
      <c r="AH190" s="4">
        <f t="shared" si="157"/>
        <v>0</v>
      </c>
      <c r="AI190" s="4">
        <f t="shared" si="158"/>
        <v>0</v>
      </c>
      <c r="AJ190" s="4">
        <f t="shared" si="159"/>
        <v>0</v>
      </c>
      <c r="AK190" s="4">
        <f t="shared" si="160"/>
        <v>0</v>
      </c>
      <c r="AL190" s="4">
        <f t="shared" si="161"/>
        <v>0</v>
      </c>
      <c r="AM190" s="4">
        <f t="shared" si="162"/>
        <v>0</v>
      </c>
      <c r="AN190" s="4">
        <f t="shared" si="163"/>
        <v>0</v>
      </c>
      <c r="AO190" s="4">
        <f t="shared" si="164"/>
        <v>0</v>
      </c>
      <c r="AP190" s="4">
        <f t="shared" si="165"/>
        <v>0</v>
      </c>
      <c r="AQ190" s="4">
        <f t="shared" si="166"/>
        <v>0</v>
      </c>
      <c r="AR190" s="4">
        <f t="shared" si="167"/>
        <v>0</v>
      </c>
      <c r="AS190" s="4">
        <f t="shared" si="168"/>
        <v>0</v>
      </c>
      <c r="AT190" s="4">
        <f t="shared" si="169"/>
        <v>0</v>
      </c>
      <c r="AU190" s="4">
        <f t="shared" si="170"/>
        <v>0</v>
      </c>
      <c r="AV190" s="4">
        <f t="shared" si="171"/>
        <v>0</v>
      </c>
      <c r="AW190" s="4">
        <f t="shared" si="172"/>
        <v>0</v>
      </c>
      <c r="AX190" s="4">
        <f t="shared" si="173"/>
        <v>0</v>
      </c>
      <c r="AY190" s="4">
        <f t="shared" si="174"/>
        <v>0</v>
      </c>
    </row>
    <row r="191" spans="1:51" x14ac:dyDescent="0.2">
      <c r="A191">
        <f>Controls!A194</f>
        <v>0</v>
      </c>
      <c r="B191" s="4">
        <f>Controls!F194</f>
        <v>0</v>
      </c>
      <c r="C191" s="4">
        <f t="shared" si="127"/>
        <v>0</v>
      </c>
      <c r="D191" s="4">
        <f t="shared" si="128"/>
        <v>0</v>
      </c>
      <c r="E191" s="4">
        <f t="shared" si="129"/>
        <v>0</v>
      </c>
      <c r="F191" s="4">
        <f t="shared" si="130"/>
        <v>0</v>
      </c>
      <c r="G191" s="4">
        <f t="shared" si="131"/>
        <v>0</v>
      </c>
      <c r="H191" s="4">
        <f t="shared" si="132"/>
        <v>0</v>
      </c>
      <c r="I191" s="4">
        <f t="shared" si="133"/>
        <v>0</v>
      </c>
      <c r="J191" s="4">
        <f t="shared" si="134"/>
        <v>0</v>
      </c>
      <c r="K191" s="4">
        <f t="shared" si="135"/>
        <v>0</v>
      </c>
      <c r="L191" s="4">
        <f t="shared" si="136"/>
        <v>0</v>
      </c>
      <c r="M191" s="4">
        <f t="shared" si="137"/>
        <v>0</v>
      </c>
      <c r="N191" s="4">
        <f>Controls!C194</f>
        <v>0</v>
      </c>
      <c r="O191" s="4">
        <f t="shared" si="138"/>
        <v>1</v>
      </c>
      <c r="P191" s="4">
        <f t="shared" si="139"/>
        <v>1</v>
      </c>
      <c r="Q191" s="4">
        <f t="shared" si="140"/>
        <v>1</v>
      </c>
      <c r="R191" s="4">
        <f t="shared" si="141"/>
        <v>1</v>
      </c>
      <c r="S191" s="4">
        <f t="shared" si="142"/>
        <v>1</v>
      </c>
      <c r="T191" s="4">
        <f t="shared" si="143"/>
        <v>1</v>
      </c>
      <c r="U191" s="4">
        <f t="shared" si="144"/>
        <v>1</v>
      </c>
      <c r="V191" s="4">
        <f t="shared" si="145"/>
        <v>1</v>
      </c>
      <c r="W191" s="4">
        <f t="shared" si="146"/>
        <v>1</v>
      </c>
      <c r="X191" s="4">
        <f t="shared" si="147"/>
        <v>1</v>
      </c>
      <c r="Y191" s="4">
        <f t="shared" si="148"/>
        <v>1</v>
      </c>
      <c r="Z191" s="4">
        <f t="shared" si="149"/>
        <v>1</v>
      </c>
      <c r="AA191" s="4">
        <f t="shared" si="150"/>
        <v>1</v>
      </c>
      <c r="AB191" s="4">
        <f t="shared" si="151"/>
        <v>1</v>
      </c>
      <c r="AC191" s="4">
        <f t="shared" si="152"/>
        <v>1</v>
      </c>
      <c r="AD191" s="4">
        <f t="shared" si="153"/>
        <v>0</v>
      </c>
      <c r="AE191" s="4">
        <f t="shared" si="154"/>
        <v>0</v>
      </c>
      <c r="AF191" s="4">
        <f t="shared" si="155"/>
        <v>0</v>
      </c>
      <c r="AG191" s="4">
        <f t="shared" si="156"/>
        <v>0</v>
      </c>
      <c r="AH191" s="4">
        <f t="shared" si="157"/>
        <v>0</v>
      </c>
      <c r="AI191" s="4">
        <f t="shared" si="158"/>
        <v>0</v>
      </c>
      <c r="AJ191" s="4">
        <f t="shared" si="159"/>
        <v>0</v>
      </c>
      <c r="AK191" s="4">
        <f t="shared" si="160"/>
        <v>0</v>
      </c>
      <c r="AL191" s="4">
        <f t="shared" si="161"/>
        <v>0</v>
      </c>
      <c r="AM191" s="4">
        <f t="shared" si="162"/>
        <v>0</v>
      </c>
      <c r="AN191" s="4">
        <f t="shared" si="163"/>
        <v>0</v>
      </c>
      <c r="AO191" s="4">
        <f t="shared" si="164"/>
        <v>0</v>
      </c>
      <c r="AP191" s="4">
        <f t="shared" si="165"/>
        <v>0</v>
      </c>
      <c r="AQ191" s="4">
        <f t="shared" si="166"/>
        <v>0</v>
      </c>
      <c r="AR191" s="4">
        <f t="shared" si="167"/>
        <v>0</v>
      </c>
      <c r="AS191" s="4">
        <f t="shared" si="168"/>
        <v>0</v>
      </c>
      <c r="AT191" s="4">
        <f t="shared" si="169"/>
        <v>0</v>
      </c>
      <c r="AU191" s="4">
        <f t="shared" si="170"/>
        <v>0</v>
      </c>
      <c r="AV191" s="4">
        <f t="shared" si="171"/>
        <v>0</v>
      </c>
      <c r="AW191" s="4">
        <f t="shared" si="172"/>
        <v>0</v>
      </c>
      <c r="AX191" s="4">
        <f t="shared" si="173"/>
        <v>0</v>
      </c>
      <c r="AY191" s="4">
        <f t="shared" si="174"/>
        <v>0</v>
      </c>
    </row>
    <row r="192" spans="1:51" x14ac:dyDescent="0.2">
      <c r="A192">
        <f>Controls!A195</f>
        <v>0</v>
      </c>
      <c r="B192" s="4">
        <f>Controls!F195</f>
        <v>0</v>
      </c>
      <c r="C192" s="4">
        <f t="shared" si="127"/>
        <v>0</v>
      </c>
      <c r="D192" s="4">
        <f t="shared" si="128"/>
        <v>0</v>
      </c>
      <c r="E192" s="4">
        <f t="shared" si="129"/>
        <v>0</v>
      </c>
      <c r="F192" s="4">
        <f t="shared" si="130"/>
        <v>0</v>
      </c>
      <c r="G192" s="4">
        <f t="shared" si="131"/>
        <v>0</v>
      </c>
      <c r="H192" s="4">
        <f t="shared" si="132"/>
        <v>0</v>
      </c>
      <c r="I192" s="4">
        <f t="shared" si="133"/>
        <v>0</v>
      </c>
      <c r="J192" s="4">
        <f t="shared" si="134"/>
        <v>0</v>
      </c>
      <c r="K192" s="4">
        <f t="shared" si="135"/>
        <v>0</v>
      </c>
      <c r="L192" s="4">
        <f t="shared" si="136"/>
        <v>0</v>
      </c>
      <c r="M192" s="4">
        <f t="shared" si="137"/>
        <v>0</v>
      </c>
      <c r="N192" s="4">
        <f>Controls!C195</f>
        <v>0</v>
      </c>
      <c r="O192" s="4">
        <f t="shared" si="138"/>
        <v>1</v>
      </c>
      <c r="P192" s="4">
        <f t="shared" si="139"/>
        <v>1</v>
      </c>
      <c r="Q192" s="4">
        <f t="shared" si="140"/>
        <v>1</v>
      </c>
      <c r="R192" s="4">
        <f t="shared" si="141"/>
        <v>1</v>
      </c>
      <c r="S192" s="4">
        <f t="shared" si="142"/>
        <v>1</v>
      </c>
      <c r="T192" s="4">
        <f t="shared" si="143"/>
        <v>1</v>
      </c>
      <c r="U192" s="4">
        <f t="shared" si="144"/>
        <v>1</v>
      </c>
      <c r="V192" s="4">
        <f t="shared" si="145"/>
        <v>1</v>
      </c>
      <c r="W192" s="4">
        <f t="shared" si="146"/>
        <v>1</v>
      </c>
      <c r="X192" s="4">
        <f t="shared" si="147"/>
        <v>1</v>
      </c>
      <c r="Y192" s="4">
        <f t="shared" si="148"/>
        <v>1</v>
      </c>
      <c r="Z192" s="4">
        <f t="shared" si="149"/>
        <v>1</v>
      </c>
      <c r="AA192" s="4">
        <f t="shared" si="150"/>
        <v>1</v>
      </c>
      <c r="AB192" s="4">
        <f t="shared" si="151"/>
        <v>1</v>
      </c>
      <c r="AC192" s="4">
        <f t="shared" si="152"/>
        <v>1</v>
      </c>
      <c r="AD192" s="4">
        <f t="shared" si="153"/>
        <v>0</v>
      </c>
      <c r="AE192" s="4">
        <f t="shared" si="154"/>
        <v>0</v>
      </c>
      <c r="AF192" s="4">
        <f t="shared" si="155"/>
        <v>0</v>
      </c>
      <c r="AG192" s="4">
        <f t="shared" si="156"/>
        <v>0</v>
      </c>
      <c r="AH192" s="4">
        <f t="shared" si="157"/>
        <v>0</v>
      </c>
      <c r="AI192" s="4">
        <f t="shared" si="158"/>
        <v>0</v>
      </c>
      <c r="AJ192" s="4">
        <f t="shared" si="159"/>
        <v>0</v>
      </c>
      <c r="AK192" s="4">
        <f t="shared" si="160"/>
        <v>0</v>
      </c>
      <c r="AL192" s="4">
        <f t="shared" si="161"/>
        <v>0</v>
      </c>
      <c r="AM192" s="4">
        <f t="shared" si="162"/>
        <v>0</v>
      </c>
      <c r="AN192" s="4">
        <f t="shared" si="163"/>
        <v>0</v>
      </c>
      <c r="AO192" s="4">
        <f t="shared" si="164"/>
        <v>0</v>
      </c>
      <c r="AP192" s="4">
        <f t="shared" si="165"/>
        <v>0</v>
      </c>
      <c r="AQ192" s="4">
        <f t="shared" si="166"/>
        <v>0</v>
      </c>
      <c r="AR192" s="4">
        <f t="shared" si="167"/>
        <v>0</v>
      </c>
      <c r="AS192" s="4">
        <f t="shared" si="168"/>
        <v>0</v>
      </c>
      <c r="AT192" s="4">
        <f t="shared" si="169"/>
        <v>0</v>
      </c>
      <c r="AU192" s="4">
        <f t="shared" si="170"/>
        <v>0</v>
      </c>
      <c r="AV192" s="4">
        <f t="shared" si="171"/>
        <v>0</v>
      </c>
      <c r="AW192" s="4">
        <f t="shared" si="172"/>
        <v>0</v>
      </c>
      <c r="AX192" s="4">
        <f t="shared" si="173"/>
        <v>0</v>
      </c>
      <c r="AY192" s="4">
        <f t="shared" si="174"/>
        <v>0</v>
      </c>
    </row>
    <row r="193" spans="1:51" x14ac:dyDescent="0.2">
      <c r="A193">
        <f>Controls!A196</f>
        <v>0</v>
      </c>
      <c r="B193" s="4">
        <f>Controls!F196</f>
        <v>0</v>
      </c>
      <c r="C193" s="4">
        <f t="shared" si="127"/>
        <v>0</v>
      </c>
      <c r="D193" s="4">
        <f t="shared" si="128"/>
        <v>0</v>
      </c>
      <c r="E193" s="4">
        <f t="shared" si="129"/>
        <v>0</v>
      </c>
      <c r="F193" s="4">
        <f t="shared" si="130"/>
        <v>0</v>
      </c>
      <c r="G193" s="4">
        <f t="shared" si="131"/>
        <v>0</v>
      </c>
      <c r="H193" s="4">
        <f t="shared" si="132"/>
        <v>0</v>
      </c>
      <c r="I193" s="4">
        <f t="shared" si="133"/>
        <v>0</v>
      </c>
      <c r="J193" s="4">
        <f t="shared" si="134"/>
        <v>0</v>
      </c>
      <c r="K193" s="4">
        <f t="shared" si="135"/>
        <v>0</v>
      </c>
      <c r="L193" s="4">
        <f t="shared" si="136"/>
        <v>0</v>
      </c>
      <c r="M193" s="4">
        <f t="shared" si="137"/>
        <v>0</v>
      </c>
      <c r="N193" s="4">
        <f>Controls!C196</f>
        <v>0</v>
      </c>
      <c r="O193" s="4">
        <f t="shared" si="138"/>
        <v>1</v>
      </c>
      <c r="P193" s="4">
        <f t="shared" si="139"/>
        <v>1</v>
      </c>
      <c r="Q193" s="4">
        <f t="shared" si="140"/>
        <v>1</v>
      </c>
      <c r="R193" s="4">
        <f t="shared" si="141"/>
        <v>1</v>
      </c>
      <c r="S193" s="4">
        <f t="shared" si="142"/>
        <v>1</v>
      </c>
      <c r="T193" s="4">
        <f t="shared" si="143"/>
        <v>1</v>
      </c>
      <c r="U193" s="4">
        <f t="shared" si="144"/>
        <v>1</v>
      </c>
      <c r="V193" s="4">
        <f t="shared" si="145"/>
        <v>1</v>
      </c>
      <c r="W193" s="4">
        <f t="shared" si="146"/>
        <v>1</v>
      </c>
      <c r="X193" s="4">
        <f t="shared" si="147"/>
        <v>1</v>
      </c>
      <c r="Y193" s="4">
        <f t="shared" si="148"/>
        <v>1</v>
      </c>
      <c r="Z193" s="4">
        <f t="shared" si="149"/>
        <v>1</v>
      </c>
      <c r="AA193" s="4">
        <f t="shared" si="150"/>
        <v>1</v>
      </c>
      <c r="AB193" s="4">
        <f t="shared" si="151"/>
        <v>1</v>
      </c>
      <c r="AC193" s="4">
        <f t="shared" si="152"/>
        <v>1</v>
      </c>
      <c r="AD193" s="4">
        <f t="shared" si="153"/>
        <v>0</v>
      </c>
      <c r="AE193" s="4">
        <f t="shared" si="154"/>
        <v>0</v>
      </c>
      <c r="AF193" s="4">
        <f t="shared" si="155"/>
        <v>0</v>
      </c>
      <c r="AG193" s="4">
        <f t="shared" si="156"/>
        <v>0</v>
      </c>
      <c r="AH193" s="4">
        <f t="shared" si="157"/>
        <v>0</v>
      </c>
      <c r="AI193" s="4">
        <f t="shared" si="158"/>
        <v>0</v>
      </c>
      <c r="AJ193" s="4">
        <f t="shared" si="159"/>
        <v>0</v>
      </c>
      <c r="AK193" s="4">
        <f t="shared" si="160"/>
        <v>0</v>
      </c>
      <c r="AL193" s="4">
        <f t="shared" si="161"/>
        <v>0</v>
      </c>
      <c r="AM193" s="4">
        <f t="shared" si="162"/>
        <v>0</v>
      </c>
      <c r="AN193" s="4">
        <f t="shared" si="163"/>
        <v>0</v>
      </c>
      <c r="AO193" s="4">
        <f t="shared" si="164"/>
        <v>0</v>
      </c>
      <c r="AP193" s="4">
        <f t="shared" si="165"/>
        <v>0</v>
      </c>
      <c r="AQ193" s="4">
        <f t="shared" si="166"/>
        <v>0</v>
      </c>
      <c r="AR193" s="4">
        <f t="shared" si="167"/>
        <v>0</v>
      </c>
      <c r="AS193" s="4">
        <f t="shared" si="168"/>
        <v>0</v>
      </c>
      <c r="AT193" s="4">
        <f t="shared" si="169"/>
        <v>0</v>
      </c>
      <c r="AU193" s="4">
        <f t="shared" si="170"/>
        <v>0</v>
      </c>
      <c r="AV193" s="4">
        <f t="shared" si="171"/>
        <v>0</v>
      </c>
      <c r="AW193" s="4">
        <f t="shared" si="172"/>
        <v>0</v>
      </c>
      <c r="AX193" s="4">
        <f t="shared" si="173"/>
        <v>0</v>
      </c>
      <c r="AY193" s="4">
        <f t="shared" si="174"/>
        <v>0</v>
      </c>
    </row>
    <row r="194" spans="1:51" x14ac:dyDescent="0.2">
      <c r="A194">
        <f>Controls!A197</f>
        <v>0</v>
      </c>
      <c r="B194" s="4">
        <f>Controls!F197</f>
        <v>0</v>
      </c>
      <c r="C194" s="4">
        <f t="shared" si="127"/>
        <v>0</v>
      </c>
      <c r="D194" s="4">
        <f t="shared" si="128"/>
        <v>0</v>
      </c>
      <c r="E194" s="4">
        <f t="shared" si="129"/>
        <v>0</v>
      </c>
      <c r="F194" s="4">
        <f t="shared" si="130"/>
        <v>0</v>
      </c>
      <c r="G194" s="4">
        <f t="shared" si="131"/>
        <v>0</v>
      </c>
      <c r="H194" s="4">
        <f t="shared" si="132"/>
        <v>0</v>
      </c>
      <c r="I194" s="4">
        <f t="shared" si="133"/>
        <v>0</v>
      </c>
      <c r="J194" s="4">
        <f t="shared" si="134"/>
        <v>0</v>
      </c>
      <c r="K194" s="4">
        <f t="shared" si="135"/>
        <v>0</v>
      </c>
      <c r="L194" s="4">
        <f t="shared" si="136"/>
        <v>0</v>
      </c>
      <c r="M194" s="4">
        <f t="shared" si="137"/>
        <v>0</v>
      </c>
      <c r="N194" s="4">
        <f>Controls!C197</f>
        <v>0</v>
      </c>
      <c r="O194" s="4">
        <f t="shared" si="138"/>
        <v>1</v>
      </c>
      <c r="P194" s="4">
        <f t="shared" si="139"/>
        <v>1</v>
      </c>
      <c r="Q194" s="4">
        <f t="shared" si="140"/>
        <v>1</v>
      </c>
      <c r="R194" s="4">
        <f t="shared" si="141"/>
        <v>1</v>
      </c>
      <c r="S194" s="4">
        <f t="shared" si="142"/>
        <v>1</v>
      </c>
      <c r="T194" s="4">
        <f t="shared" si="143"/>
        <v>1</v>
      </c>
      <c r="U194" s="4">
        <f t="shared" si="144"/>
        <v>1</v>
      </c>
      <c r="V194" s="4">
        <f t="shared" si="145"/>
        <v>1</v>
      </c>
      <c r="W194" s="4">
        <f t="shared" si="146"/>
        <v>1</v>
      </c>
      <c r="X194" s="4">
        <f t="shared" si="147"/>
        <v>1</v>
      </c>
      <c r="Y194" s="4">
        <f t="shared" si="148"/>
        <v>1</v>
      </c>
      <c r="Z194" s="4">
        <f t="shared" si="149"/>
        <v>1</v>
      </c>
      <c r="AA194" s="4">
        <f t="shared" si="150"/>
        <v>1</v>
      </c>
      <c r="AB194" s="4">
        <f t="shared" si="151"/>
        <v>1</v>
      </c>
      <c r="AC194" s="4">
        <f t="shared" si="152"/>
        <v>1</v>
      </c>
      <c r="AD194" s="4">
        <f t="shared" si="153"/>
        <v>0</v>
      </c>
      <c r="AE194" s="4">
        <f t="shared" si="154"/>
        <v>0</v>
      </c>
      <c r="AF194" s="4">
        <f t="shared" si="155"/>
        <v>0</v>
      </c>
      <c r="AG194" s="4">
        <f t="shared" si="156"/>
        <v>0</v>
      </c>
      <c r="AH194" s="4">
        <f t="shared" si="157"/>
        <v>0</v>
      </c>
      <c r="AI194" s="4">
        <f t="shared" si="158"/>
        <v>0</v>
      </c>
      <c r="AJ194" s="4">
        <f t="shared" si="159"/>
        <v>0</v>
      </c>
      <c r="AK194" s="4">
        <f t="shared" si="160"/>
        <v>0</v>
      </c>
      <c r="AL194" s="4">
        <f t="shared" si="161"/>
        <v>0</v>
      </c>
      <c r="AM194" s="4">
        <f t="shared" si="162"/>
        <v>0</v>
      </c>
      <c r="AN194" s="4">
        <f t="shared" si="163"/>
        <v>0</v>
      </c>
      <c r="AO194" s="4">
        <f t="shared" si="164"/>
        <v>0</v>
      </c>
      <c r="AP194" s="4">
        <f t="shared" si="165"/>
        <v>0</v>
      </c>
      <c r="AQ194" s="4">
        <f t="shared" si="166"/>
        <v>0</v>
      </c>
      <c r="AR194" s="4">
        <f t="shared" si="167"/>
        <v>0</v>
      </c>
      <c r="AS194" s="4">
        <f t="shared" si="168"/>
        <v>0</v>
      </c>
      <c r="AT194" s="4">
        <f t="shared" si="169"/>
        <v>0</v>
      </c>
      <c r="AU194" s="4">
        <f t="shared" si="170"/>
        <v>0</v>
      </c>
      <c r="AV194" s="4">
        <f t="shared" si="171"/>
        <v>0</v>
      </c>
      <c r="AW194" s="4">
        <f t="shared" si="172"/>
        <v>0</v>
      </c>
      <c r="AX194" s="4">
        <f t="shared" si="173"/>
        <v>0</v>
      </c>
      <c r="AY194" s="4">
        <f t="shared" si="174"/>
        <v>0</v>
      </c>
    </row>
    <row r="195" spans="1:51" x14ac:dyDescent="0.2">
      <c r="A195">
        <f>Controls!A198</f>
        <v>0</v>
      </c>
      <c r="B195" s="4">
        <f>Controls!F198</f>
        <v>0</v>
      </c>
      <c r="C195" s="4">
        <f t="shared" si="127"/>
        <v>0</v>
      </c>
      <c r="D195" s="4">
        <f t="shared" si="128"/>
        <v>0</v>
      </c>
      <c r="E195" s="4">
        <f t="shared" si="129"/>
        <v>0</v>
      </c>
      <c r="F195" s="4">
        <f t="shared" si="130"/>
        <v>0</v>
      </c>
      <c r="G195" s="4">
        <f t="shared" si="131"/>
        <v>0</v>
      </c>
      <c r="H195" s="4">
        <f t="shared" si="132"/>
        <v>0</v>
      </c>
      <c r="I195" s="4">
        <f t="shared" si="133"/>
        <v>0</v>
      </c>
      <c r="J195" s="4">
        <f t="shared" si="134"/>
        <v>0</v>
      </c>
      <c r="K195" s="4">
        <f t="shared" si="135"/>
        <v>0</v>
      </c>
      <c r="L195" s="4">
        <f t="shared" si="136"/>
        <v>0</v>
      </c>
      <c r="M195" s="4">
        <f t="shared" si="137"/>
        <v>0</v>
      </c>
      <c r="N195" s="4">
        <f>Controls!C198</f>
        <v>0</v>
      </c>
      <c r="O195" s="4">
        <f t="shared" si="138"/>
        <v>1</v>
      </c>
      <c r="P195" s="4">
        <f t="shared" si="139"/>
        <v>1</v>
      </c>
      <c r="Q195" s="4">
        <f t="shared" si="140"/>
        <v>1</v>
      </c>
      <c r="R195" s="4">
        <f t="shared" si="141"/>
        <v>1</v>
      </c>
      <c r="S195" s="4">
        <f t="shared" si="142"/>
        <v>1</v>
      </c>
      <c r="T195" s="4">
        <f t="shared" si="143"/>
        <v>1</v>
      </c>
      <c r="U195" s="4">
        <f t="shared" si="144"/>
        <v>1</v>
      </c>
      <c r="V195" s="4">
        <f t="shared" si="145"/>
        <v>1</v>
      </c>
      <c r="W195" s="4">
        <f t="shared" si="146"/>
        <v>1</v>
      </c>
      <c r="X195" s="4">
        <f t="shared" si="147"/>
        <v>1</v>
      </c>
      <c r="Y195" s="4">
        <f t="shared" si="148"/>
        <v>1</v>
      </c>
      <c r="Z195" s="4">
        <f t="shared" si="149"/>
        <v>1</v>
      </c>
      <c r="AA195" s="4">
        <f t="shared" si="150"/>
        <v>1</v>
      </c>
      <c r="AB195" s="4">
        <f t="shared" si="151"/>
        <v>1</v>
      </c>
      <c r="AC195" s="4">
        <f t="shared" si="152"/>
        <v>1</v>
      </c>
      <c r="AD195" s="4">
        <f t="shared" si="153"/>
        <v>0</v>
      </c>
      <c r="AE195" s="4">
        <f t="shared" si="154"/>
        <v>0</v>
      </c>
      <c r="AF195" s="4">
        <f t="shared" si="155"/>
        <v>0</v>
      </c>
      <c r="AG195" s="4">
        <f t="shared" si="156"/>
        <v>0</v>
      </c>
      <c r="AH195" s="4">
        <f t="shared" si="157"/>
        <v>0</v>
      </c>
      <c r="AI195" s="4">
        <f t="shared" si="158"/>
        <v>0</v>
      </c>
      <c r="AJ195" s="4">
        <f t="shared" si="159"/>
        <v>0</v>
      </c>
      <c r="AK195" s="4">
        <f t="shared" si="160"/>
        <v>0</v>
      </c>
      <c r="AL195" s="4">
        <f t="shared" si="161"/>
        <v>0</v>
      </c>
      <c r="AM195" s="4">
        <f t="shared" si="162"/>
        <v>0</v>
      </c>
      <c r="AN195" s="4">
        <f t="shared" si="163"/>
        <v>0</v>
      </c>
      <c r="AO195" s="4">
        <f t="shared" si="164"/>
        <v>0</v>
      </c>
      <c r="AP195" s="4">
        <f t="shared" si="165"/>
        <v>0</v>
      </c>
      <c r="AQ195" s="4">
        <f t="shared" si="166"/>
        <v>0</v>
      </c>
      <c r="AR195" s="4">
        <f t="shared" si="167"/>
        <v>0</v>
      </c>
      <c r="AS195" s="4">
        <f t="shared" si="168"/>
        <v>0</v>
      </c>
      <c r="AT195" s="4">
        <f t="shared" si="169"/>
        <v>0</v>
      </c>
      <c r="AU195" s="4">
        <f t="shared" si="170"/>
        <v>0</v>
      </c>
      <c r="AV195" s="4">
        <f t="shared" si="171"/>
        <v>0</v>
      </c>
      <c r="AW195" s="4">
        <f t="shared" si="172"/>
        <v>0</v>
      </c>
      <c r="AX195" s="4">
        <f t="shared" si="173"/>
        <v>0</v>
      </c>
      <c r="AY195" s="4">
        <f t="shared" si="174"/>
        <v>0</v>
      </c>
    </row>
    <row r="196" spans="1:51" x14ac:dyDescent="0.2">
      <c r="A196">
        <f>Controls!A199</f>
        <v>0</v>
      </c>
      <c r="B196" s="4">
        <f>Controls!F199</f>
        <v>0</v>
      </c>
      <c r="C196" s="4">
        <f t="shared" si="127"/>
        <v>0</v>
      </c>
      <c r="D196" s="4">
        <f t="shared" si="128"/>
        <v>0</v>
      </c>
      <c r="E196" s="4">
        <f t="shared" si="129"/>
        <v>0</v>
      </c>
      <c r="F196" s="4">
        <f t="shared" si="130"/>
        <v>0</v>
      </c>
      <c r="G196" s="4">
        <f t="shared" si="131"/>
        <v>0</v>
      </c>
      <c r="H196" s="4">
        <f t="shared" si="132"/>
        <v>0</v>
      </c>
      <c r="I196" s="4">
        <f t="shared" si="133"/>
        <v>0</v>
      </c>
      <c r="J196" s="4">
        <f t="shared" si="134"/>
        <v>0</v>
      </c>
      <c r="K196" s="4">
        <f t="shared" si="135"/>
        <v>0</v>
      </c>
      <c r="L196" s="4">
        <f t="shared" si="136"/>
        <v>0</v>
      </c>
      <c r="M196" s="4">
        <f t="shared" si="137"/>
        <v>0</v>
      </c>
      <c r="N196" s="4">
        <f>Controls!C199</f>
        <v>0</v>
      </c>
      <c r="O196" s="4">
        <f t="shared" si="138"/>
        <v>1</v>
      </c>
      <c r="P196" s="4">
        <f t="shared" si="139"/>
        <v>1</v>
      </c>
      <c r="Q196" s="4">
        <f t="shared" si="140"/>
        <v>1</v>
      </c>
      <c r="R196" s="4">
        <f t="shared" si="141"/>
        <v>1</v>
      </c>
      <c r="S196" s="4">
        <f t="shared" si="142"/>
        <v>1</v>
      </c>
      <c r="T196" s="4">
        <f t="shared" si="143"/>
        <v>1</v>
      </c>
      <c r="U196" s="4">
        <f t="shared" si="144"/>
        <v>1</v>
      </c>
      <c r="V196" s="4">
        <f t="shared" si="145"/>
        <v>1</v>
      </c>
      <c r="W196" s="4">
        <f t="shared" si="146"/>
        <v>1</v>
      </c>
      <c r="X196" s="4">
        <f t="shared" si="147"/>
        <v>1</v>
      </c>
      <c r="Y196" s="4">
        <f t="shared" si="148"/>
        <v>1</v>
      </c>
      <c r="Z196" s="4">
        <f t="shared" si="149"/>
        <v>1</v>
      </c>
      <c r="AA196" s="4">
        <f t="shared" si="150"/>
        <v>1</v>
      </c>
      <c r="AB196" s="4">
        <f t="shared" si="151"/>
        <v>1</v>
      </c>
      <c r="AC196" s="4">
        <f t="shared" si="152"/>
        <v>1</v>
      </c>
      <c r="AD196" s="4">
        <f t="shared" si="153"/>
        <v>0</v>
      </c>
      <c r="AE196" s="4">
        <f t="shared" si="154"/>
        <v>0</v>
      </c>
      <c r="AF196" s="4">
        <f t="shared" si="155"/>
        <v>0</v>
      </c>
      <c r="AG196" s="4">
        <f t="shared" si="156"/>
        <v>0</v>
      </c>
      <c r="AH196" s="4">
        <f t="shared" si="157"/>
        <v>0</v>
      </c>
      <c r="AI196" s="4">
        <f t="shared" si="158"/>
        <v>0</v>
      </c>
      <c r="AJ196" s="4">
        <f t="shared" si="159"/>
        <v>0</v>
      </c>
      <c r="AK196" s="4">
        <f t="shared" si="160"/>
        <v>0</v>
      </c>
      <c r="AL196" s="4">
        <f t="shared" si="161"/>
        <v>0</v>
      </c>
      <c r="AM196" s="4">
        <f t="shared" si="162"/>
        <v>0</v>
      </c>
      <c r="AN196" s="4">
        <f t="shared" si="163"/>
        <v>0</v>
      </c>
      <c r="AO196" s="4">
        <f t="shared" si="164"/>
        <v>0</v>
      </c>
      <c r="AP196" s="4">
        <f t="shared" si="165"/>
        <v>0</v>
      </c>
      <c r="AQ196" s="4">
        <f t="shared" si="166"/>
        <v>0</v>
      </c>
      <c r="AR196" s="4">
        <f t="shared" si="167"/>
        <v>0</v>
      </c>
      <c r="AS196" s="4">
        <f t="shared" si="168"/>
        <v>0</v>
      </c>
      <c r="AT196" s="4">
        <f t="shared" si="169"/>
        <v>0</v>
      </c>
      <c r="AU196" s="4">
        <f t="shared" si="170"/>
        <v>0</v>
      </c>
      <c r="AV196" s="4">
        <f t="shared" si="171"/>
        <v>0</v>
      </c>
      <c r="AW196" s="4">
        <f t="shared" si="172"/>
        <v>0</v>
      </c>
      <c r="AX196" s="4">
        <f t="shared" si="173"/>
        <v>0</v>
      </c>
      <c r="AY196" s="4">
        <f t="shared" si="174"/>
        <v>0</v>
      </c>
    </row>
    <row r="197" spans="1:51" x14ac:dyDescent="0.2">
      <c r="A197">
        <f>Controls!A200</f>
        <v>0</v>
      </c>
      <c r="B197" s="4">
        <f>Controls!F200</f>
        <v>0</v>
      </c>
      <c r="C197" s="4">
        <f t="shared" si="127"/>
        <v>0</v>
      </c>
      <c r="D197" s="4">
        <f t="shared" si="128"/>
        <v>0</v>
      </c>
      <c r="E197" s="4">
        <f t="shared" si="129"/>
        <v>0</v>
      </c>
      <c r="F197" s="4">
        <f t="shared" si="130"/>
        <v>0</v>
      </c>
      <c r="G197" s="4">
        <f t="shared" si="131"/>
        <v>0</v>
      </c>
      <c r="H197" s="4">
        <f t="shared" si="132"/>
        <v>0</v>
      </c>
      <c r="I197" s="4">
        <f t="shared" si="133"/>
        <v>0</v>
      </c>
      <c r="J197" s="4">
        <f t="shared" si="134"/>
        <v>0</v>
      </c>
      <c r="K197" s="4">
        <f t="shared" si="135"/>
        <v>0</v>
      </c>
      <c r="L197" s="4">
        <f t="shared" si="136"/>
        <v>0</v>
      </c>
      <c r="M197" s="4">
        <f t="shared" si="137"/>
        <v>0</v>
      </c>
      <c r="N197" s="4">
        <f>Controls!C200</f>
        <v>0</v>
      </c>
      <c r="O197" s="4">
        <f t="shared" si="138"/>
        <v>1</v>
      </c>
      <c r="P197" s="4">
        <f t="shared" si="139"/>
        <v>1</v>
      </c>
      <c r="Q197" s="4">
        <f t="shared" si="140"/>
        <v>1</v>
      </c>
      <c r="R197" s="4">
        <f t="shared" si="141"/>
        <v>1</v>
      </c>
      <c r="S197" s="4">
        <f t="shared" si="142"/>
        <v>1</v>
      </c>
      <c r="T197" s="4">
        <f t="shared" si="143"/>
        <v>1</v>
      </c>
      <c r="U197" s="4">
        <f t="shared" si="144"/>
        <v>1</v>
      </c>
      <c r="V197" s="4">
        <f t="shared" si="145"/>
        <v>1</v>
      </c>
      <c r="W197" s="4">
        <f t="shared" si="146"/>
        <v>1</v>
      </c>
      <c r="X197" s="4">
        <f t="shared" si="147"/>
        <v>1</v>
      </c>
      <c r="Y197" s="4">
        <f t="shared" si="148"/>
        <v>1</v>
      </c>
      <c r="Z197" s="4">
        <f t="shared" si="149"/>
        <v>1</v>
      </c>
      <c r="AA197" s="4">
        <f t="shared" si="150"/>
        <v>1</v>
      </c>
      <c r="AB197" s="4">
        <f t="shared" si="151"/>
        <v>1</v>
      </c>
      <c r="AC197" s="4">
        <f t="shared" si="152"/>
        <v>1</v>
      </c>
      <c r="AD197" s="4">
        <f t="shared" si="153"/>
        <v>0</v>
      </c>
      <c r="AE197" s="4">
        <f t="shared" si="154"/>
        <v>0</v>
      </c>
      <c r="AF197" s="4">
        <f t="shared" si="155"/>
        <v>0</v>
      </c>
      <c r="AG197" s="4">
        <f t="shared" si="156"/>
        <v>0</v>
      </c>
      <c r="AH197" s="4">
        <f t="shared" si="157"/>
        <v>0</v>
      </c>
      <c r="AI197" s="4">
        <f t="shared" si="158"/>
        <v>0</v>
      </c>
      <c r="AJ197" s="4">
        <f t="shared" si="159"/>
        <v>0</v>
      </c>
      <c r="AK197" s="4">
        <f t="shared" si="160"/>
        <v>0</v>
      </c>
      <c r="AL197" s="4">
        <f t="shared" si="161"/>
        <v>0</v>
      </c>
      <c r="AM197" s="4">
        <f t="shared" si="162"/>
        <v>0</v>
      </c>
      <c r="AN197" s="4">
        <f t="shared" si="163"/>
        <v>0</v>
      </c>
      <c r="AO197" s="4">
        <f t="shared" si="164"/>
        <v>0</v>
      </c>
      <c r="AP197" s="4">
        <f t="shared" si="165"/>
        <v>0</v>
      </c>
      <c r="AQ197" s="4">
        <f t="shared" si="166"/>
        <v>0</v>
      </c>
      <c r="AR197" s="4">
        <f t="shared" si="167"/>
        <v>0</v>
      </c>
      <c r="AS197" s="4">
        <f t="shared" si="168"/>
        <v>0</v>
      </c>
      <c r="AT197" s="4">
        <f t="shared" si="169"/>
        <v>0</v>
      </c>
      <c r="AU197" s="4">
        <f t="shared" si="170"/>
        <v>0</v>
      </c>
      <c r="AV197" s="4">
        <f t="shared" si="171"/>
        <v>0</v>
      </c>
      <c r="AW197" s="4">
        <f t="shared" si="172"/>
        <v>0</v>
      </c>
      <c r="AX197" s="4">
        <f t="shared" si="173"/>
        <v>0</v>
      </c>
      <c r="AY197" s="4">
        <f t="shared" si="174"/>
        <v>0</v>
      </c>
    </row>
    <row r="198" spans="1:51" x14ac:dyDescent="0.2">
      <c r="A198">
        <f>Controls!A201</f>
        <v>0</v>
      </c>
      <c r="B198" s="4">
        <f>Controls!F201</f>
        <v>0</v>
      </c>
      <c r="C198" s="4">
        <f t="shared" si="127"/>
        <v>0</v>
      </c>
      <c r="D198" s="4">
        <f t="shared" si="128"/>
        <v>0</v>
      </c>
      <c r="E198" s="4">
        <f t="shared" si="129"/>
        <v>0</v>
      </c>
      <c r="F198" s="4">
        <f t="shared" si="130"/>
        <v>0</v>
      </c>
      <c r="G198" s="4">
        <f t="shared" si="131"/>
        <v>0</v>
      </c>
      <c r="H198" s="4">
        <f t="shared" si="132"/>
        <v>0</v>
      </c>
      <c r="I198" s="4">
        <f t="shared" si="133"/>
        <v>0</v>
      </c>
      <c r="J198" s="4">
        <f t="shared" si="134"/>
        <v>0</v>
      </c>
      <c r="K198" s="4">
        <f t="shared" si="135"/>
        <v>0</v>
      </c>
      <c r="L198" s="4">
        <f t="shared" si="136"/>
        <v>0</v>
      </c>
      <c r="M198" s="4">
        <f t="shared" si="137"/>
        <v>0</v>
      </c>
      <c r="N198" s="4">
        <f>Controls!C201</f>
        <v>0</v>
      </c>
      <c r="O198" s="4">
        <f t="shared" si="138"/>
        <v>1</v>
      </c>
      <c r="P198" s="4">
        <f t="shared" si="139"/>
        <v>1</v>
      </c>
      <c r="Q198" s="4">
        <f t="shared" si="140"/>
        <v>1</v>
      </c>
      <c r="R198" s="4">
        <f t="shared" si="141"/>
        <v>1</v>
      </c>
      <c r="S198" s="4">
        <f t="shared" si="142"/>
        <v>1</v>
      </c>
      <c r="T198" s="4">
        <f t="shared" si="143"/>
        <v>1</v>
      </c>
      <c r="U198" s="4">
        <f t="shared" si="144"/>
        <v>1</v>
      </c>
      <c r="V198" s="4">
        <f t="shared" si="145"/>
        <v>1</v>
      </c>
      <c r="W198" s="4">
        <f t="shared" si="146"/>
        <v>1</v>
      </c>
      <c r="X198" s="4">
        <f t="shared" si="147"/>
        <v>1</v>
      </c>
      <c r="Y198" s="4">
        <f t="shared" si="148"/>
        <v>1</v>
      </c>
      <c r="Z198" s="4">
        <f t="shared" si="149"/>
        <v>1</v>
      </c>
      <c r="AA198" s="4">
        <f t="shared" si="150"/>
        <v>1</v>
      </c>
      <c r="AB198" s="4">
        <f t="shared" si="151"/>
        <v>1</v>
      </c>
      <c r="AC198" s="4">
        <f t="shared" si="152"/>
        <v>1</v>
      </c>
      <c r="AD198" s="4">
        <f t="shared" si="153"/>
        <v>0</v>
      </c>
      <c r="AE198" s="4">
        <f t="shared" si="154"/>
        <v>0</v>
      </c>
      <c r="AF198" s="4">
        <f t="shared" si="155"/>
        <v>0</v>
      </c>
      <c r="AG198" s="4">
        <f t="shared" si="156"/>
        <v>0</v>
      </c>
      <c r="AH198" s="4">
        <f t="shared" si="157"/>
        <v>0</v>
      </c>
      <c r="AI198" s="4">
        <f t="shared" si="158"/>
        <v>0</v>
      </c>
      <c r="AJ198" s="4">
        <f t="shared" si="159"/>
        <v>0</v>
      </c>
      <c r="AK198" s="4">
        <f t="shared" si="160"/>
        <v>0</v>
      </c>
      <c r="AL198" s="4">
        <f t="shared" si="161"/>
        <v>0</v>
      </c>
      <c r="AM198" s="4">
        <f t="shared" si="162"/>
        <v>0</v>
      </c>
      <c r="AN198" s="4">
        <f t="shared" si="163"/>
        <v>0</v>
      </c>
      <c r="AO198" s="4">
        <f t="shared" si="164"/>
        <v>0</v>
      </c>
      <c r="AP198" s="4">
        <f t="shared" si="165"/>
        <v>0</v>
      </c>
      <c r="AQ198" s="4">
        <f t="shared" si="166"/>
        <v>0</v>
      </c>
      <c r="AR198" s="4">
        <f t="shared" si="167"/>
        <v>0</v>
      </c>
      <c r="AS198" s="4">
        <f t="shared" si="168"/>
        <v>0</v>
      </c>
      <c r="AT198" s="4">
        <f t="shared" si="169"/>
        <v>0</v>
      </c>
      <c r="AU198" s="4">
        <f t="shared" si="170"/>
        <v>0</v>
      </c>
      <c r="AV198" s="4">
        <f t="shared" si="171"/>
        <v>0</v>
      </c>
      <c r="AW198" s="4">
        <f t="shared" si="172"/>
        <v>0</v>
      </c>
      <c r="AX198" s="4">
        <f t="shared" si="173"/>
        <v>0</v>
      </c>
      <c r="AY198" s="4">
        <f t="shared" si="174"/>
        <v>0</v>
      </c>
    </row>
    <row r="199" spans="1:51" x14ac:dyDescent="0.2">
      <c r="A199">
        <f>Controls!A202</f>
        <v>0</v>
      </c>
      <c r="B199" s="4">
        <f>Controls!F202</f>
        <v>0</v>
      </c>
      <c r="C199" s="4">
        <f t="shared" si="127"/>
        <v>0</v>
      </c>
      <c r="D199" s="4">
        <f t="shared" si="128"/>
        <v>0</v>
      </c>
      <c r="E199" s="4">
        <f t="shared" si="129"/>
        <v>0</v>
      </c>
      <c r="F199" s="4">
        <f t="shared" si="130"/>
        <v>0</v>
      </c>
      <c r="G199" s="4">
        <f t="shared" si="131"/>
        <v>0</v>
      </c>
      <c r="H199" s="4">
        <f t="shared" si="132"/>
        <v>0</v>
      </c>
      <c r="I199" s="4">
        <f t="shared" si="133"/>
        <v>0</v>
      </c>
      <c r="J199" s="4">
        <f t="shared" si="134"/>
        <v>0</v>
      </c>
      <c r="K199" s="4">
        <f t="shared" si="135"/>
        <v>0</v>
      </c>
      <c r="L199" s="4">
        <f t="shared" si="136"/>
        <v>0</v>
      </c>
      <c r="M199" s="4">
        <f t="shared" si="137"/>
        <v>0</v>
      </c>
      <c r="N199" s="4">
        <f>Controls!C202</f>
        <v>0</v>
      </c>
      <c r="O199" s="4">
        <f t="shared" si="138"/>
        <v>1</v>
      </c>
      <c r="P199" s="4">
        <f t="shared" si="139"/>
        <v>1</v>
      </c>
      <c r="Q199" s="4">
        <f t="shared" si="140"/>
        <v>1</v>
      </c>
      <c r="R199" s="4">
        <f t="shared" si="141"/>
        <v>1</v>
      </c>
      <c r="S199" s="4">
        <f t="shared" si="142"/>
        <v>1</v>
      </c>
      <c r="T199" s="4">
        <f t="shared" si="143"/>
        <v>1</v>
      </c>
      <c r="U199" s="4">
        <f t="shared" si="144"/>
        <v>1</v>
      </c>
      <c r="V199" s="4">
        <f t="shared" si="145"/>
        <v>1</v>
      </c>
      <c r="W199" s="4">
        <f t="shared" si="146"/>
        <v>1</v>
      </c>
      <c r="X199" s="4">
        <f t="shared" si="147"/>
        <v>1</v>
      </c>
      <c r="Y199" s="4">
        <f t="shared" si="148"/>
        <v>1</v>
      </c>
      <c r="Z199" s="4">
        <f t="shared" si="149"/>
        <v>1</v>
      </c>
      <c r="AA199" s="4">
        <f t="shared" si="150"/>
        <v>1</v>
      </c>
      <c r="AB199" s="4">
        <f t="shared" si="151"/>
        <v>1</v>
      </c>
      <c r="AC199" s="4">
        <f t="shared" si="152"/>
        <v>1</v>
      </c>
      <c r="AD199" s="4">
        <f t="shared" si="153"/>
        <v>0</v>
      </c>
      <c r="AE199" s="4">
        <f t="shared" si="154"/>
        <v>0</v>
      </c>
      <c r="AF199" s="4">
        <f t="shared" si="155"/>
        <v>0</v>
      </c>
      <c r="AG199" s="4">
        <f t="shared" si="156"/>
        <v>0</v>
      </c>
      <c r="AH199" s="4">
        <f t="shared" si="157"/>
        <v>0</v>
      </c>
      <c r="AI199" s="4">
        <f t="shared" si="158"/>
        <v>0</v>
      </c>
      <c r="AJ199" s="4">
        <f t="shared" si="159"/>
        <v>0</v>
      </c>
      <c r="AK199" s="4">
        <f t="shared" si="160"/>
        <v>0</v>
      </c>
      <c r="AL199" s="4">
        <f t="shared" si="161"/>
        <v>0</v>
      </c>
      <c r="AM199" s="4">
        <f t="shared" si="162"/>
        <v>0</v>
      </c>
      <c r="AN199" s="4">
        <f t="shared" si="163"/>
        <v>0</v>
      </c>
      <c r="AO199" s="4">
        <f t="shared" si="164"/>
        <v>0</v>
      </c>
      <c r="AP199" s="4">
        <f t="shared" si="165"/>
        <v>0</v>
      </c>
      <c r="AQ199" s="4">
        <f t="shared" si="166"/>
        <v>0</v>
      </c>
      <c r="AR199" s="4">
        <f t="shared" si="167"/>
        <v>0</v>
      </c>
      <c r="AS199" s="4">
        <f t="shared" si="168"/>
        <v>0</v>
      </c>
      <c r="AT199" s="4">
        <f t="shared" si="169"/>
        <v>0</v>
      </c>
      <c r="AU199" s="4">
        <f t="shared" si="170"/>
        <v>0</v>
      </c>
      <c r="AV199" s="4">
        <f t="shared" si="171"/>
        <v>0</v>
      </c>
      <c r="AW199" s="4">
        <f t="shared" si="172"/>
        <v>0</v>
      </c>
      <c r="AX199" s="4">
        <f t="shared" si="173"/>
        <v>0</v>
      </c>
      <c r="AY199" s="4">
        <f t="shared" si="174"/>
        <v>0</v>
      </c>
    </row>
    <row r="200" spans="1:51" x14ac:dyDescent="0.2">
      <c r="A200">
        <f>Controls!A203</f>
        <v>0</v>
      </c>
      <c r="B200" s="4">
        <f>Controls!F203</f>
        <v>0</v>
      </c>
      <c r="C200" s="4">
        <f t="shared" si="127"/>
        <v>0</v>
      </c>
      <c r="D200" s="4">
        <f t="shared" si="128"/>
        <v>0</v>
      </c>
      <c r="E200" s="4">
        <f t="shared" si="129"/>
        <v>0</v>
      </c>
      <c r="F200" s="4">
        <f t="shared" si="130"/>
        <v>0</v>
      </c>
      <c r="G200" s="4">
        <f t="shared" si="131"/>
        <v>0</v>
      </c>
      <c r="H200" s="4">
        <f t="shared" si="132"/>
        <v>0</v>
      </c>
      <c r="I200" s="4">
        <f t="shared" si="133"/>
        <v>0</v>
      </c>
      <c r="J200" s="4">
        <f t="shared" si="134"/>
        <v>0</v>
      </c>
      <c r="K200" s="4">
        <f t="shared" si="135"/>
        <v>0</v>
      </c>
      <c r="L200" s="4">
        <f t="shared" si="136"/>
        <v>0</v>
      </c>
      <c r="M200" s="4">
        <f t="shared" si="137"/>
        <v>0</v>
      </c>
      <c r="N200" s="4">
        <f>Controls!C203</f>
        <v>0</v>
      </c>
      <c r="O200" s="4">
        <f t="shared" si="138"/>
        <v>1</v>
      </c>
      <c r="P200" s="4">
        <f t="shared" si="139"/>
        <v>1</v>
      </c>
      <c r="Q200" s="4">
        <f t="shared" si="140"/>
        <v>1</v>
      </c>
      <c r="R200" s="4">
        <f t="shared" si="141"/>
        <v>1</v>
      </c>
      <c r="S200" s="4">
        <f t="shared" si="142"/>
        <v>1</v>
      </c>
      <c r="T200" s="4">
        <f t="shared" si="143"/>
        <v>1</v>
      </c>
      <c r="U200" s="4">
        <f t="shared" si="144"/>
        <v>1</v>
      </c>
      <c r="V200" s="4">
        <f t="shared" si="145"/>
        <v>1</v>
      </c>
      <c r="W200" s="4">
        <f t="shared" si="146"/>
        <v>1</v>
      </c>
      <c r="X200" s="4">
        <f t="shared" si="147"/>
        <v>1</v>
      </c>
      <c r="Y200" s="4">
        <f t="shared" si="148"/>
        <v>1</v>
      </c>
      <c r="Z200" s="4">
        <f t="shared" si="149"/>
        <v>1</v>
      </c>
      <c r="AA200" s="4">
        <f t="shared" si="150"/>
        <v>1</v>
      </c>
      <c r="AB200" s="4">
        <f t="shared" si="151"/>
        <v>1</v>
      </c>
      <c r="AC200" s="4">
        <f t="shared" si="152"/>
        <v>1</v>
      </c>
      <c r="AD200" s="4">
        <f t="shared" si="153"/>
        <v>0</v>
      </c>
      <c r="AE200" s="4">
        <f t="shared" si="154"/>
        <v>0</v>
      </c>
      <c r="AF200" s="4">
        <f t="shared" si="155"/>
        <v>0</v>
      </c>
      <c r="AG200" s="4">
        <f t="shared" si="156"/>
        <v>0</v>
      </c>
      <c r="AH200" s="4">
        <f t="shared" si="157"/>
        <v>0</v>
      </c>
      <c r="AI200" s="4">
        <f t="shared" si="158"/>
        <v>0</v>
      </c>
      <c r="AJ200" s="4">
        <f t="shared" si="159"/>
        <v>0</v>
      </c>
      <c r="AK200" s="4">
        <f t="shared" si="160"/>
        <v>0</v>
      </c>
      <c r="AL200" s="4">
        <f t="shared" si="161"/>
        <v>0</v>
      </c>
      <c r="AM200" s="4">
        <f t="shared" si="162"/>
        <v>0</v>
      </c>
      <c r="AN200" s="4">
        <f t="shared" si="163"/>
        <v>0</v>
      </c>
      <c r="AO200" s="4">
        <f t="shared" si="164"/>
        <v>0</v>
      </c>
      <c r="AP200" s="4">
        <f t="shared" si="165"/>
        <v>0</v>
      </c>
      <c r="AQ200" s="4">
        <f t="shared" si="166"/>
        <v>0</v>
      </c>
      <c r="AR200" s="4">
        <f t="shared" si="167"/>
        <v>0</v>
      </c>
      <c r="AS200" s="4">
        <f t="shared" si="168"/>
        <v>0</v>
      </c>
      <c r="AT200" s="4">
        <f t="shared" si="169"/>
        <v>0</v>
      </c>
      <c r="AU200" s="4">
        <f t="shared" si="170"/>
        <v>0</v>
      </c>
      <c r="AV200" s="4">
        <f t="shared" si="171"/>
        <v>0</v>
      </c>
      <c r="AW200" s="4">
        <f t="shared" si="172"/>
        <v>0</v>
      </c>
      <c r="AX200" s="4">
        <f t="shared" si="173"/>
        <v>0</v>
      </c>
      <c r="AY200" s="4">
        <f t="shared" si="174"/>
        <v>0</v>
      </c>
    </row>
    <row r="201" spans="1:51" x14ac:dyDescent="0.2">
      <c r="A201">
        <f>Controls!A204</f>
        <v>0</v>
      </c>
      <c r="B201" s="4">
        <f>Controls!F204</f>
        <v>0</v>
      </c>
      <c r="C201" s="4">
        <f t="shared" si="127"/>
        <v>0</v>
      </c>
      <c r="D201" s="4">
        <f t="shared" si="128"/>
        <v>0</v>
      </c>
      <c r="E201" s="4">
        <f t="shared" si="129"/>
        <v>0</v>
      </c>
      <c r="F201" s="4">
        <f t="shared" si="130"/>
        <v>0</v>
      </c>
      <c r="G201" s="4">
        <f t="shared" si="131"/>
        <v>0</v>
      </c>
      <c r="H201" s="4">
        <f t="shared" si="132"/>
        <v>0</v>
      </c>
      <c r="I201" s="4">
        <f t="shared" si="133"/>
        <v>0</v>
      </c>
      <c r="J201" s="4">
        <f t="shared" si="134"/>
        <v>0</v>
      </c>
      <c r="K201" s="4">
        <f t="shared" si="135"/>
        <v>0</v>
      </c>
      <c r="L201" s="4">
        <f t="shared" si="136"/>
        <v>0</v>
      </c>
      <c r="M201" s="4">
        <f t="shared" si="137"/>
        <v>0</v>
      </c>
      <c r="N201" s="4">
        <f>Controls!C204</f>
        <v>0</v>
      </c>
      <c r="O201" s="4">
        <f t="shared" si="138"/>
        <v>1</v>
      </c>
      <c r="P201" s="4">
        <f t="shared" si="139"/>
        <v>1</v>
      </c>
      <c r="Q201" s="4">
        <f t="shared" si="140"/>
        <v>1</v>
      </c>
      <c r="R201" s="4">
        <f t="shared" si="141"/>
        <v>1</v>
      </c>
      <c r="S201" s="4">
        <f t="shared" si="142"/>
        <v>1</v>
      </c>
      <c r="T201" s="4">
        <f t="shared" si="143"/>
        <v>1</v>
      </c>
      <c r="U201" s="4">
        <f t="shared" si="144"/>
        <v>1</v>
      </c>
      <c r="V201" s="4">
        <f t="shared" si="145"/>
        <v>1</v>
      </c>
      <c r="W201" s="4">
        <f t="shared" si="146"/>
        <v>1</v>
      </c>
      <c r="X201" s="4">
        <f t="shared" si="147"/>
        <v>1</v>
      </c>
      <c r="Y201" s="4">
        <f t="shared" si="148"/>
        <v>1</v>
      </c>
      <c r="Z201" s="4">
        <f t="shared" si="149"/>
        <v>1</v>
      </c>
      <c r="AA201" s="4">
        <f t="shared" si="150"/>
        <v>1</v>
      </c>
      <c r="AB201" s="4">
        <f t="shared" si="151"/>
        <v>1</v>
      </c>
      <c r="AC201" s="4">
        <f t="shared" si="152"/>
        <v>1</v>
      </c>
      <c r="AD201" s="4">
        <f t="shared" si="153"/>
        <v>0</v>
      </c>
      <c r="AE201" s="4">
        <f t="shared" si="154"/>
        <v>0</v>
      </c>
      <c r="AF201" s="4">
        <f t="shared" si="155"/>
        <v>0</v>
      </c>
      <c r="AG201" s="4">
        <f t="shared" si="156"/>
        <v>0</v>
      </c>
      <c r="AH201" s="4">
        <f t="shared" si="157"/>
        <v>0</v>
      </c>
      <c r="AI201" s="4">
        <f t="shared" si="158"/>
        <v>0</v>
      </c>
      <c r="AJ201" s="4">
        <f t="shared" si="159"/>
        <v>0</v>
      </c>
      <c r="AK201" s="4">
        <f t="shared" si="160"/>
        <v>0</v>
      </c>
      <c r="AL201" s="4">
        <f t="shared" si="161"/>
        <v>0</v>
      </c>
      <c r="AM201" s="4">
        <f t="shared" si="162"/>
        <v>0</v>
      </c>
      <c r="AN201" s="4">
        <f t="shared" si="163"/>
        <v>0</v>
      </c>
      <c r="AO201" s="4">
        <f t="shared" si="164"/>
        <v>0</v>
      </c>
      <c r="AP201" s="4">
        <f t="shared" si="165"/>
        <v>0</v>
      </c>
      <c r="AQ201" s="4">
        <f t="shared" si="166"/>
        <v>0</v>
      </c>
      <c r="AR201" s="4">
        <f t="shared" si="167"/>
        <v>0</v>
      </c>
      <c r="AS201" s="4">
        <f t="shared" si="168"/>
        <v>0</v>
      </c>
      <c r="AT201" s="4">
        <f t="shared" si="169"/>
        <v>0</v>
      </c>
      <c r="AU201" s="4">
        <f t="shared" si="170"/>
        <v>0</v>
      </c>
      <c r="AV201" s="4">
        <f t="shared" si="171"/>
        <v>0</v>
      </c>
      <c r="AW201" s="4">
        <f t="shared" si="172"/>
        <v>0</v>
      </c>
      <c r="AX201" s="4">
        <f t="shared" si="173"/>
        <v>0</v>
      </c>
      <c r="AY201" s="4">
        <f t="shared" si="174"/>
        <v>0</v>
      </c>
    </row>
    <row r="202" spans="1:51" x14ac:dyDescent="0.2">
      <c r="A202">
        <f>Controls!A205</f>
        <v>0</v>
      </c>
      <c r="B202" s="4">
        <f>Controls!F205</f>
        <v>0</v>
      </c>
      <c r="C202" s="4">
        <f t="shared" si="127"/>
        <v>0</v>
      </c>
      <c r="D202" s="4">
        <f t="shared" si="128"/>
        <v>0</v>
      </c>
      <c r="E202" s="4">
        <f t="shared" si="129"/>
        <v>0</v>
      </c>
      <c r="F202" s="4">
        <f t="shared" si="130"/>
        <v>0</v>
      </c>
      <c r="G202" s="4">
        <f t="shared" si="131"/>
        <v>0</v>
      </c>
      <c r="H202" s="4">
        <f t="shared" si="132"/>
        <v>0</v>
      </c>
      <c r="I202" s="4">
        <f t="shared" si="133"/>
        <v>0</v>
      </c>
      <c r="J202" s="4">
        <f t="shared" si="134"/>
        <v>0</v>
      </c>
      <c r="K202" s="4">
        <f t="shared" si="135"/>
        <v>0</v>
      </c>
      <c r="L202" s="4">
        <f t="shared" si="136"/>
        <v>0</v>
      </c>
      <c r="M202" s="4">
        <f t="shared" si="137"/>
        <v>0</v>
      </c>
      <c r="N202" s="4">
        <f>Controls!C205</f>
        <v>0</v>
      </c>
      <c r="O202" s="4">
        <f t="shared" si="138"/>
        <v>1</v>
      </c>
      <c r="P202" s="4">
        <f t="shared" si="139"/>
        <v>1</v>
      </c>
      <c r="Q202" s="4">
        <f t="shared" si="140"/>
        <v>1</v>
      </c>
      <c r="R202" s="4">
        <f t="shared" si="141"/>
        <v>1</v>
      </c>
      <c r="S202" s="4">
        <f t="shared" si="142"/>
        <v>1</v>
      </c>
      <c r="T202" s="4">
        <f t="shared" si="143"/>
        <v>1</v>
      </c>
      <c r="U202" s="4">
        <f t="shared" si="144"/>
        <v>1</v>
      </c>
      <c r="V202" s="4">
        <f t="shared" si="145"/>
        <v>1</v>
      </c>
      <c r="W202" s="4">
        <f t="shared" si="146"/>
        <v>1</v>
      </c>
      <c r="X202" s="4">
        <f t="shared" si="147"/>
        <v>1</v>
      </c>
      <c r="Y202" s="4">
        <f t="shared" si="148"/>
        <v>1</v>
      </c>
      <c r="Z202" s="4">
        <f t="shared" si="149"/>
        <v>1</v>
      </c>
      <c r="AA202" s="4">
        <f t="shared" si="150"/>
        <v>1</v>
      </c>
      <c r="AB202" s="4">
        <f t="shared" si="151"/>
        <v>1</v>
      </c>
      <c r="AC202" s="4">
        <f t="shared" si="152"/>
        <v>1</v>
      </c>
      <c r="AD202" s="4">
        <f t="shared" si="153"/>
        <v>0</v>
      </c>
      <c r="AE202" s="4">
        <f t="shared" si="154"/>
        <v>0</v>
      </c>
      <c r="AF202" s="4">
        <f t="shared" si="155"/>
        <v>0</v>
      </c>
      <c r="AG202" s="4">
        <f t="shared" si="156"/>
        <v>0</v>
      </c>
      <c r="AH202" s="4">
        <f t="shared" si="157"/>
        <v>0</v>
      </c>
      <c r="AI202" s="4">
        <f t="shared" si="158"/>
        <v>0</v>
      </c>
      <c r="AJ202" s="4">
        <f t="shared" si="159"/>
        <v>0</v>
      </c>
      <c r="AK202" s="4">
        <f t="shared" si="160"/>
        <v>0</v>
      </c>
      <c r="AL202" s="4">
        <f t="shared" si="161"/>
        <v>0</v>
      </c>
      <c r="AM202" s="4">
        <f t="shared" si="162"/>
        <v>0</v>
      </c>
      <c r="AN202" s="4">
        <f t="shared" si="163"/>
        <v>0</v>
      </c>
      <c r="AO202" s="4">
        <f t="shared" si="164"/>
        <v>0</v>
      </c>
      <c r="AP202" s="4">
        <f t="shared" si="165"/>
        <v>0</v>
      </c>
      <c r="AQ202" s="4">
        <f t="shared" si="166"/>
        <v>0</v>
      </c>
      <c r="AR202" s="4">
        <f t="shared" si="167"/>
        <v>0</v>
      </c>
      <c r="AS202" s="4">
        <f t="shared" si="168"/>
        <v>0</v>
      </c>
      <c r="AT202" s="4">
        <f t="shared" si="169"/>
        <v>0</v>
      </c>
      <c r="AU202" s="4">
        <f t="shared" si="170"/>
        <v>0</v>
      </c>
      <c r="AV202" s="4">
        <f t="shared" si="171"/>
        <v>0</v>
      </c>
      <c r="AW202" s="4">
        <f t="shared" si="172"/>
        <v>0</v>
      </c>
      <c r="AX202" s="4">
        <f t="shared" si="173"/>
        <v>0</v>
      </c>
      <c r="AY202" s="4">
        <f t="shared" si="174"/>
        <v>0</v>
      </c>
    </row>
    <row r="203" spans="1:51" x14ac:dyDescent="0.2">
      <c r="A203">
        <f>Controls!A206</f>
        <v>0</v>
      </c>
      <c r="B203" s="4">
        <f>Controls!F206</f>
        <v>0</v>
      </c>
      <c r="C203" s="4">
        <f t="shared" ref="C203:C209" si="175">COUNTIF(B203,$C$9)</f>
        <v>0</v>
      </c>
      <c r="D203" s="4">
        <f t="shared" ref="D203:D209" si="176">COUNTIF(B203,$D$9)</f>
        <v>0</v>
      </c>
      <c r="E203" s="4">
        <f t="shared" ref="E203:E209" si="177">COUNTIF(B203,$E$9)</f>
        <v>0</v>
      </c>
      <c r="F203" s="4">
        <f t="shared" ref="F203:F209" si="178">COUNTIF(B203,$F$9)</f>
        <v>0</v>
      </c>
      <c r="G203" s="4">
        <f t="shared" ref="G203:G209" si="179">COUNTIF(B203,$G$9)</f>
        <v>0</v>
      </c>
      <c r="H203" s="4">
        <f t="shared" ref="H203:H209" si="180">C203*$C$8</f>
        <v>0</v>
      </c>
      <c r="I203" s="4">
        <f t="shared" ref="I203:I209" si="181">D203*$D$8</f>
        <v>0</v>
      </c>
      <c r="J203" s="4">
        <f t="shared" ref="J203:J209" si="182">E203*$E$8</f>
        <v>0</v>
      </c>
      <c r="K203" s="4">
        <f t="shared" ref="K203:K209" si="183">F203*$F$8</f>
        <v>0</v>
      </c>
      <c r="L203" s="4">
        <f t="shared" ref="L203:L209" si="184">G203*$G$8</f>
        <v>0</v>
      </c>
      <c r="M203" s="4">
        <f t="shared" ref="M203:M209" si="185">SUM(H203:L203)</f>
        <v>0</v>
      </c>
      <c r="N203" s="4">
        <f>Controls!C206</f>
        <v>0</v>
      </c>
      <c r="O203" s="4">
        <f t="shared" ref="O203:O209" si="186">COUNTIF(N203,$O$9)</f>
        <v>1</v>
      </c>
      <c r="P203" s="4">
        <f t="shared" ref="P203:P209" si="187">COUNTIF(N203,$P$9)</f>
        <v>1</v>
      </c>
      <c r="Q203" s="4">
        <f t="shared" ref="Q203:Q209" si="188">COUNTIF(N203,$Q$9)</f>
        <v>1</v>
      </c>
      <c r="R203" s="4">
        <f t="shared" ref="R203:R209" si="189">COUNTIF(N203,$R$9)</f>
        <v>1</v>
      </c>
      <c r="S203" s="4">
        <f t="shared" ref="S203:S209" si="190">COUNTIF(N203,$S$9)</f>
        <v>1</v>
      </c>
      <c r="T203" s="4">
        <f t="shared" ref="T203:T209" si="191">COUNTIF(N203,$T$9)</f>
        <v>1</v>
      </c>
      <c r="U203" s="4">
        <f t="shared" ref="U203:U209" si="192">COUNTIF(N203,$U$9)</f>
        <v>1</v>
      </c>
      <c r="V203" s="4">
        <f t="shared" ref="V203:V209" si="193">COUNTIF(N203,$V$9)</f>
        <v>1</v>
      </c>
      <c r="W203" s="4">
        <f t="shared" ref="W203:W209" si="194">COUNTIF(N203,$W$9)</f>
        <v>1</v>
      </c>
      <c r="X203" s="4">
        <f t="shared" ref="X203:X209" si="195">COUNTIF(N203,$X$9)</f>
        <v>1</v>
      </c>
      <c r="Y203" s="4">
        <f t="shared" ref="Y203:Y209" si="196">COUNTIF(N203,$Y$9)</f>
        <v>1</v>
      </c>
      <c r="Z203" s="4">
        <f t="shared" ref="Z203:Z209" si="197">COUNTIF(N203,$Z$9)</f>
        <v>1</v>
      </c>
      <c r="AA203" s="4">
        <f t="shared" ref="AA203:AA209" si="198">COUNTIF(N203,$AA$9)</f>
        <v>1</v>
      </c>
      <c r="AB203" s="4">
        <f t="shared" ref="AB203:AB209" si="199">COUNTIF(N203,$AB$9)</f>
        <v>1</v>
      </c>
      <c r="AC203" s="4">
        <f t="shared" ref="AC203:AC209" si="200">COUNTIF(N203,$AC$9)</f>
        <v>1</v>
      </c>
      <c r="AD203" s="4">
        <f t="shared" ref="AD203:AD209" si="201">M203</f>
        <v>0</v>
      </c>
      <c r="AE203" s="4">
        <f t="shared" ref="AE203:AE209" si="202">AD203*O203</f>
        <v>0</v>
      </c>
      <c r="AF203" s="4">
        <f t="shared" ref="AF203:AF209" si="203">P203*AD203</f>
        <v>0</v>
      </c>
      <c r="AG203" s="4">
        <f t="shared" ref="AG203:AG209" si="204">AD203*Q203</f>
        <v>0</v>
      </c>
      <c r="AH203" s="4">
        <f t="shared" ref="AH203:AH209" si="205">R203*AD203</f>
        <v>0</v>
      </c>
      <c r="AI203" s="4">
        <f t="shared" ref="AI203:AI209" si="206">AD203*S203</f>
        <v>0</v>
      </c>
      <c r="AJ203" s="4">
        <f t="shared" ref="AJ203:AJ209" si="207">T203*AD203</f>
        <v>0</v>
      </c>
      <c r="AK203" s="4">
        <f t="shared" ref="AK203:AK209" si="208">AD203*U203</f>
        <v>0</v>
      </c>
      <c r="AL203" s="4">
        <f t="shared" ref="AL203:AL209" si="209">V203*AD203</f>
        <v>0</v>
      </c>
      <c r="AM203" s="4">
        <f t="shared" ref="AM203:AM209" si="210">AD203*W203</f>
        <v>0</v>
      </c>
      <c r="AN203" s="4">
        <f t="shared" ref="AN203:AN209" si="211">X203*AD203</f>
        <v>0</v>
      </c>
      <c r="AO203" s="4">
        <f t="shared" ref="AO203:AO209" si="212">AD203*Y203</f>
        <v>0</v>
      </c>
      <c r="AP203" s="4">
        <f t="shared" ref="AP203:AP209" si="213">Z203*AD203</f>
        <v>0</v>
      </c>
      <c r="AQ203" s="4">
        <f t="shared" ref="AQ203:AQ209" si="214">AD203*AA203</f>
        <v>0</v>
      </c>
      <c r="AR203" s="4">
        <f t="shared" ref="AR203:AR209" si="215">AB203*AD203</f>
        <v>0</v>
      </c>
      <c r="AS203" s="4">
        <f t="shared" ref="AS203:AS209" si="216">AD203*AC203</f>
        <v>0</v>
      </c>
      <c r="AT203" s="4">
        <f t="shared" ref="AT203:AT209" si="217">M203</f>
        <v>0</v>
      </c>
      <c r="AU203" s="4">
        <f t="shared" ref="AU203:AU209" si="218">IF(AT203=5,1,0)</f>
        <v>0</v>
      </c>
      <c r="AV203" s="4">
        <f t="shared" ref="AV203:AV209" si="219">IF(AT203=4,1,0)</f>
        <v>0</v>
      </c>
      <c r="AW203" s="4">
        <f t="shared" ref="AW203:AW209" si="220">IF(AT203=3,1,0)</f>
        <v>0</v>
      </c>
      <c r="AX203" s="4">
        <f t="shared" ref="AX203:AX209" si="221">IF(AT203=2,1,0)</f>
        <v>0</v>
      </c>
      <c r="AY203" s="4">
        <f t="shared" ref="AY203:AY209" si="222">IF(AT203=1,1,0)</f>
        <v>0</v>
      </c>
    </row>
    <row r="204" spans="1:51" x14ac:dyDescent="0.2">
      <c r="A204">
        <f>Controls!A207</f>
        <v>0</v>
      </c>
      <c r="B204" s="4">
        <f>Controls!F207</f>
        <v>0</v>
      </c>
      <c r="C204" s="4">
        <f t="shared" si="175"/>
        <v>0</v>
      </c>
      <c r="D204" s="4">
        <f t="shared" si="176"/>
        <v>0</v>
      </c>
      <c r="E204" s="4">
        <f t="shared" si="177"/>
        <v>0</v>
      </c>
      <c r="F204" s="4">
        <f t="shared" si="178"/>
        <v>0</v>
      </c>
      <c r="G204" s="4">
        <f t="shared" si="179"/>
        <v>0</v>
      </c>
      <c r="H204" s="4">
        <f t="shared" si="180"/>
        <v>0</v>
      </c>
      <c r="I204" s="4">
        <f t="shared" si="181"/>
        <v>0</v>
      </c>
      <c r="J204" s="4">
        <f t="shared" si="182"/>
        <v>0</v>
      </c>
      <c r="K204" s="4">
        <f t="shared" si="183"/>
        <v>0</v>
      </c>
      <c r="L204" s="4">
        <f t="shared" si="184"/>
        <v>0</v>
      </c>
      <c r="M204" s="4">
        <f t="shared" si="185"/>
        <v>0</v>
      </c>
      <c r="N204" s="4">
        <f>Controls!C207</f>
        <v>0</v>
      </c>
      <c r="O204" s="4">
        <f t="shared" si="186"/>
        <v>1</v>
      </c>
      <c r="P204" s="4">
        <f t="shared" si="187"/>
        <v>1</v>
      </c>
      <c r="Q204" s="4">
        <f t="shared" si="188"/>
        <v>1</v>
      </c>
      <c r="R204" s="4">
        <f t="shared" si="189"/>
        <v>1</v>
      </c>
      <c r="S204" s="4">
        <f t="shared" si="190"/>
        <v>1</v>
      </c>
      <c r="T204" s="4">
        <f t="shared" si="191"/>
        <v>1</v>
      </c>
      <c r="U204" s="4">
        <f t="shared" si="192"/>
        <v>1</v>
      </c>
      <c r="V204" s="4">
        <f t="shared" si="193"/>
        <v>1</v>
      </c>
      <c r="W204" s="4">
        <f t="shared" si="194"/>
        <v>1</v>
      </c>
      <c r="X204" s="4">
        <f t="shared" si="195"/>
        <v>1</v>
      </c>
      <c r="Y204" s="4">
        <f t="shared" si="196"/>
        <v>1</v>
      </c>
      <c r="Z204" s="4">
        <f t="shared" si="197"/>
        <v>1</v>
      </c>
      <c r="AA204" s="4">
        <f t="shared" si="198"/>
        <v>1</v>
      </c>
      <c r="AB204" s="4">
        <f t="shared" si="199"/>
        <v>1</v>
      </c>
      <c r="AC204" s="4">
        <f t="shared" si="200"/>
        <v>1</v>
      </c>
      <c r="AD204" s="4">
        <f t="shared" si="201"/>
        <v>0</v>
      </c>
      <c r="AE204" s="4">
        <f t="shared" si="202"/>
        <v>0</v>
      </c>
      <c r="AF204" s="4">
        <f t="shared" si="203"/>
        <v>0</v>
      </c>
      <c r="AG204" s="4">
        <f t="shared" si="204"/>
        <v>0</v>
      </c>
      <c r="AH204" s="4">
        <f t="shared" si="205"/>
        <v>0</v>
      </c>
      <c r="AI204" s="4">
        <f t="shared" si="206"/>
        <v>0</v>
      </c>
      <c r="AJ204" s="4">
        <f t="shared" si="207"/>
        <v>0</v>
      </c>
      <c r="AK204" s="4">
        <f t="shared" si="208"/>
        <v>0</v>
      </c>
      <c r="AL204" s="4">
        <f t="shared" si="209"/>
        <v>0</v>
      </c>
      <c r="AM204" s="4">
        <f t="shared" si="210"/>
        <v>0</v>
      </c>
      <c r="AN204" s="4">
        <f t="shared" si="211"/>
        <v>0</v>
      </c>
      <c r="AO204" s="4">
        <f t="shared" si="212"/>
        <v>0</v>
      </c>
      <c r="AP204" s="4">
        <f t="shared" si="213"/>
        <v>0</v>
      </c>
      <c r="AQ204" s="4">
        <f t="shared" si="214"/>
        <v>0</v>
      </c>
      <c r="AR204" s="4">
        <f t="shared" si="215"/>
        <v>0</v>
      </c>
      <c r="AS204" s="4">
        <f t="shared" si="216"/>
        <v>0</v>
      </c>
      <c r="AT204" s="4">
        <f t="shared" si="217"/>
        <v>0</v>
      </c>
      <c r="AU204" s="4">
        <f t="shared" si="218"/>
        <v>0</v>
      </c>
      <c r="AV204" s="4">
        <f t="shared" si="219"/>
        <v>0</v>
      </c>
      <c r="AW204" s="4">
        <f t="shared" si="220"/>
        <v>0</v>
      </c>
      <c r="AX204" s="4">
        <f t="shared" si="221"/>
        <v>0</v>
      </c>
      <c r="AY204" s="4">
        <f t="shared" si="222"/>
        <v>0</v>
      </c>
    </row>
    <row r="205" spans="1:51" x14ac:dyDescent="0.2">
      <c r="A205">
        <f>Controls!A208</f>
        <v>0</v>
      </c>
      <c r="B205" s="4">
        <f>Controls!F208</f>
        <v>0</v>
      </c>
      <c r="C205" s="4">
        <f t="shared" si="175"/>
        <v>0</v>
      </c>
      <c r="D205" s="4">
        <f t="shared" si="176"/>
        <v>0</v>
      </c>
      <c r="E205" s="4">
        <f t="shared" si="177"/>
        <v>0</v>
      </c>
      <c r="F205" s="4">
        <f t="shared" si="178"/>
        <v>0</v>
      </c>
      <c r="G205" s="4">
        <f t="shared" si="179"/>
        <v>0</v>
      </c>
      <c r="H205" s="4">
        <f t="shared" si="180"/>
        <v>0</v>
      </c>
      <c r="I205" s="4">
        <f t="shared" si="181"/>
        <v>0</v>
      </c>
      <c r="J205" s="4">
        <f t="shared" si="182"/>
        <v>0</v>
      </c>
      <c r="K205" s="4">
        <f t="shared" si="183"/>
        <v>0</v>
      </c>
      <c r="L205" s="4">
        <f t="shared" si="184"/>
        <v>0</v>
      </c>
      <c r="M205" s="4">
        <f t="shared" si="185"/>
        <v>0</v>
      </c>
      <c r="N205" s="4">
        <f>Controls!C208</f>
        <v>0</v>
      </c>
      <c r="O205" s="4">
        <f t="shared" si="186"/>
        <v>1</v>
      </c>
      <c r="P205" s="4">
        <f t="shared" si="187"/>
        <v>1</v>
      </c>
      <c r="Q205" s="4">
        <f t="shared" si="188"/>
        <v>1</v>
      </c>
      <c r="R205" s="4">
        <f t="shared" si="189"/>
        <v>1</v>
      </c>
      <c r="S205" s="4">
        <f t="shared" si="190"/>
        <v>1</v>
      </c>
      <c r="T205" s="4">
        <f t="shared" si="191"/>
        <v>1</v>
      </c>
      <c r="U205" s="4">
        <f t="shared" si="192"/>
        <v>1</v>
      </c>
      <c r="V205" s="4">
        <f t="shared" si="193"/>
        <v>1</v>
      </c>
      <c r="W205" s="4">
        <f t="shared" si="194"/>
        <v>1</v>
      </c>
      <c r="X205" s="4">
        <f t="shared" si="195"/>
        <v>1</v>
      </c>
      <c r="Y205" s="4">
        <f t="shared" si="196"/>
        <v>1</v>
      </c>
      <c r="Z205" s="4">
        <f t="shared" si="197"/>
        <v>1</v>
      </c>
      <c r="AA205" s="4">
        <f t="shared" si="198"/>
        <v>1</v>
      </c>
      <c r="AB205" s="4">
        <f t="shared" si="199"/>
        <v>1</v>
      </c>
      <c r="AC205" s="4">
        <f t="shared" si="200"/>
        <v>1</v>
      </c>
      <c r="AD205" s="4">
        <f t="shared" si="201"/>
        <v>0</v>
      </c>
      <c r="AE205" s="4">
        <f t="shared" si="202"/>
        <v>0</v>
      </c>
      <c r="AF205" s="4">
        <f t="shared" si="203"/>
        <v>0</v>
      </c>
      <c r="AG205" s="4">
        <f t="shared" si="204"/>
        <v>0</v>
      </c>
      <c r="AH205" s="4">
        <f t="shared" si="205"/>
        <v>0</v>
      </c>
      <c r="AI205" s="4">
        <f t="shared" si="206"/>
        <v>0</v>
      </c>
      <c r="AJ205" s="4">
        <f t="shared" si="207"/>
        <v>0</v>
      </c>
      <c r="AK205" s="4">
        <f t="shared" si="208"/>
        <v>0</v>
      </c>
      <c r="AL205" s="4">
        <f t="shared" si="209"/>
        <v>0</v>
      </c>
      <c r="AM205" s="4">
        <f t="shared" si="210"/>
        <v>0</v>
      </c>
      <c r="AN205" s="4">
        <f t="shared" si="211"/>
        <v>0</v>
      </c>
      <c r="AO205" s="4">
        <f t="shared" si="212"/>
        <v>0</v>
      </c>
      <c r="AP205" s="4">
        <f t="shared" si="213"/>
        <v>0</v>
      </c>
      <c r="AQ205" s="4">
        <f t="shared" si="214"/>
        <v>0</v>
      </c>
      <c r="AR205" s="4">
        <f t="shared" si="215"/>
        <v>0</v>
      </c>
      <c r="AS205" s="4">
        <f t="shared" si="216"/>
        <v>0</v>
      </c>
      <c r="AT205" s="4">
        <f t="shared" si="217"/>
        <v>0</v>
      </c>
      <c r="AU205" s="4">
        <f t="shared" si="218"/>
        <v>0</v>
      </c>
      <c r="AV205" s="4">
        <f t="shared" si="219"/>
        <v>0</v>
      </c>
      <c r="AW205" s="4">
        <f t="shared" si="220"/>
        <v>0</v>
      </c>
      <c r="AX205" s="4">
        <f t="shared" si="221"/>
        <v>0</v>
      </c>
      <c r="AY205" s="4">
        <f t="shared" si="222"/>
        <v>0</v>
      </c>
    </row>
    <row r="206" spans="1:51" x14ac:dyDescent="0.2">
      <c r="A206">
        <f>Controls!A209</f>
        <v>0</v>
      </c>
      <c r="B206" s="4">
        <f>Controls!F209</f>
        <v>0</v>
      </c>
      <c r="C206" s="4">
        <f t="shared" si="175"/>
        <v>0</v>
      </c>
      <c r="D206" s="4">
        <f t="shared" si="176"/>
        <v>0</v>
      </c>
      <c r="E206" s="4">
        <f t="shared" si="177"/>
        <v>0</v>
      </c>
      <c r="F206" s="4">
        <f t="shared" si="178"/>
        <v>0</v>
      </c>
      <c r="G206" s="4">
        <f t="shared" si="179"/>
        <v>0</v>
      </c>
      <c r="H206" s="4">
        <f t="shared" si="180"/>
        <v>0</v>
      </c>
      <c r="I206" s="4">
        <f t="shared" si="181"/>
        <v>0</v>
      </c>
      <c r="J206" s="4">
        <f t="shared" si="182"/>
        <v>0</v>
      </c>
      <c r="K206" s="4">
        <f t="shared" si="183"/>
        <v>0</v>
      </c>
      <c r="L206" s="4">
        <f t="shared" si="184"/>
        <v>0</v>
      </c>
      <c r="M206" s="4">
        <f t="shared" si="185"/>
        <v>0</v>
      </c>
      <c r="N206" s="4">
        <f>Controls!C209</f>
        <v>0</v>
      </c>
      <c r="O206" s="4">
        <f t="shared" si="186"/>
        <v>1</v>
      </c>
      <c r="P206" s="4">
        <f t="shared" si="187"/>
        <v>1</v>
      </c>
      <c r="Q206" s="4">
        <f t="shared" si="188"/>
        <v>1</v>
      </c>
      <c r="R206" s="4">
        <f t="shared" si="189"/>
        <v>1</v>
      </c>
      <c r="S206" s="4">
        <f t="shared" si="190"/>
        <v>1</v>
      </c>
      <c r="T206" s="4">
        <f t="shared" si="191"/>
        <v>1</v>
      </c>
      <c r="U206" s="4">
        <f t="shared" si="192"/>
        <v>1</v>
      </c>
      <c r="V206" s="4">
        <f t="shared" si="193"/>
        <v>1</v>
      </c>
      <c r="W206" s="4">
        <f t="shared" si="194"/>
        <v>1</v>
      </c>
      <c r="X206" s="4">
        <f t="shared" si="195"/>
        <v>1</v>
      </c>
      <c r="Y206" s="4">
        <f t="shared" si="196"/>
        <v>1</v>
      </c>
      <c r="Z206" s="4">
        <f t="shared" si="197"/>
        <v>1</v>
      </c>
      <c r="AA206" s="4">
        <f t="shared" si="198"/>
        <v>1</v>
      </c>
      <c r="AB206" s="4">
        <f t="shared" si="199"/>
        <v>1</v>
      </c>
      <c r="AC206" s="4">
        <f t="shared" si="200"/>
        <v>1</v>
      </c>
      <c r="AD206" s="4">
        <f t="shared" si="201"/>
        <v>0</v>
      </c>
      <c r="AE206" s="4">
        <f t="shared" si="202"/>
        <v>0</v>
      </c>
      <c r="AF206" s="4">
        <f t="shared" si="203"/>
        <v>0</v>
      </c>
      <c r="AG206" s="4">
        <f t="shared" si="204"/>
        <v>0</v>
      </c>
      <c r="AH206" s="4">
        <f t="shared" si="205"/>
        <v>0</v>
      </c>
      <c r="AI206" s="4">
        <f t="shared" si="206"/>
        <v>0</v>
      </c>
      <c r="AJ206" s="4">
        <f t="shared" si="207"/>
        <v>0</v>
      </c>
      <c r="AK206" s="4">
        <f t="shared" si="208"/>
        <v>0</v>
      </c>
      <c r="AL206" s="4">
        <f t="shared" si="209"/>
        <v>0</v>
      </c>
      <c r="AM206" s="4">
        <f t="shared" si="210"/>
        <v>0</v>
      </c>
      <c r="AN206" s="4">
        <f t="shared" si="211"/>
        <v>0</v>
      </c>
      <c r="AO206" s="4">
        <f t="shared" si="212"/>
        <v>0</v>
      </c>
      <c r="AP206" s="4">
        <f t="shared" si="213"/>
        <v>0</v>
      </c>
      <c r="AQ206" s="4">
        <f t="shared" si="214"/>
        <v>0</v>
      </c>
      <c r="AR206" s="4">
        <f t="shared" si="215"/>
        <v>0</v>
      </c>
      <c r="AS206" s="4">
        <f t="shared" si="216"/>
        <v>0</v>
      </c>
      <c r="AT206" s="4">
        <f t="shared" si="217"/>
        <v>0</v>
      </c>
      <c r="AU206" s="4">
        <f t="shared" si="218"/>
        <v>0</v>
      </c>
      <c r="AV206" s="4">
        <f t="shared" si="219"/>
        <v>0</v>
      </c>
      <c r="AW206" s="4">
        <f t="shared" si="220"/>
        <v>0</v>
      </c>
      <c r="AX206" s="4">
        <f t="shared" si="221"/>
        <v>0</v>
      </c>
      <c r="AY206" s="4">
        <f t="shared" si="222"/>
        <v>0</v>
      </c>
    </row>
    <row r="207" spans="1:51" x14ac:dyDescent="0.2">
      <c r="A207">
        <f>Controls!A210</f>
        <v>0</v>
      </c>
      <c r="B207" s="4">
        <f>Controls!F210</f>
        <v>0</v>
      </c>
      <c r="C207" s="4">
        <f t="shared" si="175"/>
        <v>0</v>
      </c>
      <c r="D207" s="4">
        <f t="shared" si="176"/>
        <v>0</v>
      </c>
      <c r="E207" s="4">
        <f t="shared" si="177"/>
        <v>0</v>
      </c>
      <c r="F207" s="4">
        <f t="shared" si="178"/>
        <v>0</v>
      </c>
      <c r="G207" s="4">
        <f t="shared" si="179"/>
        <v>0</v>
      </c>
      <c r="H207" s="4">
        <f t="shared" si="180"/>
        <v>0</v>
      </c>
      <c r="I207" s="4">
        <f t="shared" si="181"/>
        <v>0</v>
      </c>
      <c r="J207" s="4">
        <f t="shared" si="182"/>
        <v>0</v>
      </c>
      <c r="K207" s="4">
        <f t="shared" si="183"/>
        <v>0</v>
      </c>
      <c r="L207" s="4">
        <f t="shared" si="184"/>
        <v>0</v>
      </c>
      <c r="M207" s="4">
        <f t="shared" si="185"/>
        <v>0</v>
      </c>
      <c r="N207" s="4">
        <f>Controls!C210</f>
        <v>0</v>
      </c>
      <c r="O207" s="4">
        <f t="shared" si="186"/>
        <v>1</v>
      </c>
      <c r="P207" s="4">
        <f t="shared" si="187"/>
        <v>1</v>
      </c>
      <c r="Q207" s="4">
        <f t="shared" si="188"/>
        <v>1</v>
      </c>
      <c r="R207" s="4">
        <f t="shared" si="189"/>
        <v>1</v>
      </c>
      <c r="S207" s="4">
        <f t="shared" si="190"/>
        <v>1</v>
      </c>
      <c r="T207" s="4">
        <f t="shared" si="191"/>
        <v>1</v>
      </c>
      <c r="U207" s="4">
        <f t="shared" si="192"/>
        <v>1</v>
      </c>
      <c r="V207" s="4">
        <f t="shared" si="193"/>
        <v>1</v>
      </c>
      <c r="W207" s="4">
        <f t="shared" si="194"/>
        <v>1</v>
      </c>
      <c r="X207" s="4">
        <f t="shared" si="195"/>
        <v>1</v>
      </c>
      <c r="Y207" s="4">
        <f t="shared" si="196"/>
        <v>1</v>
      </c>
      <c r="Z207" s="4">
        <f t="shared" si="197"/>
        <v>1</v>
      </c>
      <c r="AA207" s="4">
        <f t="shared" si="198"/>
        <v>1</v>
      </c>
      <c r="AB207" s="4">
        <f t="shared" si="199"/>
        <v>1</v>
      </c>
      <c r="AC207" s="4">
        <f t="shared" si="200"/>
        <v>1</v>
      </c>
      <c r="AD207" s="4">
        <f t="shared" si="201"/>
        <v>0</v>
      </c>
      <c r="AE207" s="4">
        <f t="shared" si="202"/>
        <v>0</v>
      </c>
      <c r="AF207" s="4">
        <f t="shared" si="203"/>
        <v>0</v>
      </c>
      <c r="AG207" s="4">
        <f t="shared" si="204"/>
        <v>0</v>
      </c>
      <c r="AH207" s="4">
        <f t="shared" si="205"/>
        <v>0</v>
      </c>
      <c r="AI207" s="4">
        <f t="shared" si="206"/>
        <v>0</v>
      </c>
      <c r="AJ207" s="4">
        <f t="shared" si="207"/>
        <v>0</v>
      </c>
      <c r="AK207" s="4">
        <f t="shared" si="208"/>
        <v>0</v>
      </c>
      <c r="AL207" s="4">
        <f t="shared" si="209"/>
        <v>0</v>
      </c>
      <c r="AM207" s="4">
        <f t="shared" si="210"/>
        <v>0</v>
      </c>
      <c r="AN207" s="4">
        <f t="shared" si="211"/>
        <v>0</v>
      </c>
      <c r="AO207" s="4">
        <f t="shared" si="212"/>
        <v>0</v>
      </c>
      <c r="AP207" s="4">
        <f t="shared" si="213"/>
        <v>0</v>
      </c>
      <c r="AQ207" s="4">
        <f t="shared" si="214"/>
        <v>0</v>
      </c>
      <c r="AR207" s="4">
        <f t="shared" si="215"/>
        <v>0</v>
      </c>
      <c r="AS207" s="4">
        <f t="shared" si="216"/>
        <v>0</v>
      </c>
      <c r="AT207" s="4">
        <f t="shared" si="217"/>
        <v>0</v>
      </c>
      <c r="AU207" s="4">
        <f t="shared" si="218"/>
        <v>0</v>
      </c>
      <c r="AV207" s="4">
        <f t="shared" si="219"/>
        <v>0</v>
      </c>
      <c r="AW207" s="4">
        <f t="shared" si="220"/>
        <v>0</v>
      </c>
      <c r="AX207" s="4">
        <f t="shared" si="221"/>
        <v>0</v>
      </c>
      <c r="AY207" s="4">
        <f t="shared" si="222"/>
        <v>0</v>
      </c>
    </row>
    <row r="208" spans="1:51" x14ac:dyDescent="0.2">
      <c r="A208">
        <f>Controls!A211</f>
        <v>0</v>
      </c>
      <c r="B208" s="4">
        <f>Controls!F211</f>
        <v>0</v>
      </c>
      <c r="C208" s="4">
        <f t="shared" si="175"/>
        <v>0</v>
      </c>
      <c r="D208" s="4">
        <f t="shared" si="176"/>
        <v>0</v>
      </c>
      <c r="E208" s="4">
        <f t="shared" si="177"/>
        <v>0</v>
      </c>
      <c r="F208" s="4">
        <f t="shared" si="178"/>
        <v>0</v>
      </c>
      <c r="G208" s="4">
        <f t="shared" si="179"/>
        <v>0</v>
      </c>
      <c r="H208" s="4">
        <f t="shared" si="180"/>
        <v>0</v>
      </c>
      <c r="I208" s="4">
        <f t="shared" si="181"/>
        <v>0</v>
      </c>
      <c r="J208" s="4">
        <f t="shared" si="182"/>
        <v>0</v>
      </c>
      <c r="K208" s="4">
        <f t="shared" si="183"/>
        <v>0</v>
      </c>
      <c r="L208" s="4">
        <f t="shared" si="184"/>
        <v>0</v>
      </c>
      <c r="M208" s="4">
        <f t="shared" si="185"/>
        <v>0</v>
      </c>
      <c r="N208" s="4">
        <f>Controls!C211</f>
        <v>0</v>
      </c>
      <c r="O208" s="4">
        <f t="shared" si="186"/>
        <v>1</v>
      </c>
      <c r="P208" s="4">
        <f t="shared" si="187"/>
        <v>1</v>
      </c>
      <c r="Q208" s="4">
        <f t="shared" si="188"/>
        <v>1</v>
      </c>
      <c r="R208" s="4">
        <f t="shared" si="189"/>
        <v>1</v>
      </c>
      <c r="S208" s="4">
        <f t="shared" si="190"/>
        <v>1</v>
      </c>
      <c r="T208" s="4">
        <f t="shared" si="191"/>
        <v>1</v>
      </c>
      <c r="U208" s="4">
        <f t="shared" si="192"/>
        <v>1</v>
      </c>
      <c r="V208" s="4">
        <f t="shared" si="193"/>
        <v>1</v>
      </c>
      <c r="W208" s="4">
        <f t="shared" si="194"/>
        <v>1</v>
      </c>
      <c r="X208" s="4">
        <f t="shared" si="195"/>
        <v>1</v>
      </c>
      <c r="Y208" s="4">
        <f t="shared" si="196"/>
        <v>1</v>
      </c>
      <c r="Z208" s="4">
        <f t="shared" si="197"/>
        <v>1</v>
      </c>
      <c r="AA208" s="4">
        <f t="shared" si="198"/>
        <v>1</v>
      </c>
      <c r="AB208" s="4">
        <f t="shared" si="199"/>
        <v>1</v>
      </c>
      <c r="AC208" s="4">
        <f t="shared" si="200"/>
        <v>1</v>
      </c>
      <c r="AD208" s="4">
        <f t="shared" si="201"/>
        <v>0</v>
      </c>
      <c r="AE208" s="4">
        <f t="shared" si="202"/>
        <v>0</v>
      </c>
      <c r="AF208" s="4">
        <f t="shared" si="203"/>
        <v>0</v>
      </c>
      <c r="AG208" s="4">
        <f t="shared" si="204"/>
        <v>0</v>
      </c>
      <c r="AH208" s="4">
        <f t="shared" si="205"/>
        <v>0</v>
      </c>
      <c r="AI208" s="4">
        <f t="shared" si="206"/>
        <v>0</v>
      </c>
      <c r="AJ208" s="4">
        <f t="shared" si="207"/>
        <v>0</v>
      </c>
      <c r="AK208" s="4">
        <f t="shared" si="208"/>
        <v>0</v>
      </c>
      <c r="AL208" s="4">
        <f t="shared" si="209"/>
        <v>0</v>
      </c>
      <c r="AM208" s="4">
        <f t="shared" si="210"/>
        <v>0</v>
      </c>
      <c r="AN208" s="4">
        <f t="shared" si="211"/>
        <v>0</v>
      </c>
      <c r="AO208" s="4">
        <f t="shared" si="212"/>
        <v>0</v>
      </c>
      <c r="AP208" s="4">
        <f t="shared" si="213"/>
        <v>0</v>
      </c>
      <c r="AQ208" s="4">
        <f t="shared" si="214"/>
        <v>0</v>
      </c>
      <c r="AR208" s="4">
        <f t="shared" si="215"/>
        <v>0</v>
      </c>
      <c r="AS208" s="4">
        <f t="shared" si="216"/>
        <v>0</v>
      </c>
      <c r="AT208" s="4">
        <f t="shared" si="217"/>
        <v>0</v>
      </c>
      <c r="AU208" s="4">
        <f t="shared" si="218"/>
        <v>0</v>
      </c>
      <c r="AV208" s="4">
        <f t="shared" si="219"/>
        <v>0</v>
      </c>
      <c r="AW208" s="4">
        <f t="shared" si="220"/>
        <v>0</v>
      </c>
      <c r="AX208" s="4">
        <f t="shared" si="221"/>
        <v>0</v>
      </c>
      <c r="AY208" s="4">
        <f t="shared" si="222"/>
        <v>0</v>
      </c>
    </row>
    <row r="209" spans="1:51" x14ac:dyDescent="0.2">
      <c r="A209">
        <f>Controls!A212</f>
        <v>0</v>
      </c>
      <c r="B209" s="4">
        <f>Controls!F212</f>
        <v>0</v>
      </c>
      <c r="C209" s="4">
        <f t="shared" si="175"/>
        <v>0</v>
      </c>
      <c r="D209" s="4">
        <f t="shared" si="176"/>
        <v>0</v>
      </c>
      <c r="E209" s="4">
        <f t="shared" si="177"/>
        <v>0</v>
      </c>
      <c r="F209" s="4">
        <f t="shared" si="178"/>
        <v>0</v>
      </c>
      <c r="G209" s="4">
        <f t="shared" si="179"/>
        <v>0</v>
      </c>
      <c r="H209" s="4">
        <f t="shared" si="180"/>
        <v>0</v>
      </c>
      <c r="I209" s="4">
        <f t="shared" si="181"/>
        <v>0</v>
      </c>
      <c r="J209" s="4">
        <f t="shared" si="182"/>
        <v>0</v>
      </c>
      <c r="K209" s="4">
        <f t="shared" si="183"/>
        <v>0</v>
      </c>
      <c r="L209" s="4">
        <f t="shared" si="184"/>
        <v>0</v>
      </c>
      <c r="M209" s="4">
        <f t="shared" si="185"/>
        <v>0</v>
      </c>
      <c r="N209" s="4">
        <f>Controls!C212</f>
        <v>0</v>
      </c>
      <c r="O209" s="4">
        <f t="shared" si="186"/>
        <v>1</v>
      </c>
      <c r="P209" s="4">
        <f t="shared" si="187"/>
        <v>1</v>
      </c>
      <c r="Q209" s="4">
        <f t="shared" si="188"/>
        <v>1</v>
      </c>
      <c r="R209" s="4">
        <f t="shared" si="189"/>
        <v>1</v>
      </c>
      <c r="S209" s="4">
        <f t="shared" si="190"/>
        <v>1</v>
      </c>
      <c r="T209" s="4">
        <f t="shared" si="191"/>
        <v>1</v>
      </c>
      <c r="U209" s="4">
        <f t="shared" si="192"/>
        <v>1</v>
      </c>
      <c r="V209" s="4">
        <f t="shared" si="193"/>
        <v>1</v>
      </c>
      <c r="W209" s="4">
        <f t="shared" si="194"/>
        <v>1</v>
      </c>
      <c r="X209" s="4">
        <f t="shared" si="195"/>
        <v>1</v>
      </c>
      <c r="Y209" s="4">
        <f t="shared" si="196"/>
        <v>1</v>
      </c>
      <c r="Z209" s="4">
        <f t="shared" si="197"/>
        <v>1</v>
      </c>
      <c r="AA209" s="4">
        <f t="shared" si="198"/>
        <v>1</v>
      </c>
      <c r="AB209" s="4">
        <f t="shared" si="199"/>
        <v>1</v>
      </c>
      <c r="AC209" s="4">
        <f t="shared" si="200"/>
        <v>1</v>
      </c>
      <c r="AD209" s="4">
        <f t="shared" si="201"/>
        <v>0</v>
      </c>
      <c r="AE209" s="4">
        <f t="shared" si="202"/>
        <v>0</v>
      </c>
      <c r="AF209" s="4">
        <f t="shared" si="203"/>
        <v>0</v>
      </c>
      <c r="AG209" s="4">
        <f t="shared" si="204"/>
        <v>0</v>
      </c>
      <c r="AH209" s="4">
        <f t="shared" si="205"/>
        <v>0</v>
      </c>
      <c r="AI209" s="4">
        <f t="shared" si="206"/>
        <v>0</v>
      </c>
      <c r="AJ209" s="4">
        <f t="shared" si="207"/>
        <v>0</v>
      </c>
      <c r="AK209" s="4">
        <f t="shared" si="208"/>
        <v>0</v>
      </c>
      <c r="AL209" s="4">
        <f t="shared" si="209"/>
        <v>0</v>
      </c>
      <c r="AM209" s="4">
        <f t="shared" si="210"/>
        <v>0</v>
      </c>
      <c r="AN209" s="4">
        <f t="shared" si="211"/>
        <v>0</v>
      </c>
      <c r="AO209" s="4">
        <f t="shared" si="212"/>
        <v>0</v>
      </c>
      <c r="AP209" s="4">
        <f t="shared" si="213"/>
        <v>0</v>
      </c>
      <c r="AQ209" s="4">
        <f t="shared" si="214"/>
        <v>0</v>
      </c>
      <c r="AR209" s="4">
        <f t="shared" si="215"/>
        <v>0</v>
      </c>
      <c r="AS209" s="4">
        <f t="shared" si="216"/>
        <v>0</v>
      </c>
      <c r="AT209" s="4">
        <f t="shared" si="217"/>
        <v>0</v>
      </c>
      <c r="AU209" s="4">
        <f t="shared" si="218"/>
        <v>0</v>
      </c>
      <c r="AV209" s="4">
        <f t="shared" si="219"/>
        <v>0</v>
      </c>
      <c r="AW209" s="4">
        <f t="shared" si="220"/>
        <v>0</v>
      </c>
      <c r="AX209" s="4">
        <f t="shared" si="221"/>
        <v>0</v>
      </c>
      <c r="AY209" s="4">
        <f t="shared" si="222"/>
        <v>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2:U50"/>
  <sheetViews>
    <sheetView showGridLines="0" workbookViewId="0">
      <selection activeCell="E1" sqref="E1"/>
    </sheetView>
  </sheetViews>
  <sheetFormatPr defaultRowHeight="11.25" x14ac:dyDescent="0.2"/>
  <cols>
    <col min="1" max="1" width="3.5" customWidth="1"/>
    <col min="2" max="2" width="25.83203125" customWidth="1"/>
    <col min="3" max="3" width="9" style="4" customWidth="1"/>
    <col min="4" max="4" width="3.33203125" customWidth="1"/>
    <col min="5" max="5" width="25.83203125" style="2" customWidth="1"/>
    <col min="6" max="6" width="8.83203125" style="4" customWidth="1"/>
    <col min="7" max="7" width="29.83203125" customWidth="1"/>
    <col min="8" max="8" width="0" hidden="1" customWidth="1"/>
    <col min="9" max="9" width="0.1640625" customWidth="1"/>
  </cols>
  <sheetData>
    <row r="2" spans="2:14" ht="18" x14ac:dyDescent="0.2">
      <c r="B2" s="328" t="s">
        <v>61</v>
      </c>
      <c r="C2" s="328"/>
      <c r="D2" s="328"/>
      <c r="E2" s="328"/>
      <c r="F2" s="328"/>
      <c r="G2" s="328"/>
    </row>
    <row r="4" spans="2:14" x14ac:dyDescent="0.2">
      <c r="B4" s="341"/>
      <c r="C4" s="341"/>
      <c r="D4" s="341"/>
      <c r="E4" s="341"/>
      <c r="F4" s="341"/>
      <c r="G4" s="341"/>
    </row>
    <row r="6" spans="2:14" ht="12.75" x14ac:dyDescent="0.2">
      <c r="B6" s="342" t="s">
        <v>30</v>
      </c>
      <c r="C6" s="342"/>
      <c r="D6" s="342"/>
      <c r="E6" s="342"/>
      <c r="F6" s="342"/>
      <c r="G6" s="342"/>
      <c r="K6" s="152"/>
      <c r="L6" s="152"/>
      <c r="M6" s="152"/>
      <c r="N6" s="152"/>
    </row>
    <row r="7" spans="2:14" x14ac:dyDescent="0.2">
      <c r="K7" s="152"/>
      <c r="L7" s="152"/>
      <c r="M7" s="152"/>
      <c r="N7" s="152"/>
    </row>
    <row r="8" spans="2:14" ht="12" thickBot="1" x14ac:dyDescent="0.25">
      <c r="K8" s="152"/>
      <c r="L8" s="152"/>
      <c r="M8" s="152"/>
      <c r="N8" s="152"/>
    </row>
    <row r="9" spans="2:14" x14ac:dyDescent="0.2">
      <c r="B9" s="67"/>
      <c r="C9" s="68"/>
      <c r="D9" s="69"/>
      <c r="E9" s="70"/>
      <c r="F9" s="71"/>
      <c r="K9" s="152"/>
      <c r="L9" s="152"/>
      <c r="M9" s="152"/>
      <c r="N9" s="152"/>
    </row>
    <row r="10" spans="2:14" x14ac:dyDescent="0.2">
      <c r="B10" s="62" t="s">
        <v>7</v>
      </c>
      <c r="C10" s="63" t="s">
        <v>19</v>
      </c>
      <c r="D10" s="64"/>
      <c r="E10" s="65" t="s">
        <v>13</v>
      </c>
      <c r="F10" s="66" t="s">
        <v>19</v>
      </c>
      <c r="K10" s="152"/>
      <c r="L10" s="152"/>
      <c r="M10" s="152"/>
      <c r="N10" s="152"/>
    </row>
    <row r="11" spans="2:14" x14ac:dyDescent="0.2">
      <c r="B11" s="43" t="s">
        <v>8</v>
      </c>
      <c r="C11" s="395">
        <v>5</v>
      </c>
      <c r="D11" s="41"/>
      <c r="E11" s="45" t="s">
        <v>14</v>
      </c>
      <c r="F11" s="83">
        <f>C11</f>
        <v>5</v>
      </c>
      <c r="K11" s="152"/>
      <c r="L11" s="152"/>
      <c r="M11" s="152"/>
      <c r="N11" s="152"/>
    </row>
    <row r="12" spans="2:14" x14ac:dyDescent="0.2">
      <c r="B12" s="44" t="s">
        <v>9</v>
      </c>
      <c r="C12" s="389">
        <v>4</v>
      </c>
      <c r="D12" s="41"/>
      <c r="E12" s="46" t="s">
        <v>15</v>
      </c>
      <c r="F12" s="84">
        <f>C12</f>
        <v>4</v>
      </c>
      <c r="K12" s="152"/>
      <c r="L12" s="152"/>
      <c r="M12" s="152"/>
      <c r="N12" s="152"/>
    </row>
    <row r="13" spans="2:14" x14ac:dyDescent="0.2">
      <c r="B13" s="44" t="s">
        <v>10</v>
      </c>
      <c r="C13" s="389">
        <v>3</v>
      </c>
      <c r="D13" s="41"/>
      <c r="E13" s="46" t="s">
        <v>16</v>
      </c>
      <c r="F13" s="84">
        <f>C13</f>
        <v>3</v>
      </c>
      <c r="K13" s="152"/>
      <c r="L13" s="152"/>
      <c r="M13" s="152"/>
      <c r="N13" s="152"/>
    </row>
    <row r="14" spans="2:14" x14ac:dyDescent="0.2">
      <c r="B14" s="44" t="s">
        <v>11</v>
      </c>
      <c r="C14" s="389">
        <v>2</v>
      </c>
      <c r="D14" s="41"/>
      <c r="E14" s="46" t="s">
        <v>17</v>
      </c>
      <c r="F14" s="84">
        <f>C14</f>
        <v>2</v>
      </c>
      <c r="K14" s="152"/>
      <c r="L14" s="152"/>
      <c r="M14" s="152"/>
      <c r="N14" s="152"/>
    </row>
    <row r="15" spans="2:14" x14ac:dyDescent="0.2">
      <c r="B15" s="44" t="s">
        <v>12</v>
      </c>
      <c r="C15" s="389">
        <v>1</v>
      </c>
      <c r="D15" s="41"/>
      <c r="E15" s="46" t="s">
        <v>18</v>
      </c>
      <c r="F15" s="84">
        <f>C15</f>
        <v>1</v>
      </c>
      <c r="K15" s="152"/>
      <c r="L15" s="152"/>
      <c r="M15" s="152"/>
      <c r="N15" s="152"/>
    </row>
    <row r="16" spans="2:14" ht="28.5" customHeight="1" thickBot="1" x14ac:dyDescent="0.25">
      <c r="B16" s="25" t="s">
        <v>20</v>
      </c>
      <c r="C16" s="26"/>
      <c r="D16" s="42"/>
      <c r="E16" s="27" t="s">
        <v>20</v>
      </c>
      <c r="F16" s="28"/>
      <c r="K16" s="152"/>
      <c r="L16" s="152"/>
      <c r="M16" s="152"/>
      <c r="N16" s="152"/>
    </row>
    <row r="17" spans="2:21" x14ac:dyDescent="0.2">
      <c r="B17" s="19"/>
      <c r="C17" s="20"/>
      <c r="D17" s="21"/>
      <c r="E17" s="22"/>
      <c r="F17" s="23"/>
      <c r="G17" s="72"/>
    </row>
    <row r="18" spans="2:21" x14ac:dyDescent="0.2">
      <c r="B18" s="19"/>
      <c r="C18" s="20"/>
      <c r="D18" s="21"/>
      <c r="E18" s="22"/>
      <c r="F18" s="23"/>
    </row>
    <row r="19" spans="2:21" ht="12" thickBot="1" x14ac:dyDescent="0.25">
      <c r="B19" s="19"/>
      <c r="C19" s="20"/>
      <c r="D19" s="21"/>
      <c r="E19" s="22"/>
      <c r="F19" s="23"/>
    </row>
    <row r="20" spans="2:21" x14ac:dyDescent="0.2">
      <c r="B20" s="33" t="s">
        <v>21</v>
      </c>
      <c r="C20" s="34" t="s">
        <v>19</v>
      </c>
      <c r="D20" s="35"/>
      <c r="E20" s="36" t="s">
        <v>27</v>
      </c>
      <c r="F20" s="37" t="s">
        <v>19</v>
      </c>
    </row>
    <row r="21" spans="2:21" x14ac:dyDescent="0.2">
      <c r="B21" s="47" t="s">
        <v>22</v>
      </c>
      <c r="C21" s="85">
        <f>C11</f>
        <v>5</v>
      </c>
      <c r="D21" s="38"/>
      <c r="E21" s="49" t="s">
        <v>22</v>
      </c>
      <c r="F21" s="87">
        <f>C21</f>
        <v>5</v>
      </c>
    </row>
    <row r="22" spans="2:21" x14ac:dyDescent="0.2">
      <c r="B22" s="48" t="s">
        <v>23</v>
      </c>
      <c r="C22" s="86">
        <f>C12</f>
        <v>4</v>
      </c>
      <c r="D22" s="39"/>
      <c r="E22" s="50" t="s">
        <v>23</v>
      </c>
      <c r="F22" s="88">
        <f>C22</f>
        <v>4</v>
      </c>
    </row>
    <row r="23" spans="2:21" ht="12.75" x14ac:dyDescent="0.2">
      <c r="B23" s="48" t="s">
        <v>24</v>
      </c>
      <c r="C23" s="86">
        <f>C13</f>
        <v>3</v>
      </c>
      <c r="D23" s="39"/>
      <c r="E23" s="50" t="s">
        <v>24</v>
      </c>
      <c r="F23" s="88">
        <f>C23</f>
        <v>3</v>
      </c>
      <c r="R23" s="339" t="s">
        <v>74</v>
      </c>
      <c r="S23" s="339"/>
      <c r="T23" s="339"/>
      <c r="U23" s="339"/>
    </row>
    <row r="24" spans="2:21" ht="12.75" x14ac:dyDescent="0.2">
      <c r="B24" s="48" t="s">
        <v>25</v>
      </c>
      <c r="C24" s="86">
        <f>C14</f>
        <v>2</v>
      </c>
      <c r="D24" s="39"/>
      <c r="E24" s="50" t="s">
        <v>25</v>
      </c>
      <c r="F24" s="88">
        <f>C24</f>
        <v>2</v>
      </c>
      <c r="R24" s="340" t="s">
        <v>75</v>
      </c>
      <c r="S24" s="340"/>
      <c r="T24" s="340"/>
      <c r="U24" s="340"/>
    </row>
    <row r="25" spans="2:21" x14ac:dyDescent="0.2">
      <c r="B25" s="48" t="s">
        <v>26</v>
      </c>
      <c r="C25" s="86">
        <f>C15</f>
        <v>1</v>
      </c>
      <c r="D25" s="39"/>
      <c r="E25" s="50" t="s">
        <v>26</v>
      </c>
      <c r="F25" s="88">
        <f>C25</f>
        <v>1</v>
      </c>
    </row>
    <row r="26" spans="2:21" ht="27.95" customHeight="1" thickBot="1" x14ac:dyDescent="0.25">
      <c r="B26" s="29" t="s">
        <v>20</v>
      </c>
      <c r="C26" s="30"/>
      <c r="D26" s="40"/>
      <c r="E26" s="31" t="s">
        <v>20</v>
      </c>
      <c r="F26" s="32"/>
    </row>
    <row r="27" spans="2:21" ht="12" thickBot="1" x14ac:dyDescent="0.25">
      <c r="B27" s="5"/>
      <c r="C27" s="16"/>
      <c r="D27" s="6"/>
      <c r="E27" s="17"/>
      <c r="F27" s="18"/>
      <c r="G27" s="72"/>
    </row>
    <row r="28" spans="2:21" ht="12" thickBot="1" x14ac:dyDescent="0.25">
      <c r="B28" s="73"/>
      <c r="C28" s="74"/>
      <c r="D28" s="73"/>
      <c r="E28" s="75"/>
      <c r="F28" s="74"/>
      <c r="G28" s="73"/>
    </row>
    <row r="30" spans="2:21" ht="15.75" x14ac:dyDescent="0.2">
      <c r="B30" s="338" t="s">
        <v>28</v>
      </c>
      <c r="C30" s="338"/>
      <c r="D30" s="338"/>
      <c r="E30" s="338"/>
      <c r="F30" s="338"/>
      <c r="G30" s="338"/>
    </row>
    <row r="31" spans="2:21" ht="12" thickBot="1" x14ac:dyDescent="0.25"/>
    <row r="32" spans="2:21" ht="11.25" customHeight="1" x14ac:dyDescent="0.2">
      <c r="B32" s="329" t="s">
        <v>29</v>
      </c>
      <c r="C32" s="330"/>
      <c r="D32" s="330"/>
      <c r="E32" s="330"/>
      <c r="F32" s="330"/>
      <c r="G32" s="331"/>
    </row>
    <row r="33" spans="2:9" x14ac:dyDescent="0.2">
      <c r="B33" s="332"/>
      <c r="C33" s="333"/>
      <c r="D33" s="333"/>
      <c r="E33" s="333"/>
      <c r="F33" s="333"/>
      <c r="G33" s="334"/>
    </row>
    <row r="34" spans="2:9" x14ac:dyDescent="0.2">
      <c r="B34" s="332"/>
      <c r="C34" s="333"/>
      <c r="D34" s="333"/>
      <c r="E34" s="333"/>
      <c r="F34" s="333"/>
      <c r="G34" s="334"/>
    </row>
    <row r="35" spans="2:9" x14ac:dyDescent="0.2">
      <c r="B35" s="332"/>
      <c r="C35" s="333"/>
      <c r="D35" s="333"/>
      <c r="E35" s="333"/>
      <c r="F35" s="333"/>
      <c r="G35" s="334"/>
    </row>
    <row r="36" spans="2:9" x14ac:dyDescent="0.2">
      <c r="B36" s="332"/>
      <c r="C36" s="333"/>
      <c r="D36" s="333"/>
      <c r="E36" s="333"/>
      <c r="F36" s="333"/>
      <c r="G36" s="334"/>
    </row>
    <row r="37" spans="2:9" x14ac:dyDescent="0.2">
      <c r="B37" s="332"/>
      <c r="C37" s="333"/>
      <c r="D37" s="333"/>
      <c r="E37" s="333"/>
      <c r="F37" s="333"/>
      <c r="G37" s="334"/>
    </row>
    <row r="38" spans="2:9" ht="12" thickBot="1" x14ac:dyDescent="0.25">
      <c r="B38" s="335"/>
      <c r="C38" s="336"/>
      <c r="D38" s="336"/>
      <c r="E38" s="336"/>
      <c r="F38" s="336"/>
      <c r="G38" s="337"/>
    </row>
    <row r="39" spans="2:9" x14ac:dyDescent="0.2">
      <c r="B39" s="61"/>
      <c r="C39" s="61"/>
      <c r="D39" s="61"/>
      <c r="E39" s="61"/>
      <c r="F39" s="61"/>
    </row>
    <row r="40" spans="2:9" x14ac:dyDescent="0.2">
      <c r="B40" s="51"/>
      <c r="C40" s="51"/>
      <c r="D40" s="51"/>
      <c r="E40" s="51"/>
      <c r="F40" s="51"/>
    </row>
    <row r="41" spans="2:9" ht="12" thickBot="1" x14ac:dyDescent="0.25">
      <c r="B41" s="51"/>
      <c r="C41" s="51"/>
      <c r="D41" s="51"/>
      <c r="E41" s="51"/>
      <c r="F41" s="51"/>
    </row>
    <row r="42" spans="2:9" ht="23.25" thickBot="1" x14ac:dyDescent="0.25">
      <c r="B42" s="53" t="s">
        <v>31</v>
      </c>
      <c r="C42" s="54" t="s">
        <v>32</v>
      </c>
      <c r="D42" s="327" t="s">
        <v>33</v>
      </c>
      <c r="E42" s="51"/>
      <c r="F42" s="51"/>
    </row>
    <row r="43" spans="2:9" x14ac:dyDescent="0.2">
      <c r="B43" s="55"/>
      <c r="C43" s="56"/>
      <c r="D43" s="327"/>
      <c r="E43" s="51"/>
      <c r="F43" s="51"/>
    </row>
    <row r="44" spans="2:9" ht="11.25" customHeight="1" x14ac:dyDescent="0.2">
      <c r="B44" s="57" t="str">
        <f>B10</f>
        <v>Likelihood</v>
      </c>
      <c r="C44" s="396">
        <v>0.3</v>
      </c>
      <c r="D44" s="327"/>
      <c r="I44" s="60">
        <f>IF(C44&gt;0,C44,25%)</f>
        <v>0.3</v>
      </c>
    </row>
    <row r="45" spans="2:9" x14ac:dyDescent="0.2">
      <c r="B45" s="57" t="str">
        <f>E10</f>
        <v>Impact</v>
      </c>
      <c r="C45" s="396">
        <v>0.3</v>
      </c>
      <c r="D45" s="327"/>
      <c r="I45" s="60">
        <f t="shared" ref="I45:I47" si="0">IF(C45&gt;0,C45,25%)</f>
        <v>0.3</v>
      </c>
    </row>
    <row r="46" spans="2:9" x14ac:dyDescent="0.2">
      <c r="B46" s="57" t="str">
        <f>B20</f>
        <v>Vulnerability</v>
      </c>
      <c r="C46" s="396">
        <v>0.2</v>
      </c>
      <c r="D46" s="327"/>
      <c r="I46" s="60">
        <f t="shared" si="0"/>
        <v>0.2</v>
      </c>
    </row>
    <row r="47" spans="2:9" x14ac:dyDescent="0.2">
      <c r="B47" s="57" t="str">
        <f>E20</f>
        <v>Velocity</v>
      </c>
      <c r="C47" s="396">
        <v>0.2</v>
      </c>
      <c r="D47" s="327"/>
      <c r="I47" s="60">
        <f t="shared" si="0"/>
        <v>0.2</v>
      </c>
    </row>
    <row r="48" spans="2:9" ht="12" thickBot="1" x14ac:dyDescent="0.25">
      <c r="B48" s="59" t="str">
        <f>IF(C48=100%,"Weights allocated","Total of values must equal 100%")</f>
        <v>Weights allocated</v>
      </c>
      <c r="C48" s="58">
        <f>SUM(C44:C47)</f>
        <v>1</v>
      </c>
      <c r="D48" s="327"/>
      <c r="I48" s="60"/>
    </row>
    <row r="50" spans="2:8" ht="12" thickBot="1" x14ac:dyDescent="0.25">
      <c r="B50" s="80"/>
      <c r="C50" s="81"/>
      <c r="D50" s="80"/>
      <c r="E50" s="82"/>
      <c r="F50" s="81"/>
      <c r="G50" s="80"/>
      <c r="H50" s="80"/>
    </row>
  </sheetData>
  <sheetProtection algorithmName="SHA-512" hashValue="XGnJm/Df7lDSOs2FEBE+IPCnUiY9imx04/5wNBhKcH25tDWi4gDrj0J5lwAOXnymkIZXtqInLYCmZ00kgAo09Q==" saltValue="RWRioXF1jDEPSAvPmNvXFA==" spinCount="100000" sheet="1" objects="1" scenarios="1"/>
  <mergeCells count="8">
    <mergeCell ref="D42:D48"/>
    <mergeCell ref="B2:G2"/>
    <mergeCell ref="B32:G38"/>
    <mergeCell ref="B30:G30"/>
    <mergeCell ref="R23:U23"/>
    <mergeCell ref="R24:U24"/>
    <mergeCell ref="B4:G4"/>
    <mergeCell ref="B6:G6"/>
  </mergeCells>
  <dataValidations count="2">
    <dataValidation allowBlank="1" showInputMessage="1" showErrorMessage="1" promptTitle="Impact" prompt="Financial losses of X-amount or more, Long-term negative media coverage, game-changing loss of market share, prosecution or fines, injuries or failures, leaders leaving (on a scale of severe to minor)" sqref="E10" xr:uid="{00000000-0002-0000-0500-000000000000}"/>
    <dataValidation allowBlank="1" showInputMessage="1" showErrorMessage="1" promptTitle="Values" prompt="The standard values of 5-1 are default, but you could change it if your organisation's risk assessment policies use different values" sqref="C10" xr:uid="{00000000-0002-0000-0500-000001000000}"/>
  </dataValidations>
  <pageMargins left="0.70866141732283472" right="0.70866141732283472" top="0.74803149606299213" bottom="0.74803149606299213" header="0.31496062992125984" footer="0.31496062992125984"/>
  <pageSetup paperSize="9" orientation="portrait" horizontalDpi="4294967293" verticalDpi="0" r:id="rId1"/>
  <drawing r:id="rId2"/>
  <legacyDrawing r:id="rId3"/>
  <oleObjects>
    <mc:AlternateContent xmlns:mc="http://schemas.openxmlformats.org/markup-compatibility/2006">
      <mc:Choice Requires="x14">
        <oleObject progId="Wordpad.Document.1" dvAspect="DVASPECT_ICON" shapeId="4100" r:id="rId4">
          <objectPr locked="0" defaultSize="0" autoPict="0" r:id="rId5">
            <anchor moveWithCells="1">
              <from>
                <xdr:col>2</xdr:col>
                <xdr:colOff>104775</xdr:colOff>
                <xdr:row>15</xdr:row>
                <xdr:rowOff>38100</xdr:rowOff>
              </from>
              <to>
                <xdr:col>2</xdr:col>
                <xdr:colOff>447675</xdr:colOff>
                <xdr:row>15</xdr:row>
                <xdr:rowOff>323850</xdr:rowOff>
              </to>
            </anchor>
          </objectPr>
        </oleObject>
      </mc:Choice>
      <mc:Fallback>
        <oleObject progId="Wordpad.Document.1" dvAspect="DVASPECT_ICON" shapeId="4100" r:id="rId4"/>
      </mc:Fallback>
    </mc:AlternateContent>
    <mc:AlternateContent xmlns:mc="http://schemas.openxmlformats.org/markup-compatibility/2006">
      <mc:Choice Requires="x14">
        <oleObject progId="Wordpad.Document.1" dvAspect="DVASPECT_ICON" shapeId="4101" r:id="rId6">
          <objectPr locked="0" defaultSize="0" autoPict="0" r:id="rId7">
            <anchor moveWithCells="1">
              <from>
                <xdr:col>5</xdr:col>
                <xdr:colOff>76200</xdr:colOff>
                <xdr:row>15</xdr:row>
                <xdr:rowOff>28575</xdr:rowOff>
              </from>
              <to>
                <xdr:col>5</xdr:col>
                <xdr:colOff>438150</xdr:colOff>
                <xdr:row>15</xdr:row>
                <xdr:rowOff>323850</xdr:rowOff>
              </to>
            </anchor>
          </objectPr>
        </oleObject>
      </mc:Choice>
      <mc:Fallback>
        <oleObject progId="Wordpad.Document.1" dvAspect="DVASPECT_ICON" shapeId="4101" r:id="rId6"/>
      </mc:Fallback>
    </mc:AlternateContent>
    <mc:AlternateContent xmlns:mc="http://schemas.openxmlformats.org/markup-compatibility/2006">
      <mc:Choice Requires="x14">
        <oleObject progId="Wordpad.Document.1" dvAspect="DVASPECT_ICON" shapeId="4103" r:id="rId8">
          <objectPr locked="0" defaultSize="0" autoPict="0" r:id="rId9">
            <anchor moveWithCells="1">
              <from>
                <xdr:col>2</xdr:col>
                <xdr:colOff>114300</xdr:colOff>
                <xdr:row>25</xdr:row>
                <xdr:rowOff>28575</xdr:rowOff>
              </from>
              <to>
                <xdr:col>2</xdr:col>
                <xdr:colOff>457200</xdr:colOff>
                <xdr:row>25</xdr:row>
                <xdr:rowOff>314325</xdr:rowOff>
              </to>
            </anchor>
          </objectPr>
        </oleObject>
      </mc:Choice>
      <mc:Fallback>
        <oleObject progId="Wordpad.Document.1" dvAspect="DVASPECT_ICON" shapeId="4103" r:id="rId8"/>
      </mc:Fallback>
    </mc:AlternateContent>
    <mc:AlternateContent xmlns:mc="http://schemas.openxmlformats.org/markup-compatibility/2006">
      <mc:Choice Requires="x14">
        <oleObject progId="Wordpad.Document.1" dvAspect="DVASPECT_ICON" shapeId="4104" r:id="rId10">
          <objectPr locked="0" defaultSize="0" autoPict="0" r:id="rId11">
            <anchor moveWithCells="1">
              <from>
                <xdr:col>5</xdr:col>
                <xdr:colOff>104775</xdr:colOff>
                <xdr:row>25</xdr:row>
                <xdr:rowOff>38100</xdr:rowOff>
              </from>
              <to>
                <xdr:col>5</xdr:col>
                <xdr:colOff>428625</xdr:colOff>
                <xdr:row>25</xdr:row>
                <xdr:rowOff>314325</xdr:rowOff>
              </to>
            </anchor>
          </objectPr>
        </oleObject>
      </mc:Choice>
      <mc:Fallback>
        <oleObject progId="Wordpad.Document.1" dvAspect="DVASPECT_ICON" shapeId="4104" r:id="rId10"/>
      </mc:Fallback>
    </mc:AlternateContent>
    <mc:AlternateContent xmlns:mc="http://schemas.openxmlformats.org/markup-compatibility/2006">
      <mc:Choice Requires="x14">
        <oleObject progId="Wordpad.Document.1" dvAspect="DVASPECT_ICON" shapeId="4107" r:id="rId12">
          <objectPr locked="0" defaultSize="0" autoPict="0" r:id="rId13">
            <anchor moveWithCells="1">
              <from>
                <xdr:col>11</xdr:col>
                <xdr:colOff>0</xdr:colOff>
                <xdr:row>21</xdr:row>
                <xdr:rowOff>123825</xdr:rowOff>
              </from>
              <to>
                <xdr:col>17</xdr:col>
                <xdr:colOff>0</xdr:colOff>
                <xdr:row>37</xdr:row>
                <xdr:rowOff>9525</xdr:rowOff>
              </to>
            </anchor>
          </objectPr>
        </oleObject>
      </mc:Choice>
      <mc:Fallback>
        <oleObject progId="Wordpad.Document.1" dvAspect="DVASPECT_ICON" shapeId="4107" r:id="rId12"/>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3:AI217"/>
  <sheetViews>
    <sheetView showGridLines="0" showZeros="0" workbookViewId="0">
      <selection activeCell="B1" sqref="B1"/>
    </sheetView>
  </sheetViews>
  <sheetFormatPr defaultRowHeight="11.25" x14ac:dyDescent="0.2"/>
  <cols>
    <col min="1" max="1" width="7.33203125" style="1" customWidth="1"/>
    <col min="2" max="2" width="50.83203125" style="2" customWidth="1"/>
    <col min="3" max="4" width="0" style="4" hidden="1" customWidth="1"/>
    <col min="5" max="5" width="19.6640625" style="1" customWidth="1"/>
    <col min="6" max="6" width="13.6640625" style="1" customWidth="1"/>
    <col min="7" max="7" width="25.83203125" style="2" customWidth="1"/>
    <col min="8" max="9" width="20.83203125" style="2" customWidth="1"/>
    <col min="10" max="10" width="9.33203125" style="2"/>
    <col min="11" max="13" width="4" style="2" hidden="1" customWidth="1"/>
    <col min="14" max="14" width="13.6640625" style="2" customWidth="1"/>
    <col min="15" max="35" width="9.33203125" style="2"/>
  </cols>
  <sheetData>
    <row r="3" spans="1:35" ht="21" thickBot="1" x14ac:dyDescent="0.25">
      <c r="A3" s="344" t="s">
        <v>110</v>
      </c>
      <c r="B3" s="344"/>
      <c r="C3" s="344"/>
      <c r="D3" s="344"/>
      <c r="E3" s="344"/>
      <c r="F3" s="344"/>
      <c r="G3" s="344"/>
      <c r="H3" s="344"/>
      <c r="I3" s="344"/>
    </row>
    <row r="9" spans="1:35" ht="13.5" thickBot="1" x14ac:dyDescent="0.25">
      <c r="A9" s="350"/>
      <c r="B9" s="350"/>
    </row>
    <row r="10" spans="1:35" x14ac:dyDescent="0.2">
      <c r="A10" s="235"/>
      <c r="B10" s="236"/>
      <c r="C10" s="198"/>
      <c r="D10" s="198"/>
      <c r="E10" s="237"/>
      <c r="F10" s="238"/>
      <c r="G10" s="239"/>
      <c r="H10" s="236"/>
      <c r="I10" s="240"/>
    </row>
    <row r="11" spans="1:35" x14ac:dyDescent="0.2">
      <c r="A11" s="241"/>
      <c r="B11" s="220"/>
      <c r="E11" s="227"/>
      <c r="H11" s="220"/>
      <c r="I11" s="242"/>
    </row>
    <row r="12" spans="1:35" ht="11.25" customHeight="1" x14ac:dyDescent="0.2">
      <c r="A12" s="243"/>
      <c r="B12" s="221"/>
      <c r="E12" s="347" t="s">
        <v>60</v>
      </c>
      <c r="F12" s="149"/>
      <c r="G12" s="148"/>
      <c r="H12" s="351" t="s">
        <v>111</v>
      </c>
      <c r="I12" s="345" t="s">
        <v>112</v>
      </c>
    </row>
    <row r="13" spans="1:35" x14ac:dyDescent="0.2">
      <c r="A13" s="244"/>
      <c r="B13" s="222" t="s">
        <v>59</v>
      </c>
      <c r="E13" s="348"/>
      <c r="F13" s="150"/>
      <c r="G13" s="151"/>
      <c r="H13" s="352"/>
      <c r="I13" s="346"/>
    </row>
    <row r="14" spans="1:35" ht="12" thickBot="1" x14ac:dyDescent="0.25">
      <c r="A14" s="241"/>
      <c r="B14" s="220"/>
      <c r="E14" s="349"/>
      <c r="F14"/>
      <c r="G14"/>
      <c r="H14" s="231"/>
      <c r="I14" s="242"/>
    </row>
    <row r="15" spans="1:35" ht="12" thickBot="1" x14ac:dyDescent="0.25">
      <c r="A15" s="157"/>
      <c r="B15" s="223"/>
      <c r="E15" s="227"/>
      <c r="F15"/>
      <c r="G15"/>
      <c r="H15" s="231"/>
      <c r="I15" s="242"/>
    </row>
    <row r="16" spans="1:35" s="3" customFormat="1" ht="12" thickBot="1" x14ac:dyDescent="0.25">
      <c r="A16" s="218"/>
      <c r="B16" s="224" t="s">
        <v>5</v>
      </c>
      <c r="C16" s="245">
        <f>SUM(C18:C217)</f>
        <v>0</v>
      </c>
      <c r="D16" s="245"/>
      <c r="E16" s="228"/>
      <c r="F16" s="246"/>
      <c r="G16" s="246"/>
      <c r="H16" s="232" t="s">
        <v>57</v>
      </c>
      <c r="I16" s="247" t="s">
        <v>93</v>
      </c>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row>
    <row r="17" spans="1:13" ht="12" thickBot="1" x14ac:dyDescent="0.25">
      <c r="A17" s="159"/>
      <c r="B17" s="225"/>
      <c r="E17" s="229" t="s">
        <v>6</v>
      </c>
      <c r="F17" s="343" t="s">
        <v>0</v>
      </c>
      <c r="G17" s="343"/>
      <c r="H17" s="233"/>
      <c r="I17" s="248"/>
      <c r="K17" s="2">
        <f>SUM(K18:K217)</f>
        <v>0</v>
      </c>
    </row>
    <row r="18" spans="1:13" ht="15" customHeight="1" x14ac:dyDescent="0.2">
      <c r="A18" s="219">
        <f>M18</f>
        <v>0</v>
      </c>
      <c r="B18" s="226"/>
      <c r="C18" s="249">
        <f t="shared" ref="C18:C49" si="0">COUNTA(B18)</f>
        <v>0</v>
      </c>
      <c r="D18" s="249">
        <f>C18</f>
        <v>0</v>
      </c>
      <c r="E18" s="230"/>
      <c r="F18" s="9" t="str">
        <f>Settings!J12</f>
        <v/>
      </c>
      <c r="G18" s="7">
        <f>Settings!I12</f>
        <v>0</v>
      </c>
      <c r="H18" s="234"/>
      <c r="I18" s="250"/>
      <c r="K18" s="2">
        <f t="shared" ref="K18:K49" si="1">COUNTA(B18)</f>
        <v>0</v>
      </c>
      <c r="L18" s="2">
        <f>K18</f>
        <v>0</v>
      </c>
      <c r="M18" s="2">
        <f>IF(K18=1,L18,0)</f>
        <v>0</v>
      </c>
    </row>
    <row r="19" spans="1:13" ht="15" customHeight="1" x14ac:dyDescent="0.2">
      <c r="A19" s="158">
        <f t="shared" ref="A19:A82" si="2">M19</f>
        <v>0</v>
      </c>
      <c r="B19" s="10"/>
      <c r="C19" s="249">
        <f t="shared" si="0"/>
        <v>0</v>
      </c>
      <c r="D19" s="249">
        <f>D18+C19</f>
        <v>0</v>
      </c>
      <c r="E19" s="13"/>
      <c r="F19" s="9" t="str">
        <f>Settings!J13</f>
        <v/>
      </c>
      <c r="G19" s="7">
        <f>Settings!I13</f>
        <v>0</v>
      </c>
      <c r="H19" s="10"/>
      <c r="I19" s="251"/>
      <c r="K19" s="2">
        <f t="shared" si="1"/>
        <v>0</v>
      </c>
      <c r="L19" s="2">
        <f>L18+K19</f>
        <v>0</v>
      </c>
      <c r="M19" s="2">
        <f t="shared" ref="M19:M82" si="3">IF(K19=1,L19,0)</f>
        <v>0</v>
      </c>
    </row>
    <row r="20" spans="1:13" ht="15" customHeight="1" x14ac:dyDescent="0.2">
      <c r="A20" s="158">
        <f t="shared" si="2"/>
        <v>0</v>
      </c>
      <c r="B20" s="10"/>
      <c r="C20" s="249">
        <f t="shared" si="0"/>
        <v>0</v>
      </c>
      <c r="D20" s="249">
        <f>D19+C20</f>
        <v>0</v>
      </c>
      <c r="E20" s="13"/>
      <c r="F20" s="9" t="str">
        <f>Settings!J14</f>
        <v/>
      </c>
      <c r="G20" s="7">
        <f>Settings!I14</f>
        <v>0</v>
      </c>
      <c r="H20" s="10"/>
      <c r="I20" s="251"/>
      <c r="K20" s="2">
        <f t="shared" si="1"/>
        <v>0</v>
      </c>
      <c r="L20" s="2">
        <f>L19+K20</f>
        <v>0</v>
      </c>
      <c r="M20" s="2">
        <f t="shared" si="3"/>
        <v>0</v>
      </c>
    </row>
    <row r="21" spans="1:13" ht="15" customHeight="1" x14ac:dyDescent="0.2">
      <c r="A21" s="158">
        <f t="shared" si="2"/>
        <v>0</v>
      </c>
      <c r="B21" s="397"/>
      <c r="C21" s="398">
        <f t="shared" si="0"/>
        <v>0</v>
      </c>
      <c r="D21" s="398">
        <f t="shared" ref="D21:D84" si="4">D20+C21</f>
        <v>0</v>
      </c>
      <c r="E21" s="399"/>
      <c r="F21" s="400" t="str">
        <f>Settings!J15</f>
        <v/>
      </c>
      <c r="G21" s="401">
        <f>Settings!I15</f>
        <v>0</v>
      </c>
      <c r="H21" s="397"/>
      <c r="I21" s="402"/>
      <c r="K21" s="2">
        <f t="shared" si="1"/>
        <v>0</v>
      </c>
      <c r="L21" s="2">
        <f t="shared" ref="L21:L84" si="5">L20+K21</f>
        <v>0</v>
      </c>
      <c r="M21" s="2">
        <f t="shared" si="3"/>
        <v>0</v>
      </c>
    </row>
    <row r="22" spans="1:13" ht="15" customHeight="1" x14ac:dyDescent="0.2">
      <c r="A22" s="158">
        <f t="shared" si="2"/>
        <v>0</v>
      </c>
      <c r="B22" s="397"/>
      <c r="C22" s="398">
        <f t="shared" si="0"/>
        <v>0</v>
      </c>
      <c r="D22" s="398">
        <f t="shared" si="4"/>
        <v>0</v>
      </c>
      <c r="E22" s="399"/>
      <c r="F22" s="400" t="str">
        <f>Settings!J16</f>
        <v/>
      </c>
      <c r="G22" s="401">
        <f>Settings!I16</f>
        <v>0</v>
      </c>
      <c r="H22" s="397"/>
      <c r="I22" s="402"/>
      <c r="K22" s="2">
        <f t="shared" si="1"/>
        <v>0</v>
      </c>
      <c r="L22" s="2">
        <f t="shared" si="5"/>
        <v>0</v>
      </c>
      <c r="M22" s="2">
        <f t="shared" si="3"/>
        <v>0</v>
      </c>
    </row>
    <row r="23" spans="1:13" ht="15" customHeight="1" x14ac:dyDescent="0.2">
      <c r="A23" s="158">
        <f t="shared" si="2"/>
        <v>0</v>
      </c>
      <c r="B23" s="397"/>
      <c r="C23" s="398">
        <f t="shared" si="0"/>
        <v>0</v>
      </c>
      <c r="D23" s="398">
        <f t="shared" si="4"/>
        <v>0</v>
      </c>
      <c r="E23" s="399"/>
      <c r="F23" s="400" t="str">
        <f>Settings!J17</f>
        <v/>
      </c>
      <c r="G23" s="401">
        <f>Settings!I17</f>
        <v>0</v>
      </c>
      <c r="H23" s="397"/>
      <c r="I23" s="402"/>
      <c r="K23" s="2">
        <f t="shared" si="1"/>
        <v>0</v>
      </c>
      <c r="L23" s="2">
        <f t="shared" si="5"/>
        <v>0</v>
      </c>
      <c r="M23" s="2">
        <f t="shared" si="3"/>
        <v>0</v>
      </c>
    </row>
    <row r="24" spans="1:13" ht="15" customHeight="1" x14ac:dyDescent="0.2">
      <c r="A24" s="158">
        <f t="shared" si="2"/>
        <v>0</v>
      </c>
      <c r="B24" s="397"/>
      <c r="C24" s="398">
        <f t="shared" si="0"/>
        <v>0</v>
      </c>
      <c r="D24" s="398">
        <f t="shared" si="4"/>
        <v>0</v>
      </c>
      <c r="E24" s="399"/>
      <c r="F24" s="400" t="str">
        <f>Settings!J18</f>
        <v/>
      </c>
      <c r="G24" s="401">
        <f>Settings!I18</f>
        <v>0</v>
      </c>
      <c r="H24" s="397"/>
      <c r="I24" s="402"/>
      <c r="K24" s="2">
        <f t="shared" si="1"/>
        <v>0</v>
      </c>
      <c r="L24" s="2">
        <f t="shared" si="5"/>
        <v>0</v>
      </c>
      <c r="M24" s="2">
        <f t="shared" si="3"/>
        <v>0</v>
      </c>
    </row>
    <row r="25" spans="1:13" ht="15" customHeight="1" x14ac:dyDescent="0.2">
      <c r="A25" s="158">
        <f t="shared" si="2"/>
        <v>0</v>
      </c>
      <c r="B25" s="397"/>
      <c r="C25" s="398">
        <f t="shared" si="0"/>
        <v>0</v>
      </c>
      <c r="D25" s="398">
        <f t="shared" si="4"/>
        <v>0</v>
      </c>
      <c r="E25" s="399"/>
      <c r="F25" s="400" t="str">
        <f>Settings!J19</f>
        <v/>
      </c>
      <c r="G25" s="401">
        <f>Settings!I19</f>
        <v>0</v>
      </c>
      <c r="H25" s="397"/>
      <c r="I25" s="402"/>
      <c r="K25" s="2">
        <f t="shared" si="1"/>
        <v>0</v>
      </c>
      <c r="L25" s="2">
        <f t="shared" si="5"/>
        <v>0</v>
      </c>
      <c r="M25" s="2">
        <f t="shared" si="3"/>
        <v>0</v>
      </c>
    </row>
    <row r="26" spans="1:13" ht="15" customHeight="1" x14ac:dyDescent="0.2">
      <c r="A26" s="158">
        <f t="shared" si="2"/>
        <v>0</v>
      </c>
      <c r="B26" s="397"/>
      <c r="C26" s="398">
        <f t="shared" si="0"/>
        <v>0</v>
      </c>
      <c r="D26" s="398">
        <f t="shared" si="4"/>
        <v>0</v>
      </c>
      <c r="E26" s="399"/>
      <c r="F26" s="400" t="str">
        <f>Settings!J20</f>
        <v/>
      </c>
      <c r="G26" s="401">
        <f>Settings!I20</f>
        <v>0</v>
      </c>
      <c r="H26" s="397"/>
      <c r="I26" s="402"/>
      <c r="K26" s="2">
        <f t="shared" si="1"/>
        <v>0</v>
      </c>
      <c r="L26" s="2">
        <f t="shared" si="5"/>
        <v>0</v>
      </c>
      <c r="M26" s="2">
        <f t="shared" si="3"/>
        <v>0</v>
      </c>
    </row>
    <row r="27" spans="1:13" ht="15" customHeight="1" x14ac:dyDescent="0.2">
      <c r="A27" s="158">
        <f t="shared" si="2"/>
        <v>0</v>
      </c>
      <c r="B27" s="397"/>
      <c r="C27" s="398">
        <f t="shared" si="0"/>
        <v>0</v>
      </c>
      <c r="D27" s="398">
        <f t="shared" si="4"/>
        <v>0</v>
      </c>
      <c r="E27" s="399"/>
      <c r="F27" s="400" t="str">
        <f>Settings!J21</f>
        <v/>
      </c>
      <c r="G27" s="401">
        <f>Settings!I21</f>
        <v>0</v>
      </c>
      <c r="H27" s="397"/>
      <c r="I27" s="402"/>
      <c r="K27" s="2">
        <f t="shared" si="1"/>
        <v>0</v>
      </c>
      <c r="L27" s="2">
        <f t="shared" si="5"/>
        <v>0</v>
      </c>
      <c r="M27" s="2">
        <f t="shared" si="3"/>
        <v>0</v>
      </c>
    </row>
    <row r="28" spans="1:13" ht="15" customHeight="1" x14ac:dyDescent="0.2">
      <c r="A28" s="158">
        <f t="shared" si="2"/>
        <v>0</v>
      </c>
      <c r="B28" s="397"/>
      <c r="C28" s="398">
        <f t="shared" si="0"/>
        <v>0</v>
      </c>
      <c r="D28" s="398">
        <f t="shared" si="4"/>
        <v>0</v>
      </c>
      <c r="E28" s="399"/>
      <c r="F28" s="400" t="str">
        <f>Settings!J22</f>
        <v/>
      </c>
      <c r="G28" s="401">
        <f>Settings!I22</f>
        <v>0</v>
      </c>
      <c r="H28" s="397"/>
      <c r="I28" s="402"/>
      <c r="K28" s="2">
        <f t="shared" si="1"/>
        <v>0</v>
      </c>
      <c r="L28" s="2">
        <f t="shared" si="5"/>
        <v>0</v>
      </c>
      <c r="M28" s="2">
        <f t="shared" si="3"/>
        <v>0</v>
      </c>
    </row>
    <row r="29" spans="1:13" ht="15" customHeight="1" x14ac:dyDescent="0.2">
      <c r="A29" s="158">
        <f t="shared" si="2"/>
        <v>0</v>
      </c>
      <c r="B29" s="397"/>
      <c r="C29" s="398">
        <f t="shared" si="0"/>
        <v>0</v>
      </c>
      <c r="D29" s="398">
        <f t="shared" si="4"/>
        <v>0</v>
      </c>
      <c r="E29" s="399"/>
      <c r="F29" s="400" t="str">
        <f>Settings!J23</f>
        <v/>
      </c>
      <c r="G29" s="401">
        <f>Settings!I23</f>
        <v>0</v>
      </c>
      <c r="H29" s="397"/>
      <c r="I29" s="402"/>
      <c r="K29" s="2">
        <f t="shared" si="1"/>
        <v>0</v>
      </c>
      <c r="L29" s="2">
        <f t="shared" si="5"/>
        <v>0</v>
      </c>
      <c r="M29" s="2">
        <f t="shared" si="3"/>
        <v>0</v>
      </c>
    </row>
    <row r="30" spans="1:13" ht="15" customHeight="1" x14ac:dyDescent="0.2">
      <c r="A30" s="158">
        <f t="shared" si="2"/>
        <v>0</v>
      </c>
      <c r="B30" s="397"/>
      <c r="C30" s="398">
        <f t="shared" si="0"/>
        <v>0</v>
      </c>
      <c r="D30" s="398">
        <f t="shared" si="4"/>
        <v>0</v>
      </c>
      <c r="E30" s="399"/>
      <c r="F30" s="400" t="str">
        <f>Settings!J24</f>
        <v/>
      </c>
      <c r="G30" s="401">
        <f>Settings!I24</f>
        <v>0</v>
      </c>
      <c r="H30" s="397"/>
      <c r="I30" s="402"/>
      <c r="K30" s="2">
        <f t="shared" si="1"/>
        <v>0</v>
      </c>
      <c r="L30" s="2">
        <f t="shared" si="5"/>
        <v>0</v>
      </c>
      <c r="M30" s="2">
        <f t="shared" si="3"/>
        <v>0</v>
      </c>
    </row>
    <row r="31" spans="1:13" ht="15" customHeight="1" x14ac:dyDescent="0.2">
      <c r="A31" s="158">
        <f t="shared" si="2"/>
        <v>0</v>
      </c>
      <c r="B31" s="397"/>
      <c r="C31" s="398">
        <f t="shared" si="0"/>
        <v>0</v>
      </c>
      <c r="D31" s="398">
        <f t="shared" si="4"/>
        <v>0</v>
      </c>
      <c r="E31" s="399"/>
      <c r="F31" s="400" t="str">
        <f>Settings!J25</f>
        <v/>
      </c>
      <c r="G31" s="401">
        <f>Settings!I25</f>
        <v>0</v>
      </c>
      <c r="H31" s="397"/>
      <c r="I31" s="402"/>
      <c r="K31" s="2">
        <f t="shared" si="1"/>
        <v>0</v>
      </c>
      <c r="L31" s="2">
        <f t="shared" si="5"/>
        <v>0</v>
      </c>
      <c r="M31" s="2">
        <f t="shared" si="3"/>
        <v>0</v>
      </c>
    </row>
    <row r="32" spans="1:13" ht="15" customHeight="1" x14ac:dyDescent="0.2">
      <c r="A32" s="158">
        <f t="shared" si="2"/>
        <v>0</v>
      </c>
      <c r="B32" s="397"/>
      <c r="C32" s="398">
        <f t="shared" si="0"/>
        <v>0</v>
      </c>
      <c r="D32" s="398">
        <f t="shared" si="4"/>
        <v>0</v>
      </c>
      <c r="E32" s="399"/>
      <c r="F32" s="400" t="str">
        <f>Settings!J26</f>
        <v/>
      </c>
      <c r="G32" s="401">
        <f>Settings!I26</f>
        <v>0</v>
      </c>
      <c r="H32" s="397"/>
      <c r="I32" s="402"/>
      <c r="K32" s="2">
        <f t="shared" si="1"/>
        <v>0</v>
      </c>
      <c r="L32" s="2">
        <f t="shared" si="5"/>
        <v>0</v>
      </c>
      <c r="M32" s="2">
        <f t="shared" si="3"/>
        <v>0</v>
      </c>
    </row>
    <row r="33" spans="1:13" ht="15" customHeight="1" x14ac:dyDescent="0.2">
      <c r="A33" s="158">
        <f t="shared" si="2"/>
        <v>0</v>
      </c>
      <c r="B33" s="397"/>
      <c r="C33" s="398">
        <f t="shared" si="0"/>
        <v>0</v>
      </c>
      <c r="D33" s="398">
        <f t="shared" si="4"/>
        <v>0</v>
      </c>
      <c r="E33" s="399"/>
      <c r="F33" s="400" t="str">
        <f>F18</f>
        <v/>
      </c>
      <c r="G33" s="401">
        <f>G18</f>
        <v>0</v>
      </c>
      <c r="H33" s="397"/>
      <c r="I33" s="402"/>
      <c r="K33" s="2">
        <f t="shared" si="1"/>
        <v>0</v>
      </c>
      <c r="L33" s="2">
        <f t="shared" si="5"/>
        <v>0</v>
      </c>
      <c r="M33" s="2">
        <f t="shared" si="3"/>
        <v>0</v>
      </c>
    </row>
    <row r="34" spans="1:13" ht="15" customHeight="1" x14ac:dyDescent="0.2">
      <c r="A34" s="158">
        <f t="shared" si="2"/>
        <v>0</v>
      </c>
      <c r="B34" s="397"/>
      <c r="C34" s="398">
        <f t="shared" si="0"/>
        <v>0</v>
      </c>
      <c r="D34" s="398">
        <f t="shared" si="4"/>
        <v>0</v>
      </c>
      <c r="E34" s="399"/>
      <c r="F34" s="400" t="str">
        <f t="shared" ref="F34:G34" si="6">F19</f>
        <v/>
      </c>
      <c r="G34" s="401">
        <f t="shared" si="6"/>
        <v>0</v>
      </c>
      <c r="H34" s="397"/>
      <c r="I34" s="402"/>
      <c r="K34" s="2">
        <f t="shared" si="1"/>
        <v>0</v>
      </c>
      <c r="L34" s="2">
        <f t="shared" si="5"/>
        <v>0</v>
      </c>
      <c r="M34" s="2">
        <f t="shared" si="3"/>
        <v>0</v>
      </c>
    </row>
    <row r="35" spans="1:13" ht="15" customHeight="1" x14ac:dyDescent="0.2">
      <c r="A35" s="158">
        <f t="shared" si="2"/>
        <v>0</v>
      </c>
      <c r="B35" s="397"/>
      <c r="C35" s="398">
        <f t="shared" si="0"/>
        <v>0</v>
      </c>
      <c r="D35" s="398">
        <f t="shared" si="4"/>
        <v>0</v>
      </c>
      <c r="E35" s="399"/>
      <c r="F35" s="400" t="str">
        <f t="shared" ref="F35:G35" si="7">F20</f>
        <v/>
      </c>
      <c r="G35" s="401">
        <f t="shared" si="7"/>
        <v>0</v>
      </c>
      <c r="H35" s="397"/>
      <c r="I35" s="402"/>
      <c r="K35" s="2">
        <f t="shared" si="1"/>
        <v>0</v>
      </c>
      <c r="L35" s="2">
        <f t="shared" si="5"/>
        <v>0</v>
      </c>
      <c r="M35" s="2">
        <f t="shared" si="3"/>
        <v>0</v>
      </c>
    </row>
    <row r="36" spans="1:13" ht="15" customHeight="1" x14ac:dyDescent="0.2">
      <c r="A36" s="158">
        <f t="shared" si="2"/>
        <v>0</v>
      </c>
      <c r="B36" s="397"/>
      <c r="C36" s="398">
        <f t="shared" si="0"/>
        <v>0</v>
      </c>
      <c r="D36" s="398">
        <f t="shared" si="4"/>
        <v>0</v>
      </c>
      <c r="E36" s="399"/>
      <c r="F36" s="400" t="str">
        <f t="shared" ref="F36:G36" si="8">F21</f>
        <v/>
      </c>
      <c r="G36" s="401">
        <f t="shared" si="8"/>
        <v>0</v>
      </c>
      <c r="H36" s="397"/>
      <c r="I36" s="402"/>
      <c r="K36" s="2">
        <f t="shared" si="1"/>
        <v>0</v>
      </c>
      <c r="L36" s="2">
        <f t="shared" si="5"/>
        <v>0</v>
      </c>
      <c r="M36" s="2">
        <f t="shared" si="3"/>
        <v>0</v>
      </c>
    </row>
    <row r="37" spans="1:13" ht="15" customHeight="1" x14ac:dyDescent="0.2">
      <c r="A37" s="158">
        <f t="shared" si="2"/>
        <v>0</v>
      </c>
      <c r="B37" s="397"/>
      <c r="C37" s="398">
        <f t="shared" si="0"/>
        <v>0</v>
      </c>
      <c r="D37" s="398">
        <f t="shared" si="4"/>
        <v>0</v>
      </c>
      <c r="E37" s="399"/>
      <c r="F37" s="400" t="str">
        <f t="shared" ref="F37:G37" si="9">F22</f>
        <v/>
      </c>
      <c r="G37" s="401">
        <f t="shared" si="9"/>
        <v>0</v>
      </c>
      <c r="H37" s="397"/>
      <c r="I37" s="402"/>
      <c r="K37" s="2">
        <f t="shared" si="1"/>
        <v>0</v>
      </c>
      <c r="L37" s="2">
        <f t="shared" si="5"/>
        <v>0</v>
      </c>
      <c r="M37" s="2">
        <f t="shared" si="3"/>
        <v>0</v>
      </c>
    </row>
    <row r="38" spans="1:13" ht="15" customHeight="1" x14ac:dyDescent="0.2">
      <c r="A38" s="158">
        <f t="shared" si="2"/>
        <v>0</v>
      </c>
      <c r="B38" s="397"/>
      <c r="C38" s="398">
        <f t="shared" si="0"/>
        <v>0</v>
      </c>
      <c r="D38" s="398">
        <f t="shared" si="4"/>
        <v>0</v>
      </c>
      <c r="E38" s="399"/>
      <c r="F38" s="400" t="str">
        <f t="shared" ref="F38:G38" si="10">F23</f>
        <v/>
      </c>
      <c r="G38" s="401">
        <f t="shared" si="10"/>
        <v>0</v>
      </c>
      <c r="H38" s="397"/>
      <c r="I38" s="402"/>
      <c r="K38" s="2">
        <f t="shared" si="1"/>
        <v>0</v>
      </c>
      <c r="L38" s="2">
        <f t="shared" si="5"/>
        <v>0</v>
      </c>
      <c r="M38" s="2">
        <f t="shared" si="3"/>
        <v>0</v>
      </c>
    </row>
    <row r="39" spans="1:13" ht="15" customHeight="1" x14ac:dyDescent="0.2">
      <c r="A39" s="158">
        <f t="shared" si="2"/>
        <v>0</v>
      </c>
      <c r="B39" s="397"/>
      <c r="C39" s="398">
        <f t="shared" si="0"/>
        <v>0</v>
      </c>
      <c r="D39" s="398">
        <f t="shared" si="4"/>
        <v>0</v>
      </c>
      <c r="E39" s="399"/>
      <c r="F39" s="400" t="str">
        <f t="shared" ref="F39:G39" si="11">F24</f>
        <v/>
      </c>
      <c r="G39" s="401">
        <f t="shared" si="11"/>
        <v>0</v>
      </c>
      <c r="H39" s="397"/>
      <c r="I39" s="402"/>
      <c r="K39" s="2">
        <f t="shared" si="1"/>
        <v>0</v>
      </c>
      <c r="L39" s="2">
        <f t="shared" si="5"/>
        <v>0</v>
      </c>
      <c r="M39" s="2">
        <f t="shared" si="3"/>
        <v>0</v>
      </c>
    </row>
    <row r="40" spans="1:13" ht="15" customHeight="1" x14ac:dyDescent="0.2">
      <c r="A40" s="158">
        <f t="shared" si="2"/>
        <v>0</v>
      </c>
      <c r="B40" s="397"/>
      <c r="C40" s="398">
        <f t="shared" si="0"/>
        <v>0</v>
      </c>
      <c r="D40" s="398">
        <f t="shared" si="4"/>
        <v>0</v>
      </c>
      <c r="E40" s="399"/>
      <c r="F40" s="400" t="str">
        <f t="shared" ref="F40:G40" si="12">F25</f>
        <v/>
      </c>
      <c r="G40" s="401">
        <f t="shared" si="12"/>
        <v>0</v>
      </c>
      <c r="H40" s="397"/>
      <c r="I40" s="402"/>
      <c r="K40" s="2">
        <f t="shared" si="1"/>
        <v>0</v>
      </c>
      <c r="L40" s="2">
        <f t="shared" si="5"/>
        <v>0</v>
      </c>
      <c r="M40" s="2">
        <f t="shared" si="3"/>
        <v>0</v>
      </c>
    </row>
    <row r="41" spans="1:13" ht="15" customHeight="1" x14ac:dyDescent="0.2">
      <c r="A41" s="158">
        <f t="shared" si="2"/>
        <v>0</v>
      </c>
      <c r="B41" s="397"/>
      <c r="C41" s="398">
        <f t="shared" si="0"/>
        <v>0</v>
      </c>
      <c r="D41" s="398">
        <f t="shared" si="4"/>
        <v>0</v>
      </c>
      <c r="E41" s="399"/>
      <c r="F41" s="400" t="str">
        <f t="shared" ref="F41:G41" si="13">F26</f>
        <v/>
      </c>
      <c r="G41" s="401">
        <f t="shared" si="13"/>
        <v>0</v>
      </c>
      <c r="H41" s="397"/>
      <c r="I41" s="402"/>
      <c r="K41" s="2">
        <f t="shared" si="1"/>
        <v>0</v>
      </c>
      <c r="L41" s="2">
        <f t="shared" si="5"/>
        <v>0</v>
      </c>
      <c r="M41" s="2">
        <f t="shared" si="3"/>
        <v>0</v>
      </c>
    </row>
    <row r="42" spans="1:13" ht="15" customHeight="1" x14ac:dyDescent="0.2">
      <c r="A42" s="158">
        <f t="shared" si="2"/>
        <v>0</v>
      </c>
      <c r="B42" s="397"/>
      <c r="C42" s="398">
        <f t="shared" si="0"/>
        <v>0</v>
      </c>
      <c r="D42" s="398">
        <f t="shared" si="4"/>
        <v>0</v>
      </c>
      <c r="E42" s="399"/>
      <c r="F42" s="400" t="str">
        <f t="shared" ref="F42:G42" si="14">F27</f>
        <v/>
      </c>
      <c r="G42" s="401">
        <f t="shared" si="14"/>
        <v>0</v>
      </c>
      <c r="H42" s="397"/>
      <c r="I42" s="402"/>
      <c r="K42" s="2">
        <f t="shared" si="1"/>
        <v>0</v>
      </c>
      <c r="L42" s="2">
        <f t="shared" si="5"/>
        <v>0</v>
      </c>
      <c r="M42" s="2">
        <f t="shared" si="3"/>
        <v>0</v>
      </c>
    </row>
    <row r="43" spans="1:13" ht="15" customHeight="1" x14ac:dyDescent="0.2">
      <c r="A43" s="158">
        <f t="shared" si="2"/>
        <v>0</v>
      </c>
      <c r="B43" s="397"/>
      <c r="C43" s="398">
        <f t="shared" si="0"/>
        <v>0</v>
      </c>
      <c r="D43" s="398">
        <f t="shared" si="4"/>
        <v>0</v>
      </c>
      <c r="E43" s="399"/>
      <c r="F43" s="400" t="str">
        <f t="shared" ref="F43:G43" si="15">F28</f>
        <v/>
      </c>
      <c r="G43" s="401">
        <f t="shared" si="15"/>
        <v>0</v>
      </c>
      <c r="H43" s="397"/>
      <c r="I43" s="402"/>
      <c r="K43" s="2">
        <f t="shared" si="1"/>
        <v>0</v>
      </c>
      <c r="L43" s="2">
        <f t="shared" si="5"/>
        <v>0</v>
      </c>
      <c r="M43" s="2">
        <f t="shared" si="3"/>
        <v>0</v>
      </c>
    </row>
    <row r="44" spans="1:13" ht="15" customHeight="1" x14ac:dyDescent="0.2">
      <c r="A44" s="158">
        <f t="shared" si="2"/>
        <v>0</v>
      </c>
      <c r="B44" s="397"/>
      <c r="C44" s="398">
        <f t="shared" si="0"/>
        <v>0</v>
      </c>
      <c r="D44" s="398">
        <f t="shared" si="4"/>
        <v>0</v>
      </c>
      <c r="E44" s="399"/>
      <c r="F44" s="400" t="str">
        <f t="shared" ref="F44:G44" si="16">F29</f>
        <v/>
      </c>
      <c r="G44" s="401">
        <f t="shared" si="16"/>
        <v>0</v>
      </c>
      <c r="H44" s="397"/>
      <c r="I44" s="402"/>
      <c r="K44" s="2">
        <f t="shared" si="1"/>
        <v>0</v>
      </c>
      <c r="L44" s="2">
        <f t="shared" si="5"/>
        <v>0</v>
      </c>
      <c r="M44" s="2">
        <f t="shared" si="3"/>
        <v>0</v>
      </c>
    </row>
    <row r="45" spans="1:13" ht="15" customHeight="1" x14ac:dyDescent="0.2">
      <c r="A45" s="158">
        <f t="shared" si="2"/>
        <v>0</v>
      </c>
      <c r="B45" s="397"/>
      <c r="C45" s="398">
        <f t="shared" si="0"/>
        <v>0</v>
      </c>
      <c r="D45" s="398">
        <f t="shared" si="4"/>
        <v>0</v>
      </c>
      <c r="E45" s="399"/>
      <c r="F45" s="400" t="str">
        <f t="shared" ref="F45:G45" si="17">F30</f>
        <v/>
      </c>
      <c r="G45" s="401">
        <f t="shared" si="17"/>
        <v>0</v>
      </c>
      <c r="H45" s="397"/>
      <c r="I45" s="402"/>
      <c r="K45" s="2">
        <f t="shared" si="1"/>
        <v>0</v>
      </c>
      <c r="L45" s="2">
        <f t="shared" si="5"/>
        <v>0</v>
      </c>
      <c r="M45" s="2">
        <f t="shared" si="3"/>
        <v>0</v>
      </c>
    </row>
    <row r="46" spans="1:13" ht="15" customHeight="1" x14ac:dyDescent="0.2">
      <c r="A46" s="158">
        <f t="shared" si="2"/>
        <v>0</v>
      </c>
      <c r="B46" s="397"/>
      <c r="C46" s="398">
        <f t="shared" si="0"/>
        <v>0</v>
      </c>
      <c r="D46" s="398">
        <f t="shared" si="4"/>
        <v>0</v>
      </c>
      <c r="E46" s="399"/>
      <c r="F46" s="400" t="str">
        <f t="shared" ref="F46:G46" si="18">F31</f>
        <v/>
      </c>
      <c r="G46" s="401">
        <f t="shared" si="18"/>
        <v>0</v>
      </c>
      <c r="H46" s="397"/>
      <c r="I46" s="402"/>
      <c r="K46" s="2">
        <f t="shared" si="1"/>
        <v>0</v>
      </c>
      <c r="L46" s="2">
        <f t="shared" si="5"/>
        <v>0</v>
      </c>
      <c r="M46" s="2">
        <f t="shared" si="3"/>
        <v>0</v>
      </c>
    </row>
    <row r="47" spans="1:13" ht="15" customHeight="1" x14ac:dyDescent="0.2">
      <c r="A47" s="158">
        <f t="shared" si="2"/>
        <v>0</v>
      </c>
      <c r="B47" s="397"/>
      <c r="C47" s="398">
        <f t="shared" si="0"/>
        <v>0</v>
      </c>
      <c r="D47" s="398">
        <f t="shared" si="4"/>
        <v>0</v>
      </c>
      <c r="E47" s="399"/>
      <c r="F47" s="400" t="str">
        <f t="shared" ref="F47:G47" si="19">F32</f>
        <v/>
      </c>
      <c r="G47" s="401">
        <f t="shared" si="19"/>
        <v>0</v>
      </c>
      <c r="H47" s="397"/>
      <c r="I47" s="402"/>
      <c r="K47" s="2">
        <f t="shared" si="1"/>
        <v>0</v>
      </c>
      <c r="L47" s="2">
        <f t="shared" si="5"/>
        <v>0</v>
      </c>
      <c r="M47" s="2">
        <f t="shared" si="3"/>
        <v>0</v>
      </c>
    </row>
    <row r="48" spans="1:13" ht="15" customHeight="1" x14ac:dyDescent="0.2">
      <c r="A48" s="158">
        <f t="shared" si="2"/>
        <v>0</v>
      </c>
      <c r="B48" s="397"/>
      <c r="C48" s="398">
        <f t="shared" si="0"/>
        <v>0</v>
      </c>
      <c r="D48" s="398">
        <f t="shared" si="4"/>
        <v>0</v>
      </c>
      <c r="E48" s="399"/>
      <c r="F48" s="400" t="str">
        <f t="shared" ref="F48:G48" si="20">F33</f>
        <v/>
      </c>
      <c r="G48" s="401">
        <f t="shared" si="20"/>
        <v>0</v>
      </c>
      <c r="H48" s="397"/>
      <c r="I48" s="402"/>
      <c r="K48" s="2">
        <f t="shared" si="1"/>
        <v>0</v>
      </c>
      <c r="L48" s="2">
        <f t="shared" si="5"/>
        <v>0</v>
      </c>
      <c r="M48" s="2">
        <f t="shared" si="3"/>
        <v>0</v>
      </c>
    </row>
    <row r="49" spans="1:13" ht="15" customHeight="1" x14ac:dyDescent="0.2">
      <c r="A49" s="158">
        <f t="shared" si="2"/>
        <v>0</v>
      </c>
      <c r="B49" s="397"/>
      <c r="C49" s="398">
        <f t="shared" si="0"/>
        <v>0</v>
      </c>
      <c r="D49" s="398">
        <f t="shared" si="4"/>
        <v>0</v>
      </c>
      <c r="E49" s="399"/>
      <c r="F49" s="400" t="str">
        <f t="shared" ref="F49:G49" si="21">F34</f>
        <v/>
      </c>
      <c r="G49" s="401">
        <f t="shared" si="21"/>
        <v>0</v>
      </c>
      <c r="H49" s="397"/>
      <c r="I49" s="402"/>
      <c r="K49" s="2">
        <f t="shared" si="1"/>
        <v>0</v>
      </c>
      <c r="L49" s="2">
        <f t="shared" si="5"/>
        <v>0</v>
      </c>
      <c r="M49" s="2">
        <f t="shared" si="3"/>
        <v>0</v>
      </c>
    </row>
    <row r="50" spans="1:13" ht="15" customHeight="1" x14ac:dyDescent="0.2">
      <c r="A50" s="158">
        <f t="shared" si="2"/>
        <v>0</v>
      </c>
      <c r="B50" s="397"/>
      <c r="C50" s="398">
        <f t="shared" ref="C50:C81" si="22">COUNTA(B50)</f>
        <v>0</v>
      </c>
      <c r="D50" s="398">
        <f t="shared" si="4"/>
        <v>0</v>
      </c>
      <c r="E50" s="399"/>
      <c r="F50" s="400" t="str">
        <f t="shared" ref="F50:G50" si="23">F35</f>
        <v/>
      </c>
      <c r="G50" s="401">
        <f t="shared" si="23"/>
        <v>0</v>
      </c>
      <c r="H50" s="397"/>
      <c r="I50" s="402"/>
      <c r="K50" s="2">
        <f t="shared" ref="K50:K81" si="24">COUNTA(B50)</f>
        <v>0</v>
      </c>
      <c r="L50" s="2">
        <f t="shared" si="5"/>
        <v>0</v>
      </c>
      <c r="M50" s="2">
        <f t="shared" si="3"/>
        <v>0</v>
      </c>
    </row>
    <row r="51" spans="1:13" ht="15" customHeight="1" x14ac:dyDescent="0.2">
      <c r="A51" s="158">
        <f t="shared" si="2"/>
        <v>0</v>
      </c>
      <c r="B51" s="397"/>
      <c r="C51" s="398">
        <f t="shared" si="22"/>
        <v>0</v>
      </c>
      <c r="D51" s="398">
        <f t="shared" si="4"/>
        <v>0</v>
      </c>
      <c r="E51" s="399"/>
      <c r="F51" s="400" t="str">
        <f t="shared" ref="F51:G51" si="25">F36</f>
        <v/>
      </c>
      <c r="G51" s="401">
        <f t="shared" si="25"/>
        <v>0</v>
      </c>
      <c r="H51" s="397"/>
      <c r="I51" s="402"/>
      <c r="K51" s="2">
        <f t="shared" si="24"/>
        <v>0</v>
      </c>
      <c r="L51" s="2">
        <f t="shared" si="5"/>
        <v>0</v>
      </c>
      <c r="M51" s="2">
        <f t="shared" si="3"/>
        <v>0</v>
      </c>
    </row>
    <row r="52" spans="1:13" ht="15" customHeight="1" x14ac:dyDescent="0.2">
      <c r="A52" s="158">
        <f t="shared" si="2"/>
        <v>0</v>
      </c>
      <c r="B52" s="397"/>
      <c r="C52" s="398">
        <f t="shared" si="22"/>
        <v>0</v>
      </c>
      <c r="D52" s="398">
        <f t="shared" si="4"/>
        <v>0</v>
      </c>
      <c r="E52" s="399"/>
      <c r="F52" s="400" t="str">
        <f t="shared" ref="F52:G52" si="26">F37</f>
        <v/>
      </c>
      <c r="G52" s="401">
        <f t="shared" si="26"/>
        <v>0</v>
      </c>
      <c r="H52" s="397"/>
      <c r="I52" s="402"/>
      <c r="K52" s="2">
        <f t="shared" si="24"/>
        <v>0</v>
      </c>
      <c r="L52" s="2">
        <f t="shared" si="5"/>
        <v>0</v>
      </c>
      <c r="M52" s="2">
        <f t="shared" si="3"/>
        <v>0</v>
      </c>
    </row>
    <row r="53" spans="1:13" ht="15" customHeight="1" x14ac:dyDescent="0.2">
      <c r="A53" s="158">
        <f t="shared" si="2"/>
        <v>0</v>
      </c>
      <c r="B53" s="397"/>
      <c r="C53" s="398">
        <f t="shared" si="22"/>
        <v>0</v>
      </c>
      <c r="D53" s="398">
        <f t="shared" si="4"/>
        <v>0</v>
      </c>
      <c r="E53" s="399"/>
      <c r="F53" s="400" t="str">
        <f t="shared" ref="F53:G53" si="27">F38</f>
        <v/>
      </c>
      <c r="G53" s="401">
        <f t="shared" si="27"/>
        <v>0</v>
      </c>
      <c r="H53" s="397"/>
      <c r="I53" s="402"/>
      <c r="K53" s="2">
        <f t="shared" si="24"/>
        <v>0</v>
      </c>
      <c r="L53" s="2">
        <f t="shared" si="5"/>
        <v>0</v>
      </c>
      <c r="M53" s="2">
        <f t="shared" si="3"/>
        <v>0</v>
      </c>
    </row>
    <row r="54" spans="1:13" ht="15" customHeight="1" x14ac:dyDescent="0.2">
      <c r="A54" s="158">
        <f t="shared" si="2"/>
        <v>0</v>
      </c>
      <c r="B54" s="397"/>
      <c r="C54" s="398">
        <f t="shared" si="22"/>
        <v>0</v>
      </c>
      <c r="D54" s="398">
        <f t="shared" si="4"/>
        <v>0</v>
      </c>
      <c r="E54" s="399"/>
      <c r="F54" s="400" t="str">
        <f t="shared" ref="F54:G54" si="28">F39</f>
        <v/>
      </c>
      <c r="G54" s="401">
        <f t="shared" si="28"/>
        <v>0</v>
      </c>
      <c r="H54" s="397"/>
      <c r="I54" s="402"/>
      <c r="K54" s="2">
        <f t="shared" si="24"/>
        <v>0</v>
      </c>
      <c r="L54" s="2">
        <f t="shared" si="5"/>
        <v>0</v>
      </c>
      <c r="M54" s="2">
        <f t="shared" si="3"/>
        <v>0</v>
      </c>
    </row>
    <row r="55" spans="1:13" ht="15" customHeight="1" x14ac:dyDescent="0.2">
      <c r="A55" s="158">
        <f t="shared" si="2"/>
        <v>0</v>
      </c>
      <c r="B55" s="397"/>
      <c r="C55" s="398">
        <f t="shared" si="22"/>
        <v>0</v>
      </c>
      <c r="D55" s="398">
        <f t="shared" si="4"/>
        <v>0</v>
      </c>
      <c r="E55" s="399"/>
      <c r="F55" s="400" t="str">
        <f t="shared" ref="F55:G55" si="29">F40</f>
        <v/>
      </c>
      <c r="G55" s="401">
        <f t="shared" si="29"/>
        <v>0</v>
      </c>
      <c r="H55" s="397"/>
      <c r="I55" s="402"/>
      <c r="K55" s="2">
        <f t="shared" si="24"/>
        <v>0</v>
      </c>
      <c r="L55" s="2">
        <f t="shared" si="5"/>
        <v>0</v>
      </c>
      <c r="M55" s="2">
        <f t="shared" si="3"/>
        <v>0</v>
      </c>
    </row>
    <row r="56" spans="1:13" ht="15" customHeight="1" x14ac:dyDescent="0.2">
      <c r="A56" s="158">
        <f t="shared" si="2"/>
        <v>0</v>
      </c>
      <c r="B56" s="397"/>
      <c r="C56" s="398">
        <f t="shared" si="22"/>
        <v>0</v>
      </c>
      <c r="D56" s="398">
        <f t="shared" si="4"/>
        <v>0</v>
      </c>
      <c r="E56" s="399"/>
      <c r="F56" s="400" t="str">
        <f t="shared" ref="F56:G56" si="30">F41</f>
        <v/>
      </c>
      <c r="G56" s="401">
        <f t="shared" si="30"/>
        <v>0</v>
      </c>
      <c r="H56" s="397"/>
      <c r="I56" s="402"/>
      <c r="K56" s="2">
        <f t="shared" si="24"/>
        <v>0</v>
      </c>
      <c r="L56" s="2">
        <f t="shared" si="5"/>
        <v>0</v>
      </c>
      <c r="M56" s="2">
        <f t="shared" si="3"/>
        <v>0</v>
      </c>
    </row>
    <row r="57" spans="1:13" ht="15" customHeight="1" x14ac:dyDescent="0.2">
      <c r="A57" s="158">
        <f t="shared" si="2"/>
        <v>0</v>
      </c>
      <c r="B57" s="397"/>
      <c r="C57" s="398">
        <f t="shared" si="22"/>
        <v>0</v>
      </c>
      <c r="D57" s="398">
        <f t="shared" si="4"/>
        <v>0</v>
      </c>
      <c r="E57" s="399"/>
      <c r="F57" s="400" t="str">
        <f t="shared" ref="F57:G57" si="31">F42</f>
        <v/>
      </c>
      <c r="G57" s="401">
        <f t="shared" si="31"/>
        <v>0</v>
      </c>
      <c r="H57" s="397"/>
      <c r="I57" s="402"/>
      <c r="K57" s="2">
        <f t="shared" si="24"/>
        <v>0</v>
      </c>
      <c r="L57" s="2">
        <f t="shared" si="5"/>
        <v>0</v>
      </c>
      <c r="M57" s="2">
        <f t="shared" si="3"/>
        <v>0</v>
      </c>
    </row>
    <row r="58" spans="1:13" ht="15" customHeight="1" x14ac:dyDescent="0.2">
      <c r="A58" s="158">
        <f t="shared" si="2"/>
        <v>0</v>
      </c>
      <c r="B58" s="397"/>
      <c r="C58" s="398">
        <f t="shared" si="22"/>
        <v>0</v>
      </c>
      <c r="D58" s="398">
        <f t="shared" si="4"/>
        <v>0</v>
      </c>
      <c r="E58" s="399"/>
      <c r="F58" s="400" t="str">
        <f t="shared" ref="F58:G58" si="32">F43</f>
        <v/>
      </c>
      <c r="G58" s="401">
        <f t="shared" si="32"/>
        <v>0</v>
      </c>
      <c r="H58" s="397"/>
      <c r="I58" s="402"/>
      <c r="K58" s="2">
        <f t="shared" si="24"/>
        <v>0</v>
      </c>
      <c r="L58" s="2">
        <f t="shared" si="5"/>
        <v>0</v>
      </c>
      <c r="M58" s="2">
        <f t="shared" si="3"/>
        <v>0</v>
      </c>
    </row>
    <row r="59" spans="1:13" ht="15" customHeight="1" x14ac:dyDescent="0.2">
      <c r="A59" s="158">
        <f t="shared" si="2"/>
        <v>0</v>
      </c>
      <c r="B59" s="397"/>
      <c r="C59" s="398">
        <f t="shared" si="22"/>
        <v>0</v>
      </c>
      <c r="D59" s="398">
        <f t="shared" si="4"/>
        <v>0</v>
      </c>
      <c r="E59" s="399"/>
      <c r="F59" s="400" t="str">
        <f t="shared" ref="F59:G59" si="33">F44</f>
        <v/>
      </c>
      <c r="G59" s="401">
        <f t="shared" si="33"/>
        <v>0</v>
      </c>
      <c r="H59" s="397"/>
      <c r="I59" s="402"/>
      <c r="K59" s="2">
        <f t="shared" si="24"/>
        <v>0</v>
      </c>
      <c r="L59" s="2">
        <f t="shared" si="5"/>
        <v>0</v>
      </c>
      <c r="M59" s="2">
        <f t="shared" si="3"/>
        <v>0</v>
      </c>
    </row>
    <row r="60" spans="1:13" ht="15" customHeight="1" x14ac:dyDescent="0.2">
      <c r="A60" s="158">
        <f t="shared" si="2"/>
        <v>0</v>
      </c>
      <c r="B60" s="397"/>
      <c r="C60" s="398">
        <f t="shared" si="22"/>
        <v>0</v>
      </c>
      <c r="D60" s="398">
        <f t="shared" si="4"/>
        <v>0</v>
      </c>
      <c r="E60" s="399"/>
      <c r="F60" s="400" t="str">
        <f t="shared" ref="F60:G60" si="34">F45</f>
        <v/>
      </c>
      <c r="G60" s="401">
        <f t="shared" si="34"/>
        <v>0</v>
      </c>
      <c r="H60" s="397"/>
      <c r="I60" s="402"/>
      <c r="K60" s="2">
        <f t="shared" si="24"/>
        <v>0</v>
      </c>
      <c r="L60" s="2">
        <f t="shared" si="5"/>
        <v>0</v>
      </c>
      <c r="M60" s="2">
        <f t="shared" si="3"/>
        <v>0</v>
      </c>
    </row>
    <row r="61" spans="1:13" ht="15" customHeight="1" x14ac:dyDescent="0.2">
      <c r="A61" s="158">
        <f t="shared" si="2"/>
        <v>0</v>
      </c>
      <c r="B61" s="397"/>
      <c r="C61" s="398">
        <f t="shared" si="22"/>
        <v>0</v>
      </c>
      <c r="D61" s="398">
        <f t="shared" si="4"/>
        <v>0</v>
      </c>
      <c r="E61" s="399"/>
      <c r="F61" s="400" t="str">
        <f t="shared" ref="F61:G61" si="35">F46</f>
        <v/>
      </c>
      <c r="G61" s="401">
        <f t="shared" si="35"/>
        <v>0</v>
      </c>
      <c r="H61" s="397"/>
      <c r="I61" s="402"/>
      <c r="K61" s="2">
        <f t="shared" si="24"/>
        <v>0</v>
      </c>
      <c r="L61" s="2">
        <f t="shared" si="5"/>
        <v>0</v>
      </c>
      <c r="M61" s="2">
        <f t="shared" si="3"/>
        <v>0</v>
      </c>
    </row>
    <row r="62" spans="1:13" ht="15" customHeight="1" x14ac:dyDescent="0.2">
      <c r="A62" s="158">
        <f t="shared" si="2"/>
        <v>0</v>
      </c>
      <c r="B62" s="397"/>
      <c r="C62" s="398">
        <f t="shared" si="22"/>
        <v>0</v>
      </c>
      <c r="D62" s="398">
        <f t="shared" si="4"/>
        <v>0</v>
      </c>
      <c r="E62" s="399"/>
      <c r="F62" s="400" t="str">
        <f t="shared" ref="F62:G62" si="36">F47</f>
        <v/>
      </c>
      <c r="G62" s="401">
        <f t="shared" si="36"/>
        <v>0</v>
      </c>
      <c r="H62" s="397"/>
      <c r="I62" s="402"/>
      <c r="K62" s="2">
        <f t="shared" si="24"/>
        <v>0</v>
      </c>
      <c r="L62" s="2">
        <f t="shared" si="5"/>
        <v>0</v>
      </c>
      <c r="M62" s="2">
        <f t="shared" si="3"/>
        <v>0</v>
      </c>
    </row>
    <row r="63" spans="1:13" ht="15" customHeight="1" x14ac:dyDescent="0.2">
      <c r="A63" s="158">
        <f t="shared" si="2"/>
        <v>0</v>
      </c>
      <c r="B63" s="397"/>
      <c r="C63" s="398">
        <f t="shared" si="22"/>
        <v>0</v>
      </c>
      <c r="D63" s="398">
        <f t="shared" si="4"/>
        <v>0</v>
      </c>
      <c r="E63" s="399"/>
      <c r="F63" s="400" t="str">
        <f t="shared" ref="F63:G63" si="37">F48</f>
        <v/>
      </c>
      <c r="G63" s="401">
        <f t="shared" si="37"/>
        <v>0</v>
      </c>
      <c r="H63" s="397"/>
      <c r="I63" s="402"/>
      <c r="K63" s="2">
        <f t="shared" si="24"/>
        <v>0</v>
      </c>
      <c r="L63" s="2">
        <f t="shared" si="5"/>
        <v>0</v>
      </c>
      <c r="M63" s="2">
        <f t="shared" si="3"/>
        <v>0</v>
      </c>
    </row>
    <row r="64" spans="1:13" ht="15" customHeight="1" x14ac:dyDescent="0.2">
      <c r="A64" s="158">
        <f t="shared" si="2"/>
        <v>0</v>
      </c>
      <c r="B64" s="397"/>
      <c r="C64" s="398">
        <f t="shared" si="22"/>
        <v>0</v>
      </c>
      <c r="D64" s="398">
        <f t="shared" si="4"/>
        <v>0</v>
      </c>
      <c r="E64" s="399"/>
      <c r="F64" s="400" t="str">
        <f t="shared" ref="F64:G64" si="38">F49</f>
        <v/>
      </c>
      <c r="G64" s="401">
        <f t="shared" si="38"/>
        <v>0</v>
      </c>
      <c r="H64" s="397"/>
      <c r="I64" s="402"/>
      <c r="K64" s="2">
        <f t="shared" si="24"/>
        <v>0</v>
      </c>
      <c r="L64" s="2">
        <f t="shared" si="5"/>
        <v>0</v>
      </c>
      <c r="M64" s="2">
        <f t="shared" si="3"/>
        <v>0</v>
      </c>
    </row>
    <row r="65" spans="1:13" ht="15" customHeight="1" x14ac:dyDescent="0.2">
      <c r="A65" s="158">
        <f t="shared" si="2"/>
        <v>0</v>
      </c>
      <c r="B65" s="397"/>
      <c r="C65" s="398">
        <f t="shared" si="22"/>
        <v>0</v>
      </c>
      <c r="D65" s="398">
        <f t="shared" si="4"/>
        <v>0</v>
      </c>
      <c r="E65" s="399"/>
      <c r="F65" s="400" t="str">
        <f t="shared" ref="F65:G65" si="39">F50</f>
        <v/>
      </c>
      <c r="G65" s="401">
        <f t="shared" si="39"/>
        <v>0</v>
      </c>
      <c r="H65" s="397"/>
      <c r="I65" s="402"/>
      <c r="K65" s="2">
        <f t="shared" si="24"/>
        <v>0</v>
      </c>
      <c r="L65" s="2">
        <f t="shared" si="5"/>
        <v>0</v>
      </c>
      <c r="M65" s="2">
        <f t="shared" si="3"/>
        <v>0</v>
      </c>
    </row>
    <row r="66" spans="1:13" ht="15" customHeight="1" x14ac:dyDescent="0.2">
      <c r="A66" s="158">
        <f t="shared" si="2"/>
        <v>0</v>
      </c>
      <c r="B66" s="397"/>
      <c r="C66" s="398">
        <f t="shared" si="22"/>
        <v>0</v>
      </c>
      <c r="D66" s="398">
        <f t="shared" si="4"/>
        <v>0</v>
      </c>
      <c r="E66" s="399"/>
      <c r="F66" s="400" t="str">
        <f t="shared" ref="F66:G66" si="40">F51</f>
        <v/>
      </c>
      <c r="G66" s="401">
        <f t="shared" si="40"/>
        <v>0</v>
      </c>
      <c r="H66" s="397"/>
      <c r="I66" s="402"/>
      <c r="K66" s="2">
        <f t="shared" si="24"/>
        <v>0</v>
      </c>
      <c r="L66" s="2">
        <f t="shared" si="5"/>
        <v>0</v>
      </c>
      <c r="M66" s="2">
        <f t="shared" si="3"/>
        <v>0</v>
      </c>
    </row>
    <row r="67" spans="1:13" ht="15" customHeight="1" x14ac:dyDescent="0.2">
      <c r="A67" s="158">
        <f t="shared" si="2"/>
        <v>0</v>
      </c>
      <c r="B67" s="397"/>
      <c r="C67" s="398">
        <f t="shared" si="22"/>
        <v>0</v>
      </c>
      <c r="D67" s="398">
        <f t="shared" si="4"/>
        <v>0</v>
      </c>
      <c r="E67" s="399"/>
      <c r="F67" s="400" t="str">
        <f t="shared" ref="F67:G67" si="41">F52</f>
        <v/>
      </c>
      <c r="G67" s="401">
        <f t="shared" si="41"/>
        <v>0</v>
      </c>
      <c r="H67" s="397"/>
      <c r="I67" s="402"/>
      <c r="K67" s="2">
        <f t="shared" si="24"/>
        <v>0</v>
      </c>
      <c r="L67" s="2">
        <f t="shared" si="5"/>
        <v>0</v>
      </c>
      <c r="M67" s="2">
        <f t="shared" si="3"/>
        <v>0</v>
      </c>
    </row>
    <row r="68" spans="1:13" ht="15" customHeight="1" x14ac:dyDescent="0.2">
      <c r="A68" s="158">
        <f t="shared" si="2"/>
        <v>0</v>
      </c>
      <c r="B68" s="397"/>
      <c r="C68" s="398">
        <f t="shared" si="22"/>
        <v>0</v>
      </c>
      <c r="D68" s="398">
        <f t="shared" si="4"/>
        <v>0</v>
      </c>
      <c r="E68" s="399"/>
      <c r="F68" s="400" t="str">
        <f t="shared" ref="F68:G68" si="42">F53</f>
        <v/>
      </c>
      <c r="G68" s="401">
        <f t="shared" si="42"/>
        <v>0</v>
      </c>
      <c r="H68" s="397"/>
      <c r="I68" s="402"/>
      <c r="K68" s="2">
        <f t="shared" si="24"/>
        <v>0</v>
      </c>
      <c r="L68" s="2">
        <f t="shared" si="5"/>
        <v>0</v>
      </c>
      <c r="M68" s="2">
        <f t="shared" si="3"/>
        <v>0</v>
      </c>
    </row>
    <row r="69" spans="1:13" ht="15" customHeight="1" x14ac:dyDescent="0.2">
      <c r="A69" s="158">
        <f t="shared" si="2"/>
        <v>0</v>
      </c>
      <c r="B69" s="397"/>
      <c r="C69" s="398">
        <f t="shared" si="22"/>
        <v>0</v>
      </c>
      <c r="D69" s="398">
        <f t="shared" si="4"/>
        <v>0</v>
      </c>
      <c r="E69" s="399"/>
      <c r="F69" s="400" t="str">
        <f t="shared" ref="F69:G69" si="43">F54</f>
        <v/>
      </c>
      <c r="G69" s="401">
        <f t="shared" si="43"/>
        <v>0</v>
      </c>
      <c r="H69" s="397"/>
      <c r="I69" s="402"/>
      <c r="K69" s="2">
        <f t="shared" si="24"/>
        <v>0</v>
      </c>
      <c r="L69" s="2">
        <f t="shared" si="5"/>
        <v>0</v>
      </c>
      <c r="M69" s="2">
        <f t="shared" si="3"/>
        <v>0</v>
      </c>
    </row>
    <row r="70" spans="1:13" ht="15" customHeight="1" x14ac:dyDescent="0.2">
      <c r="A70" s="158">
        <f t="shared" si="2"/>
        <v>0</v>
      </c>
      <c r="B70" s="397"/>
      <c r="C70" s="398">
        <f t="shared" si="22"/>
        <v>0</v>
      </c>
      <c r="D70" s="398">
        <f t="shared" si="4"/>
        <v>0</v>
      </c>
      <c r="E70" s="399"/>
      <c r="F70" s="400" t="str">
        <f t="shared" ref="F70:G70" si="44">F55</f>
        <v/>
      </c>
      <c r="G70" s="401">
        <f t="shared" si="44"/>
        <v>0</v>
      </c>
      <c r="H70" s="397"/>
      <c r="I70" s="402"/>
      <c r="K70" s="2">
        <f t="shared" si="24"/>
        <v>0</v>
      </c>
      <c r="L70" s="2">
        <f t="shared" si="5"/>
        <v>0</v>
      </c>
      <c r="M70" s="2">
        <f t="shared" si="3"/>
        <v>0</v>
      </c>
    </row>
    <row r="71" spans="1:13" ht="15" customHeight="1" x14ac:dyDescent="0.2">
      <c r="A71" s="158">
        <f t="shared" si="2"/>
        <v>0</v>
      </c>
      <c r="B71" s="397"/>
      <c r="C71" s="398">
        <f t="shared" si="22"/>
        <v>0</v>
      </c>
      <c r="D71" s="398">
        <f t="shared" si="4"/>
        <v>0</v>
      </c>
      <c r="E71" s="399"/>
      <c r="F71" s="400" t="str">
        <f t="shared" ref="F71:G71" si="45">F56</f>
        <v/>
      </c>
      <c r="G71" s="401">
        <f t="shared" si="45"/>
        <v>0</v>
      </c>
      <c r="H71" s="397"/>
      <c r="I71" s="402"/>
      <c r="K71" s="2">
        <f t="shared" si="24"/>
        <v>0</v>
      </c>
      <c r="L71" s="2">
        <f t="shared" si="5"/>
        <v>0</v>
      </c>
      <c r="M71" s="2">
        <f t="shared" si="3"/>
        <v>0</v>
      </c>
    </row>
    <row r="72" spans="1:13" ht="15" customHeight="1" x14ac:dyDescent="0.2">
      <c r="A72" s="158">
        <f t="shared" si="2"/>
        <v>0</v>
      </c>
      <c r="B72" s="397"/>
      <c r="C72" s="398">
        <f t="shared" si="22"/>
        <v>0</v>
      </c>
      <c r="D72" s="398">
        <f t="shared" si="4"/>
        <v>0</v>
      </c>
      <c r="E72" s="399"/>
      <c r="F72" s="400" t="str">
        <f t="shared" ref="F72:G72" si="46">F57</f>
        <v/>
      </c>
      <c r="G72" s="401">
        <f t="shared" si="46"/>
        <v>0</v>
      </c>
      <c r="H72" s="397"/>
      <c r="I72" s="402"/>
      <c r="K72" s="2">
        <f t="shared" si="24"/>
        <v>0</v>
      </c>
      <c r="L72" s="2">
        <f t="shared" si="5"/>
        <v>0</v>
      </c>
      <c r="M72" s="2">
        <f t="shared" si="3"/>
        <v>0</v>
      </c>
    </row>
    <row r="73" spans="1:13" ht="15" customHeight="1" x14ac:dyDescent="0.2">
      <c r="A73" s="158">
        <f t="shared" si="2"/>
        <v>0</v>
      </c>
      <c r="B73" s="397"/>
      <c r="C73" s="398">
        <f t="shared" si="22"/>
        <v>0</v>
      </c>
      <c r="D73" s="398">
        <f t="shared" si="4"/>
        <v>0</v>
      </c>
      <c r="E73" s="399"/>
      <c r="F73" s="400" t="str">
        <f t="shared" ref="F73:G73" si="47">F58</f>
        <v/>
      </c>
      <c r="G73" s="401">
        <f t="shared" si="47"/>
        <v>0</v>
      </c>
      <c r="H73" s="397"/>
      <c r="I73" s="402"/>
      <c r="K73" s="2">
        <f t="shared" si="24"/>
        <v>0</v>
      </c>
      <c r="L73" s="2">
        <f t="shared" si="5"/>
        <v>0</v>
      </c>
      <c r="M73" s="2">
        <f t="shared" si="3"/>
        <v>0</v>
      </c>
    </row>
    <row r="74" spans="1:13" ht="15" customHeight="1" x14ac:dyDescent="0.2">
      <c r="A74" s="158">
        <f t="shared" si="2"/>
        <v>0</v>
      </c>
      <c r="B74" s="397"/>
      <c r="C74" s="398">
        <f t="shared" si="22"/>
        <v>0</v>
      </c>
      <c r="D74" s="398">
        <f t="shared" si="4"/>
        <v>0</v>
      </c>
      <c r="E74" s="399"/>
      <c r="F74" s="400" t="str">
        <f t="shared" ref="F74:G74" si="48">F59</f>
        <v/>
      </c>
      <c r="G74" s="401">
        <f t="shared" si="48"/>
        <v>0</v>
      </c>
      <c r="H74" s="397"/>
      <c r="I74" s="402"/>
      <c r="K74" s="2">
        <f t="shared" si="24"/>
        <v>0</v>
      </c>
      <c r="L74" s="2">
        <f t="shared" si="5"/>
        <v>0</v>
      </c>
      <c r="M74" s="2">
        <f t="shared" si="3"/>
        <v>0</v>
      </c>
    </row>
    <row r="75" spans="1:13" ht="15" customHeight="1" x14ac:dyDescent="0.2">
      <c r="A75" s="158">
        <f t="shared" si="2"/>
        <v>0</v>
      </c>
      <c r="B75" s="397"/>
      <c r="C75" s="398">
        <f t="shared" si="22"/>
        <v>0</v>
      </c>
      <c r="D75" s="398">
        <f t="shared" si="4"/>
        <v>0</v>
      </c>
      <c r="E75" s="399"/>
      <c r="F75" s="400" t="str">
        <f t="shared" ref="F75:G75" si="49">F60</f>
        <v/>
      </c>
      <c r="G75" s="401">
        <f t="shared" si="49"/>
        <v>0</v>
      </c>
      <c r="H75" s="397"/>
      <c r="I75" s="402"/>
      <c r="K75" s="2">
        <f t="shared" si="24"/>
        <v>0</v>
      </c>
      <c r="L75" s="2">
        <f t="shared" si="5"/>
        <v>0</v>
      </c>
      <c r="M75" s="2">
        <f t="shared" si="3"/>
        <v>0</v>
      </c>
    </row>
    <row r="76" spans="1:13" ht="15" customHeight="1" x14ac:dyDescent="0.2">
      <c r="A76" s="158">
        <f t="shared" si="2"/>
        <v>0</v>
      </c>
      <c r="B76" s="397"/>
      <c r="C76" s="398">
        <f t="shared" si="22"/>
        <v>0</v>
      </c>
      <c r="D76" s="398">
        <f t="shared" si="4"/>
        <v>0</v>
      </c>
      <c r="E76" s="399"/>
      <c r="F76" s="400" t="str">
        <f t="shared" ref="F76:G76" si="50">F61</f>
        <v/>
      </c>
      <c r="G76" s="401">
        <f t="shared" si="50"/>
        <v>0</v>
      </c>
      <c r="H76" s="397"/>
      <c r="I76" s="402"/>
      <c r="K76" s="2">
        <f t="shared" si="24"/>
        <v>0</v>
      </c>
      <c r="L76" s="2">
        <f t="shared" si="5"/>
        <v>0</v>
      </c>
      <c r="M76" s="2">
        <f t="shared" si="3"/>
        <v>0</v>
      </c>
    </row>
    <row r="77" spans="1:13" ht="15" customHeight="1" x14ac:dyDescent="0.2">
      <c r="A77" s="158">
        <f t="shared" si="2"/>
        <v>0</v>
      </c>
      <c r="B77" s="397"/>
      <c r="C77" s="398">
        <f t="shared" si="22"/>
        <v>0</v>
      </c>
      <c r="D77" s="398">
        <f t="shared" si="4"/>
        <v>0</v>
      </c>
      <c r="E77" s="399"/>
      <c r="F77" s="400" t="str">
        <f t="shared" ref="F77:G77" si="51">F62</f>
        <v/>
      </c>
      <c r="G77" s="401">
        <f t="shared" si="51"/>
        <v>0</v>
      </c>
      <c r="H77" s="397"/>
      <c r="I77" s="402"/>
      <c r="K77" s="2">
        <f t="shared" si="24"/>
        <v>0</v>
      </c>
      <c r="L77" s="2">
        <f t="shared" si="5"/>
        <v>0</v>
      </c>
      <c r="M77" s="2">
        <f t="shared" si="3"/>
        <v>0</v>
      </c>
    </row>
    <row r="78" spans="1:13" ht="15" customHeight="1" x14ac:dyDescent="0.2">
      <c r="A78" s="158">
        <f t="shared" si="2"/>
        <v>0</v>
      </c>
      <c r="B78" s="397"/>
      <c r="C78" s="398">
        <f t="shared" si="22"/>
        <v>0</v>
      </c>
      <c r="D78" s="398">
        <f t="shared" si="4"/>
        <v>0</v>
      </c>
      <c r="E78" s="399"/>
      <c r="F78" s="400" t="str">
        <f t="shared" ref="F78:G78" si="52">F63</f>
        <v/>
      </c>
      <c r="G78" s="401">
        <f t="shared" si="52"/>
        <v>0</v>
      </c>
      <c r="H78" s="397"/>
      <c r="I78" s="402"/>
      <c r="K78" s="2">
        <f t="shared" si="24"/>
        <v>0</v>
      </c>
      <c r="L78" s="2">
        <f t="shared" si="5"/>
        <v>0</v>
      </c>
      <c r="M78" s="2">
        <f t="shared" si="3"/>
        <v>0</v>
      </c>
    </row>
    <row r="79" spans="1:13" ht="15" customHeight="1" x14ac:dyDescent="0.2">
      <c r="A79" s="158">
        <f t="shared" si="2"/>
        <v>0</v>
      </c>
      <c r="B79" s="397"/>
      <c r="C79" s="398">
        <f t="shared" si="22"/>
        <v>0</v>
      </c>
      <c r="D79" s="398">
        <f t="shared" si="4"/>
        <v>0</v>
      </c>
      <c r="E79" s="399"/>
      <c r="F79" s="400" t="str">
        <f t="shared" ref="F79:G79" si="53">F64</f>
        <v/>
      </c>
      <c r="G79" s="401">
        <f t="shared" si="53"/>
        <v>0</v>
      </c>
      <c r="H79" s="397"/>
      <c r="I79" s="402"/>
      <c r="K79" s="2">
        <f t="shared" si="24"/>
        <v>0</v>
      </c>
      <c r="L79" s="2">
        <f t="shared" si="5"/>
        <v>0</v>
      </c>
      <c r="M79" s="2">
        <f t="shared" si="3"/>
        <v>0</v>
      </c>
    </row>
    <row r="80" spans="1:13" ht="15" customHeight="1" x14ac:dyDescent="0.2">
      <c r="A80" s="158">
        <f t="shared" si="2"/>
        <v>0</v>
      </c>
      <c r="B80" s="397"/>
      <c r="C80" s="398">
        <f t="shared" si="22"/>
        <v>0</v>
      </c>
      <c r="D80" s="398">
        <f t="shared" si="4"/>
        <v>0</v>
      </c>
      <c r="E80" s="399"/>
      <c r="F80" s="400" t="str">
        <f t="shared" ref="F80:G80" si="54">F65</f>
        <v/>
      </c>
      <c r="G80" s="401">
        <f t="shared" si="54"/>
        <v>0</v>
      </c>
      <c r="H80" s="397"/>
      <c r="I80" s="402"/>
      <c r="K80" s="2">
        <f t="shared" si="24"/>
        <v>0</v>
      </c>
      <c r="L80" s="2">
        <f t="shared" si="5"/>
        <v>0</v>
      </c>
      <c r="M80" s="2">
        <f t="shared" si="3"/>
        <v>0</v>
      </c>
    </row>
    <row r="81" spans="1:13" ht="15" customHeight="1" x14ac:dyDescent="0.2">
      <c r="A81" s="158">
        <f t="shared" si="2"/>
        <v>0</v>
      </c>
      <c r="B81" s="397"/>
      <c r="C81" s="398">
        <f t="shared" si="22"/>
        <v>0</v>
      </c>
      <c r="D81" s="398">
        <f t="shared" si="4"/>
        <v>0</v>
      </c>
      <c r="E81" s="399"/>
      <c r="F81" s="400" t="str">
        <f t="shared" ref="F81:G81" si="55">F66</f>
        <v/>
      </c>
      <c r="G81" s="401">
        <f t="shared" si="55"/>
        <v>0</v>
      </c>
      <c r="H81" s="397"/>
      <c r="I81" s="402"/>
      <c r="K81" s="2">
        <f t="shared" si="24"/>
        <v>0</v>
      </c>
      <c r="L81" s="2">
        <f t="shared" si="5"/>
        <v>0</v>
      </c>
      <c r="M81" s="2">
        <f t="shared" si="3"/>
        <v>0</v>
      </c>
    </row>
    <row r="82" spans="1:13" ht="15" customHeight="1" x14ac:dyDescent="0.2">
      <c r="A82" s="158">
        <f t="shared" si="2"/>
        <v>0</v>
      </c>
      <c r="B82" s="397"/>
      <c r="C82" s="398">
        <f t="shared" ref="C82:C113" si="56">COUNTA(B82)</f>
        <v>0</v>
      </c>
      <c r="D82" s="398">
        <f t="shared" si="4"/>
        <v>0</v>
      </c>
      <c r="E82" s="399"/>
      <c r="F82" s="400" t="str">
        <f t="shared" ref="F82:G82" si="57">F67</f>
        <v/>
      </c>
      <c r="G82" s="401">
        <f t="shared" si="57"/>
        <v>0</v>
      </c>
      <c r="H82" s="397"/>
      <c r="I82" s="402"/>
      <c r="K82" s="2">
        <f t="shared" ref="K82:K113" si="58">COUNTA(B82)</f>
        <v>0</v>
      </c>
      <c r="L82" s="2">
        <f t="shared" si="5"/>
        <v>0</v>
      </c>
      <c r="M82" s="2">
        <f t="shared" si="3"/>
        <v>0</v>
      </c>
    </row>
    <row r="83" spans="1:13" ht="15" customHeight="1" x14ac:dyDescent="0.2">
      <c r="A83" s="158">
        <f t="shared" ref="A83:A146" si="59">M83</f>
        <v>0</v>
      </c>
      <c r="B83" s="397"/>
      <c r="C83" s="398">
        <f t="shared" si="56"/>
        <v>0</v>
      </c>
      <c r="D83" s="398">
        <f t="shared" si="4"/>
        <v>0</v>
      </c>
      <c r="E83" s="399"/>
      <c r="F83" s="400" t="str">
        <f t="shared" ref="F83:G83" si="60">F68</f>
        <v/>
      </c>
      <c r="G83" s="401">
        <f t="shared" si="60"/>
        <v>0</v>
      </c>
      <c r="H83" s="397"/>
      <c r="I83" s="402"/>
      <c r="K83" s="2">
        <f t="shared" si="58"/>
        <v>0</v>
      </c>
      <c r="L83" s="2">
        <f t="shared" si="5"/>
        <v>0</v>
      </c>
      <c r="M83" s="2">
        <f t="shared" ref="M83:M146" si="61">IF(K83=1,L83,0)</f>
        <v>0</v>
      </c>
    </row>
    <row r="84" spans="1:13" ht="15" customHeight="1" x14ac:dyDescent="0.2">
      <c r="A84" s="158">
        <f t="shared" si="59"/>
        <v>0</v>
      </c>
      <c r="B84" s="397"/>
      <c r="C84" s="398">
        <f t="shared" si="56"/>
        <v>0</v>
      </c>
      <c r="D84" s="398">
        <f t="shared" si="4"/>
        <v>0</v>
      </c>
      <c r="E84" s="399"/>
      <c r="F84" s="400" t="str">
        <f t="shared" ref="F84:G84" si="62">F69</f>
        <v/>
      </c>
      <c r="G84" s="401">
        <f t="shared" si="62"/>
        <v>0</v>
      </c>
      <c r="H84" s="397"/>
      <c r="I84" s="402"/>
      <c r="K84" s="2">
        <f t="shared" si="58"/>
        <v>0</v>
      </c>
      <c r="L84" s="2">
        <f t="shared" si="5"/>
        <v>0</v>
      </c>
      <c r="M84" s="2">
        <f t="shared" si="61"/>
        <v>0</v>
      </c>
    </row>
    <row r="85" spans="1:13" ht="15" customHeight="1" x14ac:dyDescent="0.2">
      <c r="A85" s="158">
        <f t="shared" si="59"/>
        <v>0</v>
      </c>
      <c r="B85" s="397"/>
      <c r="C85" s="398">
        <f t="shared" si="56"/>
        <v>0</v>
      </c>
      <c r="D85" s="398">
        <f t="shared" ref="D85:D148" si="63">D84+C85</f>
        <v>0</v>
      </c>
      <c r="E85" s="399"/>
      <c r="F85" s="400" t="str">
        <f t="shared" ref="F85:G85" si="64">F70</f>
        <v/>
      </c>
      <c r="G85" s="401">
        <f t="shared" si="64"/>
        <v>0</v>
      </c>
      <c r="H85" s="397"/>
      <c r="I85" s="402"/>
      <c r="K85" s="2">
        <f t="shared" si="58"/>
        <v>0</v>
      </c>
      <c r="L85" s="2">
        <f t="shared" ref="L85:L148" si="65">L84+K85</f>
        <v>0</v>
      </c>
      <c r="M85" s="2">
        <f t="shared" si="61"/>
        <v>0</v>
      </c>
    </row>
    <row r="86" spans="1:13" ht="15" customHeight="1" x14ac:dyDescent="0.2">
      <c r="A86" s="158">
        <f t="shared" si="59"/>
        <v>0</v>
      </c>
      <c r="B86" s="397"/>
      <c r="C86" s="398">
        <f t="shared" si="56"/>
        <v>0</v>
      </c>
      <c r="D86" s="398">
        <f t="shared" si="63"/>
        <v>0</v>
      </c>
      <c r="E86" s="399"/>
      <c r="F86" s="400" t="str">
        <f t="shared" ref="F86:G86" si="66">F71</f>
        <v/>
      </c>
      <c r="G86" s="401">
        <f t="shared" si="66"/>
        <v>0</v>
      </c>
      <c r="H86" s="397"/>
      <c r="I86" s="402"/>
      <c r="K86" s="2">
        <f t="shared" si="58"/>
        <v>0</v>
      </c>
      <c r="L86" s="2">
        <f t="shared" si="65"/>
        <v>0</v>
      </c>
      <c r="M86" s="2">
        <f t="shared" si="61"/>
        <v>0</v>
      </c>
    </row>
    <row r="87" spans="1:13" ht="15" customHeight="1" x14ac:dyDescent="0.2">
      <c r="A87" s="158">
        <f t="shared" si="59"/>
        <v>0</v>
      </c>
      <c r="B87" s="397"/>
      <c r="C87" s="398">
        <f t="shared" si="56"/>
        <v>0</v>
      </c>
      <c r="D87" s="398">
        <f t="shared" si="63"/>
        <v>0</v>
      </c>
      <c r="E87" s="399"/>
      <c r="F87" s="400" t="str">
        <f t="shared" ref="F87:G87" si="67">F72</f>
        <v/>
      </c>
      <c r="G87" s="401">
        <f t="shared" si="67"/>
        <v>0</v>
      </c>
      <c r="H87" s="397"/>
      <c r="I87" s="402"/>
      <c r="K87" s="2">
        <f t="shared" si="58"/>
        <v>0</v>
      </c>
      <c r="L87" s="2">
        <f t="shared" si="65"/>
        <v>0</v>
      </c>
      <c r="M87" s="2">
        <f t="shared" si="61"/>
        <v>0</v>
      </c>
    </row>
    <row r="88" spans="1:13" ht="15" customHeight="1" x14ac:dyDescent="0.2">
      <c r="A88" s="158">
        <f t="shared" si="59"/>
        <v>0</v>
      </c>
      <c r="B88" s="397"/>
      <c r="C88" s="398">
        <f t="shared" si="56"/>
        <v>0</v>
      </c>
      <c r="D88" s="398">
        <f t="shared" si="63"/>
        <v>0</v>
      </c>
      <c r="E88" s="399"/>
      <c r="F88" s="400" t="str">
        <f t="shared" ref="F88:G88" si="68">F73</f>
        <v/>
      </c>
      <c r="G88" s="401">
        <f t="shared" si="68"/>
        <v>0</v>
      </c>
      <c r="H88" s="397"/>
      <c r="I88" s="402"/>
      <c r="K88" s="2">
        <f t="shared" si="58"/>
        <v>0</v>
      </c>
      <c r="L88" s="2">
        <f t="shared" si="65"/>
        <v>0</v>
      </c>
      <c r="M88" s="2">
        <f t="shared" si="61"/>
        <v>0</v>
      </c>
    </row>
    <row r="89" spans="1:13" ht="15" customHeight="1" x14ac:dyDescent="0.2">
      <c r="A89" s="158">
        <f t="shared" si="59"/>
        <v>0</v>
      </c>
      <c r="B89" s="397"/>
      <c r="C89" s="398">
        <f t="shared" si="56"/>
        <v>0</v>
      </c>
      <c r="D89" s="398">
        <f t="shared" si="63"/>
        <v>0</v>
      </c>
      <c r="E89" s="399"/>
      <c r="F89" s="400" t="str">
        <f t="shared" ref="F89:G89" si="69">F74</f>
        <v/>
      </c>
      <c r="G89" s="401">
        <f t="shared" si="69"/>
        <v>0</v>
      </c>
      <c r="H89" s="397"/>
      <c r="I89" s="402"/>
      <c r="K89" s="2">
        <f t="shared" si="58"/>
        <v>0</v>
      </c>
      <c r="L89" s="2">
        <f t="shared" si="65"/>
        <v>0</v>
      </c>
      <c r="M89" s="2">
        <f t="shared" si="61"/>
        <v>0</v>
      </c>
    </row>
    <row r="90" spans="1:13" ht="15" customHeight="1" x14ac:dyDescent="0.2">
      <c r="A90" s="158">
        <f t="shared" si="59"/>
        <v>0</v>
      </c>
      <c r="B90" s="397"/>
      <c r="C90" s="398">
        <f t="shared" si="56"/>
        <v>0</v>
      </c>
      <c r="D90" s="398">
        <f t="shared" si="63"/>
        <v>0</v>
      </c>
      <c r="E90" s="399"/>
      <c r="F90" s="400" t="str">
        <f t="shared" ref="F90:G90" si="70">F75</f>
        <v/>
      </c>
      <c r="G90" s="401">
        <f t="shared" si="70"/>
        <v>0</v>
      </c>
      <c r="H90" s="397"/>
      <c r="I90" s="402"/>
      <c r="K90" s="2">
        <f t="shared" si="58"/>
        <v>0</v>
      </c>
      <c r="L90" s="2">
        <f t="shared" si="65"/>
        <v>0</v>
      </c>
      <c r="M90" s="2">
        <f t="shared" si="61"/>
        <v>0</v>
      </c>
    </row>
    <row r="91" spans="1:13" ht="15" customHeight="1" x14ac:dyDescent="0.2">
      <c r="A91" s="158">
        <f t="shared" si="59"/>
        <v>0</v>
      </c>
      <c r="B91" s="397"/>
      <c r="C91" s="398">
        <f t="shared" si="56"/>
        <v>0</v>
      </c>
      <c r="D91" s="398">
        <f t="shared" si="63"/>
        <v>0</v>
      </c>
      <c r="E91" s="399"/>
      <c r="F91" s="400" t="str">
        <f t="shared" ref="F91:G91" si="71">F76</f>
        <v/>
      </c>
      <c r="G91" s="401">
        <f t="shared" si="71"/>
        <v>0</v>
      </c>
      <c r="H91" s="397"/>
      <c r="I91" s="402"/>
      <c r="K91" s="2">
        <f t="shared" si="58"/>
        <v>0</v>
      </c>
      <c r="L91" s="2">
        <f t="shared" si="65"/>
        <v>0</v>
      </c>
      <c r="M91" s="2">
        <f t="shared" si="61"/>
        <v>0</v>
      </c>
    </row>
    <row r="92" spans="1:13" ht="15" customHeight="1" x14ac:dyDescent="0.2">
      <c r="A92" s="158">
        <f t="shared" si="59"/>
        <v>0</v>
      </c>
      <c r="B92" s="397"/>
      <c r="C92" s="398">
        <f t="shared" si="56"/>
        <v>0</v>
      </c>
      <c r="D92" s="398">
        <f t="shared" si="63"/>
        <v>0</v>
      </c>
      <c r="E92" s="399"/>
      <c r="F92" s="400" t="str">
        <f t="shared" ref="F92:G92" si="72">F77</f>
        <v/>
      </c>
      <c r="G92" s="401">
        <f t="shared" si="72"/>
        <v>0</v>
      </c>
      <c r="H92" s="397"/>
      <c r="I92" s="402"/>
      <c r="K92" s="2">
        <f t="shared" si="58"/>
        <v>0</v>
      </c>
      <c r="L92" s="2">
        <f t="shared" si="65"/>
        <v>0</v>
      </c>
      <c r="M92" s="2">
        <f t="shared" si="61"/>
        <v>0</v>
      </c>
    </row>
    <row r="93" spans="1:13" ht="15" customHeight="1" x14ac:dyDescent="0.2">
      <c r="A93" s="158">
        <f t="shared" si="59"/>
        <v>0</v>
      </c>
      <c r="B93" s="397"/>
      <c r="C93" s="398">
        <f t="shared" si="56"/>
        <v>0</v>
      </c>
      <c r="D93" s="398">
        <f t="shared" si="63"/>
        <v>0</v>
      </c>
      <c r="E93" s="399"/>
      <c r="F93" s="400" t="str">
        <f t="shared" ref="F93:G93" si="73">F78</f>
        <v/>
      </c>
      <c r="G93" s="401">
        <f t="shared" si="73"/>
        <v>0</v>
      </c>
      <c r="H93" s="397"/>
      <c r="I93" s="402"/>
      <c r="K93" s="2">
        <f t="shared" si="58"/>
        <v>0</v>
      </c>
      <c r="L93" s="2">
        <f t="shared" si="65"/>
        <v>0</v>
      </c>
      <c r="M93" s="2">
        <f t="shared" si="61"/>
        <v>0</v>
      </c>
    </row>
    <row r="94" spans="1:13" ht="15" customHeight="1" x14ac:dyDescent="0.2">
      <c r="A94" s="158">
        <f t="shared" si="59"/>
        <v>0</v>
      </c>
      <c r="B94" s="397"/>
      <c r="C94" s="398">
        <f t="shared" si="56"/>
        <v>0</v>
      </c>
      <c r="D94" s="398">
        <f t="shared" si="63"/>
        <v>0</v>
      </c>
      <c r="E94" s="399"/>
      <c r="F94" s="400" t="str">
        <f t="shared" ref="F94:G94" si="74">F79</f>
        <v/>
      </c>
      <c r="G94" s="401">
        <f t="shared" si="74"/>
        <v>0</v>
      </c>
      <c r="H94" s="397"/>
      <c r="I94" s="402"/>
      <c r="K94" s="2">
        <f t="shared" si="58"/>
        <v>0</v>
      </c>
      <c r="L94" s="2">
        <f t="shared" si="65"/>
        <v>0</v>
      </c>
      <c r="M94" s="2">
        <f t="shared" si="61"/>
        <v>0</v>
      </c>
    </row>
    <row r="95" spans="1:13" ht="15" customHeight="1" x14ac:dyDescent="0.2">
      <c r="A95" s="158">
        <f t="shared" si="59"/>
        <v>0</v>
      </c>
      <c r="B95" s="397"/>
      <c r="C95" s="398">
        <f t="shared" si="56"/>
        <v>0</v>
      </c>
      <c r="D95" s="398">
        <f t="shared" si="63"/>
        <v>0</v>
      </c>
      <c r="E95" s="399"/>
      <c r="F95" s="400" t="str">
        <f t="shared" ref="F95:G95" si="75">F80</f>
        <v/>
      </c>
      <c r="G95" s="401">
        <f t="shared" si="75"/>
        <v>0</v>
      </c>
      <c r="H95" s="397"/>
      <c r="I95" s="402"/>
      <c r="K95" s="2">
        <f t="shared" si="58"/>
        <v>0</v>
      </c>
      <c r="L95" s="2">
        <f t="shared" si="65"/>
        <v>0</v>
      </c>
      <c r="M95" s="2">
        <f t="shared" si="61"/>
        <v>0</v>
      </c>
    </row>
    <row r="96" spans="1:13" ht="15" customHeight="1" x14ac:dyDescent="0.2">
      <c r="A96" s="158">
        <f t="shared" si="59"/>
        <v>0</v>
      </c>
      <c r="B96" s="397"/>
      <c r="C96" s="398">
        <f t="shared" si="56"/>
        <v>0</v>
      </c>
      <c r="D96" s="398">
        <f t="shared" si="63"/>
        <v>0</v>
      </c>
      <c r="E96" s="399"/>
      <c r="F96" s="400" t="str">
        <f t="shared" ref="F96:G96" si="76">F81</f>
        <v/>
      </c>
      <c r="G96" s="401">
        <f t="shared" si="76"/>
        <v>0</v>
      </c>
      <c r="H96" s="397"/>
      <c r="I96" s="402"/>
      <c r="K96" s="2">
        <f t="shared" si="58"/>
        <v>0</v>
      </c>
      <c r="L96" s="2">
        <f t="shared" si="65"/>
        <v>0</v>
      </c>
      <c r="M96" s="2">
        <f t="shared" si="61"/>
        <v>0</v>
      </c>
    </row>
    <row r="97" spans="1:13" ht="15" customHeight="1" x14ac:dyDescent="0.2">
      <c r="A97" s="158">
        <f t="shared" si="59"/>
        <v>0</v>
      </c>
      <c r="B97" s="397"/>
      <c r="C97" s="398">
        <f t="shared" si="56"/>
        <v>0</v>
      </c>
      <c r="D97" s="398">
        <f t="shared" si="63"/>
        <v>0</v>
      </c>
      <c r="E97" s="399"/>
      <c r="F97" s="400" t="str">
        <f t="shared" ref="F97:G97" si="77">F82</f>
        <v/>
      </c>
      <c r="G97" s="401">
        <f t="shared" si="77"/>
        <v>0</v>
      </c>
      <c r="H97" s="397"/>
      <c r="I97" s="402"/>
      <c r="K97" s="2">
        <f t="shared" si="58"/>
        <v>0</v>
      </c>
      <c r="L97" s="2">
        <f t="shared" si="65"/>
        <v>0</v>
      </c>
      <c r="M97" s="2">
        <f t="shared" si="61"/>
        <v>0</v>
      </c>
    </row>
    <row r="98" spans="1:13" ht="15" customHeight="1" x14ac:dyDescent="0.2">
      <c r="A98" s="158">
        <f t="shared" si="59"/>
        <v>0</v>
      </c>
      <c r="B98" s="397"/>
      <c r="C98" s="398">
        <f t="shared" si="56"/>
        <v>0</v>
      </c>
      <c r="D98" s="398">
        <f t="shared" si="63"/>
        <v>0</v>
      </c>
      <c r="E98" s="399"/>
      <c r="F98" s="400" t="str">
        <f t="shared" ref="F98:G98" si="78">F83</f>
        <v/>
      </c>
      <c r="G98" s="401">
        <f t="shared" si="78"/>
        <v>0</v>
      </c>
      <c r="H98" s="397"/>
      <c r="I98" s="402"/>
      <c r="K98" s="2">
        <f t="shared" si="58"/>
        <v>0</v>
      </c>
      <c r="L98" s="2">
        <f t="shared" si="65"/>
        <v>0</v>
      </c>
      <c r="M98" s="2">
        <f t="shared" si="61"/>
        <v>0</v>
      </c>
    </row>
    <row r="99" spans="1:13" ht="15" customHeight="1" x14ac:dyDescent="0.2">
      <c r="A99" s="158">
        <f t="shared" si="59"/>
        <v>0</v>
      </c>
      <c r="B99" s="397"/>
      <c r="C99" s="398">
        <f t="shared" si="56"/>
        <v>0</v>
      </c>
      <c r="D99" s="398">
        <f t="shared" si="63"/>
        <v>0</v>
      </c>
      <c r="E99" s="399"/>
      <c r="F99" s="400" t="str">
        <f t="shared" ref="F99:G99" si="79">F84</f>
        <v/>
      </c>
      <c r="G99" s="401">
        <f t="shared" si="79"/>
        <v>0</v>
      </c>
      <c r="H99" s="397"/>
      <c r="I99" s="402"/>
      <c r="K99" s="2">
        <f t="shared" si="58"/>
        <v>0</v>
      </c>
      <c r="L99" s="2">
        <f t="shared" si="65"/>
        <v>0</v>
      </c>
      <c r="M99" s="2">
        <f t="shared" si="61"/>
        <v>0</v>
      </c>
    </row>
    <row r="100" spans="1:13" ht="15" customHeight="1" x14ac:dyDescent="0.2">
      <c r="A100" s="158">
        <f t="shared" si="59"/>
        <v>0</v>
      </c>
      <c r="B100" s="397"/>
      <c r="C100" s="398">
        <f t="shared" si="56"/>
        <v>0</v>
      </c>
      <c r="D100" s="398">
        <f t="shared" si="63"/>
        <v>0</v>
      </c>
      <c r="E100" s="399"/>
      <c r="F100" s="400" t="str">
        <f t="shared" ref="F100:G100" si="80">F85</f>
        <v/>
      </c>
      <c r="G100" s="401">
        <f t="shared" si="80"/>
        <v>0</v>
      </c>
      <c r="H100" s="397"/>
      <c r="I100" s="402"/>
      <c r="K100" s="2">
        <f t="shared" si="58"/>
        <v>0</v>
      </c>
      <c r="L100" s="2">
        <f t="shared" si="65"/>
        <v>0</v>
      </c>
      <c r="M100" s="2">
        <f t="shared" si="61"/>
        <v>0</v>
      </c>
    </row>
    <row r="101" spans="1:13" ht="15" customHeight="1" x14ac:dyDescent="0.2">
      <c r="A101" s="158">
        <f t="shared" si="59"/>
        <v>0</v>
      </c>
      <c r="B101" s="397"/>
      <c r="C101" s="398">
        <f t="shared" si="56"/>
        <v>0</v>
      </c>
      <c r="D101" s="398">
        <f t="shared" si="63"/>
        <v>0</v>
      </c>
      <c r="E101" s="399"/>
      <c r="F101" s="400" t="str">
        <f t="shared" ref="F101:G101" si="81">F86</f>
        <v/>
      </c>
      <c r="G101" s="401">
        <f t="shared" si="81"/>
        <v>0</v>
      </c>
      <c r="H101" s="397"/>
      <c r="I101" s="402"/>
      <c r="K101" s="2">
        <f t="shared" si="58"/>
        <v>0</v>
      </c>
      <c r="L101" s="2">
        <f t="shared" si="65"/>
        <v>0</v>
      </c>
      <c r="M101" s="2">
        <f t="shared" si="61"/>
        <v>0</v>
      </c>
    </row>
    <row r="102" spans="1:13" ht="15" customHeight="1" x14ac:dyDescent="0.2">
      <c r="A102" s="158">
        <f t="shared" si="59"/>
        <v>0</v>
      </c>
      <c r="B102" s="397"/>
      <c r="C102" s="398">
        <f t="shared" si="56"/>
        <v>0</v>
      </c>
      <c r="D102" s="398">
        <f t="shared" si="63"/>
        <v>0</v>
      </c>
      <c r="E102" s="399"/>
      <c r="F102" s="400" t="str">
        <f t="shared" ref="F102:G102" si="82">F87</f>
        <v/>
      </c>
      <c r="G102" s="401">
        <f t="shared" si="82"/>
        <v>0</v>
      </c>
      <c r="H102" s="397"/>
      <c r="I102" s="402"/>
      <c r="K102" s="2">
        <f t="shared" si="58"/>
        <v>0</v>
      </c>
      <c r="L102" s="2">
        <f t="shared" si="65"/>
        <v>0</v>
      </c>
      <c r="M102" s="2">
        <f t="shared" si="61"/>
        <v>0</v>
      </c>
    </row>
    <row r="103" spans="1:13" ht="15" customHeight="1" x14ac:dyDescent="0.2">
      <c r="A103" s="158">
        <f t="shared" si="59"/>
        <v>0</v>
      </c>
      <c r="B103" s="397"/>
      <c r="C103" s="398">
        <f t="shared" si="56"/>
        <v>0</v>
      </c>
      <c r="D103" s="398">
        <f t="shared" si="63"/>
        <v>0</v>
      </c>
      <c r="E103" s="399"/>
      <c r="F103" s="400" t="str">
        <f t="shared" ref="F103:G103" si="83">F88</f>
        <v/>
      </c>
      <c r="G103" s="401">
        <f t="shared" si="83"/>
        <v>0</v>
      </c>
      <c r="H103" s="397"/>
      <c r="I103" s="402"/>
      <c r="K103" s="2">
        <f t="shared" si="58"/>
        <v>0</v>
      </c>
      <c r="L103" s="2">
        <f t="shared" si="65"/>
        <v>0</v>
      </c>
      <c r="M103" s="2">
        <f t="shared" si="61"/>
        <v>0</v>
      </c>
    </row>
    <row r="104" spans="1:13" ht="15" customHeight="1" x14ac:dyDescent="0.2">
      <c r="A104" s="158">
        <f t="shared" si="59"/>
        <v>0</v>
      </c>
      <c r="B104" s="397"/>
      <c r="C104" s="398">
        <f t="shared" si="56"/>
        <v>0</v>
      </c>
      <c r="D104" s="398">
        <f t="shared" si="63"/>
        <v>0</v>
      </c>
      <c r="E104" s="399"/>
      <c r="F104" s="400" t="str">
        <f t="shared" ref="F104:G104" si="84">F89</f>
        <v/>
      </c>
      <c r="G104" s="401">
        <f t="shared" si="84"/>
        <v>0</v>
      </c>
      <c r="H104" s="397"/>
      <c r="I104" s="402"/>
      <c r="K104" s="2">
        <f t="shared" si="58"/>
        <v>0</v>
      </c>
      <c r="L104" s="2">
        <f t="shared" si="65"/>
        <v>0</v>
      </c>
      <c r="M104" s="2">
        <f t="shared" si="61"/>
        <v>0</v>
      </c>
    </row>
    <row r="105" spans="1:13" ht="15" customHeight="1" x14ac:dyDescent="0.2">
      <c r="A105" s="158">
        <f t="shared" si="59"/>
        <v>0</v>
      </c>
      <c r="B105" s="397"/>
      <c r="C105" s="398">
        <f t="shared" si="56"/>
        <v>0</v>
      </c>
      <c r="D105" s="398">
        <f t="shared" si="63"/>
        <v>0</v>
      </c>
      <c r="E105" s="399"/>
      <c r="F105" s="400" t="str">
        <f t="shared" ref="F105:G105" si="85">F90</f>
        <v/>
      </c>
      <c r="G105" s="401">
        <f t="shared" si="85"/>
        <v>0</v>
      </c>
      <c r="H105" s="397"/>
      <c r="I105" s="402"/>
      <c r="K105" s="2">
        <f t="shared" si="58"/>
        <v>0</v>
      </c>
      <c r="L105" s="2">
        <f t="shared" si="65"/>
        <v>0</v>
      </c>
      <c r="M105" s="2">
        <f t="shared" si="61"/>
        <v>0</v>
      </c>
    </row>
    <row r="106" spans="1:13" ht="15" customHeight="1" x14ac:dyDescent="0.2">
      <c r="A106" s="158">
        <f t="shared" si="59"/>
        <v>0</v>
      </c>
      <c r="B106" s="397"/>
      <c r="C106" s="398">
        <f t="shared" si="56"/>
        <v>0</v>
      </c>
      <c r="D106" s="398">
        <f t="shared" si="63"/>
        <v>0</v>
      </c>
      <c r="E106" s="399"/>
      <c r="F106" s="400" t="str">
        <f t="shared" ref="F106:G106" si="86">F91</f>
        <v/>
      </c>
      <c r="G106" s="401">
        <f t="shared" si="86"/>
        <v>0</v>
      </c>
      <c r="H106" s="397"/>
      <c r="I106" s="402"/>
      <c r="K106" s="2">
        <f t="shared" si="58"/>
        <v>0</v>
      </c>
      <c r="L106" s="2">
        <f t="shared" si="65"/>
        <v>0</v>
      </c>
      <c r="M106" s="2">
        <f t="shared" si="61"/>
        <v>0</v>
      </c>
    </row>
    <row r="107" spans="1:13" ht="15" customHeight="1" x14ac:dyDescent="0.2">
      <c r="A107" s="158">
        <f t="shared" si="59"/>
        <v>0</v>
      </c>
      <c r="B107" s="397"/>
      <c r="C107" s="398">
        <f t="shared" si="56"/>
        <v>0</v>
      </c>
      <c r="D107" s="398">
        <f t="shared" si="63"/>
        <v>0</v>
      </c>
      <c r="E107" s="399"/>
      <c r="F107" s="400" t="str">
        <f t="shared" ref="F107:G107" si="87">F92</f>
        <v/>
      </c>
      <c r="G107" s="401">
        <f t="shared" si="87"/>
        <v>0</v>
      </c>
      <c r="H107" s="397"/>
      <c r="I107" s="402"/>
      <c r="K107" s="2">
        <f t="shared" si="58"/>
        <v>0</v>
      </c>
      <c r="L107" s="2">
        <f t="shared" si="65"/>
        <v>0</v>
      </c>
      <c r="M107" s="2">
        <f t="shared" si="61"/>
        <v>0</v>
      </c>
    </row>
    <row r="108" spans="1:13" ht="15" customHeight="1" x14ac:dyDescent="0.2">
      <c r="A108" s="158">
        <f t="shared" si="59"/>
        <v>0</v>
      </c>
      <c r="B108" s="397"/>
      <c r="C108" s="398">
        <f t="shared" si="56"/>
        <v>0</v>
      </c>
      <c r="D108" s="398">
        <f t="shared" si="63"/>
        <v>0</v>
      </c>
      <c r="E108" s="399"/>
      <c r="F108" s="400" t="str">
        <f t="shared" ref="F108:G108" si="88">F93</f>
        <v/>
      </c>
      <c r="G108" s="401">
        <f t="shared" si="88"/>
        <v>0</v>
      </c>
      <c r="H108" s="397"/>
      <c r="I108" s="402"/>
      <c r="K108" s="2">
        <f t="shared" si="58"/>
        <v>0</v>
      </c>
      <c r="L108" s="2">
        <f t="shared" si="65"/>
        <v>0</v>
      </c>
      <c r="M108" s="2">
        <f t="shared" si="61"/>
        <v>0</v>
      </c>
    </row>
    <row r="109" spans="1:13" ht="15" customHeight="1" x14ac:dyDescent="0.2">
      <c r="A109" s="158">
        <f t="shared" si="59"/>
        <v>0</v>
      </c>
      <c r="B109" s="397"/>
      <c r="C109" s="398">
        <f t="shared" si="56"/>
        <v>0</v>
      </c>
      <c r="D109" s="398">
        <f t="shared" si="63"/>
        <v>0</v>
      </c>
      <c r="E109" s="399"/>
      <c r="F109" s="400" t="str">
        <f t="shared" ref="F109:G109" si="89">F94</f>
        <v/>
      </c>
      <c r="G109" s="401">
        <f t="shared" si="89"/>
        <v>0</v>
      </c>
      <c r="H109" s="397"/>
      <c r="I109" s="402"/>
      <c r="K109" s="2">
        <f t="shared" si="58"/>
        <v>0</v>
      </c>
      <c r="L109" s="2">
        <f t="shared" si="65"/>
        <v>0</v>
      </c>
      <c r="M109" s="2">
        <f t="shared" si="61"/>
        <v>0</v>
      </c>
    </row>
    <row r="110" spans="1:13" ht="15" customHeight="1" x14ac:dyDescent="0.2">
      <c r="A110" s="158">
        <f t="shared" si="59"/>
        <v>0</v>
      </c>
      <c r="B110" s="397"/>
      <c r="C110" s="398">
        <f t="shared" si="56"/>
        <v>0</v>
      </c>
      <c r="D110" s="398">
        <f t="shared" si="63"/>
        <v>0</v>
      </c>
      <c r="E110" s="399"/>
      <c r="F110" s="400" t="str">
        <f t="shared" ref="F110:G110" si="90">F95</f>
        <v/>
      </c>
      <c r="G110" s="401">
        <f t="shared" si="90"/>
        <v>0</v>
      </c>
      <c r="H110" s="397"/>
      <c r="I110" s="402"/>
      <c r="K110" s="2">
        <f t="shared" si="58"/>
        <v>0</v>
      </c>
      <c r="L110" s="2">
        <f t="shared" si="65"/>
        <v>0</v>
      </c>
      <c r="M110" s="2">
        <f t="shared" si="61"/>
        <v>0</v>
      </c>
    </row>
    <row r="111" spans="1:13" ht="15" customHeight="1" x14ac:dyDescent="0.2">
      <c r="A111" s="158">
        <f t="shared" si="59"/>
        <v>0</v>
      </c>
      <c r="B111" s="397"/>
      <c r="C111" s="398">
        <f t="shared" si="56"/>
        <v>0</v>
      </c>
      <c r="D111" s="398">
        <f t="shared" si="63"/>
        <v>0</v>
      </c>
      <c r="E111" s="399"/>
      <c r="F111" s="400" t="str">
        <f t="shared" ref="F111:G111" si="91">F96</f>
        <v/>
      </c>
      <c r="G111" s="401">
        <f t="shared" si="91"/>
        <v>0</v>
      </c>
      <c r="H111" s="397"/>
      <c r="I111" s="402"/>
      <c r="K111" s="2">
        <f t="shared" si="58"/>
        <v>0</v>
      </c>
      <c r="L111" s="2">
        <f t="shared" si="65"/>
        <v>0</v>
      </c>
      <c r="M111" s="2">
        <f t="shared" si="61"/>
        <v>0</v>
      </c>
    </row>
    <row r="112" spans="1:13" ht="15" customHeight="1" x14ac:dyDescent="0.2">
      <c r="A112" s="158">
        <f t="shared" si="59"/>
        <v>0</v>
      </c>
      <c r="B112" s="397"/>
      <c r="C112" s="398">
        <f t="shared" si="56"/>
        <v>0</v>
      </c>
      <c r="D112" s="398">
        <f t="shared" si="63"/>
        <v>0</v>
      </c>
      <c r="E112" s="399"/>
      <c r="F112" s="400" t="str">
        <f t="shared" ref="F112:G112" si="92">F97</f>
        <v/>
      </c>
      <c r="G112" s="401">
        <f t="shared" si="92"/>
        <v>0</v>
      </c>
      <c r="H112" s="397"/>
      <c r="I112" s="402"/>
      <c r="K112" s="2">
        <f t="shared" si="58"/>
        <v>0</v>
      </c>
      <c r="L112" s="2">
        <f t="shared" si="65"/>
        <v>0</v>
      </c>
      <c r="M112" s="2">
        <f t="shared" si="61"/>
        <v>0</v>
      </c>
    </row>
    <row r="113" spans="1:13" ht="15" customHeight="1" x14ac:dyDescent="0.2">
      <c r="A113" s="158">
        <f t="shared" si="59"/>
        <v>0</v>
      </c>
      <c r="B113" s="397"/>
      <c r="C113" s="398">
        <f t="shared" si="56"/>
        <v>0</v>
      </c>
      <c r="D113" s="398">
        <f t="shared" si="63"/>
        <v>0</v>
      </c>
      <c r="E113" s="399"/>
      <c r="F113" s="400" t="str">
        <f t="shared" ref="F113:G113" si="93">F98</f>
        <v/>
      </c>
      <c r="G113" s="401">
        <f t="shared" si="93"/>
        <v>0</v>
      </c>
      <c r="H113" s="397"/>
      <c r="I113" s="402"/>
      <c r="K113" s="2">
        <f t="shared" si="58"/>
        <v>0</v>
      </c>
      <c r="L113" s="2">
        <f t="shared" si="65"/>
        <v>0</v>
      </c>
      <c r="M113" s="2">
        <f t="shared" si="61"/>
        <v>0</v>
      </c>
    </row>
    <row r="114" spans="1:13" ht="15" customHeight="1" x14ac:dyDescent="0.2">
      <c r="A114" s="158">
        <f t="shared" si="59"/>
        <v>0</v>
      </c>
      <c r="B114" s="397"/>
      <c r="C114" s="398">
        <f t="shared" ref="C114:C145" si="94">COUNTA(B114)</f>
        <v>0</v>
      </c>
      <c r="D114" s="398">
        <f t="shared" si="63"/>
        <v>0</v>
      </c>
      <c r="E114" s="399"/>
      <c r="F114" s="400" t="str">
        <f t="shared" ref="F114:G114" si="95">F99</f>
        <v/>
      </c>
      <c r="G114" s="401">
        <f t="shared" si="95"/>
        <v>0</v>
      </c>
      <c r="H114" s="397"/>
      <c r="I114" s="402"/>
      <c r="K114" s="2">
        <f t="shared" ref="K114:K145" si="96">COUNTA(B114)</f>
        <v>0</v>
      </c>
      <c r="L114" s="2">
        <f t="shared" si="65"/>
        <v>0</v>
      </c>
      <c r="M114" s="2">
        <f t="shared" si="61"/>
        <v>0</v>
      </c>
    </row>
    <row r="115" spans="1:13" ht="15" customHeight="1" x14ac:dyDescent="0.2">
      <c r="A115" s="158">
        <f t="shared" si="59"/>
        <v>0</v>
      </c>
      <c r="B115" s="397"/>
      <c r="C115" s="398">
        <f t="shared" si="94"/>
        <v>0</v>
      </c>
      <c r="D115" s="398">
        <f t="shared" si="63"/>
        <v>0</v>
      </c>
      <c r="E115" s="399"/>
      <c r="F115" s="400" t="str">
        <f t="shared" ref="F115:G115" si="97">F100</f>
        <v/>
      </c>
      <c r="G115" s="401">
        <f t="shared" si="97"/>
        <v>0</v>
      </c>
      <c r="H115" s="397"/>
      <c r="I115" s="402"/>
      <c r="K115" s="2">
        <f t="shared" si="96"/>
        <v>0</v>
      </c>
      <c r="L115" s="2">
        <f t="shared" si="65"/>
        <v>0</v>
      </c>
      <c r="M115" s="2">
        <f t="shared" si="61"/>
        <v>0</v>
      </c>
    </row>
    <row r="116" spans="1:13" ht="15" customHeight="1" x14ac:dyDescent="0.2">
      <c r="A116" s="158">
        <f t="shared" si="59"/>
        <v>0</v>
      </c>
      <c r="B116" s="397"/>
      <c r="C116" s="398">
        <f t="shared" si="94"/>
        <v>0</v>
      </c>
      <c r="D116" s="398">
        <f t="shared" si="63"/>
        <v>0</v>
      </c>
      <c r="E116" s="399"/>
      <c r="F116" s="400" t="str">
        <f t="shared" ref="F116:G116" si="98">F101</f>
        <v/>
      </c>
      <c r="G116" s="401">
        <f t="shared" si="98"/>
        <v>0</v>
      </c>
      <c r="H116" s="397"/>
      <c r="I116" s="402"/>
      <c r="K116" s="2">
        <f t="shared" si="96"/>
        <v>0</v>
      </c>
      <c r="L116" s="2">
        <f t="shared" si="65"/>
        <v>0</v>
      </c>
      <c r="M116" s="2">
        <f t="shared" si="61"/>
        <v>0</v>
      </c>
    </row>
    <row r="117" spans="1:13" ht="15" customHeight="1" x14ac:dyDescent="0.2">
      <c r="A117" s="158">
        <f t="shared" si="59"/>
        <v>0</v>
      </c>
      <c r="B117" s="397"/>
      <c r="C117" s="398">
        <f t="shared" si="94"/>
        <v>0</v>
      </c>
      <c r="D117" s="398">
        <f t="shared" si="63"/>
        <v>0</v>
      </c>
      <c r="E117" s="399"/>
      <c r="F117" s="400" t="str">
        <f t="shared" ref="F117:G117" si="99">F102</f>
        <v/>
      </c>
      <c r="G117" s="401">
        <f t="shared" si="99"/>
        <v>0</v>
      </c>
      <c r="H117" s="397"/>
      <c r="I117" s="402"/>
      <c r="K117" s="2">
        <f t="shared" si="96"/>
        <v>0</v>
      </c>
      <c r="L117" s="2">
        <f t="shared" si="65"/>
        <v>0</v>
      </c>
      <c r="M117" s="2">
        <f t="shared" si="61"/>
        <v>0</v>
      </c>
    </row>
    <row r="118" spans="1:13" ht="15" customHeight="1" x14ac:dyDescent="0.2">
      <c r="A118" s="158">
        <f t="shared" si="59"/>
        <v>0</v>
      </c>
      <c r="B118" s="397"/>
      <c r="C118" s="398">
        <f t="shared" si="94"/>
        <v>0</v>
      </c>
      <c r="D118" s="398">
        <f t="shared" si="63"/>
        <v>0</v>
      </c>
      <c r="E118" s="399"/>
      <c r="F118" s="400" t="str">
        <f t="shared" ref="F118:G118" si="100">F103</f>
        <v/>
      </c>
      <c r="G118" s="401">
        <f t="shared" si="100"/>
        <v>0</v>
      </c>
      <c r="H118" s="397"/>
      <c r="I118" s="402"/>
      <c r="K118" s="2">
        <f t="shared" si="96"/>
        <v>0</v>
      </c>
      <c r="L118" s="2">
        <f t="shared" si="65"/>
        <v>0</v>
      </c>
      <c r="M118" s="2">
        <f t="shared" si="61"/>
        <v>0</v>
      </c>
    </row>
    <row r="119" spans="1:13" ht="15" customHeight="1" x14ac:dyDescent="0.2">
      <c r="A119" s="158">
        <f t="shared" si="59"/>
        <v>0</v>
      </c>
      <c r="B119" s="397"/>
      <c r="C119" s="398">
        <f t="shared" si="94"/>
        <v>0</v>
      </c>
      <c r="D119" s="398">
        <f t="shared" si="63"/>
        <v>0</v>
      </c>
      <c r="E119" s="399"/>
      <c r="F119" s="400" t="str">
        <f t="shared" ref="F119:G119" si="101">F104</f>
        <v/>
      </c>
      <c r="G119" s="401">
        <f t="shared" si="101"/>
        <v>0</v>
      </c>
      <c r="H119" s="397"/>
      <c r="I119" s="402"/>
      <c r="K119" s="2">
        <f t="shared" si="96"/>
        <v>0</v>
      </c>
      <c r="L119" s="2">
        <f t="shared" si="65"/>
        <v>0</v>
      </c>
      <c r="M119" s="2">
        <f t="shared" si="61"/>
        <v>0</v>
      </c>
    </row>
    <row r="120" spans="1:13" ht="15" customHeight="1" x14ac:dyDescent="0.2">
      <c r="A120" s="158">
        <f t="shared" si="59"/>
        <v>0</v>
      </c>
      <c r="B120" s="397"/>
      <c r="C120" s="398">
        <f t="shared" si="94"/>
        <v>0</v>
      </c>
      <c r="D120" s="398">
        <f t="shared" si="63"/>
        <v>0</v>
      </c>
      <c r="E120" s="399"/>
      <c r="F120" s="400" t="str">
        <f t="shared" ref="F120:G120" si="102">F105</f>
        <v/>
      </c>
      <c r="G120" s="401">
        <f t="shared" si="102"/>
        <v>0</v>
      </c>
      <c r="H120" s="397"/>
      <c r="I120" s="402"/>
      <c r="K120" s="2">
        <f t="shared" si="96"/>
        <v>0</v>
      </c>
      <c r="L120" s="2">
        <f t="shared" si="65"/>
        <v>0</v>
      </c>
      <c r="M120" s="2">
        <f t="shared" si="61"/>
        <v>0</v>
      </c>
    </row>
    <row r="121" spans="1:13" ht="15" customHeight="1" x14ac:dyDescent="0.2">
      <c r="A121" s="158">
        <f t="shared" si="59"/>
        <v>0</v>
      </c>
      <c r="B121" s="397"/>
      <c r="C121" s="398">
        <f t="shared" si="94"/>
        <v>0</v>
      </c>
      <c r="D121" s="398">
        <f t="shared" si="63"/>
        <v>0</v>
      </c>
      <c r="E121" s="399"/>
      <c r="F121" s="400" t="str">
        <f t="shared" ref="F121:G121" si="103">F106</f>
        <v/>
      </c>
      <c r="G121" s="401">
        <f t="shared" si="103"/>
        <v>0</v>
      </c>
      <c r="H121" s="397"/>
      <c r="I121" s="402"/>
      <c r="K121" s="2">
        <f t="shared" si="96"/>
        <v>0</v>
      </c>
      <c r="L121" s="2">
        <f t="shared" si="65"/>
        <v>0</v>
      </c>
      <c r="M121" s="2">
        <f t="shared" si="61"/>
        <v>0</v>
      </c>
    </row>
    <row r="122" spans="1:13" ht="15" customHeight="1" x14ac:dyDescent="0.2">
      <c r="A122" s="158">
        <f t="shared" si="59"/>
        <v>0</v>
      </c>
      <c r="B122" s="397"/>
      <c r="C122" s="398">
        <f t="shared" si="94"/>
        <v>0</v>
      </c>
      <c r="D122" s="398">
        <f t="shared" si="63"/>
        <v>0</v>
      </c>
      <c r="E122" s="399"/>
      <c r="F122" s="400" t="str">
        <f t="shared" ref="F122:G122" si="104">F107</f>
        <v/>
      </c>
      <c r="G122" s="401">
        <f t="shared" si="104"/>
        <v>0</v>
      </c>
      <c r="H122" s="397"/>
      <c r="I122" s="402"/>
      <c r="K122" s="2">
        <f t="shared" si="96"/>
        <v>0</v>
      </c>
      <c r="L122" s="2">
        <f t="shared" si="65"/>
        <v>0</v>
      </c>
      <c r="M122" s="2">
        <f t="shared" si="61"/>
        <v>0</v>
      </c>
    </row>
    <row r="123" spans="1:13" ht="15" customHeight="1" x14ac:dyDescent="0.2">
      <c r="A123" s="158">
        <f t="shared" si="59"/>
        <v>0</v>
      </c>
      <c r="B123" s="397"/>
      <c r="C123" s="398">
        <f t="shared" si="94"/>
        <v>0</v>
      </c>
      <c r="D123" s="398">
        <f t="shared" si="63"/>
        <v>0</v>
      </c>
      <c r="E123" s="399"/>
      <c r="F123" s="400" t="str">
        <f t="shared" ref="F123:G123" si="105">F108</f>
        <v/>
      </c>
      <c r="G123" s="401">
        <f t="shared" si="105"/>
        <v>0</v>
      </c>
      <c r="H123" s="397"/>
      <c r="I123" s="402"/>
      <c r="K123" s="2">
        <f t="shared" si="96"/>
        <v>0</v>
      </c>
      <c r="L123" s="2">
        <f t="shared" si="65"/>
        <v>0</v>
      </c>
      <c r="M123" s="2">
        <f t="shared" si="61"/>
        <v>0</v>
      </c>
    </row>
    <row r="124" spans="1:13" ht="15" customHeight="1" x14ac:dyDescent="0.2">
      <c r="A124" s="158">
        <f t="shared" si="59"/>
        <v>0</v>
      </c>
      <c r="B124" s="397"/>
      <c r="C124" s="398">
        <f t="shared" si="94"/>
        <v>0</v>
      </c>
      <c r="D124" s="398">
        <f t="shared" si="63"/>
        <v>0</v>
      </c>
      <c r="E124" s="399"/>
      <c r="F124" s="400" t="str">
        <f t="shared" ref="F124:G124" si="106">F109</f>
        <v/>
      </c>
      <c r="G124" s="401">
        <f t="shared" si="106"/>
        <v>0</v>
      </c>
      <c r="H124" s="397"/>
      <c r="I124" s="402"/>
      <c r="K124" s="2">
        <f t="shared" si="96"/>
        <v>0</v>
      </c>
      <c r="L124" s="2">
        <f t="shared" si="65"/>
        <v>0</v>
      </c>
      <c r="M124" s="2">
        <f t="shared" si="61"/>
        <v>0</v>
      </c>
    </row>
    <row r="125" spans="1:13" ht="15" customHeight="1" x14ac:dyDescent="0.2">
      <c r="A125" s="158">
        <f t="shared" si="59"/>
        <v>0</v>
      </c>
      <c r="B125" s="397"/>
      <c r="C125" s="398">
        <f t="shared" si="94"/>
        <v>0</v>
      </c>
      <c r="D125" s="398">
        <f t="shared" si="63"/>
        <v>0</v>
      </c>
      <c r="E125" s="399"/>
      <c r="F125" s="400" t="str">
        <f t="shared" ref="F125:G125" si="107">F110</f>
        <v/>
      </c>
      <c r="G125" s="401">
        <f t="shared" si="107"/>
        <v>0</v>
      </c>
      <c r="H125" s="397"/>
      <c r="I125" s="402"/>
      <c r="K125" s="2">
        <f t="shared" si="96"/>
        <v>0</v>
      </c>
      <c r="L125" s="2">
        <f t="shared" si="65"/>
        <v>0</v>
      </c>
      <c r="M125" s="2">
        <f t="shared" si="61"/>
        <v>0</v>
      </c>
    </row>
    <row r="126" spans="1:13" ht="15" customHeight="1" x14ac:dyDescent="0.2">
      <c r="A126" s="158">
        <f t="shared" si="59"/>
        <v>0</v>
      </c>
      <c r="B126" s="397"/>
      <c r="C126" s="398">
        <f t="shared" si="94"/>
        <v>0</v>
      </c>
      <c r="D126" s="398">
        <f t="shared" si="63"/>
        <v>0</v>
      </c>
      <c r="E126" s="399"/>
      <c r="F126" s="400" t="str">
        <f t="shared" ref="F126:G126" si="108">F111</f>
        <v/>
      </c>
      <c r="G126" s="401">
        <f t="shared" si="108"/>
        <v>0</v>
      </c>
      <c r="H126" s="397"/>
      <c r="I126" s="402"/>
      <c r="K126" s="2">
        <f t="shared" si="96"/>
        <v>0</v>
      </c>
      <c r="L126" s="2">
        <f t="shared" si="65"/>
        <v>0</v>
      </c>
      <c r="M126" s="2">
        <f t="shared" si="61"/>
        <v>0</v>
      </c>
    </row>
    <row r="127" spans="1:13" ht="15" customHeight="1" x14ac:dyDescent="0.2">
      <c r="A127" s="158">
        <f t="shared" si="59"/>
        <v>0</v>
      </c>
      <c r="B127" s="397"/>
      <c r="C127" s="398">
        <f t="shared" si="94"/>
        <v>0</v>
      </c>
      <c r="D127" s="398">
        <f t="shared" si="63"/>
        <v>0</v>
      </c>
      <c r="E127" s="399"/>
      <c r="F127" s="400" t="str">
        <f t="shared" ref="F127:G127" si="109">F112</f>
        <v/>
      </c>
      <c r="G127" s="401">
        <f t="shared" si="109"/>
        <v>0</v>
      </c>
      <c r="H127" s="397"/>
      <c r="I127" s="402"/>
      <c r="K127" s="2">
        <f t="shared" si="96"/>
        <v>0</v>
      </c>
      <c r="L127" s="2">
        <f t="shared" si="65"/>
        <v>0</v>
      </c>
      <c r="M127" s="2">
        <f t="shared" si="61"/>
        <v>0</v>
      </c>
    </row>
    <row r="128" spans="1:13" ht="15" customHeight="1" x14ac:dyDescent="0.2">
      <c r="A128" s="158">
        <f t="shared" si="59"/>
        <v>0</v>
      </c>
      <c r="B128" s="397"/>
      <c r="C128" s="398">
        <f t="shared" si="94"/>
        <v>0</v>
      </c>
      <c r="D128" s="398">
        <f t="shared" si="63"/>
        <v>0</v>
      </c>
      <c r="E128" s="399"/>
      <c r="F128" s="400" t="str">
        <f t="shared" ref="F128:G128" si="110">F113</f>
        <v/>
      </c>
      <c r="G128" s="401">
        <f t="shared" si="110"/>
        <v>0</v>
      </c>
      <c r="H128" s="397"/>
      <c r="I128" s="402"/>
      <c r="K128" s="2">
        <f t="shared" si="96"/>
        <v>0</v>
      </c>
      <c r="L128" s="2">
        <f t="shared" si="65"/>
        <v>0</v>
      </c>
      <c r="M128" s="2">
        <f t="shared" si="61"/>
        <v>0</v>
      </c>
    </row>
    <row r="129" spans="1:13" ht="15" customHeight="1" x14ac:dyDescent="0.2">
      <c r="A129" s="158">
        <f t="shared" si="59"/>
        <v>0</v>
      </c>
      <c r="B129" s="397"/>
      <c r="C129" s="398">
        <f t="shared" si="94"/>
        <v>0</v>
      </c>
      <c r="D129" s="398">
        <f t="shared" si="63"/>
        <v>0</v>
      </c>
      <c r="E129" s="399"/>
      <c r="F129" s="400" t="str">
        <f t="shared" ref="F129:G129" si="111">F114</f>
        <v/>
      </c>
      <c r="G129" s="401">
        <f t="shared" si="111"/>
        <v>0</v>
      </c>
      <c r="H129" s="397"/>
      <c r="I129" s="402"/>
      <c r="K129" s="2">
        <f t="shared" si="96"/>
        <v>0</v>
      </c>
      <c r="L129" s="2">
        <f t="shared" si="65"/>
        <v>0</v>
      </c>
      <c r="M129" s="2">
        <f t="shared" si="61"/>
        <v>0</v>
      </c>
    </row>
    <row r="130" spans="1:13" ht="15" customHeight="1" x14ac:dyDescent="0.2">
      <c r="A130" s="158">
        <f t="shared" si="59"/>
        <v>0</v>
      </c>
      <c r="B130" s="397"/>
      <c r="C130" s="398">
        <f t="shared" si="94"/>
        <v>0</v>
      </c>
      <c r="D130" s="398">
        <f t="shared" si="63"/>
        <v>0</v>
      </c>
      <c r="E130" s="399"/>
      <c r="F130" s="400" t="str">
        <f t="shared" ref="F130:G130" si="112">F115</f>
        <v/>
      </c>
      <c r="G130" s="401">
        <f t="shared" si="112"/>
        <v>0</v>
      </c>
      <c r="H130" s="397"/>
      <c r="I130" s="402"/>
      <c r="K130" s="2">
        <f t="shared" si="96"/>
        <v>0</v>
      </c>
      <c r="L130" s="2">
        <f t="shared" si="65"/>
        <v>0</v>
      </c>
      <c r="M130" s="2">
        <f t="shared" si="61"/>
        <v>0</v>
      </c>
    </row>
    <row r="131" spans="1:13" ht="15" customHeight="1" x14ac:dyDescent="0.2">
      <c r="A131" s="158">
        <f t="shared" si="59"/>
        <v>0</v>
      </c>
      <c r="B131" s="397"/>
      <c r="C131" s="398">
        <f t="shared" si="94"/>
        <v>0</v>
      </c>
      <c r="D131" s="398">
        <f t="shared" si="63"/>
        <v>0</v>
      </c>
      <c r="E131" s="399"/>
      <c r="F131" s="400" t="str">
        <f t="shared" ref="F131:G131" si="113">F116</f>
        <v/>
      </c>
      <c r="G131" s="401">
        <f t="shared" si="113"/>
        <v>0</v>
      </c>
      <c r="H131" s="397"/>
      <c r="I131" s="402"/>
      <c r="K131" s="2">
        <f t="shared" si="96"/>
        <v>0</v>
      </c>
      <c r="L131" s="2">
        <f t="shared" si="65"/>
        <v>0</v>
      </c>
      <c r="M131" s="2">
        <f t="shared" si="61"/>
        <v>0</v>
      </c>
    </row>
    <row r="132" spans="1:13" ht="15" customHeight="1" x14ac:dyDescent="0.2">
      <c r="A132" s="158">
        <f t="shared" si="59"/>
        <v>0</v>
      </c>
      <c r="B132" s="397"/>
      <c r="C132" s="398">
        <f t="shared" si="94"/>
        <v>0</v>
      </c>
      <c r="D132" s="398">
        <f t="shared" si="63"/>
        <v>0</v>
      </c>
      <c r="E132" s="399"/>
      <c r="F132" s="400" t="str">
        <f t="shared" ref="F132:G132" si="114">F117</f>
        <v/>
      </c>
      <c r="G132" s="401">
        <f t="shared" si="114"/>
        <v>0</v>
      </c>
      <c r="H132" s="397"/>
      <c r="I132" s="402"/>
      <c r="K132" s="2">
        <f t="shared" si="96"/>
        <v>0</v>
      </c>
      <c r="L132" s="2">
        <f t="shared" si="65"/>
        <v>0</v>
      </c>
      <c r="M132" s="2">
        <f t="shared" si="61"/>
        <v>0</v>
      </c>
    </row>
    <row r="133" spans="1:13" ht="15" customHeight="1" x14ac:dyDescent="0.2">
      <c r="A133" s="158">
        <f t="shared" si="59"/>
        <v>0</v>
      </c>
      <c r="B133" s="397"/>
      <c r="C133" s="398">
        <f t="shared" si="94"/>
        <v>0</v>
      </c>
      <c r="D133" s="398">
        <f t="shared" si="63"/>
        <v>0</v>
      </c>
      <c r="E133" s="399"/>
      <c r="F133" s="400" t="str">
        <f t="shared" ref="F133:G133" si="115">F118</f>
        <v/>
      </c>
      <c r="G133" s="401">
        <f t="shared" si="115"/>
        <v>0</v>
      </c>
      <c r="H133" s="397"/>
      <c r="I133" s="402"/>
      <c r="K133" s="2">
        <f t="shared" si="96"/>
        <v>0</v>
      </c>
      <c r="L133" s="2">
        <f t="shared" si="65"/>
        <v>0</v>
      </c>
      <c r="M133" s="2">
        <f t="shared" si="61"/>
        <v>0</v>
      </c>
    </row>
    <row r="134" spans="1:13" ht="15" customHeight="1" x14ac:dyDescent="0.2">
      <c r="A134" s="158">
        <f t="shared" si="59"/>
        <v>0</v>
      </c>
      <c r="B134" s="397"/>
      <c r="C134" s="398">
        <f t="shared" si="94"/>
        <v>0</v>
      </c>
      <c r="D134" s="398">
        <f t="shared" si="63"/>
        <v>0</v>
      </c>
      <c r="E134" s="399"/>
      <c r="F134" s="400" t="str">
        <f t="shared" ref="F134:G134" si="116">F119</f>
        <v/>
      </c>
      <c r="G134" s="401">
        <f t="shared" si="116"/>
        <v>0</v>
      </c>
      <c r="H134" s="397"/>
      <c r="I134" s="402"/>
      <c r="K134" s="2">
        <f t="shared" si="96"/>
        <v>0</v>
      </c>
      <c r="L134" s="2">
        <f t="shared" si="65"/>
        <v>0</v>
      </c>
      <c r="M134" s="2">
        <f t="shared" si="61"/>
        <v>0</v>
      </c>
    </row>
    <row r="135" spans="1:13" ht="15" customHeight="1" x14ac:dyDescent="0.2">
      <c r="A135" s="158">
        <f t="shared" si="59"/>
        <v>0</v>
      </c>
      <c r="B135" s="397"/>
      <c r="C135" s="398">
        <f t="shared" si="94"/>
        <v>0</v>
      </c>
      <c r="D135" s="398">
        <f t="shared" si="63"/>
        <v>0</v>
      </c>
      <c r="E135" s="399"/>
      <c r="F135" s="400" t="str">
        <f t="shared" ref="F135:G135" si="117">F120</f>
        <v/>
      </c>
      <c r="G135" s="401">
        <f t="shared" si="117"/>
        <v>0</v>
      </c>
      <c r="H135" s="397"/>
      <c r="I135" s="402"/>
      <c r="K135" s="2">
        <f t="shared" si="96"/>
        <v>0</v>
      </c>
      <c r="L135" s="2">
        <f t="shared" si="65"/>
        <v>0</v>
      </c>
      <c r="M135" s="2">
        <f t="shared" si="61"/>
        <v>0</v>
      </c>
    </row>
    <row r="136" spans="1:13" ht="15" customHeight="1" x14ac:dyDescent="0.2">
      <c r="A136" s="158">
        <f t="shared" si="59"/>
        <v>0</v>
      </c>
      <c r="B136" s="397"/>
      <c r="C136" s="398">
        <f t="shared" si="94"/>
        <v>0</v>
      </c>
      <c r="D136" s="398">
        <f t="shared" si="63"/>
        <v>0</v>
      </c>
      <c r="E136" s="399"/>
      <c r="F136" s="400" t="str">
        <f t="shared" ref="F136:G136" si="118">F121</f>
        <v/>
      </c>
      <c r="G136" s="401">
        <f t="shared" si="118"/>
        <v>0</v>
      </c>
      <c r="H136" s="397"/>
      <c r="I136" s="402"/>
      <c r="K136" s="2">
        <f t="shared" si="96"/>
        <v>0</v>
      </c>
      <c r="L136" s="2">
        <f t="shared" si="65"/>
        <v>0</v>
      </c>
      <c r="M136" s="2">
        <f t="shared" si="61"/>
        <v>0</v>
      </c>
    </row>
    <row r="137" spans="1:13" ht="15" customHeight="1" x14ac:dyDescent="0.2">
      <c r="A137" s="158">
        <f t="shared" si="59"/>
        <v>0</v>
      </c>
      <c r="B137" s="397"/>
      <c r="C137" s="398">
        <f t="shared" si="94"/>
        <v>0</v>
      </c>
      <c r="D137" s="398">
        <f t="shared" si="63"/>
        <v>0</v>
      </c>
      <c r="E137" s="399"/>
      <c r="F137" s="400" t="str">
        <f t="shared" ref="F137:G137" si="119">F122</f>
        <v/>
      </c>
      <c r="G137" s="401">
        <f t="shared" si="119"/>
        <v>0</v>
      </c>
      <c r="H137" s="397"/>
      <c r="I137" s="402"/>
      <c r="K137" s="2">
        <f t="shared" si="96"/>
        <v>0</v>
      </c>
      <c r="L137" s="2">
        <f t="shared" si="65"/>
        <v>0</v>
      </c>
      <c r="M137" s="2">
        <f t="shared" si="61"/>
        <v>0</v>
      </c>
    </row>
    <row r="138" spans="1:13" ht="15" customHeight="1" x14ac:dyDescent="0.2">
      <c r="A138" s="158">
        <f t="shared" si="59"/>
        <v>0</v>
      </c>
      <c r="B138" s="397"/>
      <c r="C138" s="398">
        <f t="shared" si="94"/>
        <v>0</v>
      </c>
      <c r="D138" s="398">
        <f t="shared" si="63"/>
        <v>0</v>
      </c>
      <c r="E138" s="399"/>
      <c r="F138" s="400" t="str">
        <f t="shared" ref="F138:G138" si="120">F123</f>
        <v/>
      </c>
      <c r="G138" s="401">
        <f t="shared" si="120"/>
        <v>0</v>
      </c>
      <c r="H138" s="397"/>
      <c r="I138" s="402"/>
      <c r="K138" s="2">
        <f t="shared" si="96"/>
        <v>0</v>
      </c>
      <c r="L138" s="2">
        <f t="shared" si="65"/>
        <v>0</v>
      </c>
      <c r="M138" s="2">
        <f t="shared" si="61"/>
        <v>0</v>
      </c>
    </row>
    <row r="139" spans="1:13" ht="15" customHeight="1" x14ac:dyDescent="0.2">
      <c r="A139" s="158">
        <f t="shared" si="59"/>
        <v>0</v>
      </c>
      <c r="B139" s="397"/>
      <c r="C139" s="398">
        <f t="shared" si="94"/>
        <v>0</v>
      </c>
      <c r="D139" s="398">
        <f t="shared" si="63"/>
        <v>0</v>
      </c>
      <c r="E139" s="399"/>
      <c r="F139" s="400" t="str">
        <f t="shared" ref="F139:G139" si="121">F124</f>
        <v/>
      </c>
      <c r="G139" s="401">
        <f t="shared" si="121"/>
        <v>0</v>
      </c>
      <c r="H139" s="397"/>
      <c r="I139" s="402"/>
      <c r="K139" s="2">
        <f t="shared" si="96"/>
        <v>0</v>
      </c>
      <c r="L139" s="2">
        <f t="shared" si="65"/>
        <v>0</v>
      </c>
      <c r="M139" s="2">
        <f t="shared" si="61"/>
        <v>0</v>
      </c>
    </row>
    <row r="140" spans="1:13" ht="15" customHeight="1" x14ac:dyDescent="0.2">
      <c r="A140" s="158">
        <f t="shared" si="59"/>
        <v>0</v>
      </c>
      <c r="B140" s="397"/>
      <c r="C140" s="398">
        <f t="shared" si="94"/>
        <v>0</v>
      </c>
      <c r="D140" s="398">
        <f t="shared" si="63"/>
        <v>0</v>
      </c>
      <c r="E140" s="399"/>
      <c r="F140" s="400" t="str">
        <f t="shared" ref="F140:G140" si="122">F125</f>
        <v/>
      </c>
      <c r="G140" s="401">
        <f t="shared" si="122"/>
        <v>0</v>
      </c>
      <c r="H140" s="397"/>
      <c r="I140" s="402"/>
      <c r="K140" s="2">
        <f t="shared" si="96"/>
        <v>0</v>
      </c>
      <c r="L140" s="2">
        <f t="shared" si="65"/>
        <v>0</v>
      </c>
      <c r="M140" s="2">
        <f t="shared" si="61"/>
        <v>0</v>
      </c>
    </row>
    <row r="141" spans="1:13" ht="15" customHeight="1" x14ac:dyDescent="0.2">
      <c r="A141" s="158">
        <f t="shared" si="59"/>
        <v>0</v>
      </c>
      <c r="B141" s="397"/>
      <c r="C141" s="398">
        <f t="shared" si="94"/>
        <v>0</v>
      </c>
      <c r="D141" s="398">
        <f t="shared" si="63"/>
        <v>0</v>
      </c>
      <c r="E141" s="399"/>
      <c r="F141" s="400" t="str">
        <f t="shared" ref="F141:G141" si="123">F126</f>
        <v/>
      </c>
      <c r="G141" s="401">
        <f t="shared" si="123"/>
        <v>0</v>
      </c>
      <c r="H141" s="397"/>
      <c r="I141" s="402"/>
      <c r="K141" s="2">
        <f t="shared" si="96"/>
        <v>0</v>
      </c>
      <c r="L141" s="2">
        <f t="shared" si="65"/>
        <v>0</v>
      </c>
      <c r="M141" s="2">
        <f t="shared" si="61"/>
        <v>0</v>
      </c>
    </row>
    <row r="142" spans="1:13" ht="15" customHeight="1" x14ac:dyDescent="0.2">
      <c r="A142" s="158">
        <f t="shared" si="59"/>
        <v>0</v>
      </c>
      <c r="B142" s="397"/>
      <c r="C142" s="398">
        <f t="shared" si="94"/>
        <v>0</v>
      </c>
      <c r="D142" s="398">
        <f t="shared" si="63"/>
        <v>0</v>
      </c>
      <c r="E142" s="399"/>
      <c r="F142" s="400" t="str">
        <f t="shared" ref="F142:G142" si="124">F127</f>
        <v/>
      </c>
      <c r="G142" s="401">
        <f t="shared" si="124"/>
        <v>0</v>
      </c>
      <c r="H142" s="397"/>
      <c r="I142" s="402"/>
      <c r="K142" s="2">
        <f t="shared" si="96"/>
        <v>0</v>
      </c>
      <c r="L142" s="2">
        <f t="shared" si="65"/>
        <v>0</v>
      </c>
      <c r="M142" s="2">
        <f t="shared" si="61"/>
        <v>0</v>
      </c>
    </row>
    <row r="143" spans="1:13" ht="15" customHeight="1" x14ac:dyDescent="0.2">
      <c r="A143" s="158">
        <f t="shared" si="59"/>
        <v>0</v>
      </c>
      <c r="B143" s="397"/>
      <c r="C143" s="398">
        <f t="shared" si="94"/>
        <v>0</v>
      </c>
      <c r="D143" s="398">
        <f t="shared" si="63"/>
        <v>0</v>
      </c>
      <c r="E143" s="399"/>
      <c r="F143" s="400" t="str">
        <f t="shared" ref="F143:G143" si="125">F128</f>
        <v/>
      </c>
      <c r="G143" s="401">
        <f t="shared" si="125"/>
        <v>0</v>
      </c>
      <c r="H143" s="397"/>
      <c r="I143" s="402"/>
      <c r="K143" s="2">
        <f t="shared" si="96"/>
        <v>0</v>
      </c>
      <c r="L143" s="2">
        <f t="shared" si="65"/>
        <v>0</v>
      </c>
      <c r="M143" s="2">
        <f t="shared" si="61"/>
        <v>0</v>
      </c>
    </row>
    <row r="144" spans="1:13" ht="15" customHeight="1" x14ac:dyDescent="0.2">
      <c r="A144" s="158">
        <f t="shared" si="59"/>
        <v>0</v>
      </c>
      <c r="B144" s="397"/>
      <c r="C144" s="398">
        <f t="shared" si="94"/>
        <v>0</v>
      </c>
      <c r="D144" s="398">
        <f t="shared" si="63"/>
        <v>0</v>
      </c>
      <c r="E144" s="399"/>
      <c r="F144" s="400" t="str">
        <f t="shared" ref="F144:G144" si="126">F129</f>
        <v/>
      </c>
      <c r="G144" s="401">
        <f t="shared" si="126"/>
        <v>0</v>
      </c>
      <c r="H144" s="397"/>
      <c r="I144" s="402"/>
      <c r="K144" s="2">
        <f t="shared" si="96"/>
        <v>0</v>
      </c>
      <c r="L144" s="2">
        <f t="shared" si="65"/>
        <v>0</v>
      </c>
      <c r="M144" s="2">
        <f t="shared" si="61"/>
        <v>0</v>
      </c>
    </row>
    <row r="145" spans="1:13" ht="15" customHeight="1" x14ac:dyDescent="0.2">
      <c r="A145" s="158">
        <f t="shared" si="59"/>
        <v>0</v>
      </c>
      <c r="B145" s="397"/>
      <c r="C145" s="398">
        <f t="shared" si="94"/>
        <v>0</v>
      </c>
      <c r="D145" s="398">
        <f t="shared" si="63"/>
        <v>0</v>
      </c>
      <c r="E145" s="399"/>
      <c r="F145" s="400" t="str">
        <f t="shared" ref="F145:G145" si="127">F130</f>
        <v/>
      </c>
      <c r="G145" s="401">
        <f t="shared" si="127"/>
        <v>0</v>
      </c>
      <c r="H145" s="397"/>
      <c r="I145" s="402"/>
      <c r="K145" s="2">
        <f t="shared" si="96"/>
        <v>0</v>
      </c>
      <c r="L145" s="2">
        <f t="shared" si="65"/>
        <v>0</v>
      </c>
      <c r="M145" s="2">
        <f t="shared" si="61"/>
        <v>0</v>
      </c>
    </row>
    <row r="146" spans="1:13" ht="15" customHeight="1" x14ac:dyDescent="0.2">
      <c r="A146" s="158">
        <f t="shared" si="59"/>
        <v>0</v>
      </c>
      <c r="B146" s="397"/>
      <c r="C146" s="398">
        <f t="shared" ref="C146:C177" si="128">COUNTA(B146)</f>
        <v>0</v>
      </c>
      <c r="D146" s="398">
        <f t="shared" si="63"/>
        <v>0</v>
      </c>
      <c r="E146" s="399"/>
      <c r="F146" s="400" t="str">
        <f t="shared" ref="F146:G146" si="129">F131</f>
        <v/>
      </c>
      <c r="G146" s="401">
        <f t="shared" si="129"/>
        <v>0</v>
      </c>
      <c r="H146" s="397"/>
      <c r="I146" s="402"/>
      <c r="K146" s="2">
        <f t="shared" ref="K146:K177" si="130">COUNTA(B146)</f>
        <v>0</v>
      </c>
      <c r="L146" s="2">
        <f t="shared" si="65"/>
        <v>0</v>
      </c>
      <c r="M146" s="2">
        <f t="shared" si="61"/>
        <v>0</v>
      </c>
    </row>
    <row r="147" spans="1:13" ht="15" customHeight="1" x14ac:dyDescent="0.2">
      <c r="A147" s="158">
        <f t="shared" ref="A147:A210" si="131">M147</f>
        <v>0</v>
      </c>
      <c r="B147" s="397"/>
      <c r="C147" s="398">
        <f t="shared" si="128"/>
        <v>0</v>
      </c>
      <c r="D147" s="398">
        <f t="shared" si="63"/>
        <v>0</v>
      </c>
      <c r="E147" s="399"/>
      <c r="F147" s="400" t="str">
        <f t="shared" ref="F147:G147" si="132">F132</f>
        <v/>
      </c>
      <c r="G147" s="401">
        <f t="shared" si="132"/>
        <v>0</v>
      </c>
      <c r="H147" s="397"/>
      <c r="I147" s="402"/>
      <c r="K147" s="2">
        <f t="shared" si="130"/>
        <v>0</v>
      </c>
      <c r="L147" s="2">
        <f t="shared" si="65"/>
        <v>0</v>
      </c>
      <c r="M147" s="2">
        <f t="shared" ref="M147:M210" si="133">IF(K147=1,L147,0)</f>
        <v>0</v>
      </c>
    </row>
    <row r="148" spans="1:13" ht="15" customHeight="1" x14ac:dyDescent="0.2">
      <c r="A148" s="158">
        <f t="shared" si="131"/>
        <v>0</v>
      </c>
      <c r="B148" s="397"/>
      <c r="C148" s="398">
        <f t="shared" si="128"/>
        <v>0</v>
      </c>
      <c r="D148" s="398">
        <f t="shared" si="63"/>
        <v>0</v>
      </c>
      <c r="E148" s="399"/>
      <c r="F148" s="400" t="str">
        <f t="shared" ref="F148:G148" si="134">F133</f>
        <v/>
      </c>
      <c r="G148" s="401">
        <f t="shared" si="134"/>
        <v>0</v>
      </c>
      <c r="H148" s="397"/>
      <c r="I148" s="402"/>
      <c r="K148" s="2">
        <f t="shared" si="130"/>
        <v>0</v>
      </c>
      <c r="L148" s="2">
        <f t="shared" si="65"/>
        <v>0</v>
      </c>
      <c r="M148" s="2">
        <f t="shared" si="133"/>
        <v>0</v>
      </c>
    </row>
    <row r="149" spans="1:13" ht="15" customHeight="1" x14ac:dyDescent="0.2">
      <c r="A149" s="158">
        <f t="shared" si="131"/>
        <v>0</v>
      </c>
      <c r="B149" s="397"/>
      <c r="C149" s="398">
        <f t="shared" si="128"/>
        <v>0</v>
      </c>
      <c r="D149" s="398">
        <f t="shared" ref="D149:D212" si="135">D148+C149</f>
        <v>0</v>
      </c>
      <c r="E149" s="399"/>
      <c r="F149" s="400" t="str">
        <f t="shared" ref="F149:G149" si="136">F134</f>
        <v/>
      </c>
      <c r="G149" s="401">
        <f t="shared" si="136"/>
        <v>0</v>
      </c>
      <c r="H149" s="397"/>
      <c r="I149" s="402"/>
      <c r="K149" s="2">
        <f t="shared" si="130"/>
        <v>0</v>
      </c>
      <c r="L149" s="2">
        <f t="shared" ref="L149:L212" si="137">L148+K149</f>
        <v>0</v>
      </c>
      <c r="M149" s="2">
        <f t="shared" si="133"/>
        <v>0</v>
      </c>
    </row>
    <row r="150" spans="1:13" ht="15" customHeight="1" x14ac:dyDescent="0.2">
      <c r="A150" s="158">
        <f t="shared" si="131"/>
        <v>0</v>
      </c>
      <c r="B150" s="397"/>
      <c r="C150" s="398">
        <f t="shared" si="128"/>
        <v>0</v>
      </c>
      <c r="D150" s="398">
        <f t="shared" si="135"/>
        <v>0</v>
      </c>
      <c r="E150" s="399"/>
      <c r="F150" s="400" t="str">
        <f t="shared" ref="F150:G150" si="138">F135</f>
        <v/>
      </c>
      <c r="G150" s="401">
        <f t="shared" si="138"/>
        <v>0</v>
      </c>
      <c r="H150" s="397"/>
      <c r="I150" s="402"/>
      <c r="K150" s="2">
        <f t="shared" si="130"/>
        <v>0</v>
      </c>
      <c r="L150" s="2">
        <f t="shared" si="137"/>
        <v>0</v>
      </c>
      <c r="M150" s="2">
        <f t="shared" si="133"/>
        <v>0</v>
      </c>
    </row>
    <row r="151" spans="1:13" ht="15" customHeight="1" x14ac:dyDescent="0.2">
      <c r="A151" s="158">
        <f t="shared" si="131"/>
        <v>0</v>
      </c>
      <c r="B151" s="397"/>
      <c r="C151" s="398">
        <f t="shared" si="128"/>
        <v>0</v>
      </c>
      <c r="D151" s="398">
        <f t="shared" si="135"/>
        <v>0</v>
      </c>
      <c r="E151" s="399"/>
      <c r="F151" s="400" t="str">
        <f t="shared" ref="F151:G151" si="139">F136</f>
        <v/>
      </c>
      <c r="G151" s="401">
        <f t="shared" si="139"/>
        <v>0</v>
      </c>
      <c r="H151" s="397"/>
      <c r="I151" s="402"/>
      <c r="K151" s="2">
        <f t="shared" si="130"/>
        <v>0</v>
      </c>
      <c r="L151" s="2">
        <f t="shared" si="137"/>
        <v>0</v>
      </c>
      <c r="M151" s="2">
        <f t="shared" si="133"/>
        <v>0</v>
      </c>
    </row>
    <row r="152" spans="1:13" ht="15" customHeight="1" x14ac:dyDescent="0.2">
      <c r="A152" s="158">
        <f t="shared" si="131"/>
        <v>0</v>
      </c>
      <c r="B152" s="397"/>
      <c r="C152" s="398">
        <f t="shared" si="128"/>
        <v>0</v>
      </c>
      <c r="D152" s="398">
        <f t="shared" si="135"/>
        <v>0</v>
      </c>
      <c r="E152" s="399"/>
      <c r="F152" s="400" t="str">
        <f t="shared" ref="F152:G152" si="140">F137</f>
        <v/>
      </c>
      <c r="G152" s="401">
        <f t="shared" si="140"/>
        <v>0</v>
      </c>
      <c r="H152" s="397"/>
      <c r="I152" s="402"/>
      <c r="K152" s="2">
        <f t="shared" si="130"/>
        <v>0</v>
      </c>
      <c r="L152" s="2">
        <f t="shared" si="137"/>
        <v>0</v>
      </c>
      <c r="M152" s="2">
        <f t="shared" si="133"/>
        <v>0</v>
      </c>
    </row>
    <row r="153" spans="1:13" ht="15" customHeight="1" x14ac:dyDescent="0.2">
      <c r="A153" s="158">
        <f t="shared" si="131"/>
        <v>0</v>
      </c>
      <c r="B153" s="397"/>
      <c r="C153" s="398">
        <f t="shared" si="128"/>
        <v>0</v>
      </c>
      <c r="D153" s="398">
        <f t="shared" si="135"/>
        <v>0</v>
      </c>
      <c r="E153" s="399"/>
      <c r="F153" s="400" t="str">
        <f t="shared" ref="F153:G153" si="141">F138</f>
        <v/>
      </c>
      <c r="G153" s="401">
        <f t="shared" si="141"/>
        <v>0</v>
      </c>
      <c r="H153" s="397"/>
      <c r="I153" s="402"/>
      <c r="K153" s="2">
        <f t="shared" si="130"/>
        <v>0</v>
      </c>
      <c r="L153" s="2">
        <f t="shared" si="137"/>
        <v>0</v>
      </c>
      <c r="M153" s="2">
        <f t="shared" si="133"/>
        <v>0</v>
      </c>
    </row>
    <row r="154" spans="1:13" ht="15" customHeight="1" x14ac:dyDescent="0.2">
      <c r="A154" s="158">
        <f t="shared" si="131"/>
        <v>0</v>
      </c>
      <c r="B154" s="397"/>
      <c r="C154" s="398">
        <f t="shared" si="128"/>
        <v>0</v>
      </c>
      <c r="D154" s="398">
        <f t="shared" si="135"/>
        <v>0</v>
      </c>
      <c r="E154" s="399"/>
      <c r="F154" s="400" t="str">
        <f t="shared" ref="F154:G154" si="142">F139</f>
        <v/>
      </c>
      <c r="G154" s="401">
        <f t="shared" si="142"/>
        <v>0</v>
      </c>
      <c r="H154" s="397"/>
      <c r="I154" s="402"/>
      <c r="K154" s="2">
        <f t="shared" si="130"/>
        <v>0</v>
      </c>
      <c r="L154" s="2">
        <f t="shared" si="137"/>
        <v>0</v>
      </c>
      <c r="M154" s="2">
        <f t="shared" si="133"/>
        <v>0</v>
      </c>
    </row>
    <row r="155" spans="1:13" ht="15" customHeight="1" x14ac:dyDescent="0.2">
      <c r="A155" s="158">
        <f t="shared" si="131"/>
        <v>0</v>
      </c>
      <c r="B155" s="397"/>
      <c r="C155" s="398">
        <f t="shared" si="128"/>
        <v>0</v>
      </c>
      <c r="D155" s="398">
        <f t="shared" si="135"/>
        <v>0</v>
      </c>
      <c r="E155" s="399"/>
      <c r="F155" s="400" t="str">
        <f t="shared" ref="F155:G155" si="143">F140</f>
        <v/>
      </c>
      <c r="G155" s="401">
        <f t="shared" si="143"/>
        <v>0</v>
      </c>
      <c r="H155" s="397"/>
      <c r="I155" s="402"/>
      <c r="K155" s="2">
        <f t="shared" si="130"/>
        <v>0</v>
      </c>
      <c r="L155" s="2">
        <f t="shared" si="137"/>
        <v>0</v>
      </c>
      <c r="M155" s="2">
        <f t="shared" si="133"/>
        <v>0</v>
      </c>
    </row>
    <row r="156" spans="1:13" ht="15" customHeight="1" x14ac:dyDescent="0.2">
      <c r="A156" s="158">
        <f t="shared" si="131"/>
        <v>0</v>
      </c>
      <c r="B156" s="397"/>
      <c r="C156" s="398">
        <f t="shared" si="128"/>
        <v>0</v>
      </c>
      <c r="D156" s="398">
        <f t="shared" si="135"/>
        <v>0</v>
      </c>
      <c r="E156" s="399"/>
      <c r="F156" s="400" t="str">
        <f t="shared" ref="F156:G156" si="144">F141</f>
        <v/>
      </c>
      <c r="G156" s="401">
        <f t="shared" si="144"/>
        <v>0</v>
      </c>
      <c r="H156" s="397"/>
      <c r="I156" s="402"/>
      <c r="K156" s="2">
        <f t="shared" si="130"/>
        <v>0</v>
      </c>
      <c r="L156" s="2">
        <f t="shared" si="137"/>
        <v>0</v>
      </c>
      <c r="M156" s="2">
        <f t="shared" si="133"/>
        <v>0</v>
      </c>
    </row>
    <row r="157" spans="1:13" ht="15" customHeight="1" x14ac:dyDescent="0.2">
      <c r="A157" s="158">
        <f t="shared" si="131"/>
        <v>0</v>
      </c>
      <c r="B157" s="397"/>
      <c r="C157" s="398">
        <f t="shared" si="128"/>
        <v>0</v>
      </c>
      <c r="D157" s="398">
        <f t="shared" si="135"/>
        <v>0</v>
      </c>
      <c r="E157" s="399"/>
      <c r="F157" s="400" t="str">
        <f t="shared" ref="F157:G157" si="145">F142</f>
        <v/>
      </c>
      <c r="G157" s="401">
        <f t="shared" si="145"/>
        <v>0</v>
      </c>
      <c r="H157" s="397"/>
      <c r="I157" s="402"/>
      <c r="K157" s="2">
        <f t="shared" si="130"/>
        <v>0</v>
      </c>
      <c r="L157" s="2">
        <f t="shared" si="137"/>
        <v>0</v>
      </c>
      <c r="M157" s="2">
        <f t="shared" si="133"/>
        <v>0</v>
      </c>
    </row>
    <row r="158" spans="1:13" ht="15" customHeight="1" x14ac:dyDescent="0.2">
      <c r="A158" s="158">
        <f t="shared" si="131"/>
        <v>0</v>
      </c>
      <c r="B158" s="397"/>
      <c r="C158" s="398">
        <f t="shared" si="128"/>
        <v>0</v>
      </c>
      <c r="D158" s="398">
        <f t="shared" si="135"/>
        <v>0</v>
      </c>
      <c r="E158" s="399"/>
      <c r="F158" s="400" t="str">
        <f t="shared" ref="F158:G158" si="146">F143</f>
        <v/>
      </c>
      <c r="G158" s="401">
        <f t="shared" si="146"/>
        <v>0</v>
      </c>
      <c r="H158" s="397"/>
      <c r="I158" s="402"/>
      <c r="K158" s="2">
        <f t="shared" si="130"/>
        <v>0</v>
      </c>
      <c r="L158" s="2">
        <f t="shared" si="137"/>
        <v>0</v>
      </c>
      <c r="M158" s="2">
        <f t="shared" si="133"/>
        <v>0</v>
      </c>
    </row>
    <row r="159" spans="1:13" ht="15" customHeight="1" x14ac:dyDescent="0.2">
      <c r="A159" s="158">
        <f t="shared" si="131"/>
        <v>0</v>
      </c>
      <c r="B159" s="397"/>
      <c r="C159" s="398">
        <f t="shared" si="128"/>
        <v>0</v>
      </c>
      <c r="D159" s="398">
        <f t="shared" si="135"/>
        <v>0</v>
      </c>
      <c r="E159" s="399"/>
      <c r="F159" s="400" t="str">
        <f t="shared" ref="F159:G159" si="147">F144</f>
        <v/>
      </c>
      <c r="G159" s="401">
        <f t="shared" si="147"/>
        <v>0</v>
      </c>
      <c r="H159" s="397"/>
      <c r="I159" s="402"/>
      <c r="K159" s="2">
        <f t="shared" si="130"/>
        <v>0</v>
      </c>
      <c r="L159" s="2">
        <f t="shared" si="137"/>
        <v>0</v>
      </c>
      <c r="M159" s="2">
        <f t="shared" si="133"/>
        <v>0</v>
      </c>
    </row>
    <row r="160" spans="1:13" ht="15" customHeight="1" x14ac:dyDescent="0.2">
      <c r="A160" s="158">
        <f t="shared" si="131"/>
        <v>0</v>
      </c>
      <c r="B160" s="397"/>
      <c r="C160" s="398">
        <f t="shared" si="128"/>
        <v>0</v>
      </c>
      <c r="D160" s="398">
        <f t="shared" si="135"/>
        <v>0</v>
      </c>
      <c r="E160" s="399"/>
      <c r="F160" s="400" t="str">
        <f t="shared" ref="F160:G160" si="148">F145</f>
        <v/>
      </c>
      <c r="G160" s="401">
        <f t="shared" si="148"/>
        <v>0</v>
      </c>
      <c r="H160" s="397"/>
      <c r="I160" s="402"/>
      <c r="K160" s="2">
        <f t="shared" si="130"/>
        <v>0</v>
      </c>
      <c r="L160" s="2">
        <f t="shared" si="137"/>
        <v>0</v>
      </c>
      <c r="M160" s="2">
        <f t="shared" si="133"/>
        <v>0</v>
      </c>
    </row>
    <row r="161" spans="1:13" ht="15" customHeight="1" x14ac:dyDescent="0.2">
      <c r="A161" s="158">
        <f t="shared" si="131"/>
        <v>0</v>
      </c>
      <c r="B161" s="397"/>
      <c r="C161" s="398">
        <f t="shared" si="128"/>
        <v>0</v>
      </c>
      <c r="D161" s="398">
        <f t="shared" si="135"/>
        <v>0</v>
      </c>
      <c r="E161" s="399"/>
      <c r="F161" s="400" t="str">
        <f t="shared" ref="F161:G161" si="149">F146</f>
        <v/>
      </c>
      <c r="G161" s="401">
        <f t="shared" si="149"/>
        <v>0</v>
      </c>
      <c r="H161" s="397"/>
      <c r="I161" s="402"/>
      <c r="K161" s="2">
        <f t="shared" si="130"/>
        <v>0</v>
      </c>
      <c r="L161" s="2">
        <f t="shared" si="137"/>
        <v>0</v>
      </c>
      <c r="M161" s="2">
        <f t="shared" si="133"/>
        <v>0</v>
      </c>
    </row>
    <row r="162" spans="1:13" ht="15" customHeight="1" x14ac:dyDescent="0.2">
      <c r="A162" s="158">
        <f t="shared" si="131"/>
        <v>0</v>
      </c>
      <c r="B162" s="397"/>
      <c r="C162" s="398">
        <f t="shared" si="128"/>
        <v>0</v>
      </c>
      <c r="D162" s="398">
        <f t="shared" si="135"/>
        <v>0</v>
      </c>
      <c r="E162" s="399"/>
      <c r="F162" s="400" t="str">
        <f t="shared" ref="F162:G162" si="150">F147</f>
        <v/>
      </c>
      <c r="G162" s="401">
        <f t="shared" si="150"/>
        <v>0</v>
      </c>
      <c r="H162" s="397"/>
      <c r="I162" s="402"/>
      <c r="K162" s="2">
        <f t="shared" si="130"/>
        <v>0</v>
      </c>
      <c r="L162" s="2">
        <f t="shared" si="137"/>
        <v>0</v>
      </c>
      <c r="M162" s="2">
        <f t="shared" si="133"/>
        <v>0</v>
      </c>
    </row>
    <row r="163" spans="1:13" ht="15" customHeight="1" x14ac:dyDescent="0.2">
      <c r="A163" s="158">
        <f t="shared" si="131"/>
        <v>0</v>
      </c>
      <c r="B163" s="397"/>
      <c r="C163" s="398">
        <f t="shared" si="128"/>
        <v>0</v>
      </c>
      <c r="D163" s="398">
        <f t="shared" si="135"/>
        <v>0</v>
      </c>
      <c r="E163" s="399"/>
      <c r="F163" s="400" t="str">
        <f t="shared" ref="F163:G163" si="151">F148</f>
        <v/>
      </c>
      <c r="G163" s="401">
        <f t="shared" si="151"/>
        <v>0</v>
      </c>
      <c r="H163" s="397"/>
      <c r="I163" s="402"/>
      <c r="K163" s="2">
        <f t="shared" si="130"/>
        <v>0</v>
      </c>
      <c r="L163" s="2">
        <f t="shared" si="137"/>
        <v>0</v>
      </c>
      <c r="M163" s="2">
        <f t="shared" si="133"/>
        <v>0</v>
      </c>
    </row>
    <row r="164" spans="1:13" ht="15" customHeight="1" x14ac:dyDescent="0.2">
      <c r="A164" s="158">
        <f t="shared" si="131"/>
        <v>0</v>
      </c>
      <c r="B164" s="397"/>
      <c r="C164" s="398">
        <f t="shared" si="128"/>
        <v>0</v>
      </c>
      <c r="D164" s="398">
        <f t="shared" si="135"/>
        <v>0</v>
      </c>
      <c r="E164" s="399"/>
      <c r="F164" s="400" t="str">
        <f t="shared" ref="F164:G164" si="152">F149</f>
        <v/>
      </c>
      <c r="G164" s="401">
        <f t="shared" si="152"/>
        <v>0</v>
      </c>
      <c r="H164" s="397"/>
      <c r="I164" s="402"/>
      <c r="K164" s="2">
        <f t="shared" si="130"/>
        <v>0</v>
      </c>
      <c r="L164" s="2">
        <f t="shared" si="137"/>
        <v>0</v>
      </c>
      <c r="M164" s="2">
        <f t="shared" si="133"/>
        <v>0</v>
      </c>
    </row>
    <row r="165" spans="1:13" ht="15" customHeight="1" x14ac:dyDescent="0.2">
      <c r="A165" s="158">
        <f t="shared" si="131"/>
        <v>0</v>
      </c>
      <c r="B165" s="397"/>
      <c r="C165" s="398">
        <f t="shared" si="128"/>
        <v>0</v>
      </c>
      <c r="D165" s="398">
        <f t="shared" si="135"/>
        <v>0</v>
      </c>
      <c r="E165" s="399"/>
      <c r="F165" s="400" t="str">
        <f t="shared" ref="F165:G165" si="153">F150</f>
        <v/>
      </c>
      <c r="G165" s="401">
        <f t="shared" si="153"/>
        <v>0</v>
      </c>
      <c r="H165" s="397"/>
      <c r="I165" s="402"/>
      <c r="K165" s="2">
        <f t="shared" si="130"/>
        <v>0</v>
      </c>
      <c r="L165" s="2">
        <f t="shared" si="137"/>
        <v>0</v>
      </c>
      <c r="M165" s="2">
        <f t="shared" si="133"/>
        <v>0</v>
      </c>
    </row>
    <row r="166" spans="1:13" ht="15" customHeight="1" x14ac:dyDescent="0.2">
      <c r="A166" s="158">
        <f t="shared" si="131"/>
        <v>0</v>
      </c>
      <c r="B166" s="397"/>
      <c r="C166" s="398">
        <f t="shared" si="128"/>
        <v>0</v>
      </c>
      <c r="D166" s="398">
        <f t="shared" si="135"/>
        <v>0</v>
      </c>
      <c r="E166" s="399"/>
      <c r="F166" s="400" t="str">
        <f t="shared" ref="F166:G166" si="154">F151</f>
        <v/>
      </c>
      <c r="G166" s="401">
        <f t="shared" si="154"/>
        <v>0</v>
      </c>
      <c r="H166" s="397"/>
      <c r="I166" s="402"/>
      <c r="K166" s="2">
        <f t="shared" si="130"/>
        <v>0</v>
      </c>
      <c r="L166" s="2">
        <f t="shared" si="137"/>
        <v>0</v>
      </c>
      <c r="M166" s="2">
        <f t="shared" si="133"/>
        <v>0</v>
      </c>
    </row>
    <row r="167" spans="1:13" ht="15" customHeight="1" x14ac:dyDescent="0.2">
      <c r="A167" s="158">
        <f t="shared" si="131"/>
        <v>0</v>
      </c>
      <c r="B167" s="397"/>
      <c r="C167" s="398">
        <f t="shared" si="128"/>
        <v>0</v>
      </c>
      <c r="D167" s="398">
        <f t="shared" si="135"/>
        <v>0</v>
      </c>
      <c r="E167" s="399"/>
      <c r="F167" s="400" t="str">
        <f t="shared" ref="F167:G167" si="155">F152</f>
        <v/>
      </c>
      <c r="G167" s="401">
        <f t="shared" si="155"/>
        <v>0</v>
      </c>
      <c r="H167" s="397"/>
      <c r="I167" s="402"/>
      <c r="K167" s="2">
        <f t="shared" si="130"/>
        <v>0</v>
      </c>
      <c r="L167" s="2">
        <f t="shared" si="137"/>
        <v>0</v>
      </c>
      <c r="M167" s="2">
        <f t="shared" si="133"/>
        <v>0</v>
      </c>
    </row>
    <row r="168" spans="1:13" ht="15" customHeight="1" x14ac:dyDescent="0.2">
      <c r="A168" s="158">
        <f t="shared" si="131"/>
        <v>0</v>
      </c>
      <c r="B168" s="397"/>
      <c r="C168" s="398">
        <f t="shared" si="128"/>
        <v>0</v>
      </c>
      <c r="D168" s="398">
        <f t="shared" si="135"/>
        <v>0</v>
      </c>
      <c r="E168" s="399"/>
      <c r="F168" s="400" t="str">
        <f t="shared" ref="F168:G168" si="156">F153</f>
        <v/>
      </c>
      <c r="G168" s="401">
        <f t="shared" si="156"/>
        <v>0</v>
      </c>
      <c r="H168" s="397"/>
      <c r="I168" s="402"/>
      <c r="K168" s="2">
        <f t="shared" si="130"/>
        <v>0</v>
      </c>
      <c r="L168" s="2">
        <f t="shared" si="137"/>
        <v>0</v>
      </c>
      <c r="M168" s="2">
        <f t="shared" si="133"/>
        <v>0</v>
      </c>
    </row>
    <row r="169" spans="1:13" ht="15" customHeight="1" x14ac:dyDescent="0.2">
      <c r="A169" s="158">
        <f t="shared" si="131"/>
        <v>0</v>
      </c>
      <c r="B169" s="397"/>
      <c r="C169" s="398">
        <f t="shared" si="128"/>
        <v>0</v>
      </c>
      <c r="D169" s="398">
        <f t="shared" si="135"/>
        <v>0</v>
      </c>
      <c r="E169" s="399"/>
      <c r="F169" s="400" t="str">
        <f t="shared" ref="F169:G169" si="157">F154</f>
        <v/>
      </c>
      <c r="G169" s="401">
        <f t="shared" si="157"/>
        <v>0</v>
      </c>
      <c r="H169" s="397"/>
      <c r="I169" s="402"/>
      <c r="K169" s="2">
        <f t="shared" si="130"/>
        <v>0</v>
      </c>
      <c r="L169" s="2">
        <f t="shared" si="137"/>
        <v>0</v>
      </c>
      <c r="M169" s="2">
        <f t="shared" si="133"/>
        <v>0</v>
      </c>
    </row>
    <row r="170" spans="1:13" ht="15" customHeight="1" x14ac:dyDescent="0.2">
      <c r="A170" s="158">
        <f t="shared" si="131"/>
        <v>0</v>
      </c>
      <c r="B170" s="397"/>
      <c r="C170" s="398">
        <f t="shared" si="128"/>
        <v>0</v>
      </c>
      <c r="D170" s="398">
        <f t="shared" si="135"/>
        <v>0</v>
      </c>
      <c r="E170" s="399"/>
      <c r="F170" s="400" t="str">
        <f t="shared" ref="F170:G170" si="158">F155</f>
        <v/>
      </c>
      <c r="G170" s="401">
        <f t="shared" si="158"/>
        <v>0</v>
      </c>
      <c r="H170" s="397"/>
      <c r="I170" s="402"/>
      <c r="K170" s="2">
        <f t="shared" si="130"/>
        <v>0</v>
      </c>
      <c r="L170" s="2">
        <f t="shared" si="137"/>
        <v>0</v>
      </c>
      <c r="M170" s="2">
        <f t="shared" si="133"/>
        <v>0</v>
      </c>
    </row>
    <row r="171" spans="1:13" ht="15" customHeight="1" x14ac:dyDescent="0.2">
      <c r="A171" s="158">
        <f t="shared" si="131"/>
        <v>0</v>
      </c>
      <c r="B171" s="397"/>
      <c r="C171" s="398">
        <f t="shared" si="128"/>
        <v>0</v>
      </c>
      <c r="D171" s="398">
        <f t="shared" si="135"/>
        <v>0</v>
      </c>
      <c r="E171" s="399"/>
      <c r="F171" s="400" t="str">
        <f t="shared" ref="F171:G171" si="159">F156</f>
        <v/>
      </c>
      <c r="G171" s="401">
        <f t="shared" si="159"/>
        <v>0</v>
      </c>
      <c r="H171" s="397"/>
      <c r="I171" s="402"/>
      <c r="K171" s="2">
        <f t="shared" si="130"/>
        <v>0</v>
      </c>
      <c r="L171" s="2">
        <f t="shared" si="137"/>
        <v>0</v>
      </c>
      <c r="M171" s="2">
        <f t="shared" si="133"/>
        <v>0</v>
      </c>
    </row>
    <row r="172" spans="1:13" ht="15" customHeight="1" x14ac:dyDescent="0.2">
      <c r="A172" s="158">
        <f t="shared" si="131"/>
        <v>0</v>
      </c>
      <c r="B172" s="397"/>
      <c r="C172" s="398">
        <f t="shared" si="128"/>
        <v>0</v>
      </c>
      <c r="D172" s="398">
        <f t="shared" si="135"/>
        <v>0</v>
      </c>
      <c r="E172" s="399"/>
      <c r="F172" s="400" t="str">
        <f t="shared" ref="F172:G172" si="160">F157</f>
        <v/>
      </c>
      <c r="G172" s="401">
        <f t="shared" si="160"/>
        <v>0</v>
      </c>
      <c r="H172" s="397"/>
      <c r="I172" s="402"/>
      <c r="K172" s="2">
        <f t="shared" si="130"/>
        <v>0</v>
      </c>
      <c r="L172" s="2">
        <f t="shared" si="137"/>
        <v>0</v>
      </c>
      <c r="M172" s="2">
        <f t="shared" si="133"/>
        <v>0</v>
      </c>
    </row>
    <row r="173" spans="1:13" ht="15" customHeight="1" x14ac:dyDescent="0.2">
      <c r="A173" s="158">
        <f t="shared" si="131"/>
        <v>0</v>
      </c>
      <c r="B173" s="397"/>
      <c r="C173" s="398">
        <f t="shared" si="128"/>
        <v>0</v>
      </c>
      <c r="D173" s="398">
        <f t="shared" si="135"/>
        <v>0</v>
      </c>
      <c r="E173" s="399"/>
      <c r="F173" s="400" t="str">
        <f t="shared" ref="F173:G173" si="161">F158</f>
        <v/>
      </c>
      <c r="G173" s="401">
        <f t="shared" si="161"/>
        <v>0</v>
      </c>
      <c r="H173" s="397"/>
      <c r="I173" s="402"/>
      <c r="K173" s="2">
        <f t="shared" si="130"/>
        <v>0</v>
      </c>
      <c r="L173" s="2">
        <f t="shared" si="137"/>
        <v>0</v>
      </c>
      <c r="M173" s="2">
        <f t="shared" si="133"/>
        <v>0</v>
      </c>
    </row>
    <row r="174" spans="1:13" ht="15" customHeight="1" x14ac:dyDescent="0.2">
      <c r="A174" s="158">
        <f t="shared" si="131"/>
        <v>0</v>
      </c>
      <c r="B174" s="397"/>
      <c r="C174" s="398">
        <f t="shared" si="128"/>
        <v>0</v>
      </c>
      <c r="D174" s="398">
        <f t="shared" si="135"/>
        <v>0</v>
      </c>
      <c r="E174" s="399"/>
      <c r="F174" s="400" t="str">
        <f t="shared" ref="F174:G174" si="162">F159</f>
        <v/>
      </c>
      <c r="G174" s="401">
        <f t="shared" si="162"/>
        <v>0</v>
      </c>
      <c r="H174" s="397"/>
      <c r="I174" s="402"/>
      <c r="K174" s="2">
        <f t="shared" si="130"/>
        <v>0</v>
      </c>
      <c r="L174" s="2">
        <f t="shared" si="137"/>
        <v>0</v>
      </c>
      <c r="M174" s="2">
        <f t="shared" si="133"/>
        <v>0</v>
      </c>
    </row>
    <row r="175" spans="1:13" ht="15" customHeight="1" x14ac:dyDescent="0.2">
      <c r="A175" s="158">
        <f t="shared" si="131"/>
        <v>0</v>
      </c>
      <c r="B175" s="397"/>
      <c r="C175" s="398">
        <f t="shared" si="128"/>
        <v>0</v>
      </c>
      <c r="D175" s="398">
        <f t="shared" si="135"/>
        <v>0</v>
      </c>
      <c r="E175" s="399"/>
      <c r="F175" s="400" t="str">
        <f t="shared" ref="F175:G175" si="163">F160</f>
        <v/>
      </c>
      <c r="G175" s="401">
        <f t="shared" si="163"/>
        <v>0</v>
      </c>
      <c r="H175" s="397"/>
      <c r="I175" s="402"/>
      <c r="K175" s="2">
        <f t="shared" si="130"/>
        <v>0</v>
      </c>
      <c r="L175" s="2">
        <f t="shared" si="137"/>
        <v>0</v>
      </c>
      <c r="M175" s="2">
        <f t="shared" si="133"/>
        <v>0</v>
      </c>
    </row>
    <row r="176" spans="1:13" ht="15" customHeight="1" x14ac:dyDescent="0.2">
      <c r="A176" s="158">
        <f t="shared" si="131"/>
        <v>0</v>
      </c>
      <c r="B176" s="397"/>
      <c r="C176" s="398">
        <f t="shared" si="128"/>
        <v>0</v>
      </c>
      <c r="D176" s="398">
        <f t="shared" si="135"/>
        <v>0</v>
      </c>
      <c r="E176" s="399"/>
      <c r="F176" s="400" t="str">
        <f t="shared" ref="F176:G176" si="164">F161</f>
        <v/>
      </c>
      <c r="G176" s="401">
        <f t="shared" si="164"/>
        <v>0</v>
      </c>
      <c r="H176" s="397"/>
      <c r="I176" s="402"/>
      <c r="K176" s="2">
        <f t="shared" si="130"/>
        <v>0</v>
      </c>
      <c r="L176" s="2">
        <f t="shared" si="137"/>
        <v>0</v>
      </c>
      <c r="M176" s="2">
        <f t="shared" si="133"/>
        <v>0</v>
      </c>
    </row>
    <row r="177" spans="1:13" ht="15" customHeight="1" x14ac:dyDescent="0.2">
      <c r="A177" s="158">
        <f t="shared" si="131"/>
        <v>0</v>
      </c>
      <c r="B177" s="397"/>
      <c r="C177" s="398">
        <f t="shared" si="128"/>
        <v>0</v>
      </c>
      <c r="D177" s="398">
        <f t="shared" si="135"/>
        <v>0</v>
      </c>
      <c r="E177" s="399"/>
      <c r="F177" s="400" t="str">
        <f t="shared" ref="F177:G177" si="165">F162</f>
        <v/>
      </c>
      <c r="G177" s="401">
        <f t="shared" si="165"/>
        <v>0</v>
      </c>
      <c r="H177" s="397"/>
      <c r="I177" s="402"/>
      <c r="K177" s="2">
        <f t="shared" si="130"/>
        <v>0</v>
      </c>
      <c r="L177" s="2">
        <f t="shared" si="137"/>
        <v>0</v>
      </c>
      <c r="M177" s="2">
        <f t="shared" si="133"/>
        <v>0</v>
      </c>
    </row>
    <row r="178" spans="1:13" ht="15" customHeight="1" x14ac:dyDescent="0.2">
      <c r="A178" s="158">
        <f t="shared" si="131"/>
        <v>0</v>
      </c>
      <c r="B178" s="397"/>
      <c r="C178" s="398">
        <f t="shared" ref="C178:C209" si="166">COUNTA(B178)</f>
        <v>0</v>
      </c>
      <c r="D178" s="398">
        <f t="shared" si="135"/>
        <v>0</v>
      </c>
      <c r="E178" s="399"/>
      <c r="F178" s="400" t="str">
        <f t="shared" ref="F178:G178" si="167">F163</f>
        <v/>
      </c>
      <c r="G178" s="401">
        <f t="shared" si="167"/>
        <v>0</v>
      </c>
      <c r="H178" s="397"/>
      <c r="I178" s="402"/>
      <c r="K178" s="2">
        <f t="shared" ref="K178:K209" si="168">COUNTA(B178)</f>
        <v>0</v>
      </c>
      <c r="L178" s="2">
        <f t="shared" si="137"/>
        <v>0</v>
      </c>
      <c r="M178" s="2">
        <f t="shared" si="133"/>
        <v>0</v>
      </c>
    </row>
    <row r="179" spans="1:13" ht="15" customHeight="1" x14ac:dyDescent="0.2">
      <c r="A179" s="158">
        <f t="shared" si="131"/>
        <v>0</v>
      </c>
      <c r="B179" s="397"/>
      <c r="C179" s="398">
        <f t="shared" si="166"/>
        <v>0</v>
      </c>
      <c r="D179" s="398">
        <f t="shared" si="135"/>
        <v>0</v>
      </c>
      <c r="E179" s="399"/>
      <c r="F179" s="400" t="str">
        <f t="shared" ref="F179:G179" si="169">F164</f>
        <v/>
      </c>
      <c r="G179" s="401">
        <f t="shared" si="169"/>
        <v>0</v>
      </c>
      <c r="H179" s="397"/>
      <c r="I179" s="402"/>
      <c r="K179" s="2">
        <f t="shared" si="168"/>
        <v>0</v>
      </c>
      <c r="L179" s="2">
        <f t="shared" si="137"/>
        <v>0</v>
      </c>
      <c r="M179" s="2">
        <f t="shared" si="133"/>
        <v>0</v>
      </c>
    </row>
    <row r="180" spans="1:13" ht="15" customHeight="1" x14ac:dyDescent="0.2">
      <c r="A180" s="158">
        <f t="shared" si="131"/>
        <v>0</v>
      </c>
      <c r="B180" s="397"/>
      <c r="C180" s="398">
        <f t="shared" si="166"/>
        <v>0</v>
      </c>
      <c r="D180" s="398">
        <f t="shared" si="135"/>
        <v>0</v>
      </c>
      <c r="E180" s="399"/>
      <c r="F180" s="400" t="str">
        <f t="shared" ref="F180:G180" si="170">F165</f>
        <v/>
      </c>
      <c r="G180" s="401">
        <f t="shared" si="170"/>
        <v>0</v>
      </c>
      <c r="H180" s="397"/>
      <c r="I180" s="402"/>
      <c r="K180" s="2">
        <f t="shared" si="168"/>
        <v>0</v>
      </c>
      <c r="L180" s="2">
        <f t="shared" si="137"/>
        <v>0</v>
      </c>
      <c r="M180" s="2">
        <f t="shared" si="133"/>
        <v>0</v>
      </c>
    </row>
    <row r="181" spans="1:13" ht="15" customHeight="1" x14ac:dyDescent="0.2">
      <c r="A181" s="158">
        <f t="shared" si="131"/>
        <v>0</v>
      </c>
      <c r="B181" s="397"/>
      <c r="C181" s="398">
        <f t="shared" si="166"/>
        <v>0</v>
      </c>
      <c r="D181" s="398">
        <f t="shared" si="135"/>
        <v>0</v>
      </c>
      <c r="E181" s="399"/>
      <c r="F181" s="400" t="str">
        <f t="shared" ref="F181:G181" si="171">F166</f>
        <v/>
      </c>
      <c r="G181" s="401">
        <f t="shared" si="171"/>
        <v>0</v>
      </c>
      <c r="H181" s="397"/>
      <c r="I181" s="402"/>
      <c r="K181" s="2">
        <f t="shared" si="168"/>
        <v>0</v>
      </c>
      <c r="L181" s="2">
        <f t="shared" si="137"/>
        <v>0</v>
      </c>
      <c r="M181" s="2">
        <f t="shared" si="133"/>
        <v>0</v>
      </c>
    </row>
    <row r="182" spans="1:13" ht="15" customHeight="1" x14ac:dyDescent="0.2">
      <c r="A182" s="158">
        <f t="shared" si="131"/>
        <v>0</v>
      </c>
      <c r="B182" s="397"/>
      <c r="C182" s="398">
        <f t="shared" si="166"/>
        <v>0</v>
      </c>
      <c r="D182" s="398">
        <f t="shared" si="135"/>
        <v>0</v>
      </c>
      <c r="E182" s="399"/>
      <c r="F182" s="400" t="str">
        <f t="shared" ref="F182:G182" si="172">F167</f>
        <v/>
      </c>
      <c r="G182" s="401">
        <f t="shared" si="172"/>
        <v>0</v>
      </c>
      <c r="H182" s="397"/>
      <c r="I182" s="402"/>
      <c r="K182" s="2">
        <f t="shared" si="168"/>
        <v>0</v>
      </c>
      <c r="L182" s="2">
        <f t="shared" si="137"/>
        <v>0</v>
      </c>
      <c r="M182" s="2">
        <f t="shared" si="133"/>
        <v>0</v>
      </c>
    </row>
    <row r="183" spans="1:13" ht="15" customHeight="1" x14ac:dyDescent="0.2">
      <c r="A183" s="158">
        <f t="shared" si="131"/>
        <v>0</v>
      </c>
      <c r="B183" s="397"/>
      <c r="C183" s="398">
        <f t="shared" si="166"/>
        <v>0</v>
      </c>
      <c r="D183" s="398">
        <f t="shared" si="135"/>
        <v>0</v>
      </c>
      <c r="E183" s="399"/>
      <c r="F183" s="400" t="str">
        <f t="shared" ref="F183:G183" si="173">F168</f>
        <v/>
      </c>
      <c r="G183" s="401">
        <f t="shared" si="173"/>
        <v>0</v>
      </c>
      <c r="H183" s="397"/>
      <c r="I183" s="402"/>
      <c r="K183" s="2">
        <f t="shared" si="168"/>
        <v>0</v>
      </c>
      <c r="L183" s="2">
        <f t="shared" si="137"/>
        <v>0</v>
      </c>
      <c r="M183" s="2">
        <f t="shared" si="133"/>
        <v>0</v>
      </c>
    </row>
    <row r="184" spans="1:13" ht="15" customHeight="1" x14ac:dyDescent="0.2">
      <c r="A184" s="158">
        <f t="shared" si="131"/>
        <v>0</v>
      </c>
      <c r="B184" s="397"/>
      <c r="C184" s="398">
        <f t="shared" si="166"/>
        <v>0</v>
      </c>
      <c r="D184" s="398">
        <f t="shared" si="135"/>
        <v>0</v>
      </c>
      <c r="E184" s="399"/>
      <c r="F184" s="400" t="str">
        <f t="shared" ref="F184:G184" si="174">F169</f>
        <v/>
      </c>
      <c r="G184" s="401">
        <f t="shared" si="174"/>
        <v>0</v>
      </c>
      <c r="H184" s="397"/>
      <c r="I184" s="402"/>
      <c r="K184" s="2">
        <f t="shared" si="168"/>
        <v>0</v>
      </c>
      <c r="L184" s="2">
        <f t="shared" si="137"/>
        <v>0</v>
      </c>
      <c r="M184" s="2">
        <f t="shared" si="133"/>
        <v>0</v>
      </c>
    </row>
    <row r="185" spans="1:13" ht="15" customHeight="1" x14ac:dyDescent="0.2">
      <c r="A185" s="158">
        <f t="shared" si="131"/>
        <v>0</v>
      </c>
      <c r="B185" s="397"/>
      <c r="C185" s="398">
        <f t="shared" si="166"/>
        <v>0</v>
      </c>
      <c r="D185" s="398">
        <f t="shared" si="135"/>
        <v>0</v>
      </c>
      <c r="E185" s="399"/>
      <c r="F185" s="400" t="str">
        <f t="shared" ref="F185:G185" si="175">F170</f>
        <v/>
      </c>
      <c r="G185" s="401">
        <f t="shared" si="175"/>
        <v>0</v>
      </c>
      <c r="H185" s="397"/>
      <c r="I185" s="402"/>
      <c r="K185" s="2">
        <f t="shared" si="168"/>
        <v>0</v>
      </c>
      <c r="L185" s="2">
        <f t="shared" si="137"/>
        <v>0</v>
      </c>
      <c r="M185" s="2">
        <f t="shared" si="133"/>
        <v>0</v>
      </c>
    </row>
    <row r="186" spans="1:13" ht="15" customHeight="1" x14ac:dyDescent="0.2">
      <c r="A186" s="158">
        <f t="shared" si="131"/>
        <v>0</v>
      </c>
      <c r="B186" s="397"/>
      <c r="C186" s="398">
        <f t="shared" si="166"/>
        <v>0</v>
      </c>
      <c r="D186" s="398">
        <f t="shared" si="135"/>
        <v>0</v>
      </c>
      <c r="E186" s="399"/>
      <c r="F186" s="400" t="str">
        <f t="shared" ref="F186:G186" si="176">F171</f>
        <v/>
      </c>
      <c r="G186" s="401">
        <f t="shared" si="176"/>
        <v>0</v>
      </c>
      <c r="H186" s="397"/>
      <c r="I186" s="402"/>
      <c r="K186" s="2">
        <f t="shared" si="168"/>
        <v>0</v>
      </c>
      <c r="L186" s="2">
        <f t="shared" si="137"/>
        <v>0</v>
      </c>
      <c r="M186" s="2">
        <f t="shared" si="133"/>
        <v>0</v>
      </c>
    </row>
    <row r="187" spans="1:13" ht="15" customHeight="1" x14ac:dyDescent="0.2">
      <c r="A187" s="158">
        <f t="shared" si="131"/>
        <v>0</v>
      </c>
      <c r="B187" s="397"/>
      <c r="C187" s="398">
        <f t="shared" si="166"/>
        <v>0</v>
      </c>
      <c r="D187" s="398">
        <f t="shared" si="135"/>
        <v>0</v>
      </c>
      <c r="E187" s="399"/>
      <c r="F187" s="400" t="str">
        <f t="shared" ref="F187:G187" si="177">F172</f>
        <v/>
      </c>
      <c r="G187" s="401">
        <f t="shared" si="177"/>
        <v>0</v>
      </c>
      <c r="H187" s="397"/>
      <c r="I187" s="402"/>
      <c r="K187" s="2">
        <f t="shared" si="168"/>
        <v>0</v>
      </c>
      <c r="L187" s="2">
        <f t="shared" si="137"/>
        <v>0</v>
      </c>
      <c r="M187" s="2">
        <f t="shared" si="133"/>
        <v>0</v>
      </c>
    </row>
    <row r="188" spans="1:13" ht="15" customHeight="1" x14ac:dyDescent="0.2">
      <c r="A188" s="158">
        <f t="shared" si="131"/>
        <v>0</v>
      </c>
      <c r="B188" s="397"/>
      <c r="C188" s="398">
        <f t="shared" si="166"/>
        <v>0</v>
      </c>
      <c r="D188" s="398">
        <f t="shared" si="135"/>
        <v>0</v>
      </c>
      <c r="E188" s="399"/>
      <c r="F188" s="400" t="str">
        <f t="shared" ref="F188:G188" si="178">F173</f>
        <v/>
      </c>
      <c r="G188" s="401">
        <f t="shared" si="178"/>
        <v>0</v>
      </c>
      <c r="H188" s="397"/>
      <c r="I188" s="402"/>
      <c r="K188" s="2">
        <f t="shared" si="168"/>
        <v>0</v>
      </c>
      <c r="L188" s="2">
        <f t="shared" si="137"/>
        <v>0</v>
      </c>
      <c r="M188" s="2">
        <f t="shared" si="133"/>
        <v>0</v>
      </c>
    </row>
    <row r="189" spans="1:13" ht="15" customHeight="1" x14ac:dyDescent="0.2">
      <c r="A189" s="158">
        <f t="shared" si="131"/>
        <v>0</v>
      </c>
      <c r="B189" s="397"/>
      <c r="C189" s="398">
        <f t="shared" si="166"/>
        <v>0</v>
      </c>
      <c r="D189" s="398">
        <f t="shared" si="135"/>
        <v>0</v>
      </c>
      <c r="E189" s="399"/>
      <c r="F189" s="400" t="str">
        <f t="shared" ref="F189:G189" si="179">F174</f>
        <v/>
      </c>
      <c r="G189" s="401">
        <f t="shared" si="179"/>
        <v>0</v>
      </c>
      <c r="H189" s="397"/>
      <c r="I189" s="402"/>
      <c r="K189" s="2">
        <f t="shared" si="168"/>
        <v>0</v>
      </c>
      <c r="L189" s="2">
        <f t="shared" si="137"/>
        <v>0</v>
      </c>
      <c r="M189" s="2">
        <f t="shared" si="133"/>
        <v>0</v>
      </c>
    </row>
    <row r="190" spans="1:13" ht="15" customHeight="1" x14ac:dyDescent="0.2">
      <c r="A190" s="158">
        <f t="shared" si="131"/>
        <v>0</v>
      </c>
      <c r="B190" s="397"/>
      <c r="C190" s="398">
        <f t="shared" si="166"/>
        <v>0</v>
      </c>
      <c r="D190" s="398">
        <f t="shared" si="135"/>
        <v>0</v>
      </c>
      <c r="E190" s="399"/>
      <c r="F190" s="400" t="str">
        <f t="shared" ref="F190:G190" si="180">F175</f>
        <v/>
      </c>
      <c r="G190" s="401">
        <f t="shared" si="180"/>
        <v>0</v>
      </c>
      <c r="H190" s="397"/>
      <c r="I190" s="402"/>
      <c r="K190" s="2">
        <f t="shared" si="168"/>
        <v>0</v>
      </c>
      <c r="L190" s="2">
        <f t="shared" si="137"/>
        <v>0</v>
      </c>
      <c r="M190" s="2">
        <f t="shared" si="133"/>
        <v>0</v>
      </c>
    </row>
    <row r="191" spans="1:13" ht="15" customHeight="1" x14ac:dyDescent="0.2">
      <c r="A191" s="158">
        <f t="shared" si="131"/>
        <v>0</v>
      </c>
      <c r="B191" s="397"/>
      <c r="C191" s="398">
        <f t="shared" si="166"/>
        <v>0</v>
      </c>
      <c r="D191" s="398">
        <f t="shared" si="135"/>
        <v>0</v>
      </c>
      <c r="E191" s="399"/>
      <c r="F191" s="400" t="str">
        <f t="shared" ref="F191:G191" si="181">F176</f>
        <v/>
      </c>
      <c r="G191" s="401">
        <f t="shared" si="181"/>
        <v>0</v>
      </c>
      <c r="H191" s="397"/>
      <c r="I191" s="402"/>
      <c r="K191" s="2">
        <f t="shared" si="168"/>
        <v>0</v>
      </c>
      <c r="L191" s="2">
        <f t="shared" si="137"/>
        <v>0</v>
      </c>
      <c r="M191" s="2">
        <f t="shared" si="133"/>
        <v>0</v>
      </c>
    </row>
    <row r="192" spans="1:13" ht="15" customHeight="1" x14ac:dyDescent="0.2">
      <c r="A192" s="158">
        <f t="shared" si="131"/>
        <v>0</v>
      </c>
      <c r="B192" s="397"/>
      <c r="C192" s="398">
        <f t="shared" si="166"/>
        <v>0</v>
      </c>
      <c r="D192" s="398">
        <f t="shared" si="135"/>
        <v>0</v>
      </c>
      <c r="E192" s="399"/>
      <c r="F192" s="400" t="str">
        <f t="shared" ref="F192:G192" si="182">F177</f>
        <v/>
      </c>
      <c r="G192" s="401">
        <f t="shared" si="182"/>
        <v>0</v>
      </c>
      <c r="H192" s="397"/>
      <c r="I192" s="402"/>
      <c r="K192" s="2">
        <f t="shared" si="168"/>
        <v>0</v>
      </c>
      <c r="L192" s="2">
        <f t="shared" si="137"/>
        <v>0</v>
      </c>
      <c r="M192" s="2">
        <f t="shared" si="133"/>
        <v>0</v>
      </c>
    </row>
    <row r="193" spans="1:13" ht="15" customHeight="1" x14ac:dyDescent="0.2">
      <c r="A193" s="158">
        <f t="shared" si="131"/>
        <v>0</v>
      </c>
      <c r="B193" s="397"/>
      <c r="C193" s="398">
        <f t="shared" si="166"/>
        <v>0</v>
      </c>
      <c r="D193" s="398">
        <f t="shared" si="135"/>
        <v>0</v>
      </c>
      <c r="E193" s="399"/>
      <c r="F193" s="400" t="str">
        <f t="shared" ref="F193:G193" si="183">F178</f>
        <v/>
      </c>
      <c r="G193" s="401">
        <f t="shared" si="183"/>
        <v>0</v>
      </c>
      <c r="H193" s="397"/>
      <c r="I193" s="402"/>
      <c r="K193" s="2">
        <f t="shared" si="168"/>
        <v>0</v>
      </c>
      <c r="L193" s="2">
        <f t="shared" si="137"/>
        <v>0</v>
      </c>
      <c r="M193" s="2">
        <f t="shared" si="133"/>
        <v>0</v>
      </c>
    </row>
    <row r="194" spans="1:13" ht="15" customHeight="1" x14ac:dyDescent="0.2">
      <c r="A194" s="158">
        <f t="shared" si="131"/>
        <v>0</v>
      </c>
      <c r="B194" s="397"/>
      <c r="C194" s="398">
        <f t="shared" si="166"/>
        <v>0</v>
      </c>
      <c r="D194" s="398">
        <f t="shared" si="135"/>
        <v>0</v>
      </c>
      <c r="E194" s="399"/>
      <c r="F194" s="400" t="str">
        <f t="shared" ref="F194:G194" si="184">F179</f>
        <v/>
      </c>
      <c r="G194" s="401">
        <f t="shared" si="184"/>
        <v>0</v>
      </c>
      <c r="H194" s="397"/>
      <c r="I194" s="402"/>
      <c r="K194" s="2">
        <f t="shared" si="168"/>
        <v>0</v>
      </c>
      <c r="L194" s="2">
        <f t="shared" si="137"/>
        <v>0</v>
      </c>
      <c r="M194" s="2">
        <f t="shared" si="133"/>
        <v>0</v>
      </c>
    </row>
    <row r="195" spans="1:13" ht="15" customHeight="1" x14ac:dyDescent="0.2">
      <c r="A195" s="158">
        <f t="shared" si="131"/>
        <v>0</v>
      </c>
      <c r="B195" s="397"/>
      <c r="C195" s="398">
        <f t="shared" si="166"/>
        <v>0</v>
      </c>
      <c r="D195" s="398">
        <f t="shared" si="135"/>
        <v>0</v>
      </c>
      <c r="E195" s="399"/>
      <c r="F195" s="400" t="str">
        <f t="shared" ref="F195:G195" si="185">F180</f>
        <v/>
      </c>
      <c r="G195" s="401">
        <f t="shared" si="185"/>
        <v>0</v>
      </c>
      <c r="H195" s="397"/>
      <c r="I195" s="402"/>
      <c r="K195" s="2">
        <f t="shared" si="168"/>
        <v>0</v>
      </c>
      <c r="L195" s="2">
        <f t="shared" si="137"/>
        <v>0</v>
      </c>
      <c r="M195" s="2">
        <f t="shared" si="133"/>
        <v>0</v>
      </c>
    </row>
    <row r="196" spans="1:13" ht="15" customHeight="1" x14ac:dyDescent="0.2">
      <c r="A196" s="158">
        <f t="shared" si="131"/>
        <v>0</v>
      </c>
      <c r="B196" s="397"/>
      <c r="C196" s="398">
        <f t="shared" si="166"/>
        <v>0</v>
      </c>
      <c r="D196" s="398">
        <f t="shared" si="135"/>
        <v>0</v>
      </c>
      <c r="E196" s="399"/>
      <c r="F196" s="400" t="str">
        <f t="shared" ref="F196:G196" si="186">F181</f>
        <v/>
      </c>
      <c r="G196" s="401">
        <f t="shared" si="186"/>
        <v>0</v>
      </c>
      <c r="H196" s="397"/>
      <c r="I196" s="402"/>
      <c r="K196" s="2">
        <f t="shared" si="168"/>
        <v>0</v>
      </c>
      <c r="L196" s="2">
        <f t="shared" si="137"/>
        <v>0</v>
      </c>
      <c r="M196" s="2">
        <f t="shared" si="133"/>
        <v>0</v>
      </c>
    </row>
    <row r="197" spans="1:13" ht="15" customHeight="1" x14ac:dyDescent="0.2">
      <c r="A197" s="158">
        <f t="shared" si="131"/>
        <v>0</v>
      </c>
      <c r="B197" s="397"/>
      <c r="C197" s="398">
        <f t="shared" si="166"/>
        <v>0</v>
      </c>
      <c r="D197" s="398">
        <f t="shared" si="135"/>
        <v>0</v>
      </c>
      <c r="E197" s="399"/>
      <c r="F197" s="400" t="str">
        <f t="shared" ref="F197:G197" si="187">F182</f>
        <v/>
      </c>
      <c r="G197" s="401">
        <f t="shared" si="187"/>
        <v>0</v>
      </c>
      <c r="H197" s="397"/>
      <c r="I197" s="402"/>
      <c r="K197" s="2">
        <f t="shared" si="168"/>
        <v>0</v>
      </c>
      <c r="L197" s="2">
        <f t="shared" si="137"/>
        <v>0</v>
      </c>
      <c r="M197" s="2">
        <f t="shared" si="133"/>
        <v>0</v>
      </c>
    </row>
    <row r="198" spans="1:13" ht="15" customHeight="1" x14ac:dyDescent="0.2">
      <c r="A198" s="158">
        <f t="shared" si="131"/>
        <v>0</v>
      </c>
      <c r="B198" s="397"/>
      <c r="C198" s="398">
        <f t="shared" si="166"/>
        <v>0</v>
      </c>
      <c r="D198" s="398">
        <f t="shared" si="135"/>
        <v>0</v>
      </c>
      <c r="E198" s="399"/>
      <c r="F198" s="400" t="str">
        <f t="shared" ref="F198:G198" si="188">F183</f>
        <v/>
      </c>
      <c r="G198" s="401">
        <f t="shared" si="188"/>
        <v>0</v>
      </c>
      <c r="H198" s="397"/>
      <c r="I198" s="402"/>
      <c r="K198" s="2">
        <f t="shared" si="168"/>
        <v>0</v>
      </c>
      <c r="L198" s="2">
        <f t="shared" si="137"/>
        <v>0</v>
      </c>
      <c r="M198" s="2">
        <f t="shared" si="133"/>
        <v>0</v>
      </c>
    </row>
    <row r="199" spans="1:13" ht="15" customHeight="1" x14ac:dyDescent="0.2">
      <c r="A199" s="158">
        <f t="shared" si="131"/>
        <v>0</v>
      </c>
      <c r="B199" s="397"/>
      <c r="C199" s="398">
        <f t="shared" si="166"/>
        <v>0</v>
      </c>
      <c r="D199" s="398">
        <f t="shared" si="135"/>
        <v>0</v>
      </c>
      <c r="E199" s="399"/>
      <c r="F199" s="400" t="str">
        <f t="shared" ref="F199:G199" si="189">F184</f>
        <v/>
      </c>
      <c r="G199" s="401">
        <f t="shared" si="189"/>
        <v>0</v>
      </c>
      <c r="H199" s="397"/>
      <c r="I199" s="402"/>
      <c r="K199" s="2">
        <f t="shared" si="168"/>
        <v>0</v>
      </c>
      <c r="L199" s="2">
        <f t="shared" si="137"/>
        <v>0</v>
      </c>
      <c r="M199" s="2">
        <f t="shared" si="133"/>
        <v>0</v>
      </c>
    </row>
    <row r="200" spans="1:13" ht="15" customHeight="1" x14ac:dyDescent="0.2">
      <c r="A200" s="158">
        <f t="shared" si="131"/>
        <v>0</v>
      </c>
      <c r="B200" s="397"/>
      <c r="C200" s="398">
        <f t="shared" si="166"/>
        <v>0</v>
      </c>
      <c r="D200" s="398">
        <f t="shared" si="135"/>
        <v>0</v>
      </c>
      <c r="E200" s="399"/>
      <c r="F200" s="400" t="str">
        <f t="shared" ref="F200:G200" si="190">F185</f>
        <v/>
      </c>
      <c r="G200" s="401">
        <f t="shared" si="190"/>
        <v>0</v>
      </c>
      <c r="H200" s="397"/>
      <c r="I200" s="402"/>
      <c r="K200" s="2">
        <f t="shared" si="168"/>
        <v>0</v>
      </c>
      <c r="L200" s="2">
        <f t="shared" si="137"/>
        <v>0</v>
      </c>
      <c r="M200" s="2">
        <f t="shared" si="133"/>
        <v>0</v>
      </c>
    </row>
    <row r="201" spans="1:13" ht="15" customHeight="1" x14ac:dyDescent="0.2">
      <c r="A201" s="158">
        <f t="shared" si="131"/>
        <v>0</v>
      </c>
      <c r="B201" s="397"/>
      <c r="C201" s="398">
        <f t="shared" si="166"/>
        <v>0</v>
      </c>
      <c r="D201" s="398">
        <f t="shared" si="135"/>
        <v>0</v>
      </c>
      <c r="E201" s="399"/>
      <c r="F201" s="400" t="str">
        <f t="shared" ref="F201:G201" si="191">F186</f>
        <v/>
      </c>
      <c r="G201" s="401">
        <f t="shared" si="191"/>
        <v>0</v>
      </c>
      <c r="H201" s="397"/>
      <c r="I201" s="402"/>
      <c r="K201" s="2">
        <f t="shared" si="168"/>
        <v>0</v>
      </c>
      <c r="L201" s="2">
        <f t="shared" si="137"/>
        <v>0</v>
      </c>
      <c r="M201" s="2">
        <f t="shared" si="133"/>
        <v>0</v>
      </c>
    </row>
    <row r="202" spans="1:13" ht="15" customHeight="1" x14ac:dyDescent="0.2">
      <c r="A202" s="158">
        <f t="shared" si="131"/>
        <v>0</v>
      </c>
      <c r="B202" s="397"/>
      <c r="C202" s="398">
        <f t="shared" si="166"/>
        <v>0</v>
      </c>
      <c r="D202" s="398">
        <f t="shared" si="135"/>
        <v>0</v>
      </c>
      <c r="E202" s="399"/>
      <c r="F202" s="400" t="str">
        <f t="shared" ref="F202:G202" si="192">F187</f>
        <v/>
      </c>
      <c r="G202" s="401">
        <f t="shared" si="192"/>
        <v>0</v>
      </c>
      <c r="H202" s="397"/>
      <c r="I202" s="402"/>
      <c r="K202" s="2">
        <f t="shared" si="168"/>
        <v>0</v>
      </c>
      <c r="L202" s="2">
        <f t="shared" si="137"/>
        <v>0</v>
      </c>
      <c r="M202" s="2">
        <f t="shared" si="133"/>
        <v>0</v>
      </c>
    </row>
    <row r="203" spans="1:13" ht="15" customHeight="1" x14ac:dyDescent="0.2">
      <c r="A203" s="158">
        <f t="shared" si="131"/>
        <v>0</v>
      </c>
      <c r="B203" s="397"/>
      <c r="C203" s="398">
        <f t="shared" si="166"/>
        <v>0</v>
      </c>
      <c r="D203" s="398">
        <f t="shared" si="135"/>
        <v>0</v>
      </c>
      <c r="E203" s="399"/>
      <c r="F203" s="400" t="str">
        <f t="shared" ref="F203:G203" si="193">F188</f>
        <v/>
      </c>
      <c r="G203" s="401">
        <f t="shared" si="193"/>
        <v>0</v>
      </c>
      <c r="H203" s="397"/>
      <c r="I203" s="402"/>
      <c r="K203" s="2">
        <f t="shared" si="168"/>
        <v>0</v>
      </c>
      <c r="L203" s="2">
        <f t="shared" si="137"/>
        <v>0</v>
      </c>
      <c r="M203" s="2">
        <f t="shared" si="133"/>
        <v>0</v>
      </c>
    </row>
    <row r="204" spans="1:13" ht="15" customHeight="1" x14ac:dyDescent="0.2">
      <c r="A204" s="158">
        <f t="shared" si="131"/>
        <v>0</v>
      </c>
      <c r="B204" s="397"/>
      <c r="C204" s="398">
        <f t="shared" si="166"/>
        <v>0</v>
      </c>
      <c r="D204" s="398">
        <f t="shared" si="135"/>
        <v>0</v>
      </c>
      <c r="E204" s="399"/>
      <c r="F204" s="400" t="str">
        <f t="shared" ref="F204:G204" si="194">F189</f>
        <v/>
      </c>
      <c r="G204" s="401">
        <f t="shared" si="194"/>
        <v>0</v>
      </c>
      <c r="H204" s="397"/>
      <c r="I204" s="402"/>
      <c r="K204" s="2">
        <f t="shared" si="168"/>
        <v>0</v>
      </c>
      <c r="L204" s="2">
        <f t="shared" si="137"/>
        <v>0</v>
      </c>
      <c r="M204" s="2">
        <f t="shared" si="133"/>
        <v>0</v>
      </c>
    </row>
    <row r="205" spans="1:13" ht="15" customHeight="1" x14ac:dyDescent="0.2">
      <c r="A205" s="158">
        <f t="shared" si="131"/>
        <v>0</v>
      </c>
      <c r="B205" s="397"/>
      <c r="C205" s="398">
        <f t="shared" si="166"/>
        <v>0</v>
      </c>
      <c r="D205" s="398">
        <f t="shared" si="135"/>
        <v>0</v>
      </c>
      <c r="E205" s="399"/>
      <c r="F205" s="400" t="str">
        <f t="shared" ref="F205:G205" si="195">F190</f>
        <v/>
      </c>
      <c r="G205" s="401">
        <f t="shared" si="195"/>
        <v>0</v>
      </c>
      <c r="H205" s="397"/>
      <c r="I205" s="402"/>
      <c r="K205" s="2">
        <f t="shared" si="168"/>
        <v>0</v>
      </c>
      <c r="L205" s="2">
        <f t="shared" si="137"/>
        <v>0</v>
      </c>
      <c r="M205" s="2">
        <f t="shared" si="133"/>
        <v>0</v>
      </c>
    </row>
    <row r="206" spans="1:13" ht="15" customHeight="1" x14ac:dyDescent="0.2">
      <c r="A206" s="158">
        <f t="shared" si="131"/>
        <v>0</v>
      </c>
      <c r="B206" s="397"/>
      <c r="C206" s="398">
        <f t="shared" si="166"/>
        <v>0</v>
      </c>
      <c r="D206" s="398">
        <f t="shared" si="135"/>
        <v>0</v>
      </c>
      <c r="E206" s="399"/>
      <c r="F206" s="400" t="str">
        <f t="shared" ref="F206:G206" si="196">F191</f>
        <v/>
      </c>
      <c r="G206" s="401">
        <f t="shared" si="196"/>
        <v>0</v>
      </c>
      <c r="H206" s="397"/>
      <c r="I206" s="402"/>
      <c r="K206" s="2">
        <f t="shared" si="168"/>
        <v>0</v>
      </c>
      <c r="L206" s="2">
        <f t="shared" si="137"/>
        <v>0</v>
      </c>
      <c r="M206" s="2">
        <f t="shared" si="133"/>
        <v>0</v>
      </c>
    </row>
    <row r="207" spans="1:13" ht="15" customHeight="1" x14ac:dyDescent="0.2">
      <c r="A207" s="158">
        <f t="shared" si="131"/>
        <v>0</v>
      </c>
      <c r="B207" s="397"/>
      <c r="C207" s="398">
        <f t="shared" si="166"/>
        <v>0</v>
      </c>
      <c r="D207" s="398">
        <f t="shared" si="135"/>
        <v>0</v>
      </c>
      <c r="E207" s="399"/>
      <c r="F207" s="400" t="str">
        <f t="shared" ref="F207:G207" si="197">F192</f>
        <v/>
      </c>
      <c r="G207" s="401">
        <f t="shared" si="197"/>
        <v>0</v>
      </c>
      <c r="H207" s="397"/>
      <c r="I207" s="402"/>
      <c r="K207" s="2">
        <f t="shared" si="168"/>
        <v>0</v>
      </c>
      <c r="L207" s="2">
        <f t="shared" si="137"/>
        <v>0</v>
      </c>
      <c r="M207" s="2">
        <f t="shared" si="133"/>
        <v>0</v>
      </c>
    </row>
    <row r="208" spans="1:13" ht="15" customHeight="1" x14ac:dyDescent="0.2">
      <c r="A208" s="158">
        <f t="shared" si="131"/>
        <v>0</v>
      </c>
      <c r="B208" s="397"/>
      <c r="C208" s="398">
        <f t="shared" si="166"/>
        <v>0</v>
      </c>
      <c r="D208" s="398">
        <f t="shared" si="135"/>
        <v>0</v>
      </c>
      <c r="E208" s="399"/>
      <c r="F208" s="400" t="str">
        <f t="shared" ref="F208:G208" si="198">F193</f>
        <v/>
      </c>
      <c r="G208" s="401">
        <f t="shared" si="198"/>
        <v>0</v>
      </c>
      <c r="H208" s="397"/>
      <c r="I208" s="402"/>
      <c r="K208" s="2">
        <f t="shared" si="168"/>
        <v>0</v>
      </c>
      <c r="L208" s="2">
        <f t="shared" si="137"/>
        <v>0</v>
      </c>
      <c r="M208" s="2">
        <f t="shared" si="133"/>
        <v>0</v>
      </c>
    </row>
    <row r="209" spans="1:13" ht="15" customHeight="1" x14ac:dyDescent="0.2">
      <c r="A209" s="158">
        <f t="shared" si="131"/>
        <v>0</v>
      </c>
      <c r="B209" s="397"/>
      <c r="C209" s="398">
        <f t="shared" si="166"/>
        <v>0</v>
      </c>
      <c r="D209" s="398">
        <f t="shared" si="135"/>
        <v>0</v>
      </c>
      <c r="E209" s="399"/>
      <c r="F209" s="400" t="str">
        <f t="shared" ref="F209:G209" si="199">F194</f>
        <v/>
      </c>
      <c r="G209" s="401">
        <f t="shared" si="199"/>
        <v>0</v>
      </c>
      <c r="H209" s="397"/>
      <c r="I209" s="402"/>
      <c r="K209" s="2">
        <f t="shared" si="168"/>
        <v>0</v>
      </c>
      <c r="L209" s="2">
        <f t="shared" si="137"/>
        <v>0</v>
      </c>
      <c r="M209" s="2">
        <f t="shared" si="133"/>
        <v>0</v>
      </c>
    </row>
    <row r="210" spans="1:13" ht="15" customHeight="1" x14ac:dyDescent="0.2">
      <c r="A210" s="158">
        <f t="shared" si="131"/>
        <v>0</v>
      </c>
      <c r="B210" s="397"/>
      <c r="C210" s="398">
        <f t="shared" ref="C210:C217" si="200">COUNTA(B210)</f>
        <v>0</v>
      </c>
      <c r="D210" s="398">
        <f t="shared" si="135"/>
        <v>0</v>
      </c>
      <c r="E210" s="399"/>
      <c r="F210" s="400" t="str">
        <f t="shared" ref="F210:G210" si="201">F195</f>
        <v/>
      </c>
      <c r="G210" s="401">
        <f t="shared" si="201"/>
        <v>0</v>
      </c>
      <c r="H210" s="397"/>
      <c r="I210" s="402"/>
      <c r="K210" s="2">
        <f t="shared" ref="K210:K217" si="202">COUNTA(B210)</f>
        <v>0</v>
      </c>
      <c r="L210" s="2">
        <f t="shared" si="137"/>
        <v>0</v>
      </c>
      <c r="M210" s="2">
        <f t="shared" si="133"/>
        <v>0</v>
      </c>
    </row>
    <row r="211" spans="1:13" ht="15" customHeight="1" x14ac:dyDescent="0.2">
      <c r="A211" s="158">
        <f t="shared" ref="A211:A217" si="203">M211</f>
        <v>0</v>
      </c>
      <c r="B211" s="397"/>
      <c r="C211" s="398">
        <f t="shared" si="200"/>
        <v>0</v>
      </c>
      <c r="D211" s="398">
        <f t="shared" si="135"/>
        <v>0</v>
      </c>
      <c r="E211" s="399"/>
      <c r="F211" s="400" t="str">
        <f t="shared" ref="F211:G211" si="204">F196</f>
        <v/>
      </c>
      <c r="G211" s="401">
        <f t="shared" si="204"/>
        <v>0</v>
      </c>
      <c r="H211" s="397"/>
      <c r="I211" s="402"/>
      <c r="K211" s="2">
        <f t="shared" si="202"/>
        <v>0</v>
      </c>
      <c r="L211" s="2">
        <f t="shared" si="137"/>
        <v>0</v>
      </c>
      <c r="M211" s="2">
        <f t="shared" ref="M211:M217" si="205">IF(K211=1,L211,0)</f>
        <v>0</v>
      </c>
    </row>
    <row r="212" spans="1:13" ht="15" customHeight="1" x14ac:dyDescent="0.2">
      <c r="A212" s="158">
        <f t="shared" si="203"/>
        <v>0</v>
      </c>
      <c r="B212" s="397"/>
      <c r="C212" s="398">
        <f t="shared" si="200"/>
        <v>0</v>
      </c>
      <c r="D212" s="398">
        <f t="shared" si="135"/>
        <v>0</v>
      </c>
      <c r="E212" s="399"/>
      <c r="F212" s="400" t="str">
        <f t="shared" ref="F212:G212" si="206">F197</f>
        <v/>
      </c>
      <c r="G212" s="401">
        <f t="shared" si="206"/>
        <v>0</v>
      </c>
      <c r="H212" s="397"/>
      <c r="I212" s="402"/>
      <c r="K212" s="2">
        <f t="shared" si="202"/>
        <v>0</v>
      </c>
      <c r="L212" s="2">
        <f t="shared" si="137"/>
        <v>0</v>
      </c>
      <c r="M212" s="2">
        <f t="shared" si="205"/>
        <v>0</v>
      </c>
    </row>
    <row r="213" spans="1:13" ht="15" customHeight="1" x14ac:dyDescent="0.2">
      <c r="A213" s="158">
        <f t="shared" si="203"/>
        <v>0</v>
      </c>
      <c r="B213" s="397"/>
      <c r="C213" s="398">
        <f t="shared" si="200"/>
        <v>0</v>
      </c>
      <c r="D213" s="398">
        <f t="shared" ref="D213:D217" si="207">D212+C213</f>
        <v>0</v>
      </c>
      <c r="E213" s="399"/>
      <c r="F213" s="400" t="str">
        <f t="shared" ref="F213:G213" si="208">F198</f>
        <v/>
      </c>
      <c r="G213" s="401">
        <f t="shared" si="208"/>
        <v>0</v>
      </c>
      <c r="H213" s="397"/>
      <c r="I213" s="402"/>
      <c r="K213" s="2">
        <f t="shared" si="202"/>
        <v>0</v>
      </c>
      <c r="L213" s="2">
        <f t="shared" ref="L213:L217" si="209">L212+K213</f>
        <v>0</v>
      </c>
      <c r="M213" s="2">
        <f t="shared" si="205"/>
        <v>0</v>
      </c>
    </row>
    <row r="214" spans="1:13" ht="15" customHeight="1" x14ac:dyDescent="0.2">
      <c r="A214" s="158">
        <f t="shared" si="203"/>
        <v>0</v>
      </c>
      <c r="B214" s="397"/>
      <c r="C214" s="398">
        <f t="shared" si="200"/>
        <v>0</v>
      </c>
      <c r="D214" s="398">
        <f t="shared" si="207"/>
        <v>0</v>
      </c>
      <c r="E214" s="399"/>
      <c r="F214" s="400" t="str">
        <f t="shared" ref="F214:G214" si="210">F199</f>
        <v/>
      </c>
      <c r="G214" s="401">
        <f t="shared" si="210"/>
        <v>0</v>
      </c>
      <c r="H214" s="397"/>
      <c r="I214" s="402"/>
      <c r="K214" s="2">
        <f t="shared" si="202"/>
        <v>0</v>
      </c>
      <c r="L214" s="2">
        <f t="shared" si="209"/>
        <v>0</v>
      </c>
      <c r="M214" s="2">
        <f t="shared" si="205"/>
        <v>0</v>
      </c>
    </row>
    <row r="215" spans="1:13" ht="15" customHeight="1" x14ac:dyDescent="0.2">
      <c r="A215" s="158">
        <f t="shared" si="203"/>
        <v>0</v>
      </c>
      <c r="B215" s="397"/>
      <c r="C215" s="398">
        <f t="shared" si="200"/>
        <v>0</v>
      </c>
      <c r="D215" s="398">
        <f t="shared" si="207"/>
        <v>0</v>
      </c>
      <c r="E215" s="399"/>
      <c r="F215" s="400" t="str">
        <f t="shared" ref="F215:G215" si="211">F200</f>
        <v/>
      </c>
      <c r="G215" s="401">
        <f t="shared" si="211"/>
        <v>0</v>
      </c>
      <c r="H215" s="397"/>
      <c r="I215" s="402"/>
      <c r="K215" s="2">
        <f t="shared" si="202"/>
        <v>0</v>
      </c>
      <c r="L215" s="2">
        <f t="shared" si="209"/>
        <v>0</v>
      </c>
      <c r="M215" s="2">
        <f t="shared" si="205"/>
        <v>0</v>
      </c>
    </row>
    <row r="216" spans="1:13" ht="15" customHeight="1" x14ac:dyDescent="0.2">
      <c r="A216" s="158">
        <f t="shared" si="203"/>
        <v>0</v>
      </c>
      <c r="B216" s="397"/>
      <c r="C216" s="398">
        <f t="shared" si="200"/>
        <v>0</v>
      </c>
      <c r="D216" s="398">
        <f t="shared" si="207"/>
        <v>0</v>
      </c>
      <c r="E216" s="399"/>
      <c r="F216" s="400" t="str">
        <f t="shared" ref="F216:G216" si="212">F201</f>
        <v/>
      </c>
      <c r="G216" s="401">
        <f t="shared" si="212"/>
        <v>0</v>
      </c>
      <c r="H216" s="397"/>
      <c r="I216" s="402"/>
      <c r="K216" s="2">
        <f t="shared" si="202"/>
        <v>0</v>
      </c>
      <c r="L216" s="2">
        <f t="shared" si="209"/>
        <v>0</v>
      </c>
      <c r="M216" s="2">
        <f t="shared" si="205"/>
        <v>0</v>
      </c>
    </row>
    <row r="217" spans="1:13" ht="15" customHeight="1" thickBot="1" x14ac:dyDescent="0.25">
      <c r="A217" s="252">
        <f t="shared" si="203"/>
        <v>0</v>
      </c>
      <c r="B217" s="403"/>
      <c r="C217" s="404">
        <f t="shared" si="200"/>
        <v>0</v>
      </c>
      <c r="D217" s="404">
        <f t="shared" si="207"/>
        <v>0</v>
      </c>
      <c r="E217" s="405"/>
      <c r="F217" s="406" t="str">
        <f t="shared" ref="F217:G217" si="213">F202</f>
        <v/>
      </c>
      <c r="G217" s="407">
        <f t="shared" si="213"/>
        <v>0</v>
      </c>
      <c r="H217" s="403"/>
      <c r="I217" s="408"/>
      <c r="K217" s="2">
        <f t="shared" si="202"/>
        <v>0</v>
      </c>
      <c r="L217" s="2">
        <f t="shared" si="209"/>
        <v>0</v>
      </c>
      <c r="M217" s="2">
        <f t="shared" si="205"/>
        <v>0</v>
      </c>
    </row>
  </sheetData>
  <sheetProtection algorithmName="SHA-512" hashValue="zl32lySZPrxCqQqbbKfeKaJ1iQiGIecaWadYk/giljzbfzl0siXWlvkd/IiALASZLJnG/rYcRVwO/NouDjtvNQ==" saltValue="2qYMroMMeElKpWZQV6vnYA==" spinCount="100000" sheet="1" objects="1" scenarios="1"/>
  <mergeCells count="6">
    <mergeCell ref="F17:G17"/>
    <mergeCell ref="A3:I3"/>
    <mergeCell ref="I12:I13"/>
    <mergeCell ref="E12:E14"/>
    <mergeCell ref="A9:B9"/>
    <mergeCell ref="H12:H13"/>
  </mergeCells>
  <dataValidations count="1">
    <dataValidation type="list" allowBlank="1" showInputMessage="1" showErrorMessage="1" sqref="E33 E214:E217 E184 E199 E168 E153 E123 E138 E108 E78 E93 E63 E48" xr:uid="{00000000-0002-0000-0600-000000000000}">
      <formula1>$F$18:$F$67</formula1>
    </dataValidation>
  </dataValidations>
  <pageMargins left="0.7" right="0.7" top="0.75" bottom="0.75" header="0.3" footer="0.3"/>
  <pageSetup paperSize="9" orientation="portrait" horizontalDpi="4294967293" r:id="rId1"/>
  <drawing r:id="rId2"/>
  <legacyDrawing r:id="rId3"/>
  <oleObjects>
    <mc:AlternateContent xmlns:mc="http://schemas.openxmlformats.org/markup-compatibility/2006">
      <mc:Choice Requires="x14">
        <oleObject progId="Wordpad.Document.1" dvAspect="DVASPECT_ICON" shapeId="3597" r:id="rId4">
          <objectPr locked="0" defaultSize="0" autoPict="0" r:id="rId5">
            <anchor moveWithCells="1">
              <from>
                <xdr:col>9</xdr:col>
                <xdr:colOff>19050</xdr:colOff>
                <xdr:row>17</xdr:row>
                <xdr:rowOff>0</xdr:rowOff>
              </from>
              <to>
                <xdr:col>9</xdr:col>
                <xdr:colOff>238125</xdr:colOff>
                <xdr:row>17</xdr:row>
                <xdr:rowOff>171450</xdr:rowOff>
              </to>
            </anchor>
          </objectPr>
        </oleObject>
      </mc:Choice>
      <mc:Fallback>
        <oleObject progId="Wordpad.Document.1" dvAspect="DVASPECT_ICON" shapeId="3597" r:id="rId4"/>
      </mc:Fallback>
    </mc:AlternateContent>
    <mc:AlternateContent xmlns:mc="http://schemas.openxmlformats.org/markup-compatibility/2006">
      <mc:Choice Requires="x14">
        <oleObject progId="Wordpad.Document.1" dvAspect="DVASPECT_ICON" shapeId="3598" r:id="rId6">
          <objectPr locked="0" defaultSize="0" autoPict="0" r:id="rId5">
            <anchor moveWithCells="1">
              <from>
                <xdr:col>9</xdr:col>
                <xdr:colOff>19050</xdr:colOff>
                <xdr:row>18</xdr:row>
                <xdr:rowOff>0</xdr:rowOff>
              </from>
              <to>
                <xdr:col>9</xdr:col>
                <xdr:colOff>238125</xdr:colOff>
                <xdr:row>18</xdr:row>
                <xdr:rowOff>171450</xdr:rowOff>
              </to>
            </anchor>
          </objectPr>
        </oleObject>
      </mc:Choice>
      <mc:Fallback>
        <oleObject progId="Wordpad.Document.1" dvAspect="DVASPECT_ICON" shapeId="3598" r:id="rId6"/>
      </mc:Fallback>
    </mc:AlternateContent>
    <mc:AlternateContent xmlns:mc="http://schemas.openxmlformats.org/markup-compatibility/2006">
      <mc:Choice Requires="x14">
        <oleObject progId="Wordpad.Document.1" dvAspect="DVASPECT_ICON" shapeId="3599" r:id="rId7">
          <objectPr locked="0" defaultSize="0" autoPict="0" r:id="rId5">
            <anchor moveWithCells="1">
              <from>
                <xdr:col>9</xdr:col>
                <xdr:colOff>19050</xdr:colOff>
                <xdr:row>19</xdr:row>
                <xdr:rowOff>0</xdr:rowOff>
              </from>
              <to>
                <xdr:col>9</xdr:col>
                <xdr:colOff>238125</xdr:colOff>
                <xdr:row>19</xdr:row>
                <xdr:rowOff>171450</xdr:rowOff>
              </to>
            </anchor>
          </objectPr>
        </oleObject>
      </mc:Choice>
      <mc:Fallback>
        <oleObject progId="Wordpad.Document.1" dvAspect="DVASPECT_ICON" shapeId="3599" r:id="rId7"/>
      </mc:Fallback>
    </mc:AlternateContent>
    <mc:AlternateContent xmlns:mc="http://schemas.openxmlformats.org/markup-compatibility/2006">
      <mc:Choice Requires="x14">
        <oleObject progId="Wordpad.Document.1" dvAspect="DVASPECT_ICON" shapeId="3600" r:id="rId8">
          <objectPr locked="0" defaultSize="0" autoPict="0" r:id="rId5">
            <anchor moveWithCells="1">
              <from>
                <xdr:col>9</xdr:col>
                <xdr:colOff>19050</xdr:colOff>
                <xdr:row>20</xdr:row>
                <xdr:rowOff>0</xdr:rowOff>
              </from>
              <to>
                <xdr:col>9</xdr:col>
                <xdr:colOff>238125</xdr:colOff>
                <xdr:row>20</xdr:row>
                <xdr:rowOff>171450</xdr:rowOff>
              </to>
            </anchor>
          </objectPr>
        </oleObject>
      </mc:Choice>
      <mc:Fallback>
        <oleObject progId="Wordpad.Document.1" dvAspect="DVASPECT_ICON" shapeId="3600" r:id="rId8"/>
      </mc:Fallback>
    </mc:AlternateContent>
    <mc:AlternateContent xmlns:mc="http://schemas.openxmlformats.org/markup-compatibility/2006">
      <mc:Choice Requires="x14">
        <oleObject progId="Wordpad.Document.1" dvAspect="DVASPECT_ICON" shapeId="3601" r:id="rId9">
          <objectPr locked="0" defaultSize="0" autoPict="0" r:id="rId5">
            <anchor moveWithCells="1">
              <from>
                <xdr:col>9</xdr:col>
                <xdr:colOff>19050</xdr:colOff>
                <xdr:row>21</xdr:row>
                <xdr:rowOff>0</xdr:rowOff>
              </from>
              <to>
                <xdr:col>9</xdr:col>
                <xdr:colOff>238125</xdr:colOff>
                <xdr:row>21</xdr:row>
                <xdr:rowOff>171450</xdr:rowOff>
              </to>
            </anchor>
          </objectPr>
        </oleObject>
      </mc:Choice>
      <mc:Fallback>
        <oleObject progId="Wordpad.Document.1" dvAspect="DVASPECT_ICON" shapeId="3601" r:id="rId9"/>
      </mc:Fallback>
    </mc:AlternateContent>
    <mc:AlternateContent xmlns:mc="http://schemas.openxmlformats.org/markup-compatibility/2006">
      <mc:Choice Requires="x14">
        <oleObject progId="Wordpad.Document.1" dvAspect="DVASPECT_ICON" shapeId="3602" r:id="rId10">
          <objectPr locked="0" defaultSize="0" autoPict="0" r:id="rId5">
            <anchor moveWithCells="1">
              <from>
                <xdr:col>9</xdr:col>
                <xdr:colOff>19050</xdr:colOff>
                <xdr:row>22</xdr:row>
                <xdr:rowOff>0</xdr:rowOff>
              </from>
              <to>
                <xdr:col>9</xdr:col>
                <xdr:colOff>238125</xdr:colOff>
                <xdr:row>22</xdr:row>
                <xdr:rowOff>171450</xdr:rowOff>
              </to>
            </anchor>
          </objectPr>
        </oleObject>
      </mc:Choice>
      <mc:Fallback>
        <oleObject progId="Wordpad.Document.1" dvAspect="DVASPECT_ICON" shapeId="3602" r:id="rId10"/>
      </mc:Fallback>
    </mc:AlternateContent>
    <mc:AlternateContent xmlns:mc="http://schemas.openxmlformats.org/markup-compatibility/2006">
      <mc:Choice Requires="x14">
        <oleObject progId="Wordpad.Document.1" dvAspect="DVASPECT_ICON" shapeId="3603" r:id="rId11">
          <objectPr locked="0" defaultSize="0" autoPict="0" r:id="rId5">
            <anchor moveWithCells="1">
              <from>
                <xdr:col>9</xdr:col>
                <xdr:colOff>19050</xdr:colOff>
                <xdr:row>23</xdr:row>
                <xdr:rowOff>0</xdr:rowOff>
              </from>
              <to>
                <xdr:col>9</xdr:col>
                <xdr:colOff>238125</xdr:colOff>
                <xdr:row>23</xdr:row>
                <xdr:rowOff>171450</xdr:rowOff>
              </to>
            </anchor>
          </objectPr>
        </oleObject>
      </mc:Choice>
      <mc:Fallback>
        <oleObject progId="Wordpad.Document.1" dvAspect="DVASPECT_ICON" shapeId="3603" r:id="rId11"/>
      </mc:Fallback>
    </mc:AlternateContent>
    <mc:AlternateContent xmlns:mc="http://schemas.openxmlformats.org/markup-compatibility/2006">
      <mc:Choice Requires="x14">
        <oleObject progId="Wordpad.Document.1" dvAspect="DVASPECT_ICON" shapeId="3604" r:id="rId12">
          <objectPr locked="0" defaultSize="0" autoPict="0" r:id="rId5">
            <anchor moveWithCells="1">
              <from>
                <xdr:col>9</xdr:col>
                <xdr:colOff>19050</xdr:colOff>
                <xdr:row>24</xdr:row>
                <xdr:rowOff>0</xdr:rowOff>
              </from>
              <to>
                <xdr:col>9</xdr:col>
                <xdr:colOff>238125</xdr:colOff>
                <xdr:row>24</xdr:row>
                <xdr:rowOff>171450</xdr:rowOff>
              </to>
            </anchor>
          </objectPr>
        </oleObject>
      </mc:Choice>
      <mc:Fallback>
        <oleObject progId="Wordpad.Document.1" dvAspect="DVASPECT_ICON" shapeId="3604" r:id="rId12"/>
      </mc:Fallback>
    </mc:AlternateContent>
    <mc:AlternateContent xmlns:mc="http://schemas.openxmlformats.org/markup-compatibility/2006">
      <mc:Choice Requires="x14">
        <oleObject progId="Wordpad.Document.1" dvAspect="DVASPECT_ICON" shapeId="3605" r:id="rId13">
          <objectPr locked="0" defaultSize="0" autoPict="0" r:id="rId5">
            <anchor moveWithCells="1">
              <from>
                <xdr:col>9</xdr:col>
                <xdr:colOff>19050</xdr:colOff>
                <xdr:row>25</xdr:row>
                <xdr:rowOff>0</xdr:rowOff>
              </from>
              <to>
                <xdr:col>9</xdr:col>
                <xdr:colOff>238125</xdr:colOff>
                <xdr:row>25</xdr:row>
                <xdr:rowOff>171450</xdr:rowOff>
              </to>
            </anchor>
          </objectPr>
        </oleObject>
      </mc:Choice>
      <mc:Fallback>
        <oleObject progId="Wordpad.Document.1" dvAspect="DVASPECT_ICON" shapeId="3605" r:id="rId13"/>
      </mc:Fallback>
    </mc:AlternateContent>
    <mc:AlternateContent xmlns:mc="http://schemas.openxmlformats.org/markup-compatibility/2006">
      <mc:Choice Requires="x14">
        <oleObject progId="Wordpad.Document.1" dvAspect="DVASPECT_ICON" shapeId="3606" r:id="rId14">
          <objectPr locked="0" defaultSize="0" autoPict="0" r:id="rId5">
            <anchor moveWithCells="1">
              <from>
                <xdr:col>9</xdr:col>
                <xdr:colOff>19050</xdr:colOff>
                <xdr:row>26</xdr:row>
                <xdr:rowOff>0</xdr:rowOff>
              </from>
              <to>
                <xdr:col>9</xdr:col>
                <xdr:colOff>238125</xdr:colOff>
                <xdr:row>26</xdr:row>
                <xdr:rowOff>171450</xdr:rowOff>
              </to>
            </anchor>
          </objectPr>
        </oleObject>
      </mc:Choice>
      <mc:Fallback>
        <oleObject progId="Wordpad.Document.1" dvAspect="DVASPECT_ICON" shapeId="3606" r:id="rId14"/>
      </mc:Fallback>
    </mc:AlternateContent>
    <mc:AlternateContent xmlns:mc="http://schemas.openxmlformats.org/markup-compatibility/2006">
      <mc:Choice Requires="x14">
        <oleObject progId="Wordpad.Document.1" dvAspect="DVASPECT_ICON" shapeId="3607" r:id="rId15">
          <objectPr locked="0" defaultSize="0" autoPict="0" r:id="rId5">
            <anchor moveWithCells="1">
              <from>
                <xdr:col>9</xdr:col>
                <xdr:colOff>19050</xdr:colOff>
                <xdr:row>27</xdr:row>
                <xdr:rowOff>0</xdr:rowOff>
              </from>
              <to>
                <xdr:col>9</xdr:col>
                <xdr:colOff>238125</xdr:colOff>
                <xdr:row>27</xdr:row>
                <xdr:rowOff>171450</xdr:rowOff>
              </to>
            </anchor>
          </objectPr>
        </oleObject>
      </mc:Choice>
      <mc:Fallback>
        <oleObject progId="Wordpad.Document.1" dvAspect="DVASPECT_ICON" shapeId="3607" r:id="rId15"/>
      </mc:Fallback>
    </mc:AlternateContent>
    <mc:AlternateContent xmlns:mc="http://schemas.openxmlformats.org/markup-compatibility/2006">
      <mc:Choice Requires="x14">
        <oleObject progId="Wordpad.Document.1" dvAspect="DVASPECT_ICON" shapeId="3608" r:id="rId16">
          <objectPr locked="0" defaultSize="0" autoPict="0" r:id="rId5">
            <anchor moveWithCells="1">
              <from>
                <xdr:col>9</xdr:col>
                <xdr:colOff>19050</xdr:colOff>
                <xdr:row>28</xdr:row>
                <xdr:rowOff>0</xdr:rowOff>
              </from>
              <to>
                <xdr:col>9</xdr:col>
                <xdr:colOff>238125</xdr:colOff>
                <xdr:row>28</xdr:row>
                <xdr:rowOff>171450</xdr:rowOff>
              </to>
            </anchor>
          </objectPr>
        </oleObject>
      </mc:Choice>
      <mc:Fallback>
        <oleObject progId="Wordpad.Document.1" dvAspect="DVASPECT_ICON" shapeId="3608" r:id="rId16"/>
      </mc:Fallback>
    </mc:AlternateContent>
    <mc:AlternateContent xmlns:mc="http://schemas.openxmlformats.org/markup-compatibility/2006">
      <mc:Choice Requires="x14">
        <oleObject progId="Wordpad.Document.1" dvAspect="DVASPECT_ICON" shapeId="3609" r:id="rId17">
          <objectPr locked="0" defaultSize="0" autoPict="0" r:id="rId5">
            <anchor moveWithCells="1">
              <from>
                <xdr:col>9</xdr:col>
                <xdr:colOff>19050</xdr:colOff>
                <xdr:row>29</xdr:row>
                <xdr:rowOff>0</xdr:rowOff>
              </from>
              <to>
                <xdr:col>9</xdr:col>
                <xdr:colOff>238125</xdr:colOff>
                <xdr:row>29</xdr:row>
                <xdr:rowOff>171450</xdr:rowOff>
              </to>
            </anchor>
          </objectPr>
        </oleObject>
      </mc:Choice>
      <mc:Fallback>
        <oleObject progId="Wordpad.Document.1" dvAspect="DVASPECT_ICON" shapeId="3609" r:id="rId17"/>
      </mc:Fallback>
    </mc:AlternateContent>
    <mc:AlternateContent xmlns:mc="http://schemas.openxmlformats.org/markup-compatibility/2006">
      <mc:Choice Requires="x14">
        <oleObject progId="Wordpad.Document.1" dvAspect="DVASPECT_ICON" shapeId="3610" r:id="rId18">
          <objectPr locked="0" defaultSize="0" autoPict="0" r:id="rId5">
            <anchor moveWithCells="1">
              <from>
                <xdr:col>9</xdr:col>
                <xdr:colOff>19050</xdr:colOff>
                <xdr:row>30</xdr:row>
                <xdr:rowOff>0</xdr:rowOff>
              </from>
              <to>
                <xdr:col>9</xdr:col>
                <xdr:colOff>238125</xdr:colOff>
                <xdr:row>30</xdr:row>
                <xdr:rowOff>171450</xdr:rowOff>
              </to>
            </anchor>
          </objectPr>
        </oleObject>
      </mc:Choice>
      <mc:Fallback>
        <oleObject progId="Wordpad.Document.1" dvAspect="DVASPECT_ICON" shapeId="3610" r:id="rId18"/>
      </mc:Fallback>
    </mc:AlternateContent>
    <mc:AlternateContent xmlns:mc="http://schemas.openxmlformats.org/markup-compatibility/2006">
      <mc:Choice Requires="x14">
        <oleObject progId="Wordpad.Document.1" dvAspect="DVASPECT_ICON" shapeId="3611" r:id="rId19">
          <objectPr locked="0" defaultSize="0" autoPict="0" r:id="rId5">
            <anchor moveWithCells="1">
              <from>
                <xdr:col>9</xdr:col>
                <xdr:colOff>19050</xdr:colOff>
                <xdr:row>31</xdr:row>
                <xdr:rowOff>0</xdr:rowOff>
              </from>
              <to>
                <xdr:col>9</xdr:col>
                <xdr:colOff>238125</xdr:colOff>
                <xdr:row>31</xdr:row>
                <xdr:rowOff>171450</xdr:rowOff>
              </to>
            </anchor>
          </objectPr>
        </oleObject>
      </mc:Choice>
      <mc:Fallback>
        <oleObject progId="Wordpad.Document.1" dvAspect="DVASPECT_ICON" shapeId="3611" r:id="rId19"/>
      </mc:Fallback>
    </mc:AlternateContent>
    <mc:AlternateContent xmlns:mc="http://schemas.openxmlformats.org/markup-compatibility/2006">
      <mc:Choice Requires="x14">
        <oleObject progId="Wordpad.Document.1" dvAspect="DVASPECT_ICON" shapeId="3612" r:id="rId20">
          <objectPr locked="0" defaultSize="0" autoPict="0" r:id="rId5">
            <anchor moveWithCells="1">
              <from>
                <xdr:col>9</xdr:col>
                <xdr:colOff>19050</xdr:colOff>
                <xdr:row>32</xdr:row>
                <xdr:rowOff>0</xdr:rowOff>
              </from>
              <to>
                <xdr:col>9</xdr:col>
                <xdr:colOff>238125</xdr:colOff>
                <xdr:row>32</xdr:row>
                <xdr:rowOff>171450</xdr:rowOff>
              </to>
            </anchor>
          </objectPr>
        </oleObject>
      </mc:Choice>
      <mc:Fallback>
        <oleObject progId="Wordpad.Document.1" dvAspect="DVASPECT_ICON" shapeId="3612" r:id="rId20"/>
      </mc:Fallback>
    </mc:AlternateContent>
    <mc:AlternateContent xmlns:mc="http://schemas.openxmlformats.org/markup-compatibility/2006">
      <mc:Choice Requires="x14">
        <oleObject progId="Wordpad.Document.1" dvAspect="DVASPECT_ICON" shapeId="3613" r:id="rId21">
          <objectPr locked="0" defaultSize="0" autoPict="0" r:id="rId5">
            <anchor moveWithCells="1">
              <from>
                <xdr:col>9</xdr:col>
                <xdr:colOff>19050</xdr:colOff>
                <xdr:row>33</xdr:row>
                <xdr:rowOff>9525</xdr:rowOff>
              </from>
              <to>
                <xdr:col>9</xdr:col>
                <xdr:colOff>238125</xdr:colOff>
                <xdr:row>33</xdr:row>
                <xdr:rowOff>180975</xdr:rowOff>
              </to>
            </anchor>
          </objectPr>
        </oleObject>
      </mc:Choice>
      <mc:Fallback>
        <oleObject progId="Wordpad.Document.1" dvAspect="DVASPECT_ICON" shapeId="3613" r:id="rId21"/>
      </mc:Fallback>
    </mc:AlternateContent>
    <mc:AlternateContent xmlns:mc="http://schemas.openxmlformats.org/markup-compatibility/2006">
      <mc:Choice Requires="x14">
        <oleObject progId="Wordpad.Document.1" dvAspect="DVASPECT_ICON" shapeId="3614" r:id="rId22">
          <objectPr locked="0" defaultSize="0" autoPict="0" r:id="rId5">
            <anchor moveWithCells="1">
              <from>
                <xdr:col>9</xdr:col>
                <xdr:colOff>19050</xdr:colOff>
                <xdr:row>34</xdr:row>
                <xdr:rowOff>9525</xdr:rowOff>
              </from>
              <to>
                <xdr:col>9</xdr:col>
                <xdr:colOff>238125</xdr:colOff>
                <xdr:row>34</xdr:row>
                <xdr:rowOff>180975</xdr:rowOff>
              </to>
            </anchor>
          </objectPr>
        </oleObject>
      </mc:Choice>
      <mc:Fallback>
        <oleObject progId="Wordpad.Document.1" dvAspect="DVASPECT_ICON" shapeId="3614" r:id="rId22"/>
      </mc:Fallback>
    </mc:AlternateContent>
    <mc:AlternateContent xmlns:mc="http://schemas.openxmlformats.org/markup-compatibility/2006">
      <mc:Choice Requires="x14">
        <oleObject progId="Wordpad.Document.1" dvAspect="DVASPECT_ICON" shapeId="3615" r:id="rId23">
          <objectPr locked="0" defaultSize="0" autoPict="0" r:id="rId5">
            <anchor moveWithCells="1">
              <from>
                <xdr:col>9</xdr:col>
                <xdr:colOff>19050</xdr:colOff>
                <xdr:row>35</xdr:row>
                <xdr:rowOff>9525</xdr:rowOff>
              </from>
              <to>
                <xdr:col>9</xdr:col>
                <xdr:colOff>238125</xdr:colOff>
                <xdr:row>35</xdr:row>
                <xdr:rowOff>180975</xdr:rowOff>
              </to>
            </anchor>
          </objectPr>
        </oleObject>
      </mc:Choice>
      <mc:Fallback>
        <oleObject progId="Wordpad.Document.1" dvAspect="DVASPECT_ICON" shapeId="3615" r:id="rId23"/>
      </mc:Fallback>
    </mc:AlternateContent>
    <mc:AlternateContent xmlns:mc="http://schemas.openxmlformats.org/markup-compatibility/2006">
      <mc:Choice Requires="x14">
        <oleObject progId="Wordpad.Document.1" dvAspect="DVASPECT_ICON" shapeId="3616" r:id="rId24">
          <objectPr locked="0" defaultSize="0" autoPict="0" r:id="rId5">
            <anchor moveWithCells="1">
              <from>
                <xdr:col>9</xdr:col>
                <xdr:colOff>19050</xdr:colOff>
                <xdr:row>36</xdr:row>
                <xdr:rowOff>9525</xdr:rowOff>
              </from>
              <to>
                <xdr:col>9</xdr:col>
                <xdr:colOff>238125</xdr:colOff>
                <xdr:row>36</xdr:row>
                <xdr:rowOff>180975</xdr:rowOff>
              </to>
            </anchor>
          </objectPr>
        </oleObject>
      </mc:Choice>
      <mc:Fallback>
        <oleObject progId="Wordpad.Document.1" dvAspect="DVASPECT_ICON" shapeId="3616" r:id="rId24"/>
      </mc:Fallback>
    </mc:AlternateContent>
    <mc:AlternateContent xmlns:mc="http://schemas.openxmlformats.org/markup-compatibility/2006">
      <mc:Choice Requires="x14">
        <oleObject progId="Wordpad.Document.1" dvAspect="DVASPECT_ICON" shapeId="3617" r:id="rId25">
          <objectPr locked="0" defaultSize="0" autoPict="0" r:id="rId5">
            <anchor moveWithCells="1">
              <from>
                <xdr:col>9</xdr:col>
                <xdr:colOff>19050</xdr:colOff>
                <xdr:row>37</xdr:row>
                <xdr:rowOff>9525</xdr:rowOff>
              </from>
              <to>
                <xdr:col>9</xdr:col>
                <xdr:colOff>238125</xdr:colOff>
                <xdr:row>37</xdr:row>
                <xdr:rowOff>180975</xdr:rowOff>
              </to>
            </anchor>
          </objectPr>
        </oleObject>
      </mc:Choice>
      <mc:Fallback>
        <oleObject progId="Wordpad.Document.1" dvAspect="DVASPECT_ICON" shapeId="3617" r:id="rId25"/>
      </mc:Fallback>
    </mc:AlternateContent>
    <mc:AlternateContent xmlns:mc="http://schemas.openxmlformats.org/markup-compatibility/2006">
      <mc:Choice Requires="x14">
        <oleObject progId="Wordpad.Document.1" dvAspect="DVASPECT_ICON" shapeId="3618" r:id="rId26">
          <objectPr locked="0" defaultSize="0" autoPict="0" r:id="rId5">
            <anchor moveWithCells="1">
              <from>
                <xdr:col>9</xdr:col>
                <xdr:colOff>19050</xdr:colOff>
                <xdr:row>38</xdr:row>
                <xdr:rowOff>9525</xdr:rowOff>
              </from>
              <to>
                <xdr:col>9</xdr:col>
                <xdr:colOff>238125</xdr:colOff>
                <xdr:row>38</xdr:row>
                <xdr:rowOff>180975</xdr:rowOff>
              </to>
            </anchor>
          </objectPr>
        </oleObject>
      </mc:Choice>
      <mc:Fallback>
        <oleObject progId="Wordpad.Document.1" dvAspect="DVASPECT_ICON" shapeId="3618" r:id="rId26"/>
      </mc:Fallback>
    </mc:AlternateContent>
    <mc:AlternateContent xmlns:mc="http://schemas.openxmlformats.org/markup-compatibility/2006">
      <mc:Choice Requires="x14">
        <oleObject progId="Wordpad.Document.1" dvAspect="DVASPECT_ICON" shapeId="3619" r:id="rId27">
          <objectPr locked="0" defaultSize="0" autoPict="0" r:id="rId5">
            <anchor moveWithCells="1">
              <from>
                <xdr:col>9</xdr:col>
                <xdr:colOff>19050</xdr:colOff>
                <xdr:row>39</xdr:row>
                <xdr:rowOff>9525</xdr:rowOff>
              </from>
              <to>
                <xdr:col>9</xdr:col>
                <xdr:colOff>238125</xdr:colOff>
                <xdr:row>39</xdr:row>
                <xdr:rowOff>180975</xdr:rowOff>
              </to>
            </anchor>
          </objectPr>
        </oleObject>
      </mc:Choice>
      <mc:Fallback>
        <oleObject progId="Wordpad.Document.1" dvAspect="DVASPECT_ICON" shapeId="3619" r:id="rId27"/>
      </mc:Fallback>
    </mc:AlternateContent>
    <mc:AlternateContent xmlns:mc="http://schemas.openxmlformats.org/markup-compatibility/2006">
      <mc:Choice Requires="x14">
        <oleObject progId="Wordpad.Document.1" dvAspect="DVASPECT_ICON" shapeId="3620" r:id="rId28">
          <objectPr locked="0" defaultSize="0" autoPict="0" r:id="rId5">
            <anchor moveWithCells="1">
              <from>
                <xdr:col>9</xdr:col>
                <xdr:colOff>19050</xdr:colOff>
                <xdr:row>40</xdr:row>
                <xdr:rowOff>9525</xdr:rowOff>
              </from>
              <to>
                <xdr:col>9</xdr:col>
                <xdr:colOff>238125</xdr:colOff>
                <xdr:row>40</xdr:row>
                <xdr:rowOff>180975</xdr:rowOff>
              </to>
            </anchor>
          </objectPr>
        </oleObject>
      </mc:Choice>
      <mc:Fallback>
        <oleObject progId="Wordpad.Document.1" dvAspect="DVASPECT_ICON" shapeId="3620" r:id="rId28"/>
      </mc:Fallback>
    </mc:AlternateContent>
    <mc:AlternateContent xmlns:mc="http://schemas.openxmlformats.org/markup-compatibility/2006">
      <mc:Choice Requires="x14">
        <oleObject progId="Wordpad.Document.1" dvAspect="DVASPECT_ICON" shapeId="3621" r:id="rId29">
          <objectPr locked="0" defaultSize="0" autoPict="0" r:id="rId5">
            <anchor moveWithCells="1">
              <from>
                <xdr:col>9</xdr:col>
                <xdr:colOff>19050</xdr:colOff>
                <xdr:row>41</xdr:row>
                <xdr:rowOff>9525</xdr:rowOff>
              </from>
              <to>
                <xdr:col>9</xdr:col>
                <xdr:colOff>238125</xdr:colOff>
                <xdr:row>41</xdr:row>
                <xdr:rowOff>180975</xdr:rowOff>
              </to>
            </anchor>
          </objectPr>
        </oleObject>
      </mc:Choice>
      <mc:Fallback>
        <oleObject progId="Wordpad.Document.1" dvAspect="DVASPECT_ICON" shapeId="3621" r:id="rId29"/>
      </mc:Fallback>
    </mc:AlternateContent>
    <mc:AlternateContent xmlns:mc="http://schemas.openxmlformats.org/markup-compatibility/2006">
      <mc:Choice Requires="x14">
        <oleObject progId="Wordpad.Document.1" dvAspect="DVASPECT_ICON" shapeId="3622" r:id="rId30">
          <objectPr locked="0" defaultSize="0" autoPict="0" r:id="rId5">
            <anchor moveWithCells="1">
              <from>
                <xdr:col>9</xdr:col>
                <xdr:colOff>19050</xdr:colOff>
                <xdr:row>42</xdr:row>
                <xdr:rowOff>9525</xdr:rowOff>
              </from>
              <to>
                <xdr:col>9</xdr:col>
                <xdr:colOff>238125</xdr:colOff>
                <xdr:row>42</xdr:row>
                <xdr:rowOff>180975</xdr:rowOff>
              </to>
            </anchor>
          </objectPr>
        </oleObject>
      </mc:Choice>
      <mc:Fallback>
        <oleObject progId="Wordpad.Document.1" dvAspect="DVASPECT_ICON" shapeId="3622" r:id="rId30"/>
      </mc:Fallback>
    </mc:AlternateContent>
    <mc:AlternateContent xmlns:mc="http://schemas.openxmlformats.org/markup-compatibility/2006">
      <mc:Choice Requires="x14">
        <oleObject progId="Wordpad.Document.1" dvAspect="DVASPECT_ICON" shapeId="3623" r:id="rId31">
          <objectPr locked="0" defaultSize="0" autoPict="0" r:id="rId5">
            <anchor moveWithCells="1">
              <from>
                <xdr:col>9</xdr:col>
                <xdr:colOff>19050</xdr:colOff>
                <xdr:row>43</xdr:row>
                <xdr:rowOff>9525</xdr:rowOff>
              </from>
              <to>
                <xdr:col>9</xdr:col>
                <xdr:colOff>238125</xdr:colOff>
                <xdr:row>43</xdr:row>
                <xdr:rowOff>180975</xdr:rowOff>
              </to>
            </anchor>
          </objectPr>
        </oleObject>
      </mc:Choice>
      <mc:Fallback>
        <oleObject progId="Wordpad.Document.1" dvAspect="DVASPECT_ICON" shapeId="3623" r:id="rId31"/>
      </mc:Fallback>
    </mc:AlternateContent>
    <mc:AlternateContent xmlns:mc="http://schemas.openxmlformats.org/markup-compatibility/2006">
      <mc:Choice Requires="x14">
        <oleObject progId="Wordpad.Document.1" dvAspect="DVASPECT_ICON" shapeId="3624" r:id="rId32">
          <objectPr locked="0" defaultSize="0" autoPict="0" r:id="rId5">
            <anchor moveWithCells="1">
              <from>
                <xdr:col>9</xdr:col>
                <xdr:colOff>19050</xdr:colOff>
                <xdr:row>44</xdr:row>
                <xdr:rowOff>9525</xdr:rowOff>
              </from>
              <to>
                <xdr:col>9</xdr:col>
                <xdr:colOff>238125</xdr:colOff>
                <xdr:row>44</xdr:row>
                <xdr:rowOff>180975</xdr:rowOff>
              </to>
            </anchor>
          </objectPr>
        </oleObject>
      </mc:Choice>
      <mc:Fallback>
        <oleObject progId="Wordpad.Document.1" dvAspect="DVASPECT_ICON" shapeId="3624" r:id="rId32"/>
      </mc:Fallback>
    </mc:AlternateContent>
    <mc:AlternateContent xmlns:mc="http://schemas.openxmlformats.org/markup-compatibility/2006">
      <mc:Choice Requires="x14">
        <oleObject progId="Wordpad.Document.1" dvAspect="DVASPECT_ICON" shapeId="3625" r:id="rId33">
          <objectPr locked="0" defaultSize="0" autoPict="0" r:id="rId5">
            <anchor moveWithCells="1">
              <from>
                <xdr:col>9</xdr:col>
                <xdr:colOff>19050</xdr:colOff>
                <xdr:row>45</xdr:row>
                <xdr:rowOff>9525</xdr:rowOff>
              </from>
              <to>
                <xdr:col>9</xdr:col>
                <xdr:colOff>238125</xdr:colOff>
                <xdr:row>45</xdr:row>
                <xdr:rowOff>180975</xdr:rowOff>
              </to>
            </anchor>
          </objectPr>
        </oleObject>
      </mc:Choice>
      <mc:Fallback>
        <oleObject progId="Wordpad.Document.1" dvAspect="DVASPECT_ICON" shapeId="3625" r:id="rId33"/>
      </mc:Fallback>
    </mc:AlternateContent>
    <mc:AlternateContent xmlns:mc="http://schemas.openxmlformats.org/markup-compatibility/2006">
      <mc:Choice Requires="x14">
        <oleObject progId="Wordpad.Document.1" dvAspect="DVASPECT_ICON" shapeId="3626" r:id="rId34">
          <objectPr locked="0" defaultSize="0" autoPict="0" r:id="rId5">
            <anchor moveWithCells="1">
              <from>
                <xdr:col>9</xdr:col>
                <xdr:colOff>19050</xdr:colOff>
                <xdr:row>46</xdr:row>
                <xdr:rowOff>9525</xdr:rowOff>
              </from>
              <to>
                <xdr:col>9</xdr:col>
                <xdr:colOff>238125</xdr:colOff>
                <xdr:row>46</xdr:row>
                <xdr:rowOff>180975</xdr:rowOff>
              </to>
            </anchor>
          </objectPr>
        </oleObject>
      </mc:Choice>
      <mc:Fallback>
        <oleObject progId="Wordpad.Document.1" dvAspect="DVASPECT_ICON" shapeId="3626" r:id="rId34"/>
      </mc:Fallback>
    </mc:AlternateContent>
    <mc:AlternateContent xmlns:mc="http://schemas.openxmlformats.org/markup-compatibility/2006">
      <mc:Choice Requires="x14">
        <oleObject progId="Wordpad.Document.1" dvAspect="DVASPECT_ICON" shapeId="3627" r:id="rId35">
          <objectPr locked="0" defaultSize="0" autoPict="0" r:id="rId5">
            <anchor moveWithCells="1">
              <from>
                <xdr:col>9</xdr:col>
                <xdr:colOff>19050</xdr:colOff>
                <xdr:row>47</xdr:row>
                <xdr:rowOff>9525</xdr:rowOff>
              </from>
              <to>
                <xdr:col>9</xdr:col>
                <xdr:colOff>238125</xdr:colOff>
                <xdr:row>47</xdr:row>
                <xdr:rowOff>180975</xdr:rowOff>
              </to>
            </anchor>
          </objectPr>
        </oleObject>
      </mc:Choice>
      <mc:Fallback>
        <oleObject progId="Wordpad.Document.1" dvAspect="DVASPECT_ICON" shapeId="3627" r:id="rId35"/>
      </mc:Fallback>
    </mc:AlternateContent>
    <mc:AlternateContent xmlns:mc="http://schemas.openxmlformats.org/markup-compatibility/2006">
      <mc:Choice Requires="x14">
        <oleObject progId="Wordpad.Document.1" dvAspect="DVASPECT_ICON" shapeId="3628" r:id="rId36">
          <objectPr locked="0" defaultSize="0" autoPict="0" r:id="rId5">
            <anchor moveWithCells="1">
              <from>
                <xdr:col>9</xdr:col>
                <xdr:colOff>19050</xdr:colOff>
                <xdr:row>48</xdr:row>
                <xdr:rowOff>9525</xdr:rowOff>
              </from>
              <to>
                <xdr:col>9</xdr:col>
                <xdr:colOff>238125</xdr:colOff>
                <xdr:row>48</xdr:row>
                <xdr:rowOff>180975</xdr:rowOff>
              </to>
            </anchor>
          </objectPr>
        </oleObject>
      </mc:Choice>
      <mc:Fallback>
        <oleObject progId="Wordpad.Document.1" dvAspect="DVASPECT_ICON" shapeId="3628" r:id="rId36"/>
      </mc:Fallback>
    </mc:AlternateContent>
    <mc:AlternateContent xmlns:mc="http://schemas.openxmlformats.org/markup-compatibility/2006">
      <mc:Choice Requires="x14">
        <oleObject progId="Wordpad.Document.1" dvAspect="DVASPECT_ICON" shapeId="3629" r:id="rId37">
          <objectPr locked="0" defaultSize="0" autoPict="0" r:id="rId5">
            <anchor moveWithCells="1">
              <from>
                <xdr:col>9</xdr:col>
                <xdr:colOff>19050</xdr:colOff>
                <xdr:row>49</xdr:row>
                <xdr:rowOff>9525</xdr:rowOff>
              </from>
              <to>
                <xdr:col>9</xdr:col>
                <xdr:colOff>238125</xdr:colOff>
                <xdr:row>49</xdr:row>
                <xdr:rowOff>180975</xdr:rowOff>
              </to>
            </anchor>
          </objectPr>
        </oleObject>
      </mc:Choice>
      <mc:Fallback>
        <oleObject progId="Wordpad.Document.1" dvAspect="DVASPECT_ICON" shapeId="3629" r:id="rId37"/>
      </mc:Fallback>
    </mc:AlternateContent>
    <mc:AlternateContent xmlns:mc="http://schemas.openxmlformats.org/markup-compatibility/2006">
      <mc:Choice Requires="x14">
        <oleObject progId="Wordpad.Document.1" dvAspect="DVASPECT_ICON" shapeId="3630" r:id="rId38">
          <objectPr locked="0" defaultSize="0" autoPict="0" r:id="rId5">
            <anchor moveWithCells="1">
              <from>
                <xdr:col>9</xdr:col>
                <xdr:colOff>19050</xdr:colOff>
                <xdr:row>50</xdr:row>
                <xdr:rowOff>9525</xdr:rowOff>
              </from>
              <to>
                <xdr:col>9</xdr:col>
                <xdr:colOff>238125</xdr:colOff>
                <xdr:row>50</xdr:row>
                <xdr:rowOff>180975</xdr:rowOff>
              </to>
            </anchor>
          </objectPr>
        </oleObject>
      </mc:Choice>
      <mc:Fallback>
        <oleObject progId="Wordpad.Document.1" dvAspect="DVASPECT_ICON" shapeId="3630" r:id="rId38"/>
      </mc:Fallback>
    </mc:AlternateContent>
    <mc:AlternateContent xmlns:mc="http://schemas.openxmlformats.org/markup-compatibility/2006">
      <mc:Choice Requires="x14">
        <oleObject progId="Wordpad.Document.1" dvAspect="DVASPECT_ICON" shapeId="3631" r:id="rId39">
          <objectPr locked="0" defaultSize="0" autoPict="0" r:id="rId5">
            <anchor moveWithCells="1">
              <from>
                <xdr:col>9</xdr:col>
                <xdr:colOff>19050</xdr:colOff>
                <xdr:row>51</xdr:row>
                <xdr:rowOff>9525</xdr:rowOff>
              </from>
              <to>
                <xdr:col>9</xdr:col>
                <xdr:colOff>238125</xdr:colOff>
                <xdr:row>51</xdr:row>
                <xdr:rowOff>180975</xdr:rowOff>
              </to>
            </anchor>
          </objectPr>
        </oleObject>
      </mc:Choice>
      <mc:Fallback>
        <oleObject progId="Wordpad.Document.1" dvAspect="DVASPECT_ICON" shapeId="3631" r:id="rId39"/>
      </mc:Fallback>
    </mc:AlternateContent>
    <mc:AlternateContent xmlns:mc="http://schemas.openxmlformats.org/markup-compatibility/2006">
      <mc:Choice Requires="x14">
        <oleObject progId="Wordpad.Document.1" dvAspect="DVASPECT_ICON" shapeId="3632" r:id="rId40">
          <objectPr locked="0" defaultSize="0" autoPict="0" r:id="rId5">
            <anchor moveWithCells="1">
              <from>
                <xdr:col>9</xdr:col>
                <xdr:colOff>19050</xdr:colOff>
                <xdr:row>52</xdr:row>
                <xdr:rowOff>9525</xdr:rowOff>
              </from>
              <to>
                <xdr:col>9</xdr:col>
                <xdr:colOff>238125</xdr:colOff>
                <xdr:row>52</xdr:row>
                <xdr:rowOff>180975</xdr:rowOff>
              </to>
            </anchor>
          </objectPr>
        </oleObject>
      </mc:Choice>
      <mc:Fallback>
        <oleObject progId="Wordpad.Document.1" dvAspect="DVASPECT_ICON" shapeId="3632" r:id="rId40"/>
      </mc:Fallback>
    </mc:AlternateContent>
    <mc:AlternateContent xmlns:mc="http://schemas.openxmlformats.org/markup-compatibility/2006">
      <mc:Choice Requires="x14">
        <oleObject progId="Wordpad.Document.1" dvAspect="DVASPECT_ICON" shapeId="3633" r:id="rId41">
          <objectPr locked="0" defaultSize="0" autoPict="0" r:id="rId5">
            <anchor moveWithCells="1">
              <from>
                <xdr:col>9</xdr:col>
                <xdr:colOff>19050</xdr:colOff>
                <xdr:row>53</xdr:row>
                <xdr:rowOff>19050</xdr:rowOff>
              </from>
              <to>
                <xdr:col>9</xdr:col>
                <xdr:colOff>238125</xdr:colOff>
                <xdr:row>54</xdr:row>
                <xdr:rowOff>0</xdr:rowOff>
              </to>
            </anchor>
          </objectPr>
        </oleObject>
      </mc:Choice>
      <mc:Fallback>
        <oleObject progId="Wordpad.Document.1" dvAspect="DVASPECT_ICON" shapeId="3633" r:id="rId41"/>
      </mc:Fallback>
    </mc:AlternateContent>
    <mc:AlternateContent xmlns:mc="http://schemas.openxmlformats.org/markup-compatibility/2006">
      <mc:Choice Requires="x14">
        <oleObject progId="Wordpad.Document.1" dvAspect="DVASPECT_ICON" shapeId="3634" r:id="rId42">
          <objectPr locked="0" defaultSize="0" autoPict="0" r:id="rId5">
            <anchor moveWithCells="1">
              <from>
                <xdr:col>9</xdr:col>
                <xdr:colOff>19050</xdr:colOff>
                <xdr:row>54</xdr:row>
                <xdr:rowOff>19050</xdr:rowOff>
              </from>
              <to>
                <xdr:col>9</xdr:col>
                <xdr:colOff>238125</xdr:colOff>
                <xdr:row>55</xdr:row>
                <xdr:rowOff>0</xdr:rowOff>
              </to>
            </anchor>
          </objectPr>
        </oleObject>
      </mc:Choice>
      <mc:Fallback>
        <oleObject progId="Wordpad.Document.1" dvAspect="DVASPECT_ICON" shapeId="3634" r:id="rId42"/>
      </mc:Fallback>
    </mc:AlternateContent>
    <mc:AlternateContent xmlns:mc="http://schemas.openxmlformats.org/markup-compatibility/2006">
      <mc:Choice Requires="x14">
        <oleObject progId="Wordpad.Document.1" dvAspect="DVASPECT_ICON" shapeId="3635" r:id="rId43">
          <objectPr locked="0" defaultSize="0" autoPict="0" r:id="rId5">
            <anchor moveWithCells="1">
              <from>
                <xdr:col>9</xdr:col>
                <xdr:colOff>19050</xdr:colOff>
                <xdr:row>55</xdr:row>
                <xdr:rowOff>19050</xdr:rowOff>
              </from>
              <to>
                <xdr:col>9</xdr:col>
                <xdr:colOff>238125</xdr:colOff>
                <xdr:row>56</xdr:row>
                <xdr:rowOff>0</xdr:rowOff>
              </to>
            </anchor>
          </objectPr>
        </oleObject>
      </mc:Choice>
      <mc:Fallback>
        <oleObject progId="Wordpad.Document.1" dvAspect="DVASPECT_ICON" shapeId="3635" r:id="rId43"/>
      </mc:Fallback>
    </mc:AlternateContent>
    <mc:AlternateContent xmlns:mc="http://schemas.openxmlformats.org/markup-compatibility/2006">
      <mc:Choice Requires="x14">
        <oleObject progId="Wordpad.Document.1" dvAspect="DVASPECT_ICON" shapeId="3636" r:id="rId44">
          <objectPr locked="0" defaultSize="0" autoPict="0" r:id="rId5">
            <anchor moveWithCells="1">
              <from>
                <xdr:col>9</xdr:col>
                <xdr:colOff>19050</xdr:colOff>
                <xdr:row>56</xdr:row>
                <xdr:rowOff>19050</xdr:rowOff>
              </from>
              <to>
                <xdr:col>9</xdr:col>
                <xdr:colOff>238125</xdr:colOff>
                <xdr:row>57</xdr:row>
                <xdr:rowOff>0</xdr:rowOff>
              </to>
            </anchor>
          </objectPr>
        </oleObject>
      </mc:Choice>
      <mc:Fallback>
        <oleObject progId="Wordpad.Document.1" dvAspect="DVASPECT_ICON" shapeId="3636" r:id="rId44"/>
      </mc:Fallback>
    </mc:AlternateContent>
    <mc:AlternateContent xmlns:mc="http://schemas.openxmlformats.org/markup-compatibility/2006">
      <mc:Choice Requires="x14">
        <oleObject progId="Wordpad.Document.1" dvAspect="DVASPECT_ICON" shapeId="3637" r:id="rId45">
          <objectPr locked="0" defaultSize="0" autoPict="0" r:id="rId5">
            <anchor moveWithCells="1">
              <from>
                <xdr:col>9</xdr:col>
                <xdr:colOff>19050</xdr:colOff>
                <xdr:row>57</xdr:row>
                <xdr:rowOff>9525</xdr:rowOff>
              </from>
              <to>
                <xdr:col>9</xdr:col>
                <xdr:colOff>238125</xdr:colOff>
                <xdr:row>57</xdr:row>
                <xdr:rowOff>180975</xdr:rowOff>
              </to>
            </anchor>
          </objectPr>
        </oleObject>
      </mc:Choice>
      <mc:Fallback>
        <oleObject progId="Wordpad.Document.1" dvAspect="DVASPECT_ICON" shapeId="3637" r:id="rId45"/>
      </mc:Fallback>
    </mc:AlternateContent>
    <mc:AlternateContent xmlns:mc="http://schemas.openxmlformats.org/markup-compatibility/2006">
      <mc:Choice Requires="x14">
        <oleObject progId="Wordpad.Document.1" dvAspect="DVASPECT_ICON" shapeId="3638" r:id="rId46">
          <objectPr locked="0" defaultSize="0" autoPict="0" r:id="rId5">
            <anchor moveWithCells="1">
              <from>
                <xdr:col>9</xdr:col>
                <xdr:colOff>19050</xdr:colOff>
                <xdr:row>58</xdr:row>
                <xdr:rowOff>9525</xdr:rowOff>
              </from>
              <to>
                <xdr:col>9</xdr:col>
                <xdr:colOff>238125</xdr:colOff>
                <xdr:row>58</xdr:row>
                <xdr:rowOff>180975</xdr:rowOff>
              </to>
            </anchor>
          </objectPr>
        </oleObject>
      </mc:Choice>
      <mc:Fallback>
        <oleObject progId="Wordpad.Document.1" dvAspect="DVASPECT_ICON" shapeId="3638" r:id="rId46"/>
      </mc:Fallback>
    </mc:AlternateContent>
    <mc:AlternateContent xmlns:mc="http://schemas.openxmlformats.org/markup-compatibility/2006">
      <mc:Choice Requires="x14">
        <oleObject progId="Wordpad.Document.1" dvAspect="DVASPECT_ICON" shapeId="3639" r:id="rId47">
          <objectPr locked="0" defaultSize="0" autoPict="0" r:id="rId5">
            <anchor moveWithCells="1">
              <from>
                <xdr:col>9</xdr:col>
                <xdr:colOff>19050</xdr:colOff>
                <xdr:row>59</xdr:row>
                <xdr:rowOff>9525</xdr:rowOff>
              </from>
              <to>
                <xdr:col>9</xdr:col>
                <xdr:colOff>238125</xdr:colOff>
                <xdr:row>59</xdr:row>
                <xdr:rowOff>180975</xdr:rowOff>
              </to>
            </anchor>
          </objectPr>
        </oleObject>
      </mc:Choice>
      <mc:Fallback>
        <oleObject progId="Wordpad.Document.1" dvAspect="DVASPECT_ICON" shapeId="3639" r:id="rId47"/>
      </mc:Fallback>
    </mc:AlternateContent>
    <mc:AlternateContent xmlns:mc="http://schemas.openxmlformats.org/markup-compatibility/2006">
      <mc:Choice Requires="x14">
        <oleObject progId="Wordpad.Document.1" dvAspect="DVASPECT_ICON" shapeId="3640" r:id="rId48">
          <objectPr locked="0" defaultSize="0" autoPict="0" r:id="rId5">
            <anchor moveWithCells="1">
              <from>
                <xdr:col>9</xdr:col>
                <xdr:colOff>19050</xdr:colOff>
                <xdr:row>60</xdr:row>
                <xdr:rowOff>9525</xdr:rowOff>
              </from>
              <to>
                <xdr:col>9</xdr:col>
                <xdr:colOff>238125</xdr:colOff>
                <xdr:row>60</xdr:row>
                <xdr:rowOff>180975</xdr:rowOff>
              </to>
            </anchor>
          </objectPr>
        </oleObject>
      </mc:Choice>
      <mc:Fallback>
        <oleObject progId="Wordpad.Document.1" dvAspect="DVASPECT_ICON" shapeId="3640" r:id="rId48"/>
      </mc:Fallback>
    </mc:AlternateContent>
    <mc:AlternateContent xmlns:mc="http://schemas.openxmlformats.org/markup-compatibility/2006">
      <mc:Choice Requires="x14">
        <oleObject progId="Wordpad.Document.1" dvAspect="DVASPECT_ICON" shapeId="3641" r:id="rId49">
          <objectPr locked="0" defaultSize="0" autoPict="0" r:id="rId5">
            <anchor moveWithCells="1">
              <from>
                <xdr:col>9</xdr:col>
                <xdr:colOff>19050</xdr:colOff>
                <xdr:row>61</xdr:row>
                <xdr:rowOff>9525</xdr:rowOff>
              </from>
              <to>
                <xdr:col>9</xdr:col>
                <xdr:colOff>238125</xdr:colOff>
                <xdr:row>61</xdr:row>
                <xdr:rowOff>180975</xdr:rowOff>
              </to>
            </anchor>
          </objectPr>
        </oleObject>
      </mc:Choice>
      <mc:Fallback>
        <oleObject progId="Wordpad.Document.1" dvAspect="DVASPECT_ICON" shapeId="3641" r:id="rId49"/>
      </mc:Fallback>
    </mc:AlternateContent>
    <mc:AlternateContent xmlns:mc="http://schemas.openxmlformats.org/markup-compatibility/2006">
      <mc:Choice Requires="x14">
        <oleObject progId="Wordpad.Document.1" dvAspect="DVASPECT_ICON" shapeId="3642" r:id="rId50">
          <objectPr locked="0" defaultSize="0" autoPict="0" r:id="rId5">
            <anchor moveWithCells="1">
              <from>
                <xdr:col>9</xdr:col>
                <xdr:colOff>19050</xdr:colOff>
                <xdr:row>62</xdr:row>
                <xdr:rowOff>9525</xdr:rowOff>
              </from>
              <to>
                <xdr:col>9</xdr:col>
                <xdr:colOff>238125</xdr:colOff>
                <xdr:row>62</xdr:row>
                <xdr:rowOff>180975</xdr:rowOff>
              </to>
            </anchor>
          </objectPr>
        </oleObject>
      </mc:Choice>
      <mc:Fallback>
        <oleObject progId="Wordpad.Document.1" dvAspect="DVASPECT_ICON" shapeId="3642" r:id="rId50"/>
      </mc:Fallback>
    </mc:AlternateContent>
    <mc:AlternateContent xmlns:mc="http://schemas.openxmlformats.org/markup-compatibility/2006">
      <mc:Choice Requires="x14">
        <oleObject progId="Wordpad.Document.1" dvAspect="DVASPECT_ICON" shapeId="3643" r:id="rId51">
          <objectPr locked="0" defaultSize="0" autoPict="0" r:id="rId5">
            <anchor moveWithCells="1">
              <from>
                <xdr:col>9</xdr:col>
                <xdr:colOff>19050</xdr:colOff>
                <xdr:row>63</xdr:row>
                <xdr:rowOff>9525</xdr:rowOff>
              </from>
              <to>
                <xdr:col>9</xdr:col>
                <xdr:colOff>238125</xdr:colOff>
                <xdr:row>63</xdr:row>
                <xdr:rowOff>180975</xdr:rowOff>
              </to>
            </anchor>
          </objectPr>
        </oleObject>
      </mc:Choice>
      <mc:Fallback>
        <oleObject progId="Wordpad.Document.1" dvAspect="DVASPECT_ICON" shapeId="3643" r:id="rId51"/>
      </mc:Fallback>
    </mc:AlternateContent>
    <mc:AlternateContent xmlns:mc="http://schemas.openxmlformats.org/markup-compatibility/2006">
      <mc:Choice Requires="x14">
        <oleObject progId="Wordpad.Document.1" dvAspect="DVASPECT_ICON" shapeId="3644" r:id="rId52">
          <objectPr locked="0" defaultSize="0" autoPict="0" r:id="rId5">
            <anchor moveWithCells="1">
              <from>
                <xdr:col>9</xdr:col>
                <xdr:colOff>19050</xdr:colOff>
                <xdr:row>64</xdr:row>
                <xdr:rowOff>9525</xdr:rowOff>
              </from>
              <to>
                <xdr:col>9</xdr:col>
                <xdr:colOff>238125</xdr:colOff>
                <xdr:row>64</xdr:row>
                <xdr:rowOff>180975</xdr:rowOff>
              </to>
            </anchor>
          </objectPr>
        </oleObject>
      </mc:Choice>
      <mc:Fallback>
        <oleObject progId="Wordpad.Document.1" dvAspect="DVASPECT_ICON" shapeId="3644" r:id="rId52"/>
      </mc:Fallback>
    </mc:AlternateContent>
    <mc:AlternateContent xmlns:mc="http://schemas.openxmlformats.org/markup-compatibility/2006">
      <mc:Choice Requires="x14">
        <oleObject progId="Wordpad.Document.1" dvAspect="DVASPECT_ICON" shapeId="3645" r:id="rId53">
          <objectPr locked="0" defaultSize="0" autoPict="0" r:id="rId5">
            <anchor moveWithCells="1">
              <from>
                <xdr:col>9</xdr:col>
                <xdr:colOff>19050</xdr:colOff>
                <xdr:row>65</xdr:row>
                <xdr:rowOff>9525</xdr:rowOff>
              </from>
              <to>
                <xdr:col>9</xdr:col>
                <xdr:colOff>238125</xdr:colOff>
                <xdr:row>65</xdr:row>
                <xdr:rowOff>180975</xdr:rowOff>
              </to>
            </anchor>
          </objectPr>
        </oleObject>
      </mc:Choice>
      <mc:Fallback>
        <oleObject progId="Wordpad.Document.1" dvAspect="DVASPECT_ICON" shapeId="3645" r:id="rId53"/>
      </mc:Fallback>
    </mc:AlternateContent>
    <mc:AlternateContent xmlns:mc="http://schemas.openxmlformats.org/markup-compatibility/2006">
      <mc:Choice Requires="x14">
        <oleObject progId="Wordpad.Document.1" dvAspect="DVASPECT_ICON" shapeId="3646" r:id="rId54">
          <objectPr locked="0" defaultSize="0" autoPict="0" r:id="rId5">
            <anchor moveWithCells="1">
              <from>
                <xdr:col>9</xdr:col>
                <xdr:colOff>19050</xdr:colOff>
                <xdr:row>66</xdr:row>
                <xdr:rowOff>9525</xdr:rowOff>
              </from>
              <to>
                <xdr:col>9</xdr:col>
                <xdr:colOff>238125</xdr:colOff>
                <xdr:row>66</xdr:row>
                <xdr:rowOff>180975</xdr:rowOff>
              </to>
            </anchor>
          </objectPr>
        </oleObject>
      </mc:Choice>
      <mc:Fallback>
        <oleObject progId="Wordpad.Document.1" dvAspect="DVASPECT_ICON" shapeId="3646" r:id="rId54"/>
      </mc:Fallback>
    </mc:AlternateContent>
    <mc:AlternateContent xmlns:mc="http://schemas.openxmlformats.org/markup-compatibility/2006">
      <mc:Choice Requires="x14">
        <oleObject progId="Wordpad.Document.1" dvAspect="DVASPECT_ICON" shapeId="3647" r:id="rId55">
          <objectPr locked="0" defaultSize="0" autoPict="0" r:id="rId5">
            <anchor moveWithCells="1">
              <from>
                <xdr:col>9</xdr:col>
                <xdr:colOff>19050</xdr:colOff>
                <xdr:row>67</xdr:row>
                <xdr:rowOff>9525</xdr:rowOff>
              </from>
              <to>
                <xdr:col>9</xdr:col>
                <xdr:colOff>238125</xdr:colOff>
                <xdr:row>67</xdr:row>
                <xdr:rowOff>180975</xdr:rowOff>
              </to>
            </anchor>
          </objectPr>
        </oleObject>
      </mc:Choice>
      <mc:Fallback>
        <oleObject progId="Wordpad.Document.1" dvAspect="DVASPECT_ICON" shapeId="3647" r:id="rId55"/>
      </mc:Fallback>
    </mc:AlternateContent>
    <mc:AlternateContent xmlns:mc="http://schemas.openxmlformats.org/markup-compatibility/2006">
      <mc:Choice Requires="x14">
        <oleObject progId="Wordpad.Document.1" dvAspect="DVASPECT_ICON" shapeId="3648" r:id="rId56">
          <objectPr locked="0" defaultSize="0" autoPict="0" r:id="rId5">
            <anchor moveWithCells="1">
              <from>
                <xdr:col>9</xdr:col>
                <xdr:colOff>19050</xdr:colOff>
                <xdr:row>68</xdr:row>
                <xdr:rowOff>9525</xdr:rowOff>
              </from>
              <to>
                <xdr:col>9</xdr:col>
                <xdr:colOff>238125</xdr:colOff>
                <xdr:row>68</xdr:row>
                <xdr:rowOff>180975</xdr:rowOff>
              </to>
            </anchor>
          </objectPr>
        </oleObject>
      </mc:Choice>
      <mc:Fallback>
        <oleObject progId="Wordpad.Document.1" dvAspect="DVASPECT_ICON" shapeId="3648" r:id="rId56"/>
      </mc:Fallback>
    </mc:AlternateContent>
    <mc:AlternateContent xmlns:mc="http://schemas.openxmlformats.org/markup-compatibility/2006">
      <mc:Choice Requires="x14">
        <oleObject progId="Wordpad.Document.1" dvAspect="DVASPECT_ICON" shapeId="3649" r:id="rId57">
          <objectPr locked="0" defaultSize="0" autoPict="0" r:id="rId5">
            <anchor moveWithCells="1">
              <from>
                <xdr:col>9</xdr:col>
                <xdr:colOff>19050</xdr:colOff>
                <xdr:row>69</xdr:row>
                <xdr:rowOff>9525</xdr:rowOff>
              </from>
              <to>
                <xdr:col>9</xdr:col>
                <xdr:colOff>238125</xdr:colOff>
                <xdr:row>69</xdr:row>
                <xdr:rowOff>180975</xdr:rowOff>
              </to>
            </anchor>
          </objectPr>
        </oleObject>
      </mc:Choice>
      <mc:Fallback>
        <oleObject progId="Wordpad.Document.1" dvAspect="DVASPECT_ICON" shapeId="3649" r:id="rId57"/>
      </mc:Fallback>
    </mc:AlternateContent>
    <mc:AlternateContent xmlns:mc="http://schemas.openxmlformats.org/markup-compatibility/2006">
      <mc:Choice Requires="x14">
        <oleObject progId="Wordpad.Document.1" dvAspect="DVASPECT_ICON" shapeId="3650" r:id="rId58">
          <objectPr locked="0" defaultSize="0" autoPict="0" r:id="rId5">
            <anchor moveWithCells="1">
              <from>
                <xdr:col>9</xdr:col>
                <xdr:colOff>19050</xdr:colOff>
                <xdr:row>70</xdr:row>
                <xdr:rowOff>9525</xdr:rowOff>
              </from>
              <to>
                <xdr:col>9</xdr:col>
                <xdr:colOff>238125</xdr:colOff>
                <xdr:row>70</xdr:row>
                <xdr:rowOff>180975</xdr:rowOff>
              </to>
            </anchor>
          </objectPr>
        </oleObject>
      </mc:Choice>
      <mc:Fallback>
        <oleObject progId="Wordpad.Document.1" dvAspect="DVASPECT_ICON" shapeId="3650" r:id="rId58"/>
      </mc:Fallback>
    </mc:AlternateContent>
    <mc:AlternateContent xmlns:mc="http://schemas.openxmlformats.org/markup-compatibility/2006">
      <mc:Choice Requires="x14">
        <oleObject progId="Wordpad.Document.1" dvAspect="DVASPECT_ICON" shapeId="3651" r:id="rId59">
          <objectPr locked="0" defaultSize="0" autoPict="0" r:id="rId5">
            <anchor moveWithCells="1">
              <from>
                <xdr:col>9</xdr:col>
                <xdr:colOff>19050</xdr:colOff>
                <xdr:row>71</xdr:row>
                <xdr:rowOff>9525</xdr:rowOff>
              </from>
              <to>
                <xdr:col>9</xdr:col>
                <xdr:colOff>238125</xdr:colOff>
                <xdr:row>71</xdr:row>
                <xdr:rowOff>180975</xdr:rowOff>
              </to>
            </anchor>
          </objectPr>
        </oleObject>
      </mc:Choice>
      <mc:Fallback>
        <oleObject progId="Wordpad.Document.1" dvAspect="DVASPECT_ICON" shapeId="3651" r:id="rId59"/>
      </mc:Fallback>
    </mc:AlternateContent>
    <mc:AlternateContent xmlns:mc="http://schemas.openxmlformats.org/markup-compatibility/2006">
      <mc:Choice Requires="x14">
        <oleObject progId="Wordpad.Document.1" dvAspect="DVASPECT_ICON" shapeId="3652" r:id="rId60">
          <objectPr locked="0" defaultSize="0" autoPict="0" r:id="rId5">
            <anchor moveWithCells="1">
              <from>
                <xdr:col>9</xdr:col>
                <xdr:colOff>19050</xdr:colOff>
                <xdr:row>72</xdr:row>
                <xdr:rowOff>9525</xdr:rowOff>
              </from>
              <to>
                <xdr:col>9</xdr:col>
                <xdr:colOff>238125</xdr:colOff>
                <xdr:row>72</xdr:row>
                <xdr:rowOff>180975</xdr:rowOff>
              </to>
            </anchor>
          </objectPr>
        </oleObject>
      </mc:Choice>
      <mc:Fallback>
        <oleObject progId="Wordpad.Document.1" dvAspect="DVASPECT_ICON" shapeId="3652" r:id="rId60"/>
      </mc:Fallback>
    </mc:AlternateContent>
    <mc:AlternateContent xmlns:mc="http://schemas.openxmlformats.org/markup-compatibility/2006">
      <mc:Choice Requires="x14">
        <oleObject progId="Wordpad.Document.1" dvAspect="DVASPECT_ICON" shapeId="3653" r:id="rId61">
          <objectPr locked="0" defaultSize="0" autoPict="0" r:id="rId5">
            <anchor moveWithCells="1">
              <from>
                <xdr:col>9</xdr:col>
                <xdr:colOff>19050</xdr:colOff>
                <xdr:row>73</xdr:row>
                <xdr:rowOff>19050</xdr:rowOff>
              </from>
              <to>
                <xdr:col>9</xdr:col>
                <xdr:colOff>238125</xdr:colOff>
                <xdr:row>74</xdr:row>
                <xdr:rowOff>0</xdr:rowOff>
              </to>
            </anchor>
          </objectPr>
        </oleObject>
      </mc:Choice>
      <mc:Fallback>
        <oleObject progId="Wordpad.Document.1" dvAspect="DVASPECT_ICON" shapeId="3653" r:id="rId61"/>
      </mc:Fallback>
    </mc:AlternateContent>
    <mc:AlternateContent xmlns:mc="http://schemas.openxmlformats.org/markup-compatibility/2006">
      <mc:Choice Requires="x14">
        <oleObject progId="Wordpad.Document.1" dvAspect="DVASPECT_ICON" shapeId="3654" r:id="rId62">
          <objectPr locked="0" defaultSize="0" autoPict="0" r:id="rId5">
            <anchor moveWithCells="1">
              <from>
                <xdr:col>9</xdr:col>
                <xdr:colOff>19050</xdr:colOff>
                <xdr:row>74</xdr:row>
                <xdr:rowOff>19050</xdr:rowOff>
              </from>
              <to>
                <xdr:col>9</xdr:col>
                <xdr:colOff>238125</xdr:colOff>
                <xdr:row>75</xdr:row>
                <xdr:rowOff>0</xdr:rowOff>
              </to>
            </anchor>
          </objectPr>
        </oleObject>
      </mc:Choice>
      <mc:Fallback>
        <oleObject progId="Wordpad.Document.1" dvAspect="DVASPECT_ICON" shapeId="3654" r:id="rId62"/>
      </mc:Fallback>
    </mc:AlternateContent>
    <mc:AlternateContent xmlns:mc="http://schemas.openxmlformats.org/markup-compatibility/2006">
      <mc:Choice Requires="x14">
        <oleObject progId="Wordpad.Document.1" dvAspect="DVASPECT_ICON" shapeId="3655" r:id="rId63">
          <objectPr locked="0" defaultSize="0" autoPict="0" r:id="rId5">
            <anchor moveWithCells="1">
              <from>
                <xdr:col>9</xdr:col>
                <xdr:colOff>19050</xdr:colOff>
                <xdr:row>75</xdr:row>
                <xdr:rowOff>19050</xdr:rowOff>
              </from>
              <to>
                <xdr:col>9</xdr:col>
                <xdr:colOff>238125</xdr:colOff>
                <xdr:row>76</xdr:row>
                <xdr:rowOff>0</xdr:rowOff>
              </to>
            </anchor>
          </objectPr>
        </oleObject>
      </mc:Choice>
      <mc:Fallback>
        <oleObject progId="Wordpad.Document.1" dvAspect="DVASPECT_ICON" shapeId="3655" r:id="rId63"/>
      </mc:Fallback>
    </mc:AlternateContent>
    <mc:AlternateContent xmlns:mc="http://schemas.openxmlformats.org/markup-compatibility/2006">
      <mc:Choice Requires="x14">
        <oleObject progId="Wordpad.Document.1" dvAspect="DVASPECT_ICON" shapeId="3656" r:id="rId64">
          <objectPr locked="0" defaultSize="0" autoPict="0" r:id="rId5">
            <anchor moveWithCells="1">
              <from>
                <xdr:col>9</xdr:col>
                <xdr:colOff>19050</xdr:colOff>
                <xdr:row>76</xdr:row>
                <xdr:rowOff>19050</xdr:rowOff>
              </from>
              <to>
                <xdr:col>9</xdr:col>
                <xdr:colOff>238125</xdr:colOff>
                <xdr:row>77</xdr:row>
                <xdr:rowOff>0</xdr:rowOff>
              </to>
            </anchor>
          </objectPr>
        </oleObject>
      </mc:Choice>
      <mc:Fallback>
        <oleObject progId="Wordpad.Document.1" dvAspect="DVASPECT_ICON" shapeId="3656" r:id="rId64"/>
      </mc:Fallback>
    </mc:AlternateContent>
    <mc:AlternateContent xmlns:mc="http://schemas.openxmlformats.org/markup-compatibility/2006">
      <mc:Choice Requires="x14">
        <oleObject progId="Wordpad.Document.1" dvAspect="DVASPECT_ICON" shapeId="3657" r:id="rId65">
          <objectPr locked="0" defaultSize="0" autoPict="0" r:id="rId5">
            <anchor moveWithCells="1">
              <from>
                <xdr:col>9</xdr:col>
                <xdr:colOff>19050</xdr:colOff>
                <xdr:row>77</xdr:row>
                <xdr:rowOff>9525</xdr:rowOff>
              </from>
              <to>
                <xdr:col>9</xdr:col>
                <xdr:colOff>238125</xdr:colOff>
                <xdr:row>77</xdr:row>
                <xdr:rowOff>180975</xdr:rowOff>
              </to>
            </anchor>
          </objectPr>
        </oleObject>
      </mc:Choice>
      <mc:Fallback>
        <oleObject progId="Wordpad.Document.1" dvAspect="DVASPECT_ICON" shapeId="3657" r:id="rId65"/>
      </mc:Fallback>
    </mc:AlternateContent>
    <mc:AlternateContent xmlns:mc="http://schemas.openxmlformats.org/markup-compatibility/2006">
      <mc:Choice Requires="x14">
        <oleObject progId="Wordpad.Document.1" dvAspect="DVASPECT_ICON" shapeId="3658" r:id="rId66">
          <objectPr locked="0" defaultSize="0" autoPict="0" r:id="rId5">
            <anchor moveWithCells="1">
              <from>
                <xdr:col>9</xdr:col>
                <xdr:colOff>19050</xdr:colOff>
                <xdr:row>78</xdr:row>
                <xdr:rowOff>9525</xdr:rowOff>
              </from>
              <to>
                <xdr:col>9</xdr:col>
                <xdr:colOff>238125</xdr:colOff>
                <xdr:row>78</xdr:row>
                <xdr:rowOff>180975</xdr:rowOff>
              </to>
            </anchor>
          </objectPr>
        </oleObject>
      </mc:Choice>
      <mc:Fallback>
        <oleObject progId="Wordpad.Document.1" dvAspect="DVASPECT_ICON" shapeId="3658" r:id="rId66"/>
      </mc:Fallback>
    </mc:AlternateContent>
    <mc:AlternateContent xmlns:mc="http://schemas.openxmlformats.org/markup-compatibility/2006">
      <mc:Choice Requires="x14">
        <oleObject progId="Wordpad.Document.1" dvAspect="DVASPECT_ICON" shapeId="3659" r:id="rId67">
          <objectPr locked="0" defaultSize="0" autoPict="0" r:id="rId5">
            <anchor moveWithCells="1">
              <from>
                <xdr:col>9</xdr:col>
                <xdr:colOff>19050</xdr:colOff>
                <xdr:row>79</xdr:row>
                <xdr:rowOff>9525</xdr:rowOff>
              </from>
              <to>
                <xdr:col>9</xdr:col>
                <xdr:colOff>238125</xdr:colOff>
                <xdr:row>79</xdr:row>
                <xdr:rowOff>180975</xdr:rowOff>
              </to>
            </anchor>
          </objectPr>
        </oleObject>
      </mc:Choice>
      <mc:Fallback>
        <oleObject progId="Wordpad.Document.1" dvAspect="DVASPECT_ICON" shapeId="3659" r:id="rId67"/>
      </mc:Fallback>
    </mc:AlternateContent>
    <mc:AlternateContent xmlns:mc="http://schemas.openxmlformats.org/markup-compatibility/2006">
      <mc:Choice Requires="x14">
        <oleObject progId="Wordpad.Document.1" dvAspect="DVASPECT_ICON" shapeId="3660" r:id="rId68">
          <objectPr locked="0" defaultSize="0" autoPict="0" r:id="rId5">
            <anchor moveWithCells="1">
              <from>
                <xdr:col>9</xdr:col>
                <xdr:colOff>19050</xdr:colOff>
                <xdr:row>80</xdr:row>
                <xdr:rowOff>9525</xdr:rowOff>
              </from>
              <to>
                <xdr:col>9</xdr:col>
                <xdr:colOff>238125</xdr:colOff>
                <xdr:row>80</xdr:row>
                <xdr:rowOff>180975</xdr:rowOff>
              </to>
            </anchor>
          </objectPr>
        </oleObject>
      </mc:Choice>
      <mc:Fallback>
        <oleObject progId="Wordpad.Document.1" dvAspect="DVASPECT_ICON" shapeId="3660" r:id="rId68"/>
      </mc:Fallback>
    </mc:AlternateContent>
    <mc:AlternateContent xmlns:mc="http://schemas.openxmlformats.org/markup-compatibility/2006">
      <mc:Choice Requires="x14">
        <oleObject progId="Wordpad.Document.1" dvAspect="DVASPECT_ICON" shapeId="3661" r:id="rId69">
          <objectPr locked="0" defaultSize="0" autoPict="0" r:id="rId5">
            <anchor moveWithCells="1">
              <from>
                <xdr:col>9</xdr:col>
                <xdr:colOff>19050</xdr:colOff>
                <xdr:row>81</xdr:row>
                <xdr:rowOff>9525</xdr:rowOff>
              </from>
              <to>
                <xdr:col>9</xdr:col>
                <xdr:colOff>238125</xdr:colOff>
                <xdr:row>81</xdr:row>
                <xdr:rowOff>180975</xdr:rowOff>
              </to>
            </anchor>
          </objectPr>
        </oleObject>
      </mc:Choice>
      <mc:Fallback>
        <oleObject progId="Wordpad.Document.1" dvAspect="DVASPECT_ICON" shapeId="3661" r:id="rId69"/>
      </mc:Fallback>
    </mc:AlternateContent>
    <mc:AlternateContent xmlns:mc="http://schemas.openxmlformats.org/markup-compatibility/2006">
      <mc:Choice Requires="x14">
        <oleObject progId="Wordpad.Document.1" dvAspect="DVASPECT_ICON" shapeId="3662" r:id="rId70">
          <objectPr locked="0" defaultSize="0" autoPict="0" r:id="rId5">
            <anchor moveWithCells="1">
              <from>
                <xdr:col>9</xdr:col>
                <xdr:colOff>19050</xdr:colOff>
                <xdr:row>82</xdr:row>
                <xdr:rowOff>9525</xdr:rowOff>
              </from>
              <to>
                <xdr:col>9</xdr:col>
                <xdr:colOff>238125</xdr:colOff>
                <xdr:row>82</xdr:row>
                <xdr:rowOff>180975</xdr:rowOff>
              </to>
            </anchor>
          </objectPr>
        </oleObject>
      </mc:Choice>
      <mc:Fallback>
        <oleObject progId="Wordpad.Document.1" dvAspect="DVASPECT_ICON" shapeId="3662" r:id="rId70"/>
      </mc:Fallback>
    </mc:AlternateContent>
    <mc:AlternateContent xmlns:mc="http://schemas.openxmlformats.org/markup-compatibility/2006">
      <mc:Choice Requires="x14">
        <oleObject progId="Wordpad.Document.1" dvAspect="DVASPECT_ICON" shapeId="3663" r:id="rId71">
          <objectPr locked="0" defaultSize="0" autoPict="0" r:id="rId5">
            <anchor moveWithCells="1">
              <from>
                <xdr:col>9</xdr:col>
                <xdr:colOff>19050</xdr:colOff>
                <xdr:row>83</xdr:row>
                <xdr:rowOff>9525</xdr:rowOff>
              </from>
              <to>
                <xdr:col>9</xdr:col>
                <xdr:colOff>238125</xdr:colOff>
                <xdr:row>83</xdr:row>
                <xdr:rowOff>180975</xdr:rowOff>
              </to>
            </anchor>
          </objectPr>
        </oleObject>
      </mc:Choice>
      <mc:Fallback>
        <oleObject progId="Wordpad.Document.1" dvAspect="DVASPECT_ICON" shapeId="3663" r:id="rId71"/>
      </mc:Fallback>
    </mc:AlternateContent>
    <mc:AlternateContent xmlns:mc="http://schemas.openxmlformats.org/markup-compatibility/2006">
      <mc:Choice Requires="x14">
        <oleObject progId="Wordpad.Document.1" dvAspect="DVASPECT_ICON" shapeId="3664" r:id="rId72">
          <objectPr locked="0" defaultSize="0" autoPict="0" r:id="rId5">
            <anchor moveWithCells="1">
              <from>
                <xdr:col>9</xdr:col>
                <xdr:colOff>19050</xdr:colOff>
                <xdr:row>84</xdr:row>
                <xdr:rowOff>9525</xdr:rowOff>
              </from>
              <to>
                <xdr:col>9</xdr:col>
                <xdr:colOff>238125</xdr:colOff>
                <xdr:row>84</xdr:row>
                <xdr:rowOff>180975</xdr:rowOff>
              </to>
            </anchor>
          </objectPr>
        </oleObject>
      </mc:Choice>
      <mc:Fallback>
        <oleObject progId="Wordpad.Document.1" dvAspect="DVASPECT_ICON" shapeId="3664" r:id="rId72"/>
      </mc:Fallback>
    </mc:AlternateContent>
    <mc:AlternateContent xmlns:mc="http://schemas.openxmlformats.org/markup-compatibility/2006">
      <mc:Choice Requires="x14">
        <oleObject progId="Wordpad.Document.1" dvAspect="DVASPECT_ICON" shapeId="3665" r:id="rId73">
          <objectPr locked="0" defaultSize="0" autoPict="0" r:id="rId5">
            <anchor moveWithCells="1">
              <from>
                <xdr:col>9</xdr:col>
                <xdr:colOff>19050</xdr:colOff>
                <xdr:row>85</xdr:row>
                <xdr:rowOff>9525</xdr:rowOff>
              </from>
              <to>
                <xdr:col>9</xdr:col>
                <xdr:colOff>238125</xdr:colOff>
                <xdr:row>85</xdr:row>
                <xdr:rowOff>180975</xdr:rowOff>
              </to>
            </anchor>
          </objectPr>
        </oleObject>
      </mc:Choice>
      <mc:Fallback>
        <oleObject progId="Wordpad.Document.1" dvAspect="DVASPECT_ICON" shapeId="3665" r:id="rId73"/>
      </mc:Fallback>
    </mc:AlternateContent>
    <mc:AlternateContent xmlns:mc="http://schemas.openxmlformats.org/markup-compatibility/2006">
      <mc:Choice Requires="x14">
        <oleObject progId="Wordpad.Document.1" dvAspect="DVASPECT_ICON" shapeId="3666" r:id="rId74">
          <objectPr locked="0" defaultSize="0" autoPict="0" r:id="rId5">
            <anchor moveWithCells="1">
              <from>
                <xdr:col>9</xdr:col>
                <xdr:colOff>19050</xdr:colOff>
                <xdr:row>86</xdr:row>
                <xdr:rowOff>9525</xdr:rowOff>
              </from>
              <to>
                <xdr:col>9</xdr:col>
                <xdr:colOff>238125</xdr:colOff>
                <xdr:row>86</xdr:row>
                <xdr:rowOff>180975</xdr:rowOff>
              </to>
            </anchor>
          </objectPr>
        </oleObject>
      </mc:Choice>
      <mc:Fallback>
        <oleObject progId="Wordpad.Document.1" dvAspect="DVASPECT_ICON" shapeId="3666" r:id="rId74"/>
      </mc:Fallback>
    </mc:AlternateContent>
    <mc:AlternateContent xmlns:mc="http://schemas.openxmlformats.org/markup-compatibility/2006">
      <mc:Choice Requires="x14">
        <oleObject progId="Wordpad.Document.1" dvAspect="DVASPECT_ICON" shapeId="3667" r:id="rId75">
          <objectPr locked="0" defaultSize="0" autoPict="0" r:id="rId5">
            <anchor moveWithCells="1">
              <from>
                <xdr:col>9</xdr:col>
                <xdr:colOff>19050</xdr:colOff>
                <xdr:row>87</xdr:row>
                <xdr:rowOff>9525</xdr:rowOff>
              </from>
              <to>
                <xdr:col>9</xdr:col>
                <xdr:colOff>238125</xdr:colOff>
                <xdr:row>87</xdr:row>
                <xdr:rowOff>180975</xdr:rowOff>
              </to>
            </anchor>
          </objectPr>
        </oleObject>
      </mc:Choice>
      <mc:Fallback>
        <oleObject progId="Wordpad.Document.1" dvAspect="DVASPECT_ICON" shapeId="3667" r:id="rId75"/>
      </mc:Fallback>
    </mc:AlternateContent>
    <mc:AlternateContent xmlns:mc="http://schemas.openxmlformats.org/markup-compatibility/2006">
      <mc:Choice Requires="x14">
        <oleObject progId="Wordpad.Document.1" dvAspect="DVASPECT_ICON" shapeId="3668" r:id="rId76">
          <objectPr locked="0" defaultSize="0" autoPict="0" r:id="rId5">
            <anchor moveWithCells="1">
              <from>
                <xdr:col>9</xdr:col>
                <xdr:colOff>19050</xdr:colOff>
                <xdr:row>88</xdr:row>
                <xdr:rowOff>9525</xdr:rowOff>
              </from>
              <to>
                <xdr:col>9</xdr:col>
                <xdr:colOff>238125</xdr:colOff>
                <xdr:row>88</xdr:row>
                <xdr:rowOff>180975</xdr:rowOff>
              </to>
            </anchor>
          </objectPr>
        </oleObject>
      </mc:Choice>
      <mc:Fallback>
        <oleObject progId="Wordpad.Document.1" dvAspect="DVASPECT_ICON" shapeId="3668" r:id="rId76"/>
      </mc:Fallback>
    </mc:AlternateContent>
    <mc:AlternateContent xmlns:mc="http://schemas.openxmlformats.org/markup-compatibility/2006">
      <mc:Choice Requires="x14">
        <oleObject progId="Wordpad.Document.1" dvAspect="DVASPECT_ICON" shapeId="3669" r:id="rId77">
          <objectPr locked="0" defaultSize="0" autoPict="0" r:id="rId5">
            <anchor moveWithCells="1">
              <from>
                <xdr:col>9</xdr:col>
                <xdr:colOff>19050</xdr:colOff>
                <xdr:row>89</xdr:row>
                <xdr:rowOff>9525</xdr:rowOff>
              </from>
              <to>
                <xdr:col>9</xdr:col>
                <xdr:colOff>238125</xdr:colOff>
                <xdr:row>89</xdr:row>
                <xdr:rowOff>180975</xdr:rowOff>
              </to>
            </anchor>
          </objectPr>
        </oleObject>
      </mc:Choice>
      <mc:Fallback>
        <oleObject progId="Wordpad.Document.1" dvAspect="DVASPECT_ICON" shapeId="3669" r:id="rId77"/>
      </mc:Fallback>
    </mc:AlternateContent>
    <mc:AlternateContent xmlns:mc="http://schemas.openxmlformats.org/markup-compatibility/2006">
      <mc:Choice Requires="x14">
        <oleObject progId="Wordpad.Document.1" dvAspect="DVASPECT_ICON" shapeId="3670" r:id="rId78">
          <objectPr locked="0" defaultSize="0" autoPict="0" r:id="rId5">
            <anchor moveWithCells="1">
              <from>
                <xdr:col>9</xdr:col>
                <xdr:colOff>19050</xdr:colOff>
                <xdr:row>90</xdr:row>
                <xdr:rowOff>9525</xdr:rowOff>
              </from>
              <to>
                <xdr:col>9</xdr:col>
                <xdr:colOff>238125</xdr:colOff>
                <xdr:row>90</xdr:row>
                <xdr:rowOff>180975</xdr:rowOff>
              </to>
            </anchor>
          </objectPr>
        </oleObject>
      </mc:Choice>
      <mc:Fallback>
        <oleObject progId="Wordpad.Document.1" dvAspect="DVASPECT_ICON" shapeId="3670" r:id="rId78"/>
      </mc:Fallback>
    </mc:AlternateContent>
    <mc:AlternateContent xmlns:mc="http://schemas.openxmlformats.org/markup-compatibility/2006">
      <mc:Choice Requires="x14">
        <oleObject progId="Wordpad.Document.1" dvAspect="DVASPECT_ICON" shapeId="3671" r:id="rId79">
          <objectPr locked="0" defaultSize="0" autoPict="0" r:id="rId5">
            <anchor moveWithCells="1">
              <from>
                <xdr:col>9</xdr:col>
                <xdr:colOff>19050</xdr:colOff>
                <xdr:row>91</xdr:row>
                <xdr:rowOff>9525</xdr:rowOff>
              </from>
              <to>
                <xdr:col>9</xdr:col>
                <xdr:colOff>238125</xdr:colOff>
                <xdr:row>91</xdr:row>
                <xdr:rowOff>180975</xdr:rowOff>
              </to>
            </anchor>
          </objectPr>
        </oleObject>
      </mc:Choice>
      <mc:Fallback>
        <oleObject progId="Wordpad.Document.1" dvAspect="DVASPECT_ICON" shapeId="3671" r:id="rId79"/>
      </mc:Fallback>
    </mc:AlternateContent>
    <mc:AlternateContent xmlns:mc="http://schemas.openxmlformats.org/markup-compatibility/2006">
      <mc:Choice Requires="x14">
        <oleObject progId="Wordpad.Document.1" dvAspect="DVASPECT_ICON" shapeId="3672" r:id="rId80">
          <objectPr locked="0" defaultSize="0" autoPict="0" r:id="rId5">
            <anchor moveWithCells="1">
              <from>
                <xdr:col>9</xdr:col>
                <xdr:colOff>19050</xdr:colOff>
                <xdr:row>92</xdr:row>
                <xdr:rowOff>9525</xdr:rowOff>
              </from>
              <to>
                <xdr:col>9</xdr:col>
                <xdr:colOff>238125</xdr:colOff>
                <xdr:row>92</xdr:row>
                <xdr:rowOff>180975</xdr:rowOff>
              </to>
            </anchor>
          </objectPr>
        </oleObject>
      </mc:Choice>
      <mc:Fallback>
        <oleObject progId="Wordpad.Document.1" dvAspect="DVASPECT_ICON" shapeId="3672" r:id="rId80"/>
      </mc:Fallback>
    </mc:AlternateContent>
    <mc:AlternateContent xmlns:mc="http://schemas.openxmlformats.org/markup-compatibility/2006">
      <mc:Choice Requires="x14">
        <oleObject progId="Wordpad.Document.1" dvAspect="DVASPECT_ICON" shapeId="3673" r:id="rId81">
          <objectPr locked="0" defaultSize="0" autoPict="0" r:id="rId5">
            <anchor moveWithCells="1">
              <from>
                <xdr:col>9</xdr:col>
                <xdr:colOff>19050</xdr:colOff>
                <xdr:row>93</xdr:row>
                <xdr:rowOff>19050</xdr:rowOff>
              </from>
              <to>
                <xdr:col>9</xdr:col>
                <xdr:colOff>238125</xdr:colOff>
                <xdr:row>94</xdr:row>
                <xdr:rowOff>0</xdr:rowOff>
              </to>
            </anchor>
          </objectPr>
        </oleObject>
      </mc:Choice>
      <mc:Fallback>
        <oleObject progId="Wordpad.Document.1" dvAspect="DVASPECT_ICON" shapeId="3673" r:id="rId81"/>
      </mc:Fallback>
    </mc:AlternateContent>
    <mc:AlternateContent xmlns:mc="http://schemas.openxmlformats.org/markup-compatibility/2006">
      <mc:Choice Requires="x14">
        <oleObject progId="Wordpad.Document.1" dvAspect="DVASPECT_ICON" shapeId="3674" r:id="rId82">
          <objectPr locked="0" defaultSize="0" autoPict="0" r:id="rId5">
            <anchor moveWithCells="1">
              <from>
                <xdr:col>9</xdr:col>
                <xdr:colOff>19050</xdr:colOff>
                <xdr:row>94</xdr:row>
                <xdr:rowOff>19050</xdr:rowOff>
              </from>
              <to>
                <xdr:col>9</xdr:col>
                <xdr:colOff>238125</xdr:colOff>
                <xdr:row>95</xdr:row>
                <xdr:rowOff>0</xdr:rowOff>
              </to>
            </anchor>
          </objectPr>
        </oleObject>
      </mc:Choice>
      <mc:Fallback>
        <oleObject progId="Wordpad.Document.1" dvAspect="DVASPECT_ICON" shapeId="3674" r:id="rId82"/>
      </mc:Fallback>
    </mc:AlternateContent>
    <mc:AlternateContent xmlns:mc="http://schemas.openxmlformats.org/markup-compatibility/2006">
      <mc:Choice Requires="x14">
        <oleObject progId="Wordpad.Document.1" dvAspect="DVASPECT_ICON" shapeId="3675" r:id="rId83">
          <objectPr locked="0" defaultSize="0" autoPict="0" r:id="rId5">
            <anchor moveWithCells="1">
              <from>
                <xdr:col>9</xdr:col>
                <xdr:colOff>19050</xdr:colOff>
                <xdr:row>95</xdr:row>
                <xdr:rowOff>19050</xdr:rowOff>
              </from>
              <to>
                <xdr:col>9</xdr:col>
                <xdr:colOff>238125</xdr:colOff>
                <xdr:row>96</xdr:row>
                <xdr:rowOff>0</xdr:rowOff>
              </to>
            </anchor>
          </objectPr>
        </oleObject>
      </mc:Choice>
      <mc:Fallback>
        <oleObject progId="Wordpad.Document.1" dvAspect="DVASPECT_ICON" shapeId="3675" r:id="rId83"/>
      </mc:Fallback>
    </mc:AlternateContent>
    <mc:AlternateContent xmlns:mc="http://schemas.openxmlformats.org/markup-compatibility/2006">
      <mc:Choice Requires="x14">
        <oleObject progId="Wordpad.Document.1" dvAspect="DVASPECT_ICON" shapeId="3676" r:id="rId84">
          <objectPr locked="0" defaultSize="0" autoPict="0" r:id="rId5">
            <anchor moveWithCells="1">
              <from>
                <xdr:col>9</xdr:col>
                <xdr:colOff>19050</xdr:colOff>
                <xdr:row>96</xdr:row>
                <xdr:rowOff>19050</xdr:rowOff>
              </from>
              <to>
                <xdr:col>9</xdr:col>
                <xdr:colOff>238125</xdr:colOff>
                <xdr:row>97</xdr:row>
                <xdr:rowOff>0</xdr:rowOff>
              </to>
            </anchor>
          </objectPr>
        </oleObject>
      </mc:Choice>
      <mc:Fallback>
        <oleObject progId="Wordpad.Document.1" dvAspect="DVASPECT_ICON" shapeId="3676" r:id="rId84"/>
      </mc:Fallback>
    </mc:AlternateContent>
    <mc:AlternateContent xmlns:mc="http://schemas.openxmlformats.org/markup-compatibility/2006">
      <mc:Choice Requires="x14">
        <oleObject progId="Wordpad.Document.1" dvAspect="DVASPECT_ICON" shapeId="3677" r:id="rId85">
          <objectPr locked="0" defaultSize="0" autoPict="0" r:id="rId5">
            <anchor moveWithCells="1">
              <from>
                <xdr:col>9</xdr:col>
                <xdr:colOff>19050</xdr:colOff>
                <xdr:row>97</xdr:row>
                <xdr:rowOff>0</xdr:rowOff>
              </from>
              <to>
                <xdr:col>9</xdr:col>
                <xdr:colOff>238125</xdr:colOff>
                <xdr:row>97</xdr:row>
                <xdr:rowOff>171450</xdr:rowOff>
              </to>
            </anchor>
          </objectPr>
        </oleObject>
      </mc:Choice>
      <mc:Fallback>
        <oleObject progId="Wordpad.Document.1" dvAspect="DVASPECT_ICON" shapeId="3677" r:id="rId85"/>
      </mc:Fallback>
    </mc:AlternateContent>
    <mc:AlternateContent xmlns:mc="http://schemas.openxmlformats.org/markup-compatibility/2006">
      <mc:Choice Requires="x14">
        <oleObject progId="Wordpad.Document.1" dvAspect="DVASPECT_ICON" shapeId="3678" r:id="rId86">
          <objectPr locked="0" defaultSize="0" autoPict="0" r:id="rId5">
            <anchor moveWithCells="1">
              <from>
                <xdr:col>9</xdr:col>
                <xdr:colOff>19050</xdr:colOff>
                <xdr:row>98</xdr:row>
                <xdr:rowOff>0</xdr:rowOff>
              </from>
              <to>
                <xdr:col>9</xdr:col>
                <xdr:colOff>238125</xdr:colOff>
                <xdr:row>98</xdr:row>
                <xdr:rowOff>171450</xdr:rowOff>
              </to>
            </anchor>
          </objectPr>
        </oleObject>
      </mc:Choice>
      <mc:Fallback>
        <oleObject progId="Wordpad.Document.1" dvAspect="DVASPECT_ICON" shapeId="3678" r:id="rId86"/>
      </mc:Fallback>
    </mc:AlternateContent>
    <mc:AlternateContent xmlns:mc="http://schemas.openxmlformats.org/markup-compatibility/2006">
      <mc:Choice Requires="x14">
        <oleObject progId="Wordpad.Document.1" dvAspect="DVASPECT_ICON" shapeId="3679" r:id="rId87">
          <objectPr locked="0" defaultSize="0" autoPict="0" r:id="rId5">
            <anchor moveWithCells="1">
              <from>
                <xdr:col>9</xdr:col>
                <xdr:colOff>19050</xdr:colOff>
                <xdr:row>99</xdr:row>
                <xdr:rowOff>0</xdr:rowOff>
              </from>
              <to>
                <xdr:col>9</xdr:col>
                <xdr:colOff>238125</xdr:colOff>
                <xdr:row>99</xdr:row>
                <xdr:rowOff>171450</xdr:rowOff>
              </to>
            </anchor>
          </objectPr>
        </oleObject>
      </mc:Choice>
      <mc:Fallback>
        <oleObject progId="Wordpad.Document.1" dvAspect="DVASPECT_ICON" shapeId="3679" r:id="rId87"/>
      </mc:Fallback>
    </mc:AlternateContent>
    <mc:AlternateContent xmlns:mc="http://schemas.openxmlformats.org/markup-compatibility/2006">
      <mc:Choice Requires="x14">
        <oleObject progId="Wordpad.Document.1" dvAspect="DVASPECT_ICON" shapeId="3680" r:id="rId88">
          <objectPr locked="0" defaultSize="0" autoPict="0" r:id="rId5">
            <anchor moveWithCells="1">
              <from>
                <xdr:col>9</xdr:col>
                <xdr:colOff>19050</xdr:colOff>
                <xdr:row>100</xdr:row>
                <xdr:rowOff>0</xdr:rowOff>
              </from>
              <to>
                <xdr:col>9</xdr:col>
                <xdr:colOff>238125</xdr:colOff>
                <xdr:row>100</xdr:row>
                <xdr:rowOff>171450</xdr:rowOff>
              </to>
            </anchor>
          </objectPr>
        </oleObject>
      </mc:Choice>
      <mc:Fallback>
        <oleObject progId="Wordpad.Document.1" dvAspect="DVASPECT_ICON" shapeId="3680" r:id="rId88"/>
      </mc:Fallback>
    </mc:AlternateContent>
    <mc:AlternateContent xmlns:mc="http://schemas.openxmlformats.org/markup-compatibility/2006">
      <mc:Choice Requires="x14">
        <oleObject progId="Wordpad.Document.1" dvAspect="DVASPECT_ICON" shapeId="3681" r:id="rId89">
          <objectPr locked="0" defaultSize="0" autoPict="0" r:id="rId5">
            <anchor moveWithCells="1">
              <from>
                <xdr:col>9</xdr:col>
                <xdr:colOff>19050</xdr:colOff>
                <xdr:row>101</xdr:row>
                <xdr:rowOff>0</xdr:rowOff>
              </from>
              <to>
                <xdr:col>9</xdr:col>
                <xdr:colOff>238125</xdr:colOff>
                <xdr:row>101</xdr:row>
                <xdr:rowOff>171450</xdr:rowOff>
              </to>
            </anchor>
          </objectPr>
        </oleObject>
      </mc:Choice>
      <mc:Fallback>
        <oleObject progId="Wordpad.Document.1" dvAspect="DVASPECT_ICON" shapeId="3681" r:id="rId89"/>
      </mc:Fallback>
    </mc:AlternateContent>
    <mc:AlternateContent xmlns:mc="http://schemas.openxmlformats.org/markup-compatibility/2006">
      <mc:Choice Requires="x14">
        <oleObject progId="Wordpad.Document.1" dvAspect="DVASPECT_ICON" shapeId="3682" r:id="rId90">
          <objectPr locked="0" defaultSize="0" autoPict="0" r:id="rId5">
            <anchor moveWithCells="1">
              <from>
                <xdr:col>9</xdr:col>
                <xdr:colOff>19050</xdr:colOff>
                <xdr:row>102</xdr:row>
                <xdr:rowOff>0</xdr:rowOff>
              </from>
              <to>
                <xdr:col>9</xdr:col>
                <xdr:colOff>238125</xdr:colOff>
                <xdr:row>102</xdr:row>
                <xdr:rowOff>171450</xdr:rowOff>
              </to>
            </anchor>
          </objectPr>
        </oleObject>
      </mc:Choice>
      <mc:Fallback>
        <oleObject progId="Wordpad.Document.1" dvAspect="DVASPECT_ICON" shapeId="3682" r:id="rId90"/>
      </mc:Fallback>
    </mc:AlternateContent>
    <mc:AlternateContent xmlns:mc="http://schemas.openxmlformats.org/markup-compatibility/2006">
      <mc:Choice Requires="x14">
        <oleObject progId="Wordpad.Document.1" dvAspect="DVASPECT_ICON" shapeId="3683" r:id="rId91">
          <objectPr locked="0" defaultSize="0" autoPict="0" r:id="rId5">
            <anchor moveWithCells="1">
              <from>
                <xdr:col>9</xdr:col>
                <xdr:colOff>19050</xdr:colOff>
                <xdr:row>103</xdr:row>
                <xdr:rowOff>0</xdr:rowOff>
              </from>
              <to>
                <xdr:col>9</xdr:col>
                <xdr:colOff>238125</xdr:colOff>
                <xdr:row>103</xdr:row>
                <xdr:rowOff>171450</xdr:rowOff>
              </to>
            </anchor>
          </objectPr>
        </oleObject>
      </mc:Choice>
      <mc:Fallback>
        <oleObject progId="Wordpad.Document.1" dvAspect="DVASPECT_ICON" shapeId="3683" r:id="rId91"/>
      </mc:Fallback>
    </mc:AlternateContent>
    <mc:AlternateContent xmlns:mc="http://schemas.openxmlformats.org/markup-compatibility/2006">
      <mc:Choice Requires="x14">
        <oleObject progId="Wordpad.Document.1" dvAspect="DVASPECT_ICON" shapeId="3684" r:id="rId92">
          <objectPr locked="0" defaultSize="0" autoPict="0" r:id="rId5">
            <anchor moveWithCells="1">
              <from>
                <xdr:col>9</xdr:col>
                <xdr:colOff>19050</xdr:colOff>
                <xdr:row>104</xdr:row>
                <xdr:rowOff>0</xdr:rowOff>
              </from>
              <to>
                <xdr:col>9</xdr:col>
                <xdr:colOff>238125</xdr:colOff>
                <xdr:row>104</xdr:row>
                <xdr:rowOff>171450</xdr:rowOff>
              </to>
            </anchor>
          </objectPr>
        </oleObject>
      </mc:Choice>
      <mc:Fallback>
        <oleObject progId="Wordpad.Document.1" dvAspect="DVASPECT_ICON" shapeId="3684" r:id="rId92"/>
      </mc:Fallback>
    </mc:AlternateContent>
    <mc:AlternateContent xmlns:mc="http://schemas.openxmlformats.org/markup-compatibility/2006">
      <mc:Choice Requires="x14">
        <oleObject progId="Wordpad.Document.1" dvAspect="DVASPECT_ICON" shapeId="3685" r:id="rId93">
          <objectPr locked="0" defaultSize="0" autoPict="0" r:id="rId5">
            <anchor moveWithCells="1">
              <from>
                <xdr:col>9</xdr:col>
                <xdr:colOff>19050</xdr:colOff>
                <xdr:row>105</xdr:row>
                <xdr:rowOff>0</xdr:rowOff>
              </from>
              <to>
                <xdr:col>9</xdr:col>
                <xdr:colOff>238125</xdr:colOff>
                <xdr:row>105</xdr:row>
                <xdr:rowOff>171450</xdr:rowOff>
              </to>
            </anchor>
          </objectPr>
        </oleObject>
      </mc:Choice>
      <mc:Fallback>
        <oleObject progId="Wordpad.Document.1" dvAspect="DVASPECT_ICON" shapeId="3685" r:id="rId93"/>
      </mc:Fallback>
    </mc:AlternateContent>
    <mc:AlternateContent xmlns:mc="http://schemas.openxmlformats.org/markup-compatibility/2006">
      <mc:Choice Requires="x14">
        <oleObject progId="Wordpad.Document.1" dvAspect="DVASPECT_ICON" shapeId="3686" r:id="rId94">
          <objectPr locked="0" defaultSize="0" autoPict="0" r:id="rId5">
            <anchor moveWithCells="1">
              <from>
                <xdr:col>9</xdr:col>
                <xdr:colOff>19050</xdr:colOff>
                <xdr:row>106</xdr:row>
                <xdr:rowOff>0</xdr:rowOff>
              </from>
              <to>
                <xdr:col>9</xdr:col>
                <xdr:colOff>238125</xdr:colOff>
                <xdr:row>106</xdr:row>
                <xdr:rowOff>171450</xdr:rowOff>
              </to>
            </anchor>
          </objectPr>
        </oleObject>
      </mc:Choice>
      <mc:Fallback>
        <oleObject progId="Wordpad.Document.1" dvAspect="DVASPECT_ICON" shapeId="3686" r:id="rId94"/>
      </mc:Fallback>
    </mc:AlternateContent>
    <mc:AlternateContent xmlns:mc="http://schemas.openxmlformats.org/markup-compatibility/2006">
      <mc:Choice Requires="x14">
        <oleObject progId="Wordpad.Document.1" dvAspect="DVASPECT_ICON" shapeId="3687" r:id="rId95">
          <objectPr locked="0" defaultSize="0" autoPict="0" r:id="rId5">
            <anchor moveWithCells="1">
              <from>
                <xdr:col>9</xdr:col>
                <xdr:colOff>19050</xdr:colOff>
                <xdr:row>107</xdr:row>
                <xdr:rowOff>0</xdr:rowOff>
              </from>
              <to>
                <xdr:col>9</xdr:col>
                <xdr:colOff>238125</xdr:colOff>
                <xdr:row>107</xdr:row>
                <xdr:rowOff>171450</xdr:rowOff>
              </to>
            </anchor>
          </objectPr>
        </oleObject>
      </mc:Choice>
      <mc:Fallback>
        <oleObject progId="Wordpad.Document.1" dvAspect="DVASPECT_ICON" shapeId="3687" r:id="rId95"/>
      </mc:Fallback>
    </mc:AlternateContent>
    <mc:AlternateContent xmlns:mc="http://schemas.openxmlformats.org/markup-compatibility/2006">
      <mc:Choice Requires="x14">
        <oleObject progId="Wordpad.Document.1" dvAspect="DVASPECT_ICON" shapeId="3688" r:id="rId96">
          <objectPr locked="0" defaultSize="0" autoPict="0" r:id="rId5">
            <anchor moveWithCells="1">
              <from>
                <xdr:col>9</xdr:col>
                <xdr:colOff>19050</xdr:colOff>
                <xdr:row>108</xdr:row>
                <xdr:rowOff>0</xdr:rowOff>
              </from>
              <to>
                <xdr:col>9</xdr:col>
                <xdr:colOff>238125</xdr:colOff>
                <xdr:row>108</xdr:row>
                <xdr:rowOff>171450</xdr:rowOff>
              </to>
            </anchor>
          </objectPr>
        </oleObject>
      </mc:Choice>
      <mc:Fallback>
        <oleObject progId="Wordpad.Document.1" dvAspect="DVASPECT_ICON" shapeId="3688" r:id="rId96"/>
      </mc:Fallback>
    </mc:AlternateContent>
    <mc:AlternateContent xmlns:mc="http://schemas.openxmlformats.org/markup-compatibility/2006">
      <mc:Choice Requires="x14">
        <oleObject progId="Wordpad.Document.1" dvAspect="DVASPECT_ICON" shapeId="3689" r:id="rId97">
          <objectPr locked="0" defaultSize="0" autoPict="0" r:id="rId5">
            <anchor moveWithCells="1">
              <from>
                <xdr:col>9</xdr:col>
                <xdr:colOff>19050</xdr:colOff>
                <xdr:row>109</xdr:row>
                <xdr:rowOff>0</xdr:rowOff>
              </from>
              <to>
                <xdr:col>9</xdr:col>
                <xdr:colOff>238125</xdr:colOff>
                <xdr:row>109</xdr:row>
                <xdr:rowOff>171450</xdr:rowOff>
              </to>
            </anchor>
          </objectPr>
        </oleObject>
      </mc:Choice>
      <mc:Fallback>
        <oleObject progId="Wordpad.Document.1" dvAspect="DVASPECT_ICON" shapeId="3689" r:id="rId97"/>
      </mc:Fallback>
    </mc:AlternateContent>
    <mc:AlternateContent xmlns:mc="http://schemas.openxmlformats.org/markup-compatibility/2006">
      <mc:Choice Requires="x14">
        <oleObject progId="Wordpad.Document.1" dvAspect="DVASPECT_ICON" shapeId="3690" r:id="rId98">
          <objectPr locked="0" defaultSize="0" autoPict="0" r:id="rId5">
            <anchor moveWithCells="1">
              <from>
                <xdr:col>9</xdr:col>
                <xdr:colOff>19050</xdr:colOff>
                <xdr:row>110</xdr:row>
                <xdr:rowOff>0</xdr:rowOff>
              </from>
              <to>
                <xdr:col>9</xdr:col>
                <xdr:colOff>238125</xdr:colOff>
                <xdr:row>110</xdr:row>
                <xdr:rowOff>171450</xdr:rowOff>
              </to>
            </anchor>
          </objectPr>
        </oleObject>
      </mc:Choice>
      <mc:Fallback>
        <oleObject progId="Wordpad.Document.1" dvAspect="DVASPECT_ICON" shapeId="3690" r:id="rId98"/>
      </mc:Fallback>
    </mc:AlternateContent>
    <mc:AlternateContent xmlns:mc="http://schemas.openxmlformats.org/markup-compatibility/2006">
      <mc:Choice Requires="x14">
        <oleObject progId="Wordpad.Document.1" dvAspect="DVASPECT_ICON" shapeId="3691" r:id="rId99">
          <objectPr locked="0" defaultSize="0" autoPict="0" r:id="rId5">
            <anchor moveWithCells="1">
              <from>
                <xdr:col>9</xdr:col>
                <xdr:colOff>19050</xdr:colOff>
                <xdr:row>111</xdr:row>
                <xdr:rowOff>0</xdr:rowOff>
              </from>
              <to>
                <xdr:col>9</xdr:col>
                <xdr:colOff>238125</xdr:colOff>
                <xdr:row>111</xdr:row>
                <xdr:rowOff>171450</xdr:rowOff>
              </to>
            </anchor>
          </objectPr>
        </oleObject>
      </mc:Choice>
      <mc:Fallback>
        <oleObject progId="Wordpad.Document.1" dvAspect="DVASPECT_ICON" shapeId="3691" r:id="rId99"/>
      </mc:Fallback>
    </mc:AlternateContent>
    <mc:AlternateContent xmlns:mc="http://schemas.openxmlformats.org/markup-compatibility/2006">
      <mc:Choice Requires="x14">
        <oleObject progId="Wordpad.Document.1" dvAspect="DVASPECT_ICON" shapeId="3692" r:id="rId100">
          <objectPr locked="0" defaultSize="0" autoPict="0" r:id="rId5">
            <anchor moveWithCells="1">
              <from>
                <xdr:col>9</xdr:col>
                <xdr:colOff>19050</xdr:colOff>
                <xdr:row>112</xdr:row>
                <xdr:rowOff>0</xdr:rowOff>
              </from>
              <to>
                <xdr:col>9</xdr:col>
                <xdr:colOff>238125</xdr:colOff>
                <xdr:row>112</xdr:row>
                <xdr:rowOff>171450</xdr:rowOff>
              </to>
            </anchor>
          </objectPr>
        </oleObject>
      </mc:Choice>
      <mc:Fallback>
        <oleObject progId="Wordpad.Document.1" dvAspect="DVASPECT_ICON" shapeId="3692" r:id="rId100"/>
      </mc:Fallback>
    </mc:AlternateContent>
    <mc:AlternateContent xmlns:mc="http://schemas.openxmlformats.org/markup-compatibility/2006">
      <mc:Choice Requires="x14">
        <oleObject progId="Wordpad.Document.1" dvAspect="DVASPECT_ICON" shapeId="3693" r:id="rId101">
          <objectPr locked="0" defaultSize="0" autoPict="0" r:id="rId5">
            <anchor moveWithCells="1">
              <from>
                <xdr:col>9</xdr:col>
                <xdr:colOff>19050</xdr:colOff>
                <xdr:row>113</xdr:row>
                <xdr:rowOff>9525</xdr:rowOff>
              </from>
              <to>
                <xdr:col>9</xdr:col>
                <xdr:colOff>238125</xdr:colOff>
                <xdr:row>113</xdr:row>
                <xdr:rowOff>180975</xdr:rowOff>
              </to>
            </anchor>
          </objectPr>
        </oleObject>
      </mc:Choice>
      <mc:Fallback>
        <oleObject progId="Wordpad.Document.1" dvAspect="DVASPECT_ICON" shapeId="3693" r:id="rId101"/>
      </mc:Fallback>
    </mc:AlternateContent>
    <mc:AlternateContent xmlns:mc="http://schemas.openxmlformats.org/markup-compatibility/2006">
      <mc:Choice Requires="x14">
        <oleObject progId="Wordpad.Document.1" dvAspect="DVASPECT_ICON" shapeId="3694" r:id="rId102">
          <objectPr locked="0" defaultSize="0" autoPict="0" r:id="rId5">
            <anchor moveWithCells="1">
              <from>
                <xdr:col>9</xdr:col>
                <xdr:colOff>19050</xdr:colOff>
                <xdr:row>114</xdr:row>
                <xdr:rowOff>9525</xdr:rowOff>
              </from>
              <to>
                <xdr:col>9</xdr:col>
                <xdr:colOff>238125</xdr:colOff>
                <xdr:row>114</xdr:row>
                <xdr:rowOff>180975</xdr:rowOff>
              </to>
            </anchor>
          </objectPr>
        </oleObject>
      </mc:Choice>
      <mc:Fallback>
        <oleObject progId="Wordpad.Document.1" dvAspect="DVASPECT_ICON" shapeId="3694" r:id="rId102"/>
      </mc:Fallback>
    </mc:AlternateContent>
    <mc:AlternateContent xmlns:mc="http://schemas.openxmlformats.org/markup-compatibility/2006">
      <mc:Choice Requires="x14">
        <oleObject progId="Wordpad.Document.1" dvAspect="DVASPECT_ICON" shapeId="3695" r:id="rId103">
          <objectPr locked="0" defaultSize="0" autoPict="0" r:id="rId5">
            <anchor moveWithCells="1">
              <from>
                <xdr:col>9</xdr:col>
                <xdr:colOff>19050</xdr:colOff>
                <xdr:row>115</xdr:row>
                <xdr:rowOff>9525</xdr:rowOff>
              </from>
              <to>
                <xdr:col>9</xdr:col>
                <xdr:colOff>238125</xdr:colOff>
                <xdr:row>115</xdr:row>
                <xdr:rowOff>180975</xdr:rowOff>
              </to>
            </anchor>
          </objectPr>
        </oleObject>
      </mc:Choice>
      <mc:Fallback>
        <oleObject progId="Wordpad.Document.1" dvAspect="DVASPECT_ICON" shapeId="3695" r:id="rId103"/>
      </mc:Fallback>
    </mc:AlternateContent>
    <mc:AlternateContent xmlns:mc="http://schemas.openxmlformats.org/markup-compatibility/2006">
      <mc:Choice Requires="x14">
        <oleObject progId="Wordpad.Document.1" dvAspect="DVASPECT_ICON" shapeId="3696" r:id="rId104">
          <objectPr locked="0" defaultSize="0" autoPict="0" r:id="rId5">
            <anchor moveWithCells="1">
              <from>
                <xdr:col>9</xdr:col>
                <xdr:colOff>19050</xdr:colOff>
                <xdr:row>116</xdr:row>
                <xdr:rowOff>9525</xdr:rowOff>
              </from>
              <to>
                <xdr:col>9</xdr:col>
                <xdr:colOff>238125</xdr:colOff>
                <xdr:row>116</xdr:row>
                <xdr:rowOff>180975</xdr:rowOff>
              </to>
            </anchor>
          </objectPr>
        </oleObject>
      </mc:Choice>
      <mc:Fallback>
        <oleObject progId="Wordpad.Document.1" dvAspect="DVASPECT_ICON" shapeId="3696" r:id="rId104"/>
      </mc:Fallback>
    </mc:AlternateContent>
    <mc:AlternateContent xmlns:mc="http://schemas.openxmlformats.org/markup-compatibility/2006">
      <mc:Choice Requires="x14">
        <oleObject progId="Wordpad.Document.1" dvAspect="DVASPECT_ICON" shapeId="3697" r:id="rId105">
          <objectPr locked="0" defaultSize="0" autoPict="0" r:id="rId5">
            <anchor moveWithCells="1">
              <from>
                <xdr:col>9</xdr:col>
                <xdr:colOff>19050</xdr:colOff>
                <xdr:row>117</xdr:row>
                <xdr:rowOff>9525</xdr:rowOff>
              </from>
              <to>
                <xdr:col>9</xdr:col>
                <xdr:colOff>238125</xdr:colOff>
                <xdr:row>117</xdr:row>
                <xdr:rowOff>180975</xdr:rowOff>
              </to>
            </anchor>
          </objectPr>
        </oleObject>
      </mc:Choice>
      <mc:Fallback>
        <oleObject progId="Wordpad.Document.1" dvAspect="DVASPECT_ICON" shapeId="3697" r:id="rId105"/>
      </mc:Fallback>
    </mc:AlternateContent>
    <mc:AlternateContent xmlns:mc="http://schemas.openxmlformats.org/markup-compatibility/2006">
      <mc:Choice Requires="x14">
        <oleObject progId="Wordpad.Document.1" dvAspect="DVASPECT_ICON" shapeId="3698" r:id="rId106">
          <objectPr locked="0" defaultSize="0" autoPict="0" r:id="rId5">
            <anchor moveWithCells="1">
              <from>
                <xdr:col>9</xdr:col>
                <xdr:colOff>19050</xdr:colOff>
                <xdr:row>118</xdr:row>
                <xdr:rowOff>9525</xdr:rowOff>
              </from>
              <to>
                <xdr:col>9</xdr:col>
                <xdr:colOff>238125</xdr:colOff>
                <xdr:row>118</xdr:row>
                <xdr:rowOff>180975</xdr:rowOff>
              </to>
            </anchor>
          </objectPr>
        </oleObject>
      </mc:Choice>
      <mc:Fallback>
        <oleObject progId="Wordpad.Document.1" dvAspect="DVASPECT_ICON" shapeId="3698" r:id="rId106"/>
      </mc:Fallback>
    </mc:AlternateContent>
    <mc:AlternateContent xmlns:mc="http://schemas.openxmlformats.org/markup-compatibility/2006">
      <mc:Choice Requires="x14">
        <oleObject progId="Wordpad.Document.1" dvAspect="DVASPECT_ICON" shapeId="3699" r:id="rId107">
          <objectPr locked="0" defaultSize="0" autoPict="0" r:id="rId5">
            <anchor moveWithCells="1">
              <from>
                <xdr:col>9</xdr:col>
                <xdr:colOff>19050</xdr:colOff>
                <xdr:row>119</xdr:row>
                <xdr:rowOff>9525</xdr:rowOff>
              </from>
              <to>
                <xdr:col>9</xdr:col>
                <xdr:colOff>238125</xdr:colOff>
                <xdr:row>119</xdr:row>
                <xdr:rowOff>180975</xdr:rowOff>
              </to>
            </anchor>
          </objectPr>
        </oleObject>
      </mc:Choice>
      <mc:Fallback>
        <oleObject progId="Wordpad.Document.1" dvAspect="DVASPECT_ICON" shapeId="3699" r:id="rId107"/>
      </mc:Fallback>
    </mc:AlternateContent>
    <mc:AlternateContent xmlns:mc="http://schemas.openxmlformats.org/markup-compatibility/2006">
      <mc:Choice Requires="x14">
        <oleObject progId="Wordpad.Document.1" dvAspect="DVASPECT_ICON" shapeId="3700" r:id="rId108">
          <objectPr locked="0" defaultSize="0" autoPict="0" r:id="rId5">
            <anchor moveWithCells="1">
              <from>
                <xdr:col>9</xdr:col>
                <xdr:colOff>19050</xdr:colOff>
                <xdr:row>120</xdr:row>
                <xdr:rowOff>9525</xdr:rowOff>
              </from>
              <to>
                <xdr:col>9</xdr:col>
                <xdr:colOff>238125</xdr:colOff>
                <xdr:row>120</xdr:row>
                <xdr:rowOff>180975</xdr:rowOff>
              </to>
            </anchor>
          </objectPr>
        </oleObject>
      </mc:Choice>
      <mc:Fallback>
        <oleObject progId="Wordpad.Document.1" dvAspect="DVASPECT_ICON" shapeId="3700" r:id="rId108"/>
      </mc:Fallback>
    </mc:AlternateContent>
    <mc:AlternateContent xmlns:mc="http://schemas.openxmlformats.org/markup-compatibility/2006">
      <mc:Choice Requires="x14">
        <oleObject progId="Wordpad.Document.1" dvAspect="DVASPECT_ICON" shapeId="3701" r:id="rId109">
          <objectPr locked="0" defaultSize="0" autoPict="0" r:id="rId5">
            <anchor moveWithCells="1">
              <from>
                <xdr:col>9</xdr:col>
                <xdr:colOff>19050</xdr:colOff>
                <xdr:row>121</xdr:row>
                <xdr:rowOff>9525</xdr:rowOff>
              </from>
              <to>
                <xdr:col>9</xdr:col>
                <xdr:colOff>238125</xdr:colOff>
                <xdr:row>121</xdr:row>
                <xdr:rowOff>180975</xdr:rowOff>
              </to>
            </anchor>
          </objectPr>
        </oleObject>
      </mc:Choice>
      <mc:Fallback>
        <oleObject progId="Wordpad.Document.1" dvAspect="DVASPECT_ICON" shapeId="3701" r:id="rId109"/>
      </mc:Fallback>
    </mc:AlternateContent>
    <mc:AlternateContent xmlns:mc="http://schemas.openxmlformats.org/markup-compatibility/2006">
      <mc:Choice Requires="x14">
        <oleObject progId="Wordpad.Document.1" dvAspect="DVASPECT_ICON" shapeId="3702" r:id="rId110">
          <objectPr locked="0" defaultSize="0" autoPict="0" r:id="rId5">
            <anchor moveWithCells="1">
              <from>
                <xdr:col>9</xdr:col>
                <xdr:colOff>19050</xdr:colOff>
                <xdr:row>122</xdr:row>
                <xdr:rowOff>9525</xdr:rowOff>
              </from>
              <to>
                <xdr:col>9</xdr:col>
                <xdr:colOff>238125</xdr:colOff>
                <xdr:row>122</xdr:row>
                <xdr:rowOff>180975</xdr:rowOff>
              </to>
            </anchor>
          </objectPr>
        </oleObject>
      </mc:Choice>
      <mc:Fallback>
        <oleObject progId="Wordpad.Document.1" dvAspect="DVASPECT_ICON" shapeId="3702" r:id="rId110"/>
      </mc:Fallback>
    </mc:AlternateContent>
    <mc:AlternateContent xmlns:mc="http://schemas.openxmlformats.org/markup-compatibility/2006">
      <mc:Choice Requires="x14">
        <oleObject progId="Wordpad.Document.1" dvAspect="DVASPECT_ICON" shapeId="3703" r:id="rId111">
          <objectPr locked="0" defaultSize="0" autoPict="0" r:id="rId5">
            <anchor moveWithCells="1">
              <from>
                <xdr:col>9</xdr:col>
                <xdr:colOff>19050</xdr:colOff>
                <xdr:row>123</xdr:row>
                <xdr:rowOff>9525</xdr:rowOff>
              </from>
              <to>
                <xdr:col>9</xdr:col>
                <xdr:colOff>238125</xdr:colOff>
                <xdr:row>123</xdr:row>
                <xdr:rowOff>180975</xdr:rowOff>
              </to>
            </anchor>
          </objectPr>
        </oleObject>
      </mc:Choice>
      <mc:Fallback>
        <oleObject progId="Wordpad.Document.1" dvAspect="DVASPECT_ICON" shapeId="3703" r:id="rId111"/>
      </mc:Fallback>
    </mc:AlternateContent>
    <mc:AlternateContent xmlns:mc="http://schemas.openxmlformats.org/markup-compatibility/2006">
      <mc:Choice Requires="x14">
        <oleObject progId="Wordpad.Document.1" dvAspect="DVASPECT_ICON" shapeId="3704" r:id="rId112">
          <objectPr locked="0" defaultSize="0" autoPict="0" r:id="rId5">
            <anchor moveWithCells="1">
              <from>
                <xdr:col>9</xdr:col>
                <xdr:colOff>19050</xdr:colOff>
                <xdr:row>124</xdr:row>
                <xdr:rowOff>9525</xdr:rowOff>
              </from>
              <to>
                <xdr:col>9</xdr:col>
                <xdr:colOff>238125</xdr:colOff>
                <xdr:row>124</xdr:row>
                <xdr:rowOff>180975</xdr:rowOff>
              </to>
            </anchor>
          </objectPr>
        </oleObject>
      </mc:Choice>
      <mc:Fallback>
        <oleObject progId="Wordpad.Document.1" dvAspect="DVASPECT_ICON" shapeId="3704" r:id="rId112"/>
      </mc:Fallback>
    </mc:AlternateContent>
    <mc:AlternateContent xmlns:mc="http://schemas.openxmlformats.org/markup-compatibility/2006">
      <mc:Choice Requires="x14">
        <oleObject progId="Wordpad.Document.1" dvAspect="DVASPECT_ICON" shapeId="3705" r:id="rId113">
          <objectPr locked="0" defaultSize="0" autoPict="0" r:id="rId5">
            <anchor moveWithCells="1">
              <from>
                <xdr:col>9</xdr:col>
                <xdr:colOff>19050</xdr:colOff>
                <xdr:row>125</xdr:row>
                <xdr:rowOff>9525</xdr:rowOff>
              </from>
              <to>
                <xdr:col>9</xdr:col>
                <xdr:colOff>238125</xdr:colOff>
                <xdr:row>125</xdr:row>
                <xdr:rowOff>180975</xdr:rowOff>
              </to>
            </anchor>
          </objectPr>
        </oleObject>
      </mc:Choice>
      <mc:Fallback>
        <oleObject progId="Wordpad.Document.1" dvAspect="DVASPECT_ICON" shapeId="3705" r:id="rId113"/>
      </mc:Fallback>
    </mc:AlternateContent>
    <mc:AlternateContent xmlns:mc="http://schemas.openxmlformats.org/markup-compatibility/2006">
      <mc:Choice Requires="x14">
        <oleObject progId="Wordpad.Document.1" dvAspect="DVASPECT_ICON" shapeId="3706" r:id="rId114">
          <objectPr locked="0" defaultSize="0" autoPict="0" r:id="rId5">
            <anchor moveWithCells="1">
              <from>
                <xdr:col>9</xdr:col>
                <xdr:colOff>19050</xdr:colOff>
                <xdr:row>126</xdr:row>
                <xdr:rowOff>9525</xdr:rowOff>
              </from>
              <to>
                <xdr:col>9</xdr:col>
                <xdr:colOff>238125</xdr:colOff>
                <xdr:row>126</xdr:row>
                <xdr:rowOff>180975</xdr:rowOff>
              </to>
            </anchor>
          </objectPr>
        </oleObject>
      </mc:Choice>
      <mc:Fallback>
        <oleObject progId="Wordpad.Document.1" dvAspect="DVASPECT_ICON" shapeId="3706" r:id="rId114"/>
      </mc:Fallback>
    </mc:AlternateContent>
    <mc:AlternateContent xmlns:mc="http://schemas.openxmlformats.org/markup-compatibility/2006">
      <mc:Choice Requires="x14">
        <oleObject progId="Wordpad.Document.1" dvAspect="DVASPECT_ICON" shapeId="3707" r:id="rId115">
          <objectPr locked="0" defaultSize="0" autoPict="0" r:id="rId5">
            <anchor moveWithCells="1">
              <from>
                <xdr:col>9</xdr:col>
                <xdr:colOff>19050</xdr:colOff>
                <xdr:row>127</xdr:row>
                <xdr:rowOff>9525</xdr:rowOff>
              </from>
              <to>
                <xdr:col>9</xdr:col>
                <xdr:colOff>238125</xdr:colOff>
                <xdr:row>127</xdr:row>
                <xdr:rowOff>180975</xdr:rowOff>
              </to>
            </anchor>
          </objectPr>
        </oleObject>
      </mc:Choice>
      <mc:Fallback>
        <oleObject progId="Wordpad.Document.1" dvAspect="DVASPECT_ICON" shapeId="3707" r:id="rId115"/>
      </mc:Fallback>
    </mc:AlternateContent>
    <mc:AlternateContent xmlns:mc="http://schemas.openxmlformats.org/markup-compatibility/2006">
      <mc:Choice Requires="x14">
        <oleObject progId="Wordpad.Document.1" dvAspect="DVASPECT_ICON" shapeId="3708" r:id="rId116">
          <objectPr locked="0" defaultSize="0" autoPict="0" r:id="rId5">
            <anchor moveWithCells="1">
              <from>
                <xdr:col>9</xdr:col>
                <xdr:colOff>19050</xdr:colOff>
                <xdr:row>128</xdr:row>
                <xdr:rowOff>9525</xdr:rowOff>
              </from>
              <to>
                <xdr:col>9</xdr:col>
                <xdr:colOff>238125</xdr:colOff>
                <xdr:row>128</xdr:row>
                <xdr:rowOff>180975</xdr:rowOff>
              </to>
            </anchor>
          </objectPr>
        </oleObject>
      </mc:Choice>
      <mc:Fallback>
        <oleObject progId="Wordpad.Document.1" dvAspect="DVASPECT_ICON" shapeId="3708" r:id="rId116"/>
      </mc:Fallback>
    </mc:AlternateContent>
    <mc:AlternateContent xmlns:mc="http://schemas.openxmlformats.org/markup-compatibility/2006">
      <mc:Choice Requires="x14">
        <oleObject progId="Wordpad.Document.1" dvAspect="DVASPECT_ICON" shapeId="3709" r:id="rId117">
          <objectPr locked="0" defaultSize="0" autoPict="0" r:id="rId5">
            <anchor moveWithCells="1">
              <from>
                <xdr:col>9</xdr:col>
                <xdr:colOff>19050</xdr:colOff>
                <xdr:row>129</xdr:row>
                <xdr:rowOff>9525</xdr:rowOff>
              </from>
              <to>
                <xdr:col>9</xdr:col>
                <xdr:colOff>238125</xdr:colOff>
                <xdr:row>129</xdr:row>
                <xdr:rowOff>180975</xdr:rowOff>
              </to>
            </anchor>
          </objectPr>
        </oleObject>
      </mc:Choice>
      <mc:Fallback>
        <oleObject progId="Wordpad.Document.1" dvAspect="DVASPECT_ICON" shapeId="3709" r:id="rId117"/>
      </mc:Fallback>
    </mc:AlternateContent>
    <mc:AlternateContent xmlns:mc="http://schemas.openxmlformats.org/markup-compatibility/2006">
      <mc:Choice Requires="x14">
        <oleObject progId="Wordpad.Document.1" dvAspect="DVASPECT_ICON" shapeId="3710" r:id="rId118">
          <objectPr locked="0" defaultSize="0" autoPict="0" r:id="rId5">
            <anchor moveWithCells="1">
              <from>
                <xdr:col>9</xdr:col>
                <xdr:colOff>19050</xdr:colOff>
                <xdr:row>130</xdr:row>
                <xdr:rowOff>9525</xdr:rowOff>
              </from>
              <to>
                <xdr:col>9</xdr:col>
                <xdr:colOff>238125</xdr:colOff>
                <xdr:row>130</xdr:row>
                <xdr:rowOff>180975</xdr:rowOff>
              </to>
            </anchor>
          </objectPr>
        </oleObject>
      </mc:Choice>
      <mc:Fallback>
        <oleObject progId="Wordpad.Document.1" dvAspect="DVASPECT_ICON" shapeId="3710" r:id="rId118"/>
      </mc:Fallback>
    </mc:AlternateContent>
    <mc:AlternateContent xmlns:mc="http://schemas.openxmlformats.org/markup-compatibility/2006">
      <mc:Choice Requires="x14">
        <oleObject progId="Wordpad.Document.1" dvAspect="DVASPECT_ICON" shapeId="3711" r:id="rId119">
          <objectPr locked="0" defaultSize="0" autoPict="0" r:id="rId5">
            <anchor moveWithCells="1">
              <from>
                <xdr:col>9</xdr:col>
                <xdr:colOff>19050</xdr:colOff>
                <xdr:row>131</xdr:row>
                <xdr:rowOff>9525</xdr:rowOff>
              </from>
              <to>
                <xdr:col>9</xdr:col>
                <xdr:colOff>238125</xdr:colOff>
                <xdr:row>131</xdr:row>
                <xdr:rowOff>180975</xdr:rowOff>
              </to>
            </anchor>
          </objectPr>
        </oleObject>
      </mc:Choice>
      <mc:Fallback>
        <oleObject progId="Wordpad.Document.1" dvAspect="DVASPECT_ICON" shapeId="3711" r:id="rId119"/>
      </mc:Fallback>
    </mc:AlternateContent>
    <mc:AlternateContent xmlns:mc="http://schemas.openxmlformats.org/markup-compatibility/2006">
      <mc:Choice Requires="x14">
        <oleObject progId="Wordpad.Document.1" dvAspect="DVASPECT_ICON" shapeId="3712" r:id="rId120">
          <objectPr locked="0" defaultSize="0" autoPict="0" r:id="rId5">
            <anchor moveWithCells="1">
              <from>
                <xdr:col>9</xdr:col>
                <xdr:colOff>19050</xdr:colOff>
                <xdr:row>132</xdr:row>
                <xdr:rowOff>9525</xdr:rowOff>
              </from>
              <to>
                <xdr:col>9</xdr:col>
                <xdr:colOff>238125</xdr:colOff>
                <xdr:row>132</xdr:row>
                <xdr:rowOff>180975</xdr:rowOff>
              </to>
            </anchor>
          </objectPr>
        </oleObject>
      </mc:Choice>
      <mc:Fallback>
        <oleObject progId="Wordpad.Document.1" dvAspect="DVASPECT_ICON" shapeId="3712" r:id="rId120"/>
      </mc:Fallback>
    </mc:AlternateContent>
    <mc:AlternateContent xmlns:mc="http://schemas.openxmlformats.org/markup-compatibility/2006">
      <mc:Choice Requires="x14">
        <oleObject progId="Wordpad.Document.1" dvAspect="DVASPECT_ICON" shapeId="3713" r:id="rId121">
          <objectPr locked="0" defaultSize="0" autoPict="0" r:id="rId5">
            <anchor moveWithCells="1">
              <from>
                <xdr:col>9</xdr:col>
                <xdr:colOff>19050</xdr:colOff>
                <xdr:row>133</xdr:row>
                <xdr:rowOff>19050</xdr:rowOff>
              </from>
              <to>
                <xdr:col>9</xdr:col>
                <xdr:colOff>238125</xdr:colOff>
                <xdr:row>134</xdr:row>
                <xdr:rowOff>0</xdr:rowOff>
              </to>
            </anchor>
          </objectPr>
        </oleObject>
      </mc:Choice>
      <mc:Fallback>
        <oleObject progId="Wordpad.Document.1" dvAspect="DVASPECT_ICON" shapeId="3713" r:id="rId121"/>
      </mc:Fallback>
    </mc:AlternateContent>
    <mc:AlternateContent xmlns:mc="http://schemas.openxmlformats.org/markup-compatibility/2006">
      <mc:Choice Requires="x14">
        <oleObject progId="Wordpad.Document.1" dvAspect="DVASPECT_ICON" shapeId="3714" r:id="rId122">
          <objectPr locked="0" defaultSize="0" autoPict="0" r:id="rId5">
            <anchor moveWithCells="1">
              <from>
                <xdr:col>9</xdr:col>
                <xdr:colOff>19050</xdr:colOff>
                <xdr:row>134</xdr:row>
                <xdr:rowOff>19050</xdr:rowOff>
              </from>
              <to>
                <xdr:col>9</xdr:col>
                <xdr:colOff>238125</xdr:colOff>
                <xdr:row>135</xdr:row>
                <xdr:rowOff>0</xdr:rowOff>
              </to>
            </anchor>
          </objectPr>
        </oleObject>
      </mc:Choice>
      <mc:Fallback>
        <oleObject progId="Wordpad.Document.1" dvAspect="DVASPECT_ICON" shapeId="3714" r:id="rId122"/>
      </mc:Fallback>
    </mc:AlternateContent>
    <mc:AlternateContent xmlns:mc="http://schemas.openxmlformats.org/markup-compatibility/2006">
      <mc:Choice Requires="x14">
        <oleObject progId="Wordpad.Document.1" dvAspect="DVASPECT_ICON" shapeId="3715" r:id="rId123">
          <objectPr locked="0" defaultSize="0" autoPict="0" r:id="rId5">
            <anchor moveWithCells="1">
              <from>
                <xdr:col>9</xdr:col>
                <xdr:colOff>19050</xdr:colOff>
                <xdr:row>135</xdr:row>
                <xdr:rowOff>19050</xdr:rowOff>
              </from>
              <to>
                <xdr:col>9</xdr:col>
                <xdr:colOff>238125</xdr:colOff>
                <xdr:row>136</xdr:row>
                <xdr:rowOff>0</xdr:rowOff>
              </to>
            </anchor>
          </objectPr>
        </oleObject>
      </mc:Choice>
      <mc:Fallback>
        <oleObject progId="Wordpad.Document.1" dvAspect="DVASPECT_ICON" shapeId="3715" r:id="rId123"/>
      </mc:Fallback>
    </mc:AlternateContent>
    <mc:AlternateContent xmlns:mc="http://schemas.openxmlformats.org/markup-compatibility/2006">
      <mc:Choice Requires="x14">
        <oleObject progId="Wordpad.Document.1" dvAspect="DVASPECT_ICON" shapeId="3716" r:id="rId124">
          <objectPr locked="0" defaultSize="0" autoPict="0" r:id="rId5">
            <anchor moveWithCells="1">
              <from>
                <xdr:col>9</xdr:col>
                <xdr:colOff>19050</xdr:colOff>
                <xdr:row>136</xdr:row>
                <xdr:rowOff>19050</xdr:rowOff>
              </from>
              <to>
                <xdr:col>9</xdr:col>
                <xdr:colOff>238125</xdr:colOff>
                <xdr:row>137</xdr:row>
                <xdr:rowOff>0</xdr:rowOff>
              </to>
            </anchor>
          </objectPr>
        </oleObject>
      </mc:Choice>
      <mc:Fallback>
        <oleObject progId="Wordpad.Document.1" dvAspect="DVASPECT_ICON" shapeId="3716" r:id="rId124"/>
      </mc:Fallback>
    </mc:AlternateContent>
    <mc:AlternateContent xmlns:mc="http://schemas.openxmlformats.org/markup-compatibility/2006">
      <mc:Choice Requires="x14">
        <oleObject progId="Wordpad.Document.1" dvAspect="DVASPECT_ICON" shapeId="3717" r:id="rId125">
          <objectPr locked="0" defaultSize="0" autoPict="0" r:id="rId5">
            <anchor moveWithCells="1">
              <from>
                <xdr:col>9</xdr:col>
                <xdr:colOff>19050</xdr:colOff>
                <xdr:row>137</xdr:row>
                <xdr:rowOff>9525</xdr:rowOff>
              </from>
              <to>
                <xdr:col>9</xdr:col>
                <xdr:colOff>238125</xdr:colOff>
                <xdr:row>137</xdr:row>
                <xdr:rowOff>180975</xdr:rowOff>
              </to>
            </anchor>
          </objectPr>
        </oleObject>
      </mc:Choice>
      <mc:Fallback>
        <oleObject progId="Wordpad.Document.1" dvAspect="DVASPECT_ICON" shapeId="3717" r:id="rId125"/>
      </mc:Fallback>
    </mc:AlternateContent>
    <mc:AlternateContent xmlns:mc="http://schemas.openxmlformats.org/markup-compatibility/2006">
      <mc:Choice Requires="x14">
        <oleObject progId="Wordpad.Document.1" dvAspect="DVASPECT_ICON" shapeId="3718" r:id="rId126">
          <objectPr locked="0" defaultSize="0" autoPict="0" r:id="rId5">
            <anchor moveWithCells="1">
              <from>
                <xdr:col>9</xdr:col>
                <xdr:colOff>19050</xdr:colOff>
                <xdr:row>138</xdr:row>
                <xdr:rowOff>9525</xdr:rowOff>
              </from>
              <to>
                <xdr:col>9</xdr:col>
                <xdr:colOff>238125</xdr:colOff>
                <xdr:row>138</xdr:row>
                <xdr:rowOff>180975</xdr:rowOff>
              </to>
            </anchor>
          </objectPr>
        </oleObject>
      </mc:Choice>
      <mc:Fallback>
        <oleObject progId="Wordpad.Document.1" dvAspect="DVASPECT_ICON" shapeId="3718" r:id="rId126"/>
      </mc:Fallback>
    </mc:AlternateContent>
    <mc:AlternateContent xmlns:mc="http://schemas.openxmlformats.org/markup-compatibility/2006">
      <mc:Choice Requires="x14">
        <oleObject progId="Wordpad.Document.1" dvAspect="DVASPECT_ICON" shapeId="3719" r:id="rId127">
          <objectPr locked="0" defaultSize="0" autoPict="0" r:id="rId5">
            <anchor moveWithCells="1">
              <from>
                <xdr:col>9</xdr:col>
                <xdr:colOff>19050</xdr:colOff>
                <xdr:row>139</xdr:row>
                <xdr:rowOff>9525</xdr:rowOff>
              </from>
              <to>
                <xdr:col>9</xdr:col>
                <xdr:colOff>238125</xdr:colOff>
                <xdr:row>139</xdr:row>
                <xdr:rowOff>180975</xdr:rowOff>
              </to>
            </anchor>
          </objectPr>
        </oleObject>
      </mc:Choice>
      <mc:Fallback>
        <oleObject progId="Wordpad.Document.1" dvAspect="DVASPECT_ICON" shapeId="3719" r:id="rId127"/>
      </mc:Fallback>
    </mc:AlternateContent>
    <mc:AlternateContent xmlns:mc="http://schemas.openxmlformats.org/markup-compatibility/2006">
      <mc:Choice Requires="x14">
        <oleObject progId="Wordpad.Document.1" dvAspect="DVASPECT_ICON" shapeId="3720" r:id="rId128">
          <objectPr locked="0" defaultSize="0" autoPict="0" r:id="rId5">
            <anchor moveWithCells="1">
              <from>
                <xdr:col>9</xdr:col>
                <xdr:colOff>19050</xdr:colOff>
                <xdr:row>140</xdr:row>
                <xdr:rowOff>9525</xdr:rowOff>
              </from>
              <to>
                <xdr:col>9</xdr:col>
                <xdr:colOff>238125</xdr:colOff>
                <xdr:row>140</xdr:row>
                <xdr:rowOff>180975</xdr:rowOff>
              </to>
            </anchor>
          </objectPr>
        </oleObject>
      </mc:Choice>
      <mc:Fallback>
        <oleObject progId="Wordpad.Document.1" dvAspect="DVASPECT_ICON" shapeId="3720" r:id="rId128"/>
      </mc:Fallback>
    </mc:AlternateContent>
    <mc:AlternateContent xmlns:mc="http://schemas.openxmlformats.org/markup-compatibility/2006">
      <mc:Choice Requires="x14">
        <oleObject progId="Wordpad.Document.1" dvAspect="DVASPECT_ICON" shapeId="3721" r:id="rId129">
          <objectPr locked="0" defaultSize="0" autoPict="0" r:id="rId5">
            <anchor moveWithCells="1">
              <from>
                <xdr:col>9</xdr:col>
                <xdr:colOff>19050</xdr:colOff>
                <xdr:row>141</xdr:row>
                <xdr:rowOff>9525</xdr:rowOff>
              </from>
              <to>
                <xdr:col>9</xdr:col>
                <xdr:colOff>238125</xdr:colOff>
                <xdr:row>141</xdr:row>
                <xdr:rowOff>180975</xdr:rowOff>
              </to>
            </anchor>
          </objectPr>
        </oleObject>
      </mc:Choice>
      <mc:Fallback>
        <oleObject progId="Wordpad.Document.1" dvAspect="DVASPECT_ICON" shapeId="3721" r:id="rId129"/>
      </mc:Fallback>
    </mc:AlternateContent>
    <mc:AlternateContent xmlns:mc="http://schemas.openxmlformats.org/markup-compatibility/2006">
      <mc:Choice Requires="x14">
        <oleObject progId="Wordpad.Document.1" dvAspect="DVASPECT_ICON" shapeId="3722" r:id="rId130">
          <objectPr locked="0" defaultSize="0" autoPict="0" r:id="rId5">
            <anchor moveWithCells="1">
              <from>
                <xdr:col>9</xdr:col>
                <xdr:colOff>19050</xdr:colOff>
                <xdr:row>142</xdr:row>
                <xdr:rowOff>9525</xdr:rowOff>
              </from>
              <to>
                <xdr:col>9</xdr:col>
                <xdr:colOff>238125</xdr:colOff>
                <xdr:row>142</xdr:row>
                <xdr:rowOff>180975</xdr:rowOff>
              </to>
            </anchor>
          </objectPr>
        </oleObject>
      </mc:Choice>
      <mc:Fallback>
        <oleObject progId="Wordpad.Document.1" dvAspect="DVASPECT_ICON" shapeId="3722" r:id="rId130"/>
      </mc:Fallback>
    </mc:AlternateContent>
    <mc:AlternateContent xmlns:mc="http://schemas.openxmlformats.org/markup-compatibility/2006">
      <mc:Choice Requires="x14">
        <oleObject progId="Wordpad.Document.1" dvAspect="DVASPECT_ICON" shapeId="3723" r:id="rId131">
          <objectPr locked="0" defaultSize="0" autoPict="0" r:id="rId5">
            <anchor moveWithCells="1">
              <from>
                <xdr:col>9</xdr:col>
                <xdr:colOff>19050</xdr:colOff>
                <xdr:row>143</xdr:row>
                <xdr:rowOff>9525</xdr:rowOff>
              </from>
              <to>
                <xdr:col>9</xdr:col>
                <xdr:colOff>238125</xdr:colOff>
                <xdr:row>143</xdr:row>
                <xdr:rowOff>180975</xdr:rowOff>
              </to>
            </anchor>
          </objectPr>
        </oleObject>
      </mc:Choice>
      <mc:Fallback>
        <oleObject progId="Wordpad.Document.1" dvAspect="DVASPECT_ICON" shapeId="3723" r:id="rId131"/>
      </mc:Fallback>
    </mc:AlternateContent>
    <mc:AlternateContent xmlns:mc="http://schemas.openxmlformats.org/markup-compatibility/2006">
      <mc:Choice Requires="x14">
        <oleObject progId="Wordpad.Document.1" dvAspect="DVASPECT_ICON" shapeId="3724" r:id="rId132">
          <objectPr locked="0" defaultSize="0" autoPict="0" r:id="rId5">
            <anchor moveWithCells="1">
              <from>
                <xdr:col>9</xdr:col>
                <xdr:colOff>19050</xdr:colOff>
                <xdr:row>144</xdr:row>
                <xdr:rowOff>9525</xdr:rowOff>
              </from>
              <to>
                <xdr:col>9</xdr:col>
                <xdr:colOff>238125</xdr:colOff>
                <xdr:row>144</xdr:row>
                <xdr:rowOff>180975</xdr:rowOff>
              </to>
            </anchor>
          </objectPr>
        </oleObject>
      </mc:Choice>
      <mc:Fallback>
        <oleObject progId="Wordpad.Document.1" dvAspect="DVASPECT_ICON" shapeId="3724" r:id="rId132"/>
      </mc:Fallback>
    </mc:AlternateContent>
    <mc:AlternateContent xmlns:mc="http://schemas.openxmlformats.org/markup-compatibility/2006">
      <mc:Choice Requires="x14">
        <oleObject progId="Wordpad.Document.1" dvAspect="DVASPECT_ICON" shapeId="3725" r:id="rId133">
          <objectPr locked="0" defaultSize="0" autoPict="0" r:id="rId5">
            <anchor moveWithCells="1">
              <from>
                <xdr:col>9</xdr:col>
                <xdr:colOff>19050</xdr:colOff>
                <xdr:row>145</xdr:row>
                <xdr:rowOff>9525</xdr:rowOff>
              </from>
              <to>
                <xdr:col>9</xdr:col>
                <xdr:colOff>238125</xdr:colOff>
                <xdr:row>145</xdr:row>
                <xdr:rowOff>180975</xdr:rowOff>
              </to>
            </anchor>
          </objectPr>
        </oleObject>
      </mc:Choice>
      <mc:Fallback>
        <oleObject progId="Wordpad.Document.1" dvAspect="DVASPECT_ICON" shapeId="3725" r:id="rId133"/>
      </mc:Fallback>
    </mc:AlternateContent>
    <mc:AlternateContent xmlns:mc="http://schemas.openxmlformats.org/markup-compatibility/2006">
      <mc:Choice Requires="x14">
        <oleObject progId="Wordpad.Document.1" dvAspect="DVASPECT_ICON" shapeId="3726" r:id="rId134">
          <objectPr locked="0" defaultSize="0" autoPict="0" r:id="rId5">
            <anchor moveWithCells="1">
              <from>
                <xdr:col>9</xdr:col>
                <xdr:colOff>19050</xdr:colOff>
                <xdr:row>146</xdr:row>
                <xdr:rowOff>9525</xdr:rowOff>
              </from>
              <to>
                <xdr:col>9</xdr:col>
                <xdr:colOff>238125</xdr:colOff>
                <xdr:row>146</xdr:row>
                <xdr:rowOff>180975</xdr:rowOff>
              </to>
            </anchor>
          </objectPr>
        </oleObject>
      </mc:Choice>
      <mc:Fallback>
        <oleObject progId="Wordpad.Document.1" dvAspect="DVASPECT_ICON" shapeId="3726" r:id="rId134"/>
      </mc:Fallback>
    </mc:AlternateContent>
    <mc:AlternateContent xmlns:mc="http://schemas.openxmlformats.org/markup-compatibility/2006">
      <mc:Choice Requires="x14">
        <oleObject progId="Wordpad.Document.1" dvAspect="DVASPECT_ICON" shapeId="3727" r:id="rId135">
          <objectPr locked="0" defaultSize="0" autoPict="0" r:id="rId5">
            <anchor moveWithCells="1">
              <from>
                <xdr:col>9</xdr:col>
                <xdr:colOff>19050</xdr:colOff>
                <xdr:row>147</xdr:row>
                <xdr:rowOff>9525</xdr:rowOff>
              </from>
              <to>
                <xdr:col>9</xdr:col>
                <xdr:colOff>238125</xdr:colOff>
                <xdr:row>147</xdr:row>
                <xdr:rowOff>180975</xdr:rowOff>
              </to>
            </anchor>
          </objectPr>
        </oleObject>
      </mc:Choice>
      <mc:Fallback>
        <oleObject progId="Wordpad.Document.1" dvAspect="DVASPECT_ICON" shapeId="3727" r:id="rId135"/>
      </mc:Fallback>
    </mc:AlternateContent>
    <mc:AlternateContent xmlns:mc="http://schemas.openxmlformats.org/markup-compatibility/2006">
      <mc:Choice Requires="x14">
        <oleObject progId="Wordpad.Document.1" dvAspect="DVASPECT_ICON" shapeId="3728" r:id="rId136">
          <objectPr locked="0" defaultSize="0" autoPict="0" r:id="rId5">
            <anchor moveWithCells="1">
              <from>
                <xdr:col>9</xdr:col>
                <xdr:colOff>19050</xdr:colOff>
                <xdr:row>148</xdr:row>
                <xdr:rowOff>9525</xdr:rowOff>
              </from>
              <to>
                <xdr:col>9</xdr:col>
                <xdr:colOff>238125</xdr:colOff>
                <xdr:row>148</xdr:row>
                <xdr:rowOff>180975</xdr:rowOff>
              </to>
            </anchor>
          </objectPr>
        </oleObject>
      </mc:Choice>
      <mc:Fallback>
        <oleObject progId="Wordpad.Document.1" dvAspect="DVASPECT_ICON" shapeId="3728" r:id="rId136"/>
      </mc:Fallback>
    </mc:AlternateContent>
    <mc:AlternateContent xmlns:mc="http://schemas.openxmlformats.org/markup-compatibility/2006">
      <mc:Choice Requires="x14">
        <oleObject progId="Wordpad.Document.1" dvAspect="DVASPECT_ICON" shapeId="3729" r:id="rId137">
          <objectPr locked="0" defaultSize="0" autoPict="0" r:id="rId5">
            <anchor moveWithCells="1">
              <from>
                <xdr:col>9</xdr:col>
                <xdr:colOff>19050</xdr:colOff>
                <xdr:row>149</xdr:row>
                <xdr:rowOff>9525</xdr:rowOff>
              </from>
              <to>
                <xdr:col>9</xdr:col>
                <xdr:colOff>238125</xdr:colOff>
                <xdr:row>149</xdr:row>
                <xdr:rowOff>180975</xdr:rowOff>
              </to>
            </anchor>
          </objectPr>
        </oleObject>
      </mc:Choice>
      <mc:Fallback>
        <oleObject progId="Wordpad.Document.1" dvAspect="DVASPECT_ICON" shapeId="3729" r:id="rId137"/>
      </mc:Fallback>
    </mc:AlternateContent>
    <mc:AlternateContent xmlns:mc="http://schemas.openxmlformats.org/markup-compatibility/2006">
      <mc:Choice Requires="x14">
        <oleObject progId="Wordpad.Document.1" dvAspect="DVASPECT_ICON" shapeId="3730" r:id="rId138">
          <objectPr locked="0" defaultSize="0" autoPict="0" r:id="rId5">
            <anchor moveWithCells="1">
              <from>
                <xdr:col>9</xdr:col>
                <xdr:colOff>19050</xdr:colOff>
                <xdr:row>150</xdr:row>
                <xdr:rowOff>9525</xdr:rowOff>
              </from>
              <to>
                <xdr:col>9</xdr:col>
                <xdr:colOff>238125</xdr:colOff>
                <xdr:row>150</xdr:row>
                <xdr:rowOff>180975</xdr:rowOff>
              </to>
            </anchor>
          </objectPr>
        </oleObject>
      </mc:Choice>
      <mc:Fallback>
        <oleObject progId="Wordpad.Document.1" dvAspect="DVASPECT_ICON" shapeId="3730" r:id="rId138"/>
      </mc:Fallback>
    </mc:AlternateContent>
    <mc:AlternateContent xmlns:mc="http://schemas.openxmlformats.org/markup-compatibility/2006">
      <mc:Choice Requires="x14">
        <oleObject progId="Wordpad.Document.1" dvAspect="DVASPECT_ICON" shapeId="3731" r:id="rId139">
          <objectPr locked="0" defaultSize="0" autoPict="0" r:id="rId5">
            <anchor moveWithCells="1">
              <from>
                <xdr:col>9</xdr:col>
                <xdr:colOff>19050</xdr:colOff>
                <xdr:row>151</xdr:row>
                <xdr:rowOff>9525</xdr:rowOff>
              </from>
              <to>
                <xdr:col>9</xdr:col>
                <xdr:colOff>238125</xdr:colOff>
                <xdr:row>151</xdr:row>
                <xdr:rowOff>180975</xdr:rowOff>
              </to>
            </anchor>
          </objectPr>
        </oleObject>
      </mc:Choice>
      <mc:Fallback>
        <oleObject progId="Wordpad.Document.1" dvAspect="DVASPECT_ICON" shapeId="3731" r:id="rId139"/>
      </mc:Fallback>
    </mc:AlternateContent>
    <mc:AlternateContent xmlns:mc="http://schemas.openxmlformats.org/markup-compatibility/2006">
      <mc:Choice Requires="x14">
        <oleObject progId="Wordpad.Document.1" dvAspect="DVASPECT_ICON" shapeId="3732" r:id="rId140">
          <objectPr locked="0" defaultSize="0" autoPict="0" r:id="rId5">
            <anchor moveWithCells="1">
              <from>
                <xdr:col>9</xdr:col>
                <xdr:colOff>19050</xdr:colOff>
                <xdr:row>152</xdr:row>
                <xdr:rowOff>9525</xdr:rowOff>
              </from>
              <to>
                <xdr:col>9</xdr:col>
                <xdr:colOff>238125</xdr:colOff>
                <xdr:row>152</xdr:row>
                <xdr:rowOff>180975</xdr:rowOff>
              </to>
            </anchor>
          </objectPr>
        </oleObject>
      </mc:Choice>
      <mc:Fallback>
        <oleObject progId="Wordpad.Document.1" dvAspect="DVASPECT_ICON" shapeId="3732" r:id="rId140"/>
      </mc:Fallback>
    </mc:AlternateContent>
    <mc:AlternateContent xmlns:mc="http://schemas.openxmlformats.org/markup-compatibility/2006">
      <mc:Choice Requires="x14">
        <oleObject progId="Wordpad.Document.1" dvAspect="DVASPECT_ICON" shapeId="3733" r:id="rId141">
          <objectPr locked="0" defaultSize="0" autoPict="0" r:id="rId5">
            <anchor moveWithCells="1">
              <from>
                <xdr:col>9</xdr:col>
                <xdr:colOff>19050</xdr:colOff>
                <xdr:row>153</xdr:row>
                <xdr:rowOff>19050</xdr:rowOff>
              </from>
              <to>
                <xdr:col>9</xdr:col>
                <xdr:colOff>238125</xdr:colOff>
                <xdr:row>154</xdr:row>
                <xdr:rowOff>0</xdr:rowOff>
              </to>
            </anchor>
          </objectPr>
        </oleObject>
      </mc:Choice>
      <mc:Fallback>
        <oleObject progId="Wordpad.Document.1" dvAspect="DVASPECT_ICON" shapeId="3733" r:id="rId141"/>
      </mc:Fallback>
    </mc:AlternateContent>
    <mc:AlternateContent xmlns:mc="http://schemas.openxmlformats.org/markup-compatibility/2006">
      <mc:Choice Requires="x14">
        <oleObject progId="Wordpad.Document.1" dvAspect="DVASPECT_ICON" shapeId="3734" r:id="rId142">
          <objectPr locked="0" defaultSize="0" autoPict="0" r:id="rId5">
            <anchor moveWithCells="1">
              <from>
                <xdr:col>9</xdr:col>
                <xdr:colOff>19050</xdr:colOff>
                <xdr:row>154</xdr:row>
                <xdr:rowOff>19050</xdr:rowOff>
              </from>
              <to>
                <xdr:col>9</xdr:col>
                <xdr:colOff>238125</xdr:colOff>
                <xdr:row>155</xdr:row>
                <xdr:rowOff>0</xdr:rowOff>
              </to>
            </anchor>
          </objectPr>
        </oleObject>
      </mc:Choice>
      <mc:Fallback>
        <oleObject progId="Wordpad.Document.1" dvAspect="DVASPECT_ICON" shapeId="3734" r:id="rId142"/>
      </mc:Fallback>
    </mc:AlternateContent>
    <mc:AlternateContent xmlns:mc="http://schemas.openxmlformats.org/markup-compatibility/2006">
      <mc:Choice Requires="x14">
        <oleObject progId="Wordpad.Document.1" dvAspect="DVASPECT_ICON" shapeId="3735" r:id="rId143">
          <objectPr locked="0" defaultSize="0" autoPict="0" r:id="rId5">
            <anchor moveWithCells="1">
              <from>
                <xdr:col>9</xdr:col>
                <xdr:colOff>19050</xdr:colOff>
                <xdr:row>155</xdr:row>
                <xdr:rowOff>19050</xdr:rowOff>
              </from>
              <to>
                <xdr:col>9</xdr:col>
                <xdr:colOff>238125</xdr:colOff>
                <xdr:row>156</xdr:row>
                <xdr:rowOff>0</xdr:rowOff>
              </to>
            </anchor>
          </objectPr>
        </oleObject>
      </mc:Choice>
      <mc:Fallback>
        <oleObject progId="Wordpad.Document.1" dvAspect="DVASPECT_ICON" shapeId="3735" r:id="rId143"/>
      </mc:Fallback>
    </mc:AlternateContent>
    <mc:AlternateContent xmlns:mc="http://schemas.openxmlformats.org/markup-compatibility/2006">
      <mc:Choice Requires="x14">
        <oleObject progId="Wordpad.Document.1" dvAspect="DVASPECT_ICON" shapeId="3736" r:id="rId144">
          <objectPr locked="0" defaultSize="0" autoPict="0" r:id="rId5">
            <anchor moveWithCells="1">
              <from>
                <xdr:col>9</xdr:col>
                <xdr:colOff>19050</xdr:colOff>
                <xdr:row>156</xdr:row>
                <xdr:rowOff>19050</xdr:rowOff>
              </from>
              <to>
                <xdr:col>9</xdr:col>
                <xdr:colOff>238125</xdr:colOff>
                <xdr:row>157</xdr:row>
                <xdr:rowOff>0</xdr:rowOff>
              </to>
            </anchor>
          </objectPr>
        </oleObject>
      </mc:Choice>
      <mc:Fallback>
        <oleObject progId="Wordpad.Document.1" dvAspect="DVASPECT_ICON" shapeId="3736" r:id="rId144"/>
      </mc:Fallback>
    </mc:AlternateContent>
    <mc:AlternateContent xmlns:mc="http://schemas.openxmlformats.org/markup-compatibility/2006">
      <mc:Choice Requires="x14">
        <oleObject progId="Wordpad.Document.1" dvAspect="DVASPECT_ICON" shapeId="3737" r:id="rId145">
          <objectPr locked="0" defaultSize="0" autoPict="0" r:id="rId5">
            <anchor moveWithCells="1">
              <from>
                <xdr:col>9</xdr:col>
                <xdr:colOff>19050</xdr:colOff>
                <xdr:row>157</xdr:row>
                <xdr:rowOff>9525</xdr:rowOff>
              </from>
              <to>
                <xdr:col>9</xdr:col>
                <xdr:colOff>238125</xdr:colOff>
                <xdr:row>157</xdr:row>
                <xdr:rowOff>180975</xdr:rowOff>
              </to>
            </anchor>
          </objectPr>
        </oleObject>
      </mc:Choice>
      <mc:Fallback>
        <oleObject progId="Wordpad.Document.1" dvAspect="DVASPECT_ICON" shapeId="3737" r:id="rId145"/>
      </mc:Fallback>
    </mc:AlternateContent>
    <mc:AlternateContent xmlns:mc="http://schemas.openxmlformats.org/markup-compatibility/2006">
      <mc:Choice Requires="x14">
        <oleObject progId="Wordpad.Document.1" dvAspect="DVASPECT_ICON" shapeId="3738" r:id="rId146">
          <objectPr locked="0" defaultSize="0" autoPict="0" r:id="rId5">
            <anchor moveWithCells="1">
              <from>
                <xdr:col>9</xdr:col>
                <xdr:colOff>19050</xdr:colOff>
                <xdr:row>158</xdr:row>
                <xdr:rowOff>9525</xdr:rowOff>
              </from>
              <to>
                <xdr:col>9</xdr:col>
                <xdr:colOff>238125</xdr:colOff>
                <xdr:row>158</xdr:row>
                <xdr:rowOff>180975</xdr:rowOff>
              </to>
            </anchor>
          </objectPr>
        </oleObject>
      </mc:Choice>
      <mc:Fallback>
        <oleObject progId="Wordpad.Document.1" dvAspect="DVASPECT_ICON" shapeId="3738" r:id="rId146"/>
      </mc:Fallback>
    </mc:AlternateContent>
    <mc:AlternateContent xmlns:mc="http://schemas.openxmlformats.org/markup-compatibility/2006">
      <mc:Choice Requires="x14">
        <oleObject progId="Wordpad.Document.1" dvAspect="DVASPECT_ICON" shapeId="3739" r:id="rId147">
          <objectPr locked="0" defaultSize="0" autoPict="0" r:id="rId5">
            <anchor moveWithCells="1">
              <from>
                <xdr:col>9</xdr:col>
                <xdr:colOff>19050</xdr:colOff>
                <xdr:row>159</xdr:row>
                <xdr:rowOff>9525</xdr:rowOff>
              </from>
              <to>
                <xdr:col>9</xdr:col>
                <xdr:colOff>238125</xdr:colOff>
                <xdr:row>159</xdr:row>
                <xdr:rowOff>180975</xdr:rowOff>
              </to>
            </anchor>
          </objectPr>
        </oleObject>
      </mc:Choice>
      <mc:Fallback>
        <oleObject progId="Wordpad.Document.1" dvAspect="DVASPECT_ICON" shapeId="3739" r:id="rId147"/>
      </mc:Fallback>
    </mc:AlternateContent>
    <mc:AlternateContent xmlns:mc="http://schemas.openxmlformats.org/markup-compatibility/2006">
      <mc:Choice Requires="x14">
        <oleObject progId="Wordpad.Document.1" dvAspect="DVASPECT_ICON" shapeId="3740" r:id="rId148">
          <objectPr locked="0" defaultSize="0" autoPict="0" r:id="rId5">
            <anchor moveWithCells="1">
              <from>
                <xdr:col>9</xdr:col>
                <xdr:colOff>19050</xdr:colOff>
                <xdr:row>160</xdr:row>
                <xdr:rowOff>9525</xdr:rowOff>
              </from>
              <to>
                <xdr:col>9</xdr:col>
                <xdr:colOff>238125</xdr:colOff>
                <xdr:row>160</xdr:row>
                <xdr:rowOff>180975</xdr:rowOff>
              </to>
            </anchor>
          </objectPr>
        </oleObject>
      </mc:Choice>
      <mc:Fallback>
        <oleObject progId="Wordpad.Document.1" dvAspect="DVASPECT_ICON" shapeId="3740" r:id="rId148"/>
      </mc:Fallback>
    </mc:AlternateContent>
    <mc:AlternateContent xmlns:mc="http://schemas.openxmlformats.org/markup-compatibility/2006">
      <mc:Choice Requires="x14">
        <oleObject progId="Wordpad.Document.1" dvAspect="DVASPECT_ICON" shapeId="3741" r:id="rId149">
          <objectPr locked="0" defaultSize="0" autoPict="0" r:id="rId5">
            <anchor moveWithCells="1">
              <from>
                <xdr:col>9</xdr:col>
                <xdr:colOff>19050</xdr:colOff>
                <xdr:row>161</xdr:row>
                <xdr:rowOff>9525</xdr:rowOff>
              </from>
              <to>
                <xdr:col>9</xdr:col>
                <xdr:colOff>238125</xdr:colOff>
                <xdr:row>161</xdr:row>
                <xdr:rowOff>180975</xdr:rowOff>
              </to>
            </anchor>
          </objectPr>
        </oleObject>
      </mc:Choice>
      <mc:Fallback>
        <oleObject progId="Wordpad.Document.1" dvAspect="DVASPECT_ICON" shapeId="3741" r:id="rId149"/>
      </mc:Fallback>
    </mc:AlternateContent>
    <mc:AlternateContent xmlns:mc="http://schemas.openxmlformats.org/markup-compatibility/2006">
      <mc:Choice Requires="x14">
        <oleObject progId="Wordpad.Document.1" dvAspect="DVASPECT_ICON" shapeId="3742" r:id="rId150">
          <objectPr locked="0" defaultSize="0" autoPict="0" r:id="rId5">
            <anchor moveWithCells="1">
              <from>
                <xdr:col>9</xdr:col>
                <xdr:colOff>19050</xdr:colOff>
                <xdr:row>162</xdr:row>
                <xdr:rowOff>9525</xdr:rowOff>
              </from>
              <to>
                <xdr:col>9</xdr:col>
                <xdr:colOff>238125</xdr:colOff>
                <xdr:row>162</xdr:row>
                <xdr:rowOff>180975</xdr:rowOff>
              </to>
            </anchor>
          </objectPr>
        </oleObject>
      </mc:Choice>
      <mc:Fallback>
        <oleObject progId="Wordpad.Document.1" dvAspect="DVASPECT_ICON" shapeId="3742" r:id="rId150"/>
      </mc:Fallback>
    </mc:AlternateContent>
    <mc:AlternateContent xmlns:mc="http://schemas.openxmlformats.org/markup-compatibility/2006">
      <mc:Choice Requires="x14">
        <oleObject progId="Wordpad.Document.1" dvAspect="DVASPECT_ICON" shapeId="3743" r:id="rId151">
          <objectPr locked="0" defaultSize="0" autoPict="0" r:id="rId5">
            <anchor moveWithCells="1">
              <from>
                <xdr:col>9</xdr:col>
                <xdr:colOff>19050</xdr:colOff>
                <xdr:row>163</xdr:row>
                <xdr:rowOff>9525</xdr:rowOff>
              </from>
              <to>
                <xdr:col>9</xdr:col>
                <xdr:colOff>238125</xdr:colOff>
                <xdr:row>163</xdr:row>
                <xdr:rowOff>180975</xdr:rowOff>
              </to>
            </anchor>
          </objectPr>
        </oleObject>
      </mc:Choice>
      <mc:Fallback>
        <oleObject progId="Wordpad.Document.1" dvAspect="DVASPECT_ICON" shapeId="3743" r:id="rId151"/>
      </mc:Fallback>
    </mc:AlternateContent>
    <mc:AlternateContent xmlns:mc="http://schemas.openxmlformats.org/markup-compatibility/2006">
      <mc:Choice Requires="x14">
        <oleObject progId="Wordpad.Document.1" dvAspect="DVASPECT_ICON" shapeId="3744" r:id="rId152">
          <objectPr locked="0" defaultSize="0" autoPict="0" r:id="rId5">
            <anchor moveWithCells="1">
              <from>
                <xdr:col>9</xdr:col>
                <xdr:colOff>19050</xdr:colOff>
                <xdr:row>164</xdr:row>
                <xdr:rowOff>9525</xdr:rowOff>
              </from>
              <to>
                <xdr:col>9</xdr:col>
                <xdr:colOff>238125</xdr:colOff>
                <xdr:row>164</xdr:row>
                <xdr:rowOff>180975</xdr:rowOff>
              </to>
            </anchor>
          </objectPr>
        </oleObject>
      </mc:Choice>
      <mc:Fallback>
        <oleObject progId="Wordpad.Document.1" dvAspect="DVASPECT_ICON" shapeId="3744" r:id="rId152"/>
      </mc:Fallback>
    </mc:AlternateContent>
    <mc:AlternateContent xmlns:mc="http://schemas.openxmlformats.org/markup-compatibility/2006">
      <mc:Choice Requires="x14">
        <oleObject progId="Wordpad.Document.1" dvAspect="DVASPECT_ICON" shapeId="3745" r:id="rId153">
          <objectPr locked="0" defaultSize="0" autoPict="0" r:id="rId5">
            <anchor moveWithCells="1">
              <from>
                <xdr:col>9</xdr:col>
                <xdr:colOff>19050</xdr:colOff>
                <xdr:row>165</xdr:row>
                <xdr:rowOff>9525</xdr:rowOff>
              </from>
              <to>
                <xdr:col>9</xdr:col>
                <xdr:colOff>238125</xdr:colOff>
                <xdr:row>165</xdr:row>
                <xdr:rowOff>180975</xdr:rowOff>
              </to>
            </anchor>
          </objectPr>
        </oleObject>
      </mc:Choice>
      <mc:Fallback>
        <oleObject progId="Wordpad.Document.1" dvAspect="DVASPECT_ICON" shapeId="3745" r:id="rId153"/>
      </mc:Fallback>
    </mc:AlternateContent>
    <mc:AlternateContent xmlns:mc="http://schemas.openxmlformats.org/markup-compatibility/2006">
      <mc:Choice Requires="x14">
        <oleObject progId="Wordpad.Document.1" dvAspect="DVASPECT_ICON" shapeId="3746" r:id="rId154">
          <objectPr locked="0" defaultSize="0" autoPict="0" r:id="rId5">
            <anchor moveWithCells="1">
              <from>
                <xdr:col>9</xdr:col>
                <xdr:colOff>19050</xdr:colOff>
                <xdr:row>166</xdr:row>
                <xdr:rowOff>9525</xdr:rowOff>
              </from>
              <to>
                <xdr:col>9</xdr:col>
                <xdr:colOff>238125</xdr:colOff>
                <xdr:row>166</xdr:row>
                <xdr:rowOff>180975</xdr:rowOff>
              </to>
            </anchor>
          </objectPr>
        </oleObject>
      </mc:Choice>
      <mc:Fallback>
        <oleObject progId="Wordpad.Document.1" dvAspect="DVASPECT_ICON" shapeId="3746" r:id="rId154"/>
      </mc:Fallback>
    </mc:AlternateContent>
    <mc:AlternateContent xmlns:mc="http://schemas.openxmlformats.org/markup-compatibility/2006">
      <mc:Choice Requires="x14">
        <oleObject progId="Wordpad.Document.1" dvAspect="DVASPECT_ICON" shapeId="3747" r:id="rId155">
          <objectPr locked="0" defaultSize="0" autoPict="0" r:id="rId5">
            <anchor moveWithCells="1">
              <from>
                <xdr:col>9</xdr:col>
                <xdr:colOff>19050</xdr:colOff>
                <xdr:row>167</xdr:row>
                <xdr:rowOff>9525</xdr:rowOff>
              </from>
              <to>
                <xdr:col>9</xdr:col>
                <xdr:colOff>238125</xdr:colOff>
                <xdr:row>167</xdr:row>
                <xdr:rowOff>180975</xdr:rowOff>
              </to>
            </anchor>
          </objectPr>
        </oleObject>
      </mc:Choice>
      <mc:Fallback>
        <oleObject progId="Wordpad.Document.1" dvAspect="DVASPECT_ICON" shapeId="3747" r:id="rId155"/>
      </mc:Fallback>
    </mc:AlternateContent>
    <mc:AlternateContent xmlns:mc="http://schemas.openxmlformats.org/markup-compatibility/2006">
      <mc:Choice Requires="x14">
        <oleObject progId="Wordpad.Document.1" dvAspect="DVASPECT_ICON" shapeId="3748" r:id="rId156">
          <objectPr locked="0" defaultSize="0" autoPict="0" r:id="rId5">
            <anchor moveWithCells="1">
              <from>
                <xdr:col>9</xdr:col>
                <xdr:colOff>19050</xdr:colOff>
                <xdr:row>168</xdr:row>
                <xdr:rowOff>9525</xdr:rowOff>
              </from>
              <to>
                <xdr:col>9</xdr:col>
                <xdr:colOff>238125</xdr:colOff>
                <xdr:row>168</xdr:row>
                <xdr:rowOff>180975</xdr:rowOff>
              </to>
            </anchor>
          </objectPr>
        </oleObject>
      </mc:Choice>
      <mc:Fallback>
        <oleObject progId="Wordpad.Document.1" dvAspect="DVASPECT_ICON" shapeId="3748" r:id="rId156"/>
      </mc:Fallback>
    </mc:AlternateContent>
    <mc:AlternateContent xmlns:mc="http://schemas.openxmlformats.org/markup-compatibility/2006">
      <mc:Choice Requires="x14">
        <oleObject progId="Wordpad.Document.1" dvAspect="DVASPECT_ICON" shapeId="3749" r:id="rId157">
          <objectPr locked="0" defaultSize="0" autoPict="0" r:id="rId5">
            <anchor moveWithCells="1">
              <from>
                <xdr:col>9</xdr:col>
                <xdr:colOff>19050</xdr:colOff>
                <xdr:row>169</xdr:row>
                <xdr:rowOff>9525</xdr:rowOff>
              </from>
              <to>
                <xdr:col>9</xdr:col>
                <xdr:colOff>238125</xdr:colOff>
                <xdr:row>169</xdr:row>
                <xdr:rowOff>180975</xdr:rowOff>
              </to>
            </anchor>
          </objectPr>
        </oleObject>
      </mc:Choice>
      <mc:Fallback>
        <oleObject progId="Wordpad.Document.1" dvAspect="DVASPECT_ICON" shapeId="3749" r:id="rId157"/>
      </mc:Fallback>
    </mc:AlternateContent>
    <mc:AlternateContent xmlns:mc="http://schemas.openxmlformats.org/markup-compatibility/2006">
      <mc:Choice Requires="x14">
        <oleObject progId="Wordpad.Document.1" dvAspect="DVASPECT_ICON" shapeId="3750" r:id="rId158">
          <objectPr locked="0" defaultSize="0" autoPict="0" r:id="rId5">
            <anchor moveWithCells="1">
              <from>
                <xdr:col>9</xdr:col>
                <xdr:colOff>19050</xdr:colOff>
                <xdr:row>170</xdr:row>
                <xdr:rowOff>9525</xdr:rowOff>
              </from>
              <to>
                <xdr:col>9</xdr:col>
                <xdr:colOff>238125</xdr:colOff>
                <xdr:row>170</xdr:row>
                <xdr:rowOff>180975</xdr:rowOff>
              </to>
            </anchor>
          </objectPr>
        </oleObject>
      </mc:Choice>
      <mc:Fallback>
        <oleObject progId="Wordpad.Document.1" dvAspect="DVASPECT_ICON" shapeId="3750" r:id="rId158"/>
      </mc:Fallback>
    </mc:AlternateContent>
    <mc:AlternateContent xmlns:mc="http://schemas.openxmlformats.org/markup-compatibility/2006">
      <mc:Choice Requires="x14">
        <oleObject progId="Wordpad.Document.1" dvAspect="DVASPECT_ICON" shapeId="3751" r:id="rId159">
          <objectPr locked="0" defaultSize="0" autoPict="0" r:id="rId5">
            <anchor moveWithCells="1">
              <from>
                <xdr:col>9</xdr:col>
                <xdr:colOff>19050</xdr:colOff>
                <xdr:row>171</xdr:row>
                <xdr:rowOff>9525</xdr:rowOff>
              </from>
              <to>
                <xdr:col>9</xdr:col>
                <xdr:colOff>238125</xdr:colOff>
                <xdr:row>171</xdr:row>
                <xdr:rowOff>180975</xdr:rowOff>
              </to>
            </anchor>
          </objectPr>
        </oleObject>
      </mc:Choice>
      <mc:Fallback>
        <oleObject progId="Wordpad.Document.1" dvAspect="DVASPECT_ICON" shapeId="3751" r:id="rId159"/>
      </mc:Fallback>
    </mc:AlternateContent>
    <mc:AlternateContent xmlns:mc="http://schemas.openxmlformats.org/markup-compatibility/2006">
      <mc:Choice Requires="x14">
        <oleObject progId="Wordpad.Document.1" dvAspect="DVASPECT_ICON" shapeId="3752" r:id="rId160">
          <objectPr locked="0" defaultSize="0" autoPict="0" r:id="rId5">
            <anchor moveWithCells="1">
              <from>
                <xdr:col>9</xdr:col>
                <xdr:colOff>19050</xdr:colOff>
                <xdr:row>172</xdr:row>
                <xdr:rowOff>9525</xdr:rowOff>
              </from>
              <to>
                <xdr:col>9</xdr:col>
                <xdr:colOff>238125</xdr:colOff>
                <xdr:row>172</xdr:row>
                <xdr:rowOff>180975</xdr:rowOff>
              </to>
            </anchor>
          </objectPr>
        </oleObject>
      </mc:Choice>
      <mc:Fallback>
        <oleObject progId="Wordpad.Document.1" dvAspect="DVASPECT_ICON" shapeId="3752" r:id="rId160"/>
      </mc:Fallback>
    </mc:AlternateContent>
    <mc:AlternateContent xmlns:mc="http://schemas.openxmlformats.org/markup-compatibility/2006">
      <mc:Choice Requires="x14">
        <oleObject progId="Wordpad.Document.1" dvAspect="DVASPECT_ICON" shapeId="3753" r:id="rId161">
          <objectPr locked="0" defaultSize="0" autoPict="0" r:id="rId5">
            <anchor moveWithCells="1">
              <from>
                <xdr:col>9</xdr:col>
                <xdr:colOff>19050</xdr:colOff>
                <xdr:row>173</xdr:row>
                <xdr:rowOff>19050</xdr:rowOff>
              </from>
              <to>
                <xdr:col>9</xdr:col>
                <xdr:colOff>238125</xdr:colOff>
                <xdr:row>174</xdr:row>
                <xdr:rowOff>0</xdr:rowOff>
              </to>
            </anchor>
          </objectPr>
        </oleObject>
      </mc:Choice>
      <mc:Fallback>
        <oleObject progId="Wordpad.Document.1" dvAspect="DVASPECT_ICON" shapeId="3753" r:id="rId161"/>
      </mc:Fallback>
    </mc:AlternateContent>
    <mc:AlternateContent xmlns:mc="http://schemas.openxmlformats.org/markup-compatibility/2006">
      <mc:Choice Requires="x14">
        <oleObject progId="Wordpad.Document.1" dvAspect="DVASPECT_ICON" shapeId="3754" r:id="rId162">
          <objectPr locked="0" defaultSize="0" autoPict="0" r:id="rId5">
            <anchor moveWithCells="1">
              <from>
                <xdr:col>9</xdr:col>
                <xdr:colOff>19050</xdr:colOff>
                <xdr:row>174</xdr:row>
                <xdr:rowOff>19050</xdr:rowOff>
              </from>
              <to>
                <xdr:col>9</xdr:col>
                <xdr:colOff>238125</xdr:colOff>
                <xdr:row>175</xdr:row>
                <xdr:rowOff>0</xdr:rowOff>
              </to>
            </anchor>
          </objectPr>
        </oleObject>
      </mc:Choice>
      <mc:Fallback>
        <oleObject progId="Wordpad.Document.1" dvAspect="DVASPECT_ICON" shapeId="3754" r:id="rId162"/>
      </mc:Fallback>
    </mc:AlternateContent>
    <mc:AlternateContent xmlns:mc="http://schemas.openxmlformats.org/markup-compatibility/2006">
      <mc:Choice Requires="x14">
        <oleObject progId="Wordpad.Document.1" dvAspect="DVASPECT_ICON" shapeId="3755" r:id="rId163">
          <objectPr locked="0" defaultSize="0" autoPict="0" r:id="rId5">
            <anchor moveWithCells="1">
              <from>
                <xdr:col>9</xdr:col>
                <xdr:colOff>19050</xdr:colOff>
                <xdr:row>175</xdr:row>
                <xdr:rowOff>19050</xdr:rowOff>
              </from>
              <to>
                <xdr:col>9</xdr:col>
                <xdr:colOff>238125</xdr:colOff>
                <xdr:row>176</xdr:row>
                <xdr:rowOff>0</xdr:rowOff>
              </to>
            </anchor>
          </objectPr>
        </oleObject>
      </mc:Choice>
      <mc:Fallback>
        <oleObject progId="Wordpad.Document.1" dvAspect="DVASPECT_ICON" shapeId="3755" r:id="rId163"/>
      </mc:Fallback>
    </mc:AlternateContent>
    <mc:AlternateContent xmlns:mc="http://schemas.openxmlformats.org/markup-compatibility/2006">
      <mc:Choice Requires="x14">
        <oleObject progId="Wordpad.Document.1" dvAspect="DVASPECT_ICON" shapeId="3756" r:id="rId164">
          <objectPr locked="0" defaultSize="0" autoPict="0" r:id="rId5">
            <anchor moveWithCells="1">
              <from>
                <xdr:col>9</xdr:col>
                <xdr:colOff>19050</xdr:colOff>
                <xdr:row>176</xdr:row>
                <xdr:rowOff>19050</xdr:rowOff>
              </from>
              <to>
                <xdr:col>9</xdr:col>
                <xdr:colOff>238125</xdr:colOff>
                <xdr:row>177</xdr:row>
                <xdr:rowOff>0</xdr:rowOff>
              </to>
            </anchor>
          </objectPr>
        </oleObject>
      </mc:Choice>
      <mc:Fallback>
        <oleObject progId="Wordpad.Document.1" dvAspect="DVASPECT_ICON" shapeId="3756" r:id="rId164"/>
      </mc:Fallback>
    </mc:AlternateContent>
    <mc:AlternateContent xmlns:mc="http://schemas.openxmlformats.org/markup-compatibility/2006">
      <mc:Choice Requires="x14">
        <oleObject progId="Wordpad.Document.1" dvAspect="DVASPECT_ICON" shapeId="3757" r:id="rId165">
          <objectPr locked="0" defaultSize="0" autoPict="0" r:id="rId5">
            <anchor moveWithCells="1">
              <from>
                <xdr:col>9</xdr:col>
                <xdr:colOff>19050</xdr:colOff>
                <xdr:row>177</xdr:row>
                <xdr:rowOff>9525</xdr:rowOff>
              </from>
              <to>
                <xdr:col>9</xdr:col>
                <xdr:colOff>238125</xdr:colOff>
                <xdr:row>177</xdr:row>
                <xdr:rowOff>180975</xdr:rowOff>
              </to>
            </anchor>
          </objectPr>
        </oleObject>
      </mc:Choice>
      <mc:Fallback>
        <oleObject progId="Wordpad.Document.1" dvAspect="DVASPECT_ICON" shapeId="3757" r:id="rId165"/>
      </mc:Fallback>
    </mc:AlternateContent>
    <mc:AlternateContent xmlns:mc="http://schemas.openxmlformats.org/markup-compatibility/2006">
      <mc:Choice Requires="x14">
        <oleObject progId="Wordpad.Document.1" dvAspect="DVASPECT_ICON" shapeId="3758" r:id="rId166">
          <objectPr locked="0" defaultSize="0" autoPict="0" r:id="rId5">
            <anchor moveWithCells="1">
              <from>
                <xdr:col>9</xdr:col>
                <xdr:colOff>19050</xdr:colOff>
                <xdr:row>178</xdr:row>
                <xdr:rowOff>9525</xdr:rowOff>
              </from>
              <to>
                <xdr:col>9</xdr:col>
                <xdr:colOff>238125</xdr:colOff>
                <xdr:row>178</xdr:row>
                <xdr:rowOff>180975</xdr:rowOff>
              </to>
            </anchor>
          </objectPr>
        </oleObject>
      </mc:Choice>
      <mc:Fallback>
        <oleObject progId="Wordpad.Document.1" dvAspect="DVASPECT_ICON" shapeId="3758" r:id="rId166"/>
      </mc:Fallback>
    </mc:AlternateContent>
    <mc:AlternateContent xmlns:mc="http://schemas.openxmlformats.org/markup-compatibility/2006">
      <mc:Choice Requires="x14">
        <oleObject progId="Wordpad.Document.1" dvAspect="DVASPECT_ICON" shapeId="3759" r:id="rId167">
          <objectPr locked="0" defaultSize="0" autoPict="0" r:id="rId5">
            <anchor moveWithCells="1">
              <from>
                <xdr:col>9</xdr:col>
                <xdr:colOff>19050</xdr:colOff>
                <xdr:row>179</xdr:row>
                <xdr:rowOff>9525</xdr:rowOff>
              </from>
              <to>
                <xdr:col>9</xdr:col>
                <xdr:colOff>238125</xdr:colOff>
                <xdr:row>179</xdr:row>
                <xdr:rowOff>180975</xdr:rowOff>
              </to>
            </anchor>
          </objectPr>
        </oleObject>
      </mc:Choice>
      <mc:Fallback>
        <oleObject progId="Wordpad.Document.1" dvAspect="DVASPECT_ICON" shapeId="3759" r:id="rId167"/>
      </mc:Fallback>
    </mc:AlternateContent>
    <mc:AlternateContent xmlns:mc="http://schemas.openxmlformats.org/markup-compatibility/2006">
      <mc:Choice Requires="x14">
        <oleObject progId="Wordpad.Document.1" dvAspect="DVASPECT_ICON" shapeId="3760" r:id="rId168">
          <objectPr locked="0" defaultSize="0" autoPict="0" r:id="rId5">
            <anchor moveWithCells="1">
              <from>
                <xdr:col>9</xdr:col>
                <xdr:colOff>19050</xdr:colOff>
                <xdr:row>180</xdr:row>
                <xdr:rowOff>9525</xdr:rowOff>
              </from>
              <to>
                <xdr:col>9</xdr:col>
                <xdr:colOff>238125</xdr:colOff>
                <xdr:row>180</xdr:row>
                <xdr:rowOff>180975</xdr:rowOff>
              </to>
            </anchor>
          </objectPr>
        </oleObject>
      </mc:Choice>
      <mc:Fallback>
        <oleObject progId="Wordpad.Document.1" dvAspect="DVASPECT_ICON" shapeId="3760" r:id="rId168"/>
      </mc:Fallback>
    </mc:AlternateContent>
    <mc:AlternateContent xmlns:mc="http://schemas.openxmlformats.org/markup-compatibility/2006">
      <mc:Choice Requires="x14">
        <oleObject progId="Wordpad.Document.1" dvAspect="DVASPECT_ICON" shapeId="3761" r:id="rId169">
          <objectPr locked="0" defaultSize="0" autoPict="0" r:id="rId5">
            <anchor moveWithCells="1">
              <from>
                <xdr:col>9</xdr:col>
                <xdr:colOff>19050</xdr:colOff>
                <xdr:row>181</xdr:row>
                <xdr:rowOff>9525</xdr:rowOff>
              </from>
              <to>
                <xdr:col>9</xdr:col>
                <xdr:colOff>238125</xdr:colOff>
                <xdr:row>181</xdr:row>
                <xdr:rowOff>180975</xdr:rowOff>
              </to>
            </anchor>
          </objectPr>
        </oleObject>
      </mc:Choice>
      <mc:Fallback>
        <oleObject progId="Wordpad.Document.1" dvAspect="DVASPECT_ICON" shapeId="3761" r:id="rId169"/>
      </mc:Fallback>
    </mc:AlternateContent>
    <mc:AlternateContent xmlns:mc="http://schemas.openxmlformats.org/markup-compatibility/2006">
      <mc:Choice Requires="x14">
        <oleObject progId="Wordpad.Document.1" dvAspect="DVASPECT_ICON" shapeId="3762" r:id="rId170">
          <objectPr locked="0" defaultSize="0" autoPict="0" r:id="rId5">
            <anchor moveWithCells="1">
              <from>
                <xdr:col>9</xdr:col>
                <xdr:colOff>19050</xdr:colOff>
                <xdr:row>182</xdr:row>
                <xdr:rowOff>9525</xdr:rowOff>
              </from>
              <to>
                <xdr:col>9</xdr:col>
                <xdr:colOff>238125</xdr:colOff>
                <xdr:row>182</xdr:row>
                <xdr:rowOff>180975</xdr:rowOff>
              </to>
            </anchor>
          </objectPr>
        </oleObject>
      </mc:Choice>
      <mc:Fallback>
        <oleObject progId="Wordpad.Document.1" dvAspect="DVASPECT_ICON" shapeId="3762" r:id="rId170"/>
      </mc:Fallback>
    </mc:AlternateContent>
    <mc:AlternateContent xmlns:mc="http://schemas.openxmlformats.org/markup-compatibility/2006">
      <mc:Choice Requires="x14">
        <oleObject progId="Wordpad.Document.1" dvAspect="DVASPECT_ICON" shapeId="3763" r:id="rId171">
          <objectPr locked="0" defaultSize="0" autoPict="0" r:id="rId5">
            <anchor moveWithCells="1">
              <from>
                <xdr:col>9</xdr:col>
                <xdr:colOff>19050</xdr:colOff>
                <xdr:row>183</xdr:row>
                <xdr:rowOff>9525</xdr:rowOff>
              </from>
              <to>
                <xdr:col>9</xdr:col>
                <xdr:colOff>238125</xdr:colOff>
                <xdr:row>183</xdr:row>
                <xdr:rowOff>180975</xdr:rowOff>
              </to>
            </anchor>
          </objectPr>
        </oleObject>
      </mc:Choice>
      <mc:Fallback>
        <oleObject progId="Wordpad.Document.1" dvAspect="DVASPECT_ICON" shapeId="3763" r:id="rId171"/>
      </mc:Fallback>
    </mc:AlternateContent>
    <mc:AlternateContent xmlns:mc="http://schemas.openxmlformats.org/markup-compatibility/2006">
      <mc:Choice Requires="x14">
        <oleObject progId="Wordpad.Document.1" dvAspect="DVASPECT_ICON" shapeId="3764" r:id="rId172">
          <objectPr locked="0" defaultSize="0" autoPict="0" r:id="rId5">
            <anchor moveWithCells="1">
              <from>
                <xdr:col>9</xdr:col>
                <xdr:colOff>19050</xdr:colOff>
                <xdr:row>184</xdr:row>
                <xdr:rowOff>9525</xdr:rowOff>
              </from>
              <to>
                <xdr:col>9</xdr:col>
                <xdr:colOff>238125</xdr:colOff>
                <xdr:row>184</xdr:row>
                <xdr:rowOff>180975</xdr:rowOff>
              </to>
            </anchor>
          </objectPr>
        </oleObject>
      </mc:Choice>
      <mc:Fallback>
        <oleObject progId="Wordpad.Document.1" dvAspect="DVASPECT_ICON" shapeId="3764" r:id="rId172"/>
      </mc:Fallback>
    </mc:AlternateContent>
    <mc:AlternateContent xmlns:mc="http://schemas.openxmlformats.org/markup-compatibility/2006">
      <mc:Choice Requires="x14">
        <oleObject progId="Wordpad.Document.1" dvAspect="DVASPECT_ICON" shapeId="3765" r:id="rId173">
          <objectPr locked="0" defaultSize="0" autoPict="0" r:id="rId5">
            <anchor moveWithCells="1">
              <from>
                <xdr:col>9</xdr:col>
                <xdr:colOff>19050</xdr:colOff>
                <xdr:row>185</xdr:row>
                <xdr:rowOff>9525</xdr:rowOff>
              </from>
              <to>
                <xdr:col>9</xdr:col>
                <xdr:colOff>238125</xdr:colOff>
                <xdr:row>185</xdr:row>
                <xdr:rowOff>180975</xdr:rowOff>
              </to>
            </anchor>
          </objectPr>
        </oleObject>
      </mc:Choice>
      <mc:Fallback>
        <oleObject progId="Wordpad.Document.1" dvAspect="DVASPECT_ICON" shapeId="3765" r:id="rId173"/>
      </mc:Fallback>
    </mc:AlternateContent>
    <mc:AlternateContent xmlns:mc="http://schemas.openxmlformats.org/markup-compatibility/2006">
      <mc:Choice Requires="x14">
        <oleObject progId="Wordpad.Document.1" dvAspect="DVASPECT_ICON" shapeId="3766" r:id="rId174">
          <objectPr locked="0" defaultSize="0" autoPict="0" r:id="rId5">
            <anchor moveWithCells="1">
              <from>
                <xdr:col>9</xdr:col>
                <xdr:colOff>19050</xdr:colOff>
                <xdr:row>186</xdr:row>
                <xdr:rowOff>9525</xdr:rowOff>
              </from>
              <to>
                <xdr:col>9</xdr:col>
                <xdr:colOff>238125</xdr:colOff>
                <xdr:row>186</xdr:row>
                <xdr:rowOff>180975</xdr:rowOff>
              </to>
            </anchor>
          </objectPr>
        </oleObject>
      </mc:Choice>
      <mc:Fallback>
        <oleObject progId="Wordpad.Document.1" dvAspect="DVASPECT_ICON" shapeId="3766" r:id="rId174"/>
      </mc:Fallback>
    </mc:AlternateContent>
    <mc:AlternateContent xmlns:mc="http://schemas.openxmlformats.org/markup-compatibility/2006">
      <mc:Choice Requires="x14">
        <oleObject progId="Wordpad.Document.1" dvAspect="DVASPECT_ICON" shapeId="3767" r:id="rId175">
          <objectPr locked="0" defaultSize="0" autoPict="0" r:id="rId5">
            <anchor moveWithCells="1">
              <from>
                <xdr:col>9</xdr:col>
                <xdr:colOff>19050</xdr:colOff>
                <xdr:row>187</xdr:row>
                <xdr:rowOff>9525</xdr:rowOff>
              </from>
              <to>
                <xdr:col>9</xdr:col>
                <xdr:colOff>238125</xdr:colOff>
                <xdr:row>187</xdr:row>
                <xdr:rowOff>180975</xdr:rowOff>
              </to>
            </anchor>
          </objectPr>
        </oleObject>
      </mc:Choice>
      <mc:Fallback>
        <oleObject progId="Wordpad.Document.1" dvAspect="DVASPECT_ICON" shapeId="3767" r:id="rId175"/>
      </mc:Fallback>
    </mc:AlternateContent>
    <mc:AlternateContent xmlns:mc="http://schemas.openxmlformats.org/markup-compatibility/2006">
      <mc:Choice Requires="x14">
        <oleObject progId="Wordpad.Document.1" dvAspect="DVASPECT_ICON" shapeId="3768" r:id="rId176">
          <objectPr locked="0" defaultSize="0" autoPict="0" r:id="rId5">
            <anchor moveWithCells="1">
              <from>
                <xdr:col>9</xdr:col>
                <xdr:colOff>19050</xdr:colOff>
                <xdr:row>188</xdr:row>
                <xdr:rowOff>9525</xdr:rowOff>
              </from>
              <to>
                <xdr:col>9</xdr:col>
                <xdr:colOff>238125</xdr:colOff>
                <xdr:row>188</xdr:row>
                <xdr:rowOff>180975</xdr:rowOff>
              </to>
            </anchor>
          </objectPr>
        </oleObject>
      </mc:Choice>
      <mc:Fallback>
        <oleObject progId="Wordpad.Document.1" dvAspect="DVASPECT_ICON" shapeId="3768" r:id="rId176"/>
      </mc:Fallback>
    </mc:AlternateContent>
    <mc:AlternateContent xmlns:mc="http://schemas.openxmlformats.org/markup-compatibility/2006">
      <mc:Choice Requires="x14">
        <oleObject progId="Wordpad.Document.1" dvAspect="DVASPECT_ICON" shapeId="3769" r:id="rId177">
          <objectPr locked="0" defaultSize="0" autoPict="0" r:id="rId5">
            <anchor moveWithCells="1">
              <from>
                <xdr:col>9</xdr:col>
                <xdr:colOff>19050</xdr:colOff>
                <xdr:row>189</xdr:row>
                <xdr:rowOff>9525</xdr:rowOff>
              </from>
              <to>
                <xdr:col>9</xdr:col>
                <xdr:colOff>238125</xdr:colOff>
                <xdr:row>189</xdr:row>
                <xdr:rowOff>180975</xdr:rowOff>
              </to>
            </anchor>
          </objectPr>
        </oleObject>
      </mc:Choice>
      <mc:Fallback>
        <oleObject progId="Wordpad.Document.1" dvAspect="DVASPECT_ICON" shapeId="3769" r:id="rId177"/>
      </mc:Fallback>
    </mc:AlternateContent>
    <mc:AlternateContent xmlns:mc="http://schemas.openxmlformats.org/markup-compatibility/2006">
      <mc:Choice Requires="x14">
        <oleObject progId="Wordpad.Document.1" dvAspect="DVASPECT_ICON" shapeId="3770" r:id="rId178">
          <objectPr locked="0" defaultSize="0" autoPict="0" r:id="rId5">
            <anchor moveWithCells="1">
              <from>
                <xdr:col>9</xdr:col>
                <xdr:colOff>19050</xdr:colOff>
                <xdr:row>190</xdr:row>
                <xdr:rowOff>9525</xdr:rowOff>
              </from>
              <to>
                <xdr:col>9</xdr:col>
                <xdr:colOff>238125</xdr:colOff>
                <xdr:row>190</xdr:row>
                <xdr:rowOff>180975</xdr:rowOff>
              </to>
            </anchor>
          </objectPr>
        </oleObject>
      </mc:Choice>
      <mc:Fallback>
        <oleObject progId="Wordpad.Document.1" dvAspect="DVASPECT_ICON" shapeId="3770" r:id="rId178"/>
      </mc:Fallback>
    </mc:AlternateContent>
    <mc:AlternateContent xmlns:mc="http://schemas.openxmlformats.org/markup-compatibility/2006">
      <mc:Choice Requires="x14">
        <oleObject progId="Wordpad.Document.1" dvAspect="DVASPECT_ICON" shapeId="3771" r:id="rId179">
          <objectPr locked="0" defaultSize="0" autoPict="0" r:id="rId5">
            <anchor moveWithCells="1">
              <from>
                <xdr:col>9</xdr:col>
                <xdr:colOff>19050</xdr:colOff>
                <xdr:row>191</xdr:row>
                <xdr:rowOff>9525</xdr:rowOff>
              </from>
              <to>
                <xdr:col>9</xdr:col>
                <xdr:colOff>238125</xdr:colOff>
                <xdr:row>191</xdr:row>
                <xdr:rowOff>180975</xdr:rowOff>
              </to>
            </anchor>
          </objectPr>
        </oleObject>
      </mc:Choice>
      <mc:Fallback>
        <oleObject progId="Wordpad.Document.1" dvAspect="DVASPECT_ICON" shapeId="3771" r:id="rId179"/>
      </mc:Fallback>
    </mc:AlternateContent>
    <mc:AlternateContent xmlns:mc="http://schemas.openxmlformats.org/markup-compatibility/2006">
      <mc:Choice Requires="x14">
        <oleObject progId="Wordpad.Document.1" dvAspect="DVASPECT_ICON" shapeId="3772" r:id="rId180">
          <objectPr locked="0" defaultSize="0" autoPict="0" r:id="rId5">
            <anchor moveWithCells="1">
              <from>
                <xdr:col>9</xdr:col>
                <xdr:colOff>19050</xdr:colOff>
                <xdr:row>192</xdr:row>
                <xdr:rowOff>9525</xdr:rowOff>
              </from>
              <to>
                <xdr:col>9</xdr:col>
                <xdr:colOff>238125</xdr:colOff>
                <xdr:row>192</xdr:row>
                <xdr:rowOff>180975</xdr:rowOff>
              </to>
            </anchor>
          </objectPr>
        </oleObject>
      </mc:Choice>
      <mc:Fallback>
        <oleObject progId="Wordpad.Document.1" dvAspect="DVASPECT_ICON" shapeId="3772" r:id="rId180"/>
      </mc:Fallback>
    </mc:AlternateContent>
    <mc:AlternateContent xmlns:mc="http://schemas.openxmlformats.org/markup-compatibility/2006">
      <mc:Choice Requires="x14">
        <oleObject progId="Wordpad.Document.1" dvAspect="DVASPECT_ICON" shapeId="3773" r:id="rId181">
          <objectPr locked="0" defaultSize="0" autoPict="0" r:id="rId5">
            <anchor moveWithCells="1">
              <from>
                <xdr:col>9</xdr:col>
                <xdr:colOff>19050</xdr:colOff>
                <xdr:row>193</xdr:row>
                <xdr:rowOff>19050</xdr:rowOff>
              </from>
              <to>
                <xdr:col>9</xdr:col>
                <xdr:colOff>238125</xdr:colOff>
                <xdr:row>194</xdr:row>
                <xdr:rowOff>0</xdr:rowOff>
              </to>
            </anchor>
          </objectPr>
        </oleObject>
      </mc:Choice>
      <mc:Fallback>
        <oleObject progId="Wordpad.Document.1" dvAspect="DVASPECT_ICON" shapeId="3773" r:id="rId181"/>
      </mc:Fallback>
    </mc:AlternateContent>
    <mc:AlternateContent xmlns:mc="http://schemas.openxmlformats.org/markup-compatibility/2006">
      <mc:Choice Requires="x14">
        <oleObject progId="Wordpad.Document.1" dvAspect="DVASPECT_ICON" shapeId="3774" r:id="rId182">
          <objectPr locked="0" defaultSize="0" autoPict="0" r:id="rId5">
            <anchor moveWithCells="1">
              <from>
                <xdr:col>9</xdr:col>
                <xdr:colOff>19050</xdr:colOff>
                <xdr:row>194</xdr:row>
                <xdr:rowOff>19050</xdr:rowOff>
              </from>
              <to>
                <xdr:col>9</xdr:col>
                <xdr:colOff>238125</xdr:colOff>
                <xdr:row>195</xdr:row>
                <xdr:rowOff>0</xdr:rowOff>
              </to>
            </anchor>
          </objectPr>
        </oleObject>
      </mc:Choice>
      <mc:Fallback>
        <oleObject progId="Wordpad.Document.1" dvAspect="DVASPECT_ICON" shapeId="3774" r:id="rId182"/>
      </mc:Fallback>
    </mc:AlternateContent>
    <mc:AlternateContent xmlns:mc="http://schemas.openxmlformats.org/markup-compatibility/2006">
      <mc:Choice Requires="x14">
        <oleObject progId="Wordpad.Document.1" dvAspect="DVASPECT_ICON" shapeId="3775" r:id="rId183">
          <objectPr locked="0" defaultSize="0" autoPict="0" r:id="rId5">
            <anchor moveWithCells="1">
              <from>
                <xdr:col>9</xdr:col>
                <xdr:colOff>19050</xdr:colOff>
                <xdr:row>195</xdr:row>
                <xdr:rowOff>19050</xdr:rowOff>
              </from>
              <to>
                <xdr:col>9</xdr:col>
                <xdr:colOff>238125</xdr:colOff>
                <xdr:row>196</xdr:row>
                <xdr:rowOff>0</xdr:rowOff>
              </to>
            </anchor>
          </objectPr>
        </oleObject>
      </mc:Choice>
      <mc:Fallback>
        <oleObject progId="Wordpad.Document.1" dvAspect="DVASPECT_ICON" shapeId="3775" r:id="rId183"/>
      </mc:Fallback>
    </mc:AlternateContent>
    <mc:AlternateContent xmlns:mc="http://schemas.openxmlformats.org/markup-compatibility/2006">
      <mc:Choice Requires="x14">
        <oleObject progId="Wordpad.Document.1" dvAspect="DVASPECT_ICON" shapeId="3776" r:id="rId184">
          <objectPr locked="0" defaultSize="0" autoPict="0" r:id="rId5">
            <anchor moveWithCells="1">
              <from>
                <xdr:col>9</xdr:col>
                <xdr:colOff>19050</xdr:colOff>
                <xdr:row>196</xdr:row>
                <xdr:rowOff>19050</xdr:rowOff>
              </from>
              <to>
                <xdr:col>9</xdr:col>
                <xdr:colOff>238125</xdr:colOff>
                <xdr:row>197</xdr:row>
                <xdr:rowOff>0</xdr:rowOff>
              </to>
            </anchor>
          </objectPr>
        </oleObject>
      </mc:Choice>
      <mc:Fallback>
        <oleObject progId="Wordpad.Document.1" dvAspect="DVASPECT_ICON" shapeId="3776" r:id="rId184"/>
      </mc:Fallback>
    </mc:AlternateContent>
    <mc:AlternateContent xmlns:mc="http://schemas.openxmlformats.org/markup-compatibility/2006">
      <mc:Choice Requires="x14">
        <oleObject progId="Wordpad.Document.1" dvAspect="DVASPECT_ICON" shapeId="3777" r:id="rId185">
          <objectPr locked="0" defaultSize="0" autoPict="0" r:id="rId5">
            <anchor moveWithCells="1">
              <from>
                <xdr:col>9</xdr:col>
                <xdr:colOff>19050</xdr:colOff>
                <xdr:row>197</xdr:row>
                <xdr:rowOff>9525</xdr:rowOff>
              </from>
              <to>
                <xdr:col>9</xdr:col>
                <xdr:colOff>238125</xdr:colOff>
                <xdr:row>197</xdr:row>
                <xdr:rowOff>180975</xdr:rowOff>
              </to>
            </anchor>
          </objectPr>
        </oleObject>
      </mc:Choice>
      <mc:Fallback>
        <oleObject progId="Wordpad.Document.1" dvAspect="DVASPECT_ICON" shapeId="3777" r:id="rId185"/>
      </mc:Fallback>
    </mc:AlternateContent>
    <mc:AlternateContent xmlns:mc="http://schemas.openxmlformats.org/markup-compatibility/2006">
      <mc:Choice Requires="x14">
        <oleObject progId="Wordpad.Document.1" dvAspect="DVASPECT_ICON" shapeId="3778" r:id="rId186">
          <objectPr locked="0" defaultSize="0" autoPict="0" r:id="rId5">
            <anchor moveWithCells="1">
              <from>
                <xdr:col>9</xdr:col>
                <xdr:colOff>19050</xdr:colOff>
                <xdr:row>198</xdr:row>
                <xdr:rowOff>9525</xdr:rowOff>
              </from>
              <to>
                <xdr:col>9</xdr:col>
                <xdr:colOff>238125</xdr:colOff>
                <xdr:row>198</xdr:row>
                <xdr:rowOff>180975</xdr:rowOff>
              </to>
            </anchor>
          </objectPr>
        </oleObject>
      </mc:Choice>
      <mc:Fallback>
        <oleObject progId="Wordpad.Document.1" dvAspect="DVASPECT_ICON" shapeId="3778" r:id="rId186"/>
      </mc:Fallback>
    </mc:AlternateContent>
    <mc:AlternateContent xmlns:mc="http://schemas.openxmlformats.org/markup-compatibility/2006">
      <mc:Choice Requires="x14">
        <oleObject progId="Wordpad.Document.1" dvAspect="DVASPECT_ICON" shapeId="3779" r:id="rId187">
          <objectPr locked="0" defaultSize="0" autoPict="0" r:id="rId5">
            <anchor moveWithCells="1">
              <from>
                <xdr:col>9</xdr:col>
                <xdr:colOff>19050</xdr:colOff>
                <xdr:row>199</xdr:row>
                <xdr:rowOff>9525</xdr:rowOff>
              </from>
              <to>
                <xdr:col>9</xdr:col>
                <xdr:colOff>238125</xdr:colOff>
                <xdr:row>199</xdr:row>
                <xdr:rowOff>180975</xdr:rowOff>
              </to>
            </anchor>
          </objectPr>
        </oleObject>
      </mc:Choice>
      <mc:Fallback>
        <oleObject progId="Wordpad.Document.1" dvAspect="DVASPECT_ICON" shapeId="3779" r:id="rId187"/>
      </mc:Fallback>
    </mc:AlternateContent>
    <mc:AlternateContent xmlns:mc="http://schemas.openxmlformats.org/markup-compatibility/2006">
      <mc:Choice Requires="x14">
        <oleObject progId="Wordpad.Document.1" dvAspect="DVASPECT_ICON" shapeId="3780" r:id="rId188">
          <objectPr locked="0" defaultSize="0" autoPict="0" r:id="rId5">
            <anchor moveWithCells="1">
              <from>
                <xdr:col>9</xdr:col>
                <xdr:colOff>19050</xdr:colOff>
                <xdr:row>200</xdr:row>
                <xdr:rowOff>9525</xdr:rowOff>
              </from>
              <to>
                <xdr:col>9</xdr:col>
                <xdr:colOff>238125</xdr:colOff>
                <xdr:row>200</xdr:row>
                <xdr:rowOff>180975</xdr:rowOff>
              </to>
            </anchor>
          </objectPr>
        </oleObject>
      </mc:Choice>
      <mc:Fallback>
        <oleObject progId="Wordpad.Document.1" dvAspect="DVASPECT_ICON" shapeId="3780" r:id="rId188"/>
      </mc:Fallback>
    </mc:AlternateContent>
    <mc:AlternateContent xmlns:mc="http://schemas.openxmlformats.org/markup-compatibility/2006">
      <mc:Choice Requires="x14">
        <oleObject progId="Wordpad.Document.1" dvAspect="DVASPECT_ICON" shapeId="3781" r:id="rId189">
          <objectPr locked="0" defaultSize="0" autoPict="0" r:id="rId5">
            <anchor moveWithCells="1">
              <from>
                <xdr:col>9</xdr:col>
                <xdr:colOff>19050</xdr:colOff>
                <xdr:row>201</xdr:row>
                <xdr:rowOff>9525</xdr:rowOff>
              </from>
              <to>
                <xdr:col>9</xdr:col>
                <xdr:colOff>238125</xdr:colOff>
                <xdr:row>201</xdr:row>
                <xdr:rowOff>180975</xdr:rowOff>
              </to>
            </anchor>
          </objectPr>
        </oleObject>
      </mc:Choice>
      <mc:Fallback>
        <oleObject progId="Wordpad.Document.1" dvAspect="DVASPECT_ICON" shapeId="3781" r:id="rId189"/>
      </mc:Fallback>
    </mc:AlternateContent>
    <mc:AlternateContent xmlns:mc="http://schemas.openxmlformats.org/markup-compatibility/2006">
      <mc:Choice Requires="x14">
        <oleObject progId="Wordpad.Document.1" dvAspect="DVASPECT_ICON" shapeId="3782" r:id="rId190">
          <objectPr locked="0" defaultSize="0" autoPict="0" r:id="rId5">
            <anchor moveWithCells="1">
              <from>
                <xdr:col>9</xdr:col>
                <xdr:colOff>19050</xdr:colOff>
                <xdr:row>202</xdr:row>
                <xdr:rowOff>9525</xdr:rowOff>
              </from>
              <to>
                <xdr:col>9</xdr:col>
                <xdr:colOff>238125</xdr:colOff>
                <xdr:row>202</xdr:row>
                <xdr:rowOff>180975</xdr:rowOff>
              </to>
            </anchor>
          </objectPr>
        </oleObject>
      </mc:Choice>
      <mc:Fallback>
        <oleObject progId="Wordpad.Document.1" dvAspect="DVASPECT_ICON" shapeId="3782" r:id="rId190"/>
      </mc:Fallback>
    </mc:AlternateContent>
    <mc:AlternateContent xmlns:mc="http://schemas.openxmlformats.org/markup-compatibility/2006">
      <mc:Choice Requires="x14">
        <oleObject progId="Wordpad.Document.1" dvAspect="DVASPECT_ICON" shapeId="3783" r:id="rId191">
          <objectPr locked="0" defaultSize="0" autoPict="0" r:id="rId5">
            <anchor moveWithCells="1">
              <from>
                <xdr:col>9</xdr:col>
                <xdr:colOff>19050</xdr:colOff>
                <xdr:row>203</xdr:row>
                <xdr:rowOff>9525</xdr:rowOff>
              </from>
              <to>
                <xdr:col>9</xdr:col>
                <xdr:colOff>238125</xdr:colOff>
                <xdr:row>203</xdr:row>
                <xdr:rowOff>180975</xdr:rowOff>
              </to>
            </anchor>
          </objectPr>
        </oleObject>
      </mc:Choice>
      <mc:Fallback>
        <oleObject progId="Wordpad.Document.1" dvAspect="DVASPECT_ICON" shapeId="3783" r:id="rId191"/>
      </mc:Fallback>
    </mc:AlternateContent>
    <mc:AlternateContent xmlns:mc="http://schemas.openxmlformats.org/markup-compatibility/2006">
      <mc:Choice Requires="x14">
        <oleObject progId="Wordpad.Document.1" dvAspect="DVASPECT_ICON" shapeId="3784" r:id="rId192">
          <objectPr locked="0" defaultSize="0" autoPict="0" r:id="rId5">
            <anchor moveWithCells="1">
              <from>
                <xdr:col>9</xdr:col>
                <xdr:colOff>19050</xdr:colOff>
                <xdr:row>204</xdr:row>
                <xdr:rowOff>9525</xdr:rowOff>
              </from>
              <to>
                <xdr:col>9</xdr:col>
                <xdr:colOff>238125</xdr:colOff>
                <xdr:row>204</xdr:row>
                <xdr:rowOff>180975</xdr:rowOff>
              </to>
            </anchor>
          </objectPr>
        </oleObject>
      </mc:Choice>
      <mc:Fallback>
        <oleObject progId="Wordpad.Document.1" dvAspect="DVASPECT_ICON" shapeId="3784" r:id="rId192"/>
      </mc:Fallback>
    </mc:AlternateContent>
    <mc:AlternateContent xmlns:mc="http://schemas.openxmlformats.org/markup-compatibility/2006">
      <mc:Choice Requires="x14">
        <oleObject progId="Wordpad.Document.1" dvAspect="DVASPECT_ICON" shapeId="3785" r:id="rId193">
          <objectPr locked="0" defaultSize="0" autoPict="0" r:id="rId5">
            <anchor moveWithCells="1">
              <from>
                <xdr:col>9</xdr:col>
                <xdr:colOff>19050</xdr:colOff>
                <xdr:row>205</xdr:row>
                <xdr:rowOff>9525</xdr:rowOff>
              </from>
              <to>
                <xdr:col>9</xdr:col>
                <xdr:colOff>238125</xdr:colOff>
                <xdr:row>205</xdr:row>
                <xdr:rowOff>180975</xdr:rowOff>
              </to>
            </anchor>
          </objectPr>
        </oleObject>
      </mc:Choice>
      <mc:Fallback>
        <oleObject progId="Wordpad.Document.1" dvAspect="DVASPECT_ICON" shapeId="3785" r:id="rId193"/>
      </mc:Fallback>
    </mc:AlternateContent>
    <mc:AlternateContent xmlns:mc="http://schemas.openxmlformats.org/markup-compatibility/2006">
      <mc:Choice Requires="x14">
        <oleObject progId="Wordpad.Document.1" dvAspect="DVASPECT_ICON" shapeId="3786" r:id="rId194">
          <objectPr locked="0" defaultSize="0" autoPict="0" r:id="rId5">
            <anchor moveWithCells="1">
              <from>
                <xdr:col>9</xdr:col>
                <xdr:colOff>19050</xdr:colOff>
                <xdr:row>206</xdr:row>
                <xdr:rowOff>9525</xdr:rowOff>
              </from>
              <to>
                <xdr:col>9</xdr:col>
                <xdr:colOff>238125</xdr:colOff>
                <xdr:row>206</xdr:row>
                <xdr:rowOff>180975</xdr:rowOff>
              </to>
            </anchor>
          </objectPr>
        </oleObject>
      </mc:Choice>
      <mc:Fallback>
        <oleObject progId="Wordpad.Document.1" dvAspect="DVASPECT_ICON" shapeId="3786" r:id="rId194"/>
      </mc:Fallback>
    </mc:AlternateContent>
    <mc:AlternateContent xmlns:mc="http://schemas.openxmlformats.org/markup-compatibility/2006">
      <mc:Choice Requires="x14">
        <oleObject progId="Wordpad.Document.1" dvAspect="DVASPECT_ICON" shapeId="3787" r:id="rId195">
          <objectPr locked="0" defaultSize="0" autoPict="0" r:id="rId5">
            <anchor moveWithCells="1">
              <from>
                <xdr:col>9</xdr:col>
                <xdr:colOff>19050</xdr:colOff>
                <xdr:row>207</xdr:row>
                <xdr:rowOff>9525</xdr:rowOff>
              </from>
              <to>
                <xdr:col>9</xdr:col>
                <xdr:colOff>238125</xdr:colOff>
                <xdr:row>207</xdr:row>
                <xdr:rowOff>180975</xdr:rowOff>
              </to>
            </anchor>
          </objectPr>
        </oleObject>
      </mc:Choice>
      <mc:Fallback>
        <oleObject progId="Wordpad.Document.1" dvAspect="DVASPECT_ICON" shapeId="3787" r:id="rId195"/>
      </mc:Fallback>
    </mc:AlternateContent>
    <mc:AlternateContent xmlns:mc="http://schemas.openxmlformats.org/markup-compatibility/2006">
      <mc:Choice Requires="x14">
        <oleObject progId="Wordpad.Document.1" dvAspect="DVASPECT_ICON" shapeId="3788" r:id="rId196">
          <objectPr locked="0" defaultSize="0" autoPict="0" r:id="rId5">
            <anchor moveWithCells="1">
              <from>
                <xdr:col>9</xdr:col>
                <xdr:colOff>19050</xdr:colOff>
                <xdr:row>208</xdr:row>
                <xdr:rowOff>9525</xdr:rowOff>
              </from>
              <to>
                <xdr:col>9</xdr:col>
                <xdr:colOff>238125</xdr:colOff>
                <xdr:row>208</xdr:row>
                <xdr:rowOff>180975</xdr:rowOff>
              </to>
            </anchor>
          </objectPr>
        </oleObject>
      </mc:Choice>
      <mc:Fallback>
        <oleObject progId="Wordpad.Document.1" dvAspect="DVASPECT_ICON" shapeId="3788" r:id="rId196"/>
      </mc:Fallback>
    </mc:AlternateContent>
    <mc:AlternateContent xmlns:mc="http://schemas.openxmlformats.org/markup-compatibility/2006">
      <mc:Choice Requires="x14">
        <oleObject progId="Wordpad.Document.1" dvAspect="DVASPECT_ICON" shapeId="3789" r:id="rId197">
          <objectPr locked="0" defaultSize="0" autoPict="0" r:id="rId5">
            <anchor moveWithCells="1">
              <from>
                <xdr:col>9</xdr:col>
                <xdr:colOff>19050</xdr:colOff>
                <xdr:row>209</xdr:row>
                <xdr:rowOff>9525</xdr:rowOff>
              </from>
              <to>
                <xdr:col>9</xdr:col>
                <xdr:colOff>238125</xdr:colOff>
                <xdr:row>209</xdr:row>
                <xdr:rowOff>180975</xdr:rowOff>
              </to>
            </anchor>
          </objectPr>
        </oleObject>
      </mc:Choice>
      <mc:Fallback>
        <oleObject progId="Wordpad.Document.1" dvAspect="DVASPECT_ICON" shapeId="3789" r:id="rId197"/>
      </mc:Fallback>
    </mc:AlternateContent>
    <mc:AlternateContent xmlns:mc="http://schemas.openxmlformats.org/markup-compatibility/2006">
      <mc:Choice Requires="x14">
        <oleObject progId="Wordpad.Document.1" dvAspect="DVASPECT_ICON" shapeId="3790" r:id="rId198">
          <objectPr locked="0" defaultSize="0" autoPict="0" r:id="rId5">
            <anchor moveWithCells="1">
              <from>
                <xdr:col>9</xdr:col>
                <xdr:colOff>19050</xdr:colOff>
                <xdr:row>210</xdr:row>
                <xdr:rowOff>9525</xdr:rowOff>
              </from>
              <to>
                <xdr:col>9</xdr:col>
                <xdr:colOff>238125</xdr:colOff>
                <xdr:row>210</xdr:row>
                <xdr:rowOff>180975</xdr:rowOff>
              </to>
            </anchor>
          </objectPr>
        </oleObject>
      </mc:Choice>
      <mc:Fallback>
        <oleObject progId="Wordpad.Document.1" dvAspect="DVASPECT_ICON" shapeId="3790" r:id="rId198"/>
      </mc:Fallback>
    </mc:AlternateContent>
    <mc:AlternateContent xmlns:mc="http://schemas.openxmlformats.org/markup-compatibility/2006">
      <mc:Choice Requires="x14">
        <oleObject progId="Wordpad.Document.1" dvAspect="DVASPECT_ICON" shapeId="3791" r:id="rId199">
          <objectPr locked="0" defaultSize="0" autoPict="0" r:id="rId5">
            <anchor moveWithCells="1">
              <from>
                <xdr:col>9</xdr:col>
                <xdr:colOff>19050</xdr:colOff>
                <xdr:row>211</xdr:row>
                <xdr:rowOff>9525</xdr:rowOff>
              </from>
              <to>
                <xdr:col>9</xdr:col>
                <xdr:colOff>238125</xdr:colOff>
                <xdr:row>211</xdr:row>
                <xdr:rowOff>180975</xdr:rowOff>
              </to>
            </anchor>
          </objectPr>
        </oleObject>
      </mc:Choice>
      <mc:Fallback>
        <oleObject progId="Wordpad.Document.1" dvAspect="DVASPECT_ICON" shapeId="3791" r:id="rId199"/>
      </mc:Fallback>
    </mc:AlternateContent>
    <mc:AlternateContent xmlns:mc="http://schemas.openxmlformats.org/markup-compatibility/2006">
      <mc:Choice Requires="x14">
        <oleObject progId="Wordpad.Document.1" dvAspect="DVASPECT_ICON" shapeId="3792" r:id="rId200">
          <objectPr locked="0" defaultSize="0" autoPict="0" r:id="rId5">
            <anchor moveWithCells="1">
              <from>
                <xdr:col>9</xdr:col>
                <xdr:colOff>19050</xdr:colOff>
                <xdr:row>212</xdr:row>
                <xdr:rowOff>9525</xdr:rowOff>
              </from>
              <to>
                <xdr:col>9</xdr:col>
                <xdr:colOff>238125</xdr:colOff>
                <xdr:row>212</xdr:row>
                <xdr:rowOff>180975</xdr:rowOff>
              </to>
            </anchor>
          </objectPr>
        </oleObject>
      </mc:Choice>
      <mc:Fallback>
        <oleObject progId="Wordpad.Document.1" dvAspect="DVASPECT_ICON" shapeId="3792" r:id="rId200"/>
      </mc:Fallback>
    </mc:AlternateContent>
    <mc:AlternateContent xmlns:mc="http://schemas.openxmlformats.org/markup-compatibility/2006">
      <mc:Choice Requires="x14">
        <oleObject progId="Wordpad.Document.1" dvAspect="DVASPECT_ICON" shapeId="3793" r:id="rId201">
          <objectPr locked="0" defaultSize="0" autoPict="0" r:id="rId5">
            <anchor moveWithCells="1">
              <from>
                <xdr:col>9</xdr:col>
                <xdr:colOff>19050</xdr:colOff>
                <xdr:row>213</xdr:row>
                <xdr:rowOff>19050</xdr:rowOff>
              </from>
              <to>
                <xdr:col>9</xdr:col>
                <xdr:colOff>238125</xdr:colOff>
                <xdr:row>214</xdr:row>
                <xdr:rowOff>0</xdr:rowOff>
              </to>
            </anchor>
          </objectPr>
        </oleObject>
      </mc:Choice>
      <mc:Fallback>
        <oleObject progId="Wordpad.Document.1" dvAspect="DVASPECT_ICON" shapeId="3793" r:id="rId201"/>
      </mc:Fallback>
    </mc:AlternateContent>
    <mc:AlternateContent xmlns:mc="http://schemas.openxmlformats.org/markup-compatibility/2006">
      <mc:Choice Requires="x14">
        <oleObject progId="Wordpad.Document.1" dvAspect="DVASPECT_ICON" shapeId="3794" r:id="rId202">
          <objectPr locked="0" defaultSize="0" autoPict="0" r:id="rId5">
            <anchor moveWithCells="1">
              <from>
                <xdr:col>9</xdr:col>
                <xdr:colOff>19050</xdr:colOff>
                <xdr:row>214</xdr:row>
                <xdr:rowOff>19050</xdr:rowOff>
              </from>
              <to>
                <xdr:col>9</xdr:col>
                <xdr:colOff>238125</xdr:colOff>
                <xdr:row>215</xdr:row>
                <xdr:rowOff>0</xdr:rowOff>
              </to>
            </anchor>
          </objectPr>
        </oleObject>
      </mc:Choice>
      <mc:Fallback>
        <oleObject progId="Wordpad.Document.1" dvAspect="DVASPECT_ICON" shapeId="3794" r:id="rId202"/>
      </mc:Fallback>
    </mc:AlternateContent>
    <mc:AlternateContent xmlns:mc="http://schemas.openxmlformats.org/markup-compatibility/2006">
      <mc:Choice Requires="x14">
        <oleObject progId="Wordpad.Document.1" dvAspect="DVASPECT_ICON" shapeId="3795" r:id="rId203">
          <objectPr locked="0" defaultSize="0" autoPict="0" r:id="rId5">
            <anchor moveWithCells="1">
              <from>
                <xdr:col>9</xdr:col>
                <xdr:colOff>19050</xdr:colOff>
                <xdr:row>215</xdr:row>
                <xdr:rowOff>19050</xdr:rowOff>
              </from>
              <to>
                <xdr:col>9</xdr:col>
                <xdr:colOff>238125</xdr:colOff>
                <xdr:row>216</xdr:row>
                <xdr:rowOff>0</xdr:rowOff>
              </to>
            </anchor>
          </objectPr>
        </oleObject>
      </mc:Choice>
      <mc:Fallback>
        <oleObject progId="Wordpad.Document.1" dvAspect="DVASPECT_ICON" shapeId="3795" r:id="rId203"/>
      </mc:Fallback>
    </mc:AlternateContent>
    <mc:AlternateContent xmlns:mc="http://schemas.openxmlformats.org/markup-compatibility/2006">
      <mc:Choice Requires="x14">
        <oleObject progId="Wordpad.Document.1" dvAspect="DVASPECT_ICON" shapeId="3796" r:id="rId204">
          <objectPr locked="0" defaultSize="0" autoPict="0" r:id="rId5">
            <anchor moveWithCells="1">
              <from>
                <xdr:col>9</xdr:col>
                <xdr:colOff>19050</xdr:colOff>
                <xdr:row>216</xdr:row>
                <xdr:rowOff>19050</xdr:rowOff>
              </from>
              <to>
                <xdr:col>9</xdr:col>
                <xdr:colOff>238125</xdr:colOff>
                <xdr:row>217</xdr:row>
                <xdr:rowOff>0</xdr:rowOff>
              </to>
            </anchor>
          </objectPr>
        </oleObject>
      </mc:Choice>
      <mc:Fallback>
        <oleObject progId="Wordpad.Document.1" dvAspect="DVASPECT_ICON" shapeId="3796" r:id="rId204"/>
      </mc:Fallback>
    </mc:AlternateContent>
  </oleObjects>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600-000001000000}">
          <x14:formula1>
            <xm:f>Settings!$D$10:$D$24</xm:f>
          </x14:formula1>
          <xm:sqref>H18:H217</xm:sqref>
        </x14:dataValidation>
        <x14:dataValidation type="list" allowBlank="1" showInputMessage="1" showErrorMessage="1" xr:uid="{00000000-0002-0000-0600-000002000000}">
          <x14:formula1>
            <xm:f>Settings!$B$29:$B$43</xm:f>
          </x14:formula1>
          <xm:sqref>I18:I217</xm:sqref>
        </x14:dataValidation>
        <x14:dataValidation type="list" allowBlank="1" showInputMessage="1" showErrorMessage="1" xr:uid="{00000000-0002-0000-0600-000003000000}">
          <x14:formula1>
            <xm:f>Settings!$J$12:$J$26</xm:f>
          </x14:formula1>
          <xm:sqref>E18:E32 E34:E47 E49:E62 E64:E77 E79:E92 E94:E107 E109:E122 E124:E137 E139:E152 E154:E167 E169:E183 E185:E198 E200:E213</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499984740745262"/>
  </sheetPr>
  <dimension ref="B7:BP209"/>
  <sheetViews>
    <sheetView topLeftCell="AG1" workbookViewId="0">
      <selection activeCell="AD10" sqref="AD10"/>
    </sheetView>
  </sheetViews>
  <sheetFormatPr defaultRowHeight="11.25" x14ac:dyDescent="0.2"/>
  <cols>
    <col min="2" max="2" width="17.1640625" customWidth="1"/>
    <col min="3" max="3" width="12.1640625" customWidth="1"/>
    <col min="6" max="68" width="12.83203125" style="4" customWidth="1"/>
  </cols>
  <sheetData>
    <row r="7" spans="2:52" x14ac:dyDescent="0.2">
      <c r="V7" s="4">
        <f>IF(F8&gt;0,V8/F8,0)</f>
        <v>0</v>
      </c>
      <c r="W7" s="4">
        <f t="shared" ref="W7:AJ7" si="0">IF(G8&gt;0,W8/G8,0)</f>
        <v>0</v>
      </c>
      <c r="X7" s="4">
        <f t="shared" si="0"/>
        <v>0</v>
      </c>
      <c r="Y7" s="4">
        <f t="shared" si="0"/>
        <v>0</v>
      </c>
      <c r="Z7" s="4">
        <f t="shared" si="0"/>
        <v>0</v>
      </c>
      <c r="AA7" s="4">
        <f t="shared" si="0"/>
        <v>0</v>
      </c>
      <c r="AB7" s="4">
        <f t="shared" si="0"/>
        <v>0</v>
      </c>
      <c r="AC7" s="4">
        <f t="shared" si="0"/>
        <v>0</v>
      </c>
      <c r="AD7" s="4">
        <f t="shared" si="0"/>
        <v>0</v>
      </c>
      <c r="AE7" s="4">
        <f t="shared" si="0"/>
        <v>0</v>
      </c>
      <c r="AF7" s="4">
        <f t="shared" si="0"/>
        <v>0</v>
      </c>
      <c r="AG7" s="4">
        <f t="shared" si="0"/>
        <v>0</v>
      </c>
      <c r="AH7" s="4">
        <f t="shared" si="0"/>
        <v>0</v>
      </c>
      <c r="AI7" s="4">
        <f t="shared" si="0"/>
        <v>0</v>
      </c>
      <c r="AJ7" s="4">
        <f t="shared" si="0"/>
        <v>0</v>
      </c>
      <c r="AL7" s="4">
        <f>IF(F8&gt;0,AL8/F8,0)</f>
        <v>0</v>
      </c>
      <c r="AM7" s="4">
        <f t="shared" ref="AM7:AZ7" si="1">IF(G8&gt;0,AM8/G8,0)</f>
        <v>0</v>
      </c>
      <c r="AN7" s="4">
        <f t="shared" si="1"/>
        <v>0</v>
      </c>
      <c r="AO7" s="4">
        <f t="shared" si="1"/>
        <v>0</v>
      </c>
      <c r="AP7" s="4">
        <f t="shared" si="1"/>
        <v>0</v>
      </c>
      <c r="AQ7" s="4">
        <f t="shared" si="1"/>
        <v>0</v>
      </c>
      <c r="AR7" s="4">
        <f t="shared" si="1"/>
        <v>0</v>
      </c>
      <c r="AS7" s="4">
        <f t="shared" si="1"/>
        <v>0</v>
      </c>
      <c r="AT7" s="4">
        <f t="shared" si="1"/>
        <v>0</v>
      </c>
      <c r="AU7" s="4">
        <f t="shared" si="1"/>
        <v>0</v>
      </c>
      <c r="AV7" s="4">
        <f t="shared" si="1"/>
        <v>0</v>
      </c>
      <c r="AW7" s="4">
        <f t="shared" si="1"/>
        <v>0</v>
      </c>
      <c r="AX7" s="4">
        <f t="shared" si="1"/>
        <v>0</v>
      </c>
      <c r="AY7" s="4">
        <f t="shared" si="1"/>
        <v>0</v>
      </c>
      <c r="AZ7" s="4">
        <f t="shared" si="1"/>
        <v>0</v>
      </c>
    </row>
    <row r="8" spans="2:52" x14ac:dyDescent="0.2">
      <c r="F8" s="4">
        <f t="shared" ref="F8:T8" si="2">SUM(F10:F209)</f>
        <v>0</v>
      </c>
      <c r="G8" s="4">
        <f t="shared" si="2"/>
        <v>0</v>
      </c>
      <c r="H8" s="4">
        <f t="shared" si="2"/>
        <v>0</v>
      </c>
      <c r="I8" s="4">
        <f t="shared" si="2"/>
        <v>0</v>
      </c>
      <c r="J8" s="4">
        <f t="shared" si="2"/>
        <v>0</v>
      </c>
      <c r="K8" s="4">
        <f t="shared" si="2"/>
        <v>0</v>
      </c>
      <c r="L8" s="4">
        <f t="shared" si="2"/>
        <v>0</v>
      </c>
      <c r="M8" s="4">
        <f t="shared" si="2"/>
        <v>0</v>
      </c>
      <c r="N8" s="4">
        <f t="shared" si="2"/>
        <v>0</v>
      </c>
      <c r="O8" s="4">
        <f t="shared" si="2"/>
        <v>0</v>
      </c>
      <c r="P8" s="4">
        <f t="shared" si="2"/>
        <v>0</v>
      </c>
      <c r="Q8" s="4">
        <f t="shared" si="2"/>
        <v>0</v>
      </c>
      <c r="R8" s="4">
        <f t="shared" si="2"/>
        <v>0</v>
      </c>
      <c r="S8" s="4">
        <f t="shared" si="2"/>
        <v>0</v>
      </c>
      <c r="T8" s="4">
        <f t="shared" si="2"/>
        <v>0</v>
      </c>
      <c r="V8" s="4">
        <f t="shared" ref="V8:AJ8" si="3">SUM(V10:V209)</f>
        <v>0</v>
      </c>
      <c r="W8" s="4">
        <f t="shared" si="3"/>
        <v>0</v>
      </c>
      <c r="X8" s="4">
        <f t="shared" si="3"/>
        <v>0</v>
      </c>
      <c r="Y8" s="4">
        <f t="shared" si="3"/>
        <v>0</v>
      </c>
      <c r="Z8" s="4">
        <f t="shared" si="3"/>
        <v>0</v>
      </c>
      <c r="AA8" s="4">
        <f t="shared" si="3"/>
        <v>0</v>
      </c>
      <c r="AB8" s="4">
        <f t="shared" si="3"/>
        <v>0</v>
      </c>
      <c r="AC8" s="4">
        <f t="shared" si="3"/>
        <v>0</v>
      </c>
      <c r="AD8" s="4">
        <f t="shared" si="3"/>
        <v>0</v>
      </c>
      <c r="AE8" s="4">
        <f t="shared" si="3"/>
        <v>0</v>
      </c>
      <c r="AF8" s="4">
        <f t="shared" si="3"/>
        <v>0</v>
      </c>
      <c r="AG8" s="4">
        <f t="shared" si="3"/>
        <v>0</v>
      </c>
      <c r="AH8" s="4">
        <f t="shared" si="3"/>
        <v>0</v>
      </c>
      <c r="AI8" s="4">
        <f t="shared" si="3"/>
        <v>0</v>
      </c>
      <c r="AJ8" s="4">
        <f t="shared" si="3"/>
        <v>0</v>
      </c>
      <c r="AL8" s="4">
        <f t="shared" ref="AL8:AZ8" si="4">SUM(AL10:AL209)</f>
        <v>0</v>
      </c>
      <c r="AM8" s="4">
        <f t="shared" si="4"/>
        <v>0</v>
      </c>
      <c r="AN8" s="4">
        <f t="shared" si="4"/>
        <v>0</v>
      </c>
      <c r="AO8" s="4">
        <f t="shared" si="4"/>
        <v>0</v>
      </c>
      <c r="AP8" s="4">
        <f t="shared" si="4"/>
        <v>0</v>
      </c>
      <c r="AQ8" s="4">
        <f t="shared" si="4"/>
        <v>0</v>
      </c>
      <c r="AR8" s="4">
        <f t="shared" si="4"/>
        <v>0</v>
      </c>
      <c r="AS8" s="4">
        <f t="shared" si="4"/>
        <v>0</v>
      </c>
      <c r="AT8" s="4">
        <f t="shared" si="4"/>
        <v>0</v>
      </c>
      <c r="AU8" s="4">
        <f t="shared" si="4"/>
        <v>0</v>
      </c>
      <c r="AV8" s="4">
        <f t="shared" si="4"/>
        <v>0</v>
      </c>
      <c r="AW8" s="4">
        <f t="shared" si="4"/>
        <v>0</v>
      </c>
      <c r="AX8" s="4">
        <f t="shared" si="4"/>
        <v>0</v>
      </c>
      <c r="AY8" s="4">
        <f t="shared" si="4"/>
        <v>0</v>
      </c>
      <c r="AZ8" s="4">
        <f t="shared" si="4"/>
        <v>0</v>
      </c>
    </row>
    <row r="9" spans="2:52" x14ac:dyDescent="0.2">
      <c r="F9" s="4" t="str">
        <f>Settings!J12</f>
        <v/>
      </c>
      <c r="G9" s="4" t="str">
        <f>Settings!J13</f>
        <v/>
      </c>
      <c r="H9" s="4" t="str">
        <f>Settings!J14</f>
        <v/>
      </c>
      <c r="I9" s="4" t="str">
        <f>Settings!J15</f>
        <v/>
      </c>
      <c r="J9" s="4" t="str">
        <f>Settings!J16</f>
        <v/>
      </c>
      <c r="K9" s="4" t="str">
        <f>Settings!J17</f>
        <v/>
      </c>
      <c r="L9" s="4" t="str">
        <f>Settings!J18</f>
        <v/>
      </c>
      <c r="M9" s="4" t="str">
        <f>Settings!J19</f>
        <v/>
      </c>
      <c r="N9" s="4" t="str">
        <f>Settings!J19</f>
        <v/>
      </c>
      <c r="O9" s="4" t="str">
        <f>Settings!J21</f>
        <v/>
      </c>
      <c r="P9" s="4" t="str">
        <f>Settings!J22</f>
        <v/>
      </c>
      <c r="Q9" s="4" t="str">
        <f>Settings!J23</f>
        <v/>
      </c>
      <c r="R9" s="4" t="str">
        <f>Settings!J24</f>
        <v/>
      </c>
      <c r="S9" s="4" t="str">
        <f>Settings!J25</f>
        <v/>
      </c>
      <c r="T9" s="4" t="str">
        <f>Settings!J26</f>
        <v/>
      </c>
      <c r="U9" s="4" t="s">
        <v>49</v>
      </c>
      <c r="V9" s="4" t="str">
        <f>F9</f>
        <v/>
      </c>
      <c r="W9" s="4" t="str">
        <f t="shared" ref="W9:AJ9" si="5">G9</f>
        <v/>
      </c>
      <c r="X9" s="4" t="str">
        <f t="shared" si="5"/>
        <v/>
      </c>
      <c r="Y9" s="4" t="str">
        <f t="shared" si="5"/>
        <v/>
      </c>
      <c r="Z9" s="4" t="str">
        <f t="shared" si="5"/>
        <v/>
      </c>
      <c r="AA9" s="4" t="str">
        <f t="shared" si="5"/>
        <v/>
      </c>
      <c r="AB9" s="4" t="str">
        <f t="shared" si="5"/>
        <v/>
      </c>
      <c r="AC9" s="4" t="str">
        <f t="shared" si="5"/>
        <v/>
      </c>
      <c r="AD9" s="4" t="str">
        <f>Settings!J20</f>
        <v/>
      </c>
      <c r="AE9" s="4" t="str">
        <f t="shared" si="5"/>
        <v/>
      </c>
      <c r="AF9" s="4" t="str">
        <f t="shared" si="5"/>
        <v/>
      </c>
      <c r="AG9" s="4" t="str">
        <f t="shared" si="5"/>
        <v/>
      </c>
      <c r="AH9" s="4" t="str">
        <f t="shared" si="5"/>
        <v/>
      </c>
      <c r="AI9" s="4" t="str">
        <f t="shared" si="5"/>
        <v/>
      </c>
      <c r="AJ9" s="4" t="str">
        <f t="shared" si="5"/>
        <v/>
      </c>
      <c r="AK9" s="4" t="s">
        <v>44</v>
      </c>
      <c r="AL9" s="4" t="str">
        <f>V9</f>
        <v/>
      </c>
      <c r="AM9" s="4" t="str">
        <f t="shared" ref="AM9:AZ9" si="6">W9</f>
        <v/>
      </c>
      <c r="AN9" s="4" t="str">
        <f t="shared" si="6"/>
        <v/>
      </c>
      <c r="AO9" s="4" t="str">
        <f t="shared" si="6"/>
        <v/>
      </c>
      <c r="AP9" s="4" t="str">
        <f t="shared" si="6"/>
        <v/>
      </c>
      <c r="AQ9" s="4" t="str">
        <f t="shared" si="6"/>
        <v/>
      </c>
      <c r="AR9" s="4" t="str">
        <f t="shared" si="6"/>
        <v/>
      </c>
      <c r="AS9" s="4" t="str">
        <f t="shared" si="6"/>
        <v/>
      </c>
      <c r="AT9" s="4" t="str">
        <f t="shared" si="6"/>
        <v/>
      </c>
      <c r="AU9" s="4" t="str">
        <f t="shared" si="6"/>
        <v/>
      </c>
      <c r="AV9" s="4" t="str">
        <f t="shared" si="6"/>
        <v/>
      </c>
      <c r="AW9" s="4" t="str">
        <f t="shared" si="6"/>
        <v/>
      </c>
      <c r="AX9" s="4" t="str">
        <f t="shared" si="6"/>
        <v/>
      </c>
      <c r="AY9" s="4" t="str">
        <f t="shared" si="6"/>
        <v/>
      </c>
      <c r="AZ9" s="4" t="str">
        <f t="shared" si="6"/>
        <v/>
      </c>
    </row>
    <row r="10" spans="2:52" x14ac:dyDescent="0.2">
      <c r="B10">
        <f>Risks!B18</f>
        <v>0</v>
      </c>
      <c r="C10">
        <f>Risks!E18</f>
        <v>0</v>
      </c>
      <c r="D10" s="4">
        <f>Risks!C18</f>
        <v>0</v>
      </c>
      <c r="E10" s="4">
        <f>Detailed_Report_Risk_Levels!D10</f>
        <v>0</v>
      </c>
      <c r="F10" s="4">
        <f>COUNTIF(C10,$F$9)</f>
        <v>0</v>
      </c>
      <c r="G10" s="4">
        <f>COUNTIF(C10,$G$9)</f>
        <v>0</v>
      </c>
      <c r="H10" s="4">
        <f>COUNTIF(C10,$H$9)</f>
        <v>0</v>
      </c>
      <c r="I10" s="4">
        <f>COUNTIF(C10,$I$9)</f>
        <v>0</v>
      </c>
      <c r="J10" s="4">
        <f>COUNTIF(C10,$J$9)</f>
        <v>0</v>
      </c>
      <c r="K10" s="4">
        <f>COUNTIF(C10,$K$9)</f>
        <v>0</v>
      </c>
      <c r="L10" s="4">
        <f>COUNTIF(C10,$L$9)</f>
        <v>0</v>
      </c>
      <c r="M10" s="4">
        <f>COUNTIF(C10,$M$9)</f>
        <v>0</v>
      </c>
      <c r="N10" s="4">
        <f>COUNTIF(C10,$N$9)</f>
        <v>0</v>
      </c>
      <c r="O10" s="4">
        <f>COUNTIF(C10,$O$9)</f>
        <v>0</v>
      </c>
      <c r="P10" s="4">
        <f>COUNTIF(C10,$P$9)</f>
        <v>0</v>
      </c>
      <c r="Q10" s="4">
        <f>COUNTIF(C10,$Q$9)</f>
        <v>0</v>
      </c>
      <c r="R10" s="4">
        <f>COUNTIF(C10,$R$9)</f>
        <v>0</v>
      </c>
      <c r="S10" s="4">
        <f>COUNTIF(C10,$S$9)</f>
        <v>0</v>
      </c>
      <c r="T10" s="4">
        <f>COUNTIF(C10,$T$9)</f>
        <v>0</v>
      </c>
      <c r="U10" s="4">
        <f>E10</f>
        <v>0</v>
      </c>
      <c r="V10" s="4">
        <f>U10*F10*D10</f>
        <v>0</v>
      </c>
      <c r="W10" s="4">
        <f>D10*G10*U10</f>
        <v>0</v>
      </c>
      <c r="X10" s="4">
        <f>U10*H10*D10</f>
        <v>0</v>
      </c>
      <c r="Y10" s="4">
        <f>I10*U10*D10</f>
        <v>0</v>
      </c>
      <c r="Z10" s="4">
        <f>D10*J10*U10</f>
        <v>0</v>
      </c>
      <c r="AA10" s="4">
        <f>U10*K10*D10</f>
        <v>0</v>
      </c>
      <c r="AB10" s="4">
        <f>U10*L10*D10</f>
        <v>0</v>
      </c>
      <c r="AC10" s="4">
        <f>U10*M10*D10</f>
        <v>0</v>
      </c>
      <c r="AD10" s="4">
        <f>N10*U10*D10</f>
        <v>0</v>
      </c>
      <c r="AE10" s="4">
        <f>U10*O10*D10</f>
        <v>0</v>
      </c>
      <c r="AF10" s="4">
        <f>U10*P10*D10</f>
        <v>0</v>
      </c>
      <c r="AG10" s="4">
        <f>U10*Q10*D10</f>
        <v>0</v>
      </c>
      <c r="AH10" s="4">
        <f>U10*R10*D10</f>
        <v>0</v>
      </c>
      <c r="AI10" s="4">
        <f>S10*U10*D10</f>
        <v>0</v>
      </c>
      <c r="AJ10" s="4">
        <f>U10*T10*D10</f>
        <v>0</v>
      </c>
      <c r="AK10" s="4">
        <f>Detailed_Report_Risk_Levels!E10</f>
        <v>0</v>
      </c>
      <c r="AL10" s="4">
        <f>AK10*F10*D10</f>
        <v>0</v>
      </c>
      <c r="AM10" s="4">
        <f>AK10*G10*D10</f>
        <v>0</v>
      </c>
      <c r="AN10" s="4">
        <f>AK10*H10*D10</f>
        <v>0</v>
      </c>
      <c r="AO10" s="4">
        <f>AK10*I10*D10</f>
        <v>0</v>
      </c>
      <c r="AP10" s="4">
        <f>AK10*J10*D10</f>
        <v>0</v>
      </c>
      <c r="AQ10" s="4">
        <f>AK10*K10*D10</f>
        <v>0</v>
      </c>
      <c r="AR10" s="4">
        <f>AK10*L10*D10</f>
        <v>0</v>
      </c>
      <c r="AS10" s="4">
        <f>M10*D10*AK10</f>
        <v>0</v>
      </c>
      <c r="AT10" s="4">
        <f>AK10*N10*D10</f>
        <v>0</v>
      </c>
      <c r="AU10" s="4">
        <f>AK10*O10*D10</f>
        <v>0</v>
      </c>
      <c r="AV10" s="4">
        <f>AK10*P10*D10</f>
        <v>0</v>
      </c>
      <c r="AW10" s="4">
        <f>AK10*Q10*D10</f>
        <v>0</v>
      </c>
      <c r="AX10" s="4">
        <f>AK10*R10*D10</f>
        <v>0</v>
      </c>
      <c r="AY10" s="4">
        <f>AK10*S10*D10</f>
        <v>0</v>
      </c>
      <c r="AZ10" s="4">
        <f>AK10*T10*D10</f>
        <v>0</v>
      </c>
    </row>
    <row r="11" spans="2:52" x14ac:dyDescent="0.2">
      <c r="B11">
        <f>Risks!B19</f>
        <v>0</v>
      </c>
      <c r="C11">
        <f>Risks!E19</f>
        <v>0</v>
      </c>
      <c r="D11" s="4">
        <f>Risks!C19</f>
        <v>0</v>
      </c>
      <c r="E11" s="4">
        <f>Detailed_Report_Risk_Levels!D11</f>
        <v>0</v>
      </c>
      <c r="F11" s="4">
        <f t="shared" ref="F11:F74" si="7">COUNTIF(C11,$F$9)</f>
        <v>0</v>
      </c>
      <c r="G11" s="4">
        <f t="shared" ref="G11:G74" si="8">COUNTIF(C11,$G$9)</f>
        <v>0</v>
      </c>
      <c r="H11" s="4">
        <f t="shared" ref="H11:H74" si="9">COUNTIF(C11,$H$9)</f>
        <v>0</v>
      </c>
      <c r="I11" s="4">
        <f t="shared" ref="I11:I74" si="10">COUNTIF(C11,$I$9)</f>
        <v>0</v>
      </c>
      <c r="J11" s="4">
        <f t="shared" ref="J11:J74" si="11">COUNTIF(C11,$J$9)</f>
        <v>0</v>
      </c>
      <c r="K11" s="4">
        <f t="shared" ref="K11:K74" si="12">COUNTIF(C11,$K$9)</f>
        <v>0</v>
      </c>
      <c r="L11" s="4">
        <f t="shared" ref="L11:L74" si="13">COUNTIF(C11,$L$9)</f>
        <v>0</v>
      </c>
      <c r="M11" s="4">
        <f t="shared" ref="M11:M74" si="14">COUNTIF(C11,$M$9)</f>
        <v>0</v>
      </c>
      <c r="N11" s="4">
        <f t="shared" ref="N11:N74" si="15">COUNTIF(C11,$N$9)</f>
        <v>0</v>
      </c>
      <c r="O11" s="4">
        <f t="shared" ref="O11:O74" si="16">COUNTIF(C11,$O$9)</f>
        <v>0</v>
      </c>
      <c r="P11" s="4">
        <f t="shared" ref="P11:P74" si="17">COUNTIF(C11,$P$9)</f>
        <v>0</v>
      </c>
      <c r="Q11" s="4">
        <f t="shared" ref="Q11:Q74" si="18">COUNTIF(C11,$Q$9)</f>
        <v>0</v>
      </c>
      <c r="R11" s="4">
        <f t="shared" ref="R11:R74" si="19">COUNTIF(C11,$R$9)</f>
        <v>0</v>
      </c>
      <c r="S11" s="4">
        <f t="shared" ref="S11:S74" si="20">COUNTIF(C11,$S$9)</f>
        <v>0</v>
      </c>
      <c r="T11" s="4">
        <f t="shared" ref="T11:T74" si="21">COUNTIF(C11,$T$9)</f>
        <v>0</v>
      </c>
      <c r="U11" s="4">
        <f t="shared" ref="U11:U74" si="22">E11</f>
        <v>0</v>
      </c>
      <c r="V11" s="4">
        <f t="shared" ref="V11:V74" si="23">U11*F11*D11</f>
        <v>0</v>
      </c>
      <c r="W11" s="4">
        <f t="shared" ref="W11:W74" si="24">D11*G11*U11</f>
        <v>0</v>
      </c>
      <c r="X11" s="4">
        <f t="shared" ref="X11:X74" si="25">U11*H11*D11</f>
        <v>0</v>
      </c>
      <c r="Y11" s="4">
        <f t="shared" ref="Y11:Y74" si="26">I11*U11*D11</f>
        <v>0</v>
      </c>
      <c r="Z11" s="4">
        <f t="shared" ref="Z11:Z74" si="27">D11*J11*U11</f>
        <v>0</v>
      </c>
      <c r="AA11" s="4">
        <f t="shared" ref="AA11:AA74" si="28">U11*K11*D11</f>
        <v>0</v>
      </c>
      <c r="AB11" s="4">
        <f t="shared" ref="AB11:AB74" si="29">U11*L11*D11</f>
        <v>0</v>
      </c>
      <c r="AC11" s="4">
        <f t="shared" ref="AC11:AC74" si="30">U11*M11*D11</f>
        <v>0</v>
      </c>
      <c r="AD11" s="4">
        <f t="shared" ref="AD11:AD74" si="31">N11*U11*D11</f>
        <v>0</v>
      </c>
      <c r="AE11" s="4">
        <f t="shared" ref="AE11:AE74" si="32">U11*O11*D11</f>
        <v>0</v>
      </c>
      <c r="AF11" s="4">
        <f t="shared" ref="AF11:AF74" si="33">U11*P11*D11</f>
        <v>0</v>
      </c>
      <c r="AG11" s="4">
        <f t="shared" ref="AG11:AG74" si="34">U11*Q11*D11</f>
        <v>0</v>
      </c>
      <c r="AH11" s="4">
        <f t="shared" ref="AH11:AH74" si="35">U11*R11*D11</f>
        <v>0</v>
      </c>
      <c r="AI11" s="4">
        <f t="shared" ref="AI11:AI74" si="36">S11*U11*D11</f>
        <v>0</v>
      </c>
      <c r="AJ11" s="4">
        <f t="shared" ref="AJ11:AJ74" si="37">U11*T11*D11</f>
        <v>0</v>
      </c>
      <c r="AK11" s="4">
        <f>Detailed_Report_Risk_Levels!E11</f>
        <v>0</v>
      </c>
      <c r="AL11" s="4">
        <f t="shared" ref="AL11:AL74" si="38">AK11*F11*D11</f>
        <v>0</v>
      </c>
      <c r="AM11" s="4">
        <f t="shared" ref="AM11:AM74" si="39">AK11*G11*D11</f>
        <v>0</v>
      </c>
      <c r="AN11" s="4">
        <f t="shared" ref="AN11:AN74" si="40">AK11*H11*D11</f>
        <v>0</v>
      </c>
      <c r="AO11" s="4">
        <f t="shared" ref="AO11:AO74" si="41">AK11*I11*D11</f>
        <v>0</v>
      </c>
      <c r="AP11" s="4">
        <f t="shared" ref="AP11:AP74" si="42">AK11*J11*D11</f>
        <v>0</v>
      </c>
      <c r="AQ11" s="4">
        <f t="shared" ref="AQ11:AQ74" si="43">AK11*K11*D11</f>
        <v>0</v>
      </c>
      <c r="AR11" s="4">
        <f t="shared" ref="AR11:AR74" si="44">AK11*L11*D11</f>
        <v>0</v>
      </c>
      <c r="AS11" s="4">
        <f t="shared" ref="AS11:AS74" si="45">M11*D11*AK11</f>
        <v>0</v>
      </c>
      <c r="AT11" s="4">
        <f t="shared" ref="AT11:AT74" si="46">AK11*N11*D11</f>
        <v>0</v>
      </c>
      <c r="AU11" s="4">
        <f t="shared" ref="AU11:AU74" si="47">AK11*O11*D11</f>
        <v>0</v>
      </c>
      <c r="AV11" s="4">
        <f t="shared" ref="AV11:AV74" si="48">AK11*P11*D11</f>
        <v>0</v>
      </c>
      <c r="AW11" s="4">
        <f t="shared" ref="AW11:AW74" si="49">AK11*Q11*D11</f>
        <v>0</v>
      </c>
      <c r="AX11" s="4">
        <f t="shared" ref="AX11:AX74" si="50">AK11*R11*D11</f>
        <v>0</v>
      </c>
      <c r="AY11" s="4">
        <f t="shared" ref="AY11:AY74" si="51">AK11*S11*D11</f>
        <v>0</v>
      </c>
      <c r="AZ11" s="4">
        <f t="shared" ref="AZ11:AZ74" si="52">AK11*T11*D11</f>
        <v>0</v>
      </c>
    </row>
    <row r="12" spans="2:52" x14ac:dyDescent="0.2">
      <c r="B12">
        <f>Risks!B20</f>
        <v>0</v>
      </c>
      <c r="C12">
        <f>Risks!E20</f>
        <v>0</v>
      </c>
      <c r="D12" s="4">
        <f>Risks!C20</f>
        <v>0</v>
      </c>
      <c r="E12" s="4">
        <f>Detailed_Report_Risk_Levels!D12</f>
        <v>0</v>
      </c>
      <c r="F12" s="4">
        <f t="shared" si="7"/>
        <v>0</v>
      </c>
      <c r="G12" s="4">
        <f t="shared" si="8"/>
        <v>0</v>
      </c>
      <c r="H12" s="4">
        <f t="shared" si="9"/>
        <v>0</v>
      </c>
      <c r="I12" s="4">
        <f t="shared" si="10"/>
        <v>0</v>
      </c>
      <c r="J12" s="4">
        <f t="shared" si="11"/>
        <v>0</v>
      </c>
      <c r="K12" s="4">
        <f t="shared" si="12"/>
        <v>0</v>
      </c>
      <c r="L12" s="4">
        <f t="shared" si="13"/>
        <v>0</v>
      </c>
      <c r="M12" s="4">
        <f t="shared" si="14"/>
        <v>0</v>
      </c>
      <c r="N12" s="4">
        <f t="shared" si="15"/>
        <v>0</v>
      </c>
      <c r="O12" s="4">
        <f t="shared" si="16"/>
        <v>0</v>
      </c>
      <c r="P12" s="4">
        <f t="shared" si="17"/>
        <v>0</v>
      </c>
      <c r="Q12" s="4">
        <f t="shared" si="18"/>
        <v>0</v>
      </c>
      <c r="R12" s="4">
        <f t="shared" si="19"/>
        <v>0</v>
      </c>
      <c r="S12" s="4">
        <f t="shared" si="20"/>
        <v>0</v>
      </c>
      <c r="T12" s="4">
        <f t="shared" si="21"/>
        <v>0</v>
      </c>
      <c r="U12" s="4">
        <f t="shared" si="22"/>
        <v>0</v>
      </c>
      <c r="V12" s="4">
        <f t="shared" si="23"/>
        <v>0</v>
      </c>
      <c r="W12" s="4">
        <f t="shared" si="24"/>
        <v>0</v>
      </c>
      <c r="X12" s="4">
        <f t="shared" si="25"/>
        <v>0</v>
      </c>
      <c r="Y12" s="4">
        <f t="shared" si="26"/>
        <v>0</v>
      </c>
      <c r="Z12" s="4">
        <f t="shared" si="27"/>
        <v>0</v>
      </c>
      <c r="AA12" s="4">
        <f t="shared" si="28"/>
        <v>0</v>
      </c>
      <c r="AB12" s="4">
        <f t="shared" si="29"/>
        <v>0</v>
      </c>
      <c r="AC12" s="4">
        <f t="shared" si="30"/>
        <v>0</v>
      </c>
      <c r="AD12" s="4">
        <f t="shared" si="31"/>
        <v>0</v>
      </c>
      <c r="AE12" s="4">
        <f t="shared" si="32"/>
        <v>0</v>
      </c>
      <c r="AF12" s="4">
        <f t="shared" si="33"/>
        <v>0</v>
      </c>
      <c r="AG12" s="4">
        <f t="shared" si="34"/>
        <v>0</v>
      </c>
      <c r="AH12" s="4">
        <f t="shared" si="35"/>
        <v>0</v>
      </c>
      <c r="AI12" s="4">
        <f t="shared" si="36"/>
        <v>0</v>
      </c>
      <c r="AJ12" s="4">
        <f t="shared" si="37"/>
        <v>0</v>
      </c>
      <c r="AK12" s="4">
        <f>Detailed_Report_Risk_Levels!E12</f>
        <v>0</v>
      </c>
      <c r="AL12" s="4">
        <f t="shared" si="38"/>
        <v>0</v>
      </c>
      <c r="AM12" s="4">
        <f t="shared" si="39"/>
        <v>0</v>
      </c>
      <c r="AN12" s="4">
        <f t="shared" si="40"/>
        <v>0</v>
      </c>
      <c r="AO12" s="4">
        <f t="shared" si="41"/>
        <v>0</v>
      </c>
      <c r="AP12" s="4">
        <f t="shared" si="42"/>
        <v>0</v>
      </c>
      <c r="AQ12" s="4">
        <f t="shared" si="43"/>
        <v>0</v>
      </c>
      <c r="AR12" s="4">
        <f t="shared" si="44"/>
        <v>0</v>
      </c>
      <c r="AS12" s="4">
        <f t="shared" si="45"/>
        <v>0</v>
      </c>
      <c r="AT12" s="4">
        <f t="shared" si="46"/>
        <v>0</v>
      </c>
      <c r="AU12" s="4">
        <f t="shared" si="47"/>
        <v>0</v>
      </c>
      <c r="AV12" s="4">
        <f t="shared" si="48"/>
        <v>0</v>
      </c>
      <c r="AW12" s="4">
        <f t="shared" si="49"/>
        <v>0</v>
      </c>
      <c r="AX12" s="4">
        <f t="shared" si="50"/>
        <v>0</v>
      </c>
      <c r="AY12" s="4">
        <f t="shared" si="51"/>
        <v>0</v>
      </c>
      <c r="AZ12" s="4">
        <f t="shared" si="52"/>
        <v>0</v>
      </c>
    </row>
    <row r="13" spans="2:52" x14ac:dyDescent="0.2">
      <c r="B13">
        <f>Risks!B21</f>
        <v>0</v>
      </c>
      <c r="C13">
        <f>Risks!E21</f>
        <v>0</v>
      </c>
      <c r="D13" s="4">
        <f>Risks!C21</f>
        <v>0</v>
      </c>
      <c r="E13" s="4">
        <f>Detailed_Report_Risk_Levels!D13</f>
        <v>0</v>
      </c>
      <c r="F13" s="4">
        <f t="shared" si="7"/>
        <v>0</v>
      </c>
      <c r="G13" s="4">
        <f t="shared" si="8"/>
        <v>0</v>
      </c>
      <c r="H13" s="4">
        <f t="shared" si="9"/>
        <v>0</v>
      </c>
      <c r="I13" s="4">
        <f t="shared" si="10"/>
        <v>0</v>
      </c>
      <c r="J13" s="4">
        <f t="shared" si="11"/>
        <v>0</v>
      </c>
      <c r="K13" s="4">
        <f t="shared" si="12"/>
        <v>0</v>
      </c>
      <c r="L13" s="4">
        <f t="shared" si="13"/>
        <v>0</v>
      </c>
      <c r="M13" s="4">
        <f t="shared" si="14"/>
        <v>0</v>
      </c>
      <c r="N13" s="4">
        <f t="shared" si="15"/>
        <v>0</v>
      </c>
      <c r="O13" s="4">
        <f t="shared" si="16"/>
        <v>0</v>
      </c>
      <c r="P13" s="4">
        <f t="shared" si="17"/>
        <v>0</v>
      </c>
      <c r="Q13" s="4">
        <f t="shared" si="18"/>
        <v>0</v>
      </c>
      <c r="R13" s="4">
        <f t="shared" si="19"/>
        <v>0</v>
      </c>
      <c r="S13" s="4">
        <f t="shared" si="20"/>
        <v>0</v>
      </c>
      <c r="T13" s="4">
        <f t="shared" si="21"/>
        <v>0</v>
      </c>
      <c r="U13" s="4">
        <f t="shared" si="22"/>
        <v>0</v>
      </c>
      <c r="V13" s="4">
        <f t="shared" si="23"/>
        <v>0</v>
      </c>
      <c r="W13" s="4">
        <f t="shared" si="24"/>
        <v>0</v>
      </c>
      <c r="X13" s="4">
        <f t="shared" si="25"/>
        <v>0</v>
      </c>
      <c r="Y13" s="4">
        <f t="shared" si="26"/>
        <v>0</v>
      </c>
      <c r="Z13" s="4">
        <f t="shared" si="27"/>
        <v>0</v>
      </c>
      <c r="AA13" s="4">
        <f t="shared" si="28"/>
        <v>0</v>
      </c>
      <c r="AB13" s="4">
        <f t="shared" si="29"/>
        <v>0</v>
      </c>
      <c r="AC13" s="4">
        <f t="shared" si="30"/>
        <v>0</v>
      </c>
      <c r="AD13" s="4">
        <f t="shared" si="31"/>
        <v>0</v>
      </c>
      <c r="AE13" s="4">
        <f t="shared" si="32"/>
        <v>0</v>
      </c>
      <c r="AF13" s="4">
        <f t="shared" si="33"/>
        <v>0</v>
      </c>
      <c r="AG13" s="4">
        <f t="shared" si="34"/>
        <v>0</v>
      </c>
      <c r="AH13" s="4">
        <f t="shared" si="35"/>
        <v>0</v>
      </c>
      <c r="AI13" s="4">
        <f t="shared" si="36"/>
        <v>0</v>
      </c>
      <c r="AJ13" s="4">
        <f t="shared" si="37"/>
        <v>0</v>
      </c>
      <c r="AK13" s="4">
        <f>Detailed_Report_Risk_Levels!E13</f>
        <v>0</v>
      </c>
      <c r="AL13" s="4">
        <f t="shared" si="38"/>
        <v>0</v>
      </c>
      <c r="AM13" s="4">
        <f t="shared" si="39"/>
        <v>0</v>
      </c>
      <c r="AN13" s="4">
        <f t="shared" si="40"/>
        <v>0</v>
      </c>
      <c r="AO13" s="4">
        <f t="shared" si="41"/>
        <v>0</v>
      </c>
      <c r="AP13" s="4">
        <f t="shared" si="42"/>
        <v>0</v>
      </c>
      <c r="AQ13" s="4">
        <f t="shared" si="43"/>
        <v>0</v>
      </c>
      <c r="AR13" s="4">
        <f t="shared" si="44"/>
        <v>0</v>
      </c>
      <c r="AS13" s="4">
        <f t="shared" si="45"/>
        <v>0</v>
      </c>
      <c r="AT13" s="4">
        <f t="shared" si="46"/>
        <v>0</v>
      </c>
      <c r="AU13" s="4">
        <f t="shared" si="47"/>
        <v>0</v>
      </c>
      <c r="AV13" s="4">
        <f t="shared" si="48"/>
        <v>0</v>
      </c>
      <c r="AW13" s="4">
        <f t="shared" si="49"/>
        <v>0</v>
      </c>
      <c r="AX13" s="4">
        <f t="shared" si="50"/>
        <v>0</v>
      </c>
      <c r="AY13" s="4">
        <f t="shared" si="51"/>
        <v>0</v>
      </c>
      <c r="AZ13" s="4">
        <f t="shared" si="52"/>
        <v>0</v>
      </c>
    </row>
    <row r="14" spans="2:52" x14ac:dyDescent="0.2">
      <c r="B14">
        <f>Risks!B22</f>
        <v>0</v>
      </c>
      <c r="C14">
        <f>Risks!E22</f>
        <v>0</v>
      </c>
      <c r="D14" s="4">
        <f>Risks!C22</f>
        <v>0</v>
      </c>
      <c r="E14" s="4">
        <f>Detailed_Report_Risk_Levels!D14</f>
        <v>0</v>
      </c>
      <c r="F14" s="4">
        <f t="shared" si="7"/>
        <v>0</v>
      </c>
      <c r="G14" s="4">
        <f t="shared" si="8"/>
        <v>0</v>
      </c>
      <c r="H14" s="4">
        <f t="shared" si="9"/>
        <v>0</v>
      </c>
      <c r="I14" s="4">
        <f t="shared" si="10"/>
        <v>0</v>
      </c>
      <c r="J14" s="4">
        <f t="shared" si="11"/>
        <v>0</v>
      </c>
      <c r="K14" s="4">
        <f t="shared" si="12"/>
        <v>0</v>
      </c>
      <c r="L14" s="4">
        <f t="shared" si="13"/>
        <v>0</v>
      </c>
      <c r="M14" s="4">
        <f t="shared" si="14"/>
        <v>0</v>
      </c>
      <c r="N14" s="4">
        <f t="shared" si="15"/>
        <v>0</v>
      </c>
      <c r="O14" s="4">
        <f t="shared" si="16"/>
        <v>0</v>
      </c>
      <c r="P14" s="4">
        <f t="shared" si="17"/>
        <v>0</v>
      </c>
      <c r="Q14" s="4">
        <f t="shared" si="18"/>
        <v>0</v>
      </c>
      <c r="R14" s="4">
        <f t="shared" si="19"/>
        <v>0</v>
      </c>
      <c r="S14" s="4">
        <f t="shared" si="20"/>
        <v>0</v>
      </c>
      <c r="T14" s="4">
        <f t="shared" si="21"/>
        <v>0</v>
      </c>
      <c r="U14" s="4">
        <f t="shared" si="22"/>
        <v>0</v>
      </c>
      <c r="V14" s="4">
        <f t="shared" si="23"/>
        <v>0</v>
      </c>
      <c r="W14" s="4">
        <f t="shared" si="24"/>
        <v>0</v>
      </c>
      <c r="X14" s="4">
        <f t="shared" si="25"/>
        <v>0</v>
      </c>
      <c r="Y14" s="4">
        <f t="shared" si="26"/>
        <v>0</v>
      </c>
      <c r="Z14" s="4">
        <f t="shared" si="27"/>
        <v>0</v>
      </c>
      <c r="AA14" s="4">
        <f t="shared" si="28"/>
        <v>0</v>
      </c>
      <c r="AB14" s="4">
        <f t="shared" si="29"/>
        <v>0</v>
      </c>
      <c r="AC14" s="4">
        <f t="shared" si="30"/>
        <v>0</v>
      </c>
      <c r="AD14" s="4">
        <f t="shared" si="31"/>
        <v>0</v>
      </c>
      <c r="AE14" s="4">
        <f t="shared" si="32"/>
        <v>0</v>
      </c>
      <c r="AF14" s="4">
        <f t="shared" si="33"/>
        <v>0</v>
      </c>
      <c r="AG14" s="4">
        <f t="shared" si="34"/>
        <v>0</v>
      </c>
      <c r="AH14" s="4">
        <f t="shared" si="35"/>
        <v>0</v>
      </c>
      <c r="AI14" s="4">
        <f t="shared" si="36"/>
        <v>0</v>
      </c>
      <c r="AJ14" s="4">
        <f t="shared" si="37"/>
        <v>0</v>
      </c>
      <c r="AK14" s="4">
        <f>Detailed_Report_Risk_Levels!E14</f>
        <v>0</v>
      </c>
      <c r="AL14" s="4">
        <f t="shared" si="38"/>
        <v>0</v>
      </c>
      <c r="AM14" s="4">
        <f t="shared" si="39"/>
        <v>0</v>
      </c>
      <c r="AN14" s="4">
        <f t="shared" si="40"/>
        <v>0</v>
      </c>
      <c r="AO14" s="4">
        <f t="shared" si="41"/>
        <v>0</v>
      </c>
      <c r="AP14" s="4">
        <f t="shared" si="42"/>
        <v>0</v>
      </c>
      <c r="AQ14" s="4">
        <f t="shared" si="43"/>
        <v>0</v>
      </c>
      <c r="AR14" s="4">
        <f t="shared" si="44"/>
        <v>0</v>
      </c>
      <c r="AS14" s="4">
        <f t="shared" si="45"/>
        <v>0</v>
      </c>
      <c r="AT14" s="4">
        <f t="shared" si="46"/>
        <v>0</v>
      </c>
      <c r="AU14" s="4">
        <f t="shared" si="47"/>
        <v>0</v>
      </c>
      <c r="AV14" s="4">
        <f t="shared" si="48"/>
        <v>0</v>
      </c>
      <c r="AW14" s="4">
        <f t="shared" si="49"/>
        <v>0</v>
      </c>
      <c r="AX14" s="4">
        <f t="shared" si="50"/>
        <v>0</v>
      </c>
      <c r="AY14" s="4">
        <f t="shared" si="51"/>
        <v>0</v>
      </c>
      <c r="AZ14" s="4">
        <f t="shared" si="52"/>
        <v>0</v>
      </c>
    </row>
    <row r="15" spans="2:52" x14ac:dyDescent="0.2">
      <c r="B15">
        <f>Risks!B23</f>
        <v>0</v>
      </c>
      <c r="C15">
        <f>Risks!E23</f>
        <v>0</v>
      </c>
      <c r="D15" s="4">
        <f>Risks!C23</f>
        <v>0</v>
      </c>
      <c r="E15" s="4">
        <f>Detailed_Report_Risk_Levels!D15</f>
        <v>0</v>
      </c>
      <c r="F15" s="4">
        <f t="shared" si="7"/>
        <v>0</v>
      </c>
      <c r="G15" s="4">
        <f t="shared" si="8"/>
        <v>0</v>
      </c>
      <c r="H15" s="4">
        <f t="shared" si="9"/>
        <v>0</v>
      </c>
      <c r="I15" s="4">
        <f t="shared" si="10"/>
        <v>0</v>
      </c>
      <c r="J15" s="4">
        <f t="shared" si="11"/>
        <v>0</v>
      </c>
      <c r="K15" s="4">
        <f t="shared" si="12"/>
        <v>0</v>
      </c>
      <c r="L15" s="4">
        <f t="shared" si="13"/>
        <v>0</v>
      </c>
      <c r="M15" s="4">
        <f t="shared" si="14"/>
        <v>0</v>
      </c>
      <c r="N15" s="4">
        <f t="shared" si="15"/>
        <v>0</v>
      </c>
      <c r="O15" s="4">
        <f t="shared" si="16"/>
        <v>0</v>
      </c>
      <c r="P15" s="4">
        <f t="shared" si="17"/>
        <v>0</v>
      </c>
      <c r="Q15" s="4">
        <f t="shared" si="18"/>
        <v>0</v>
      </c>
      <c r="R15" s="4">
        <f t="shared" si="19"/>
        <v>0</v>
      </c>
      <c r="S15" s="4">
        <f t="shared" si="20"/>
        <v>0</v>
      </c>
      <c r="T15" s="4">
        <f t="shared" si="21"/>
        <v>0</v>
      </c>
      <c r="U15" s="4">
        <f t="shared" si="22"/>
        <v>0</v>
      </c>
      <c r="V15" s="4">
        <f t="shared" si="23"/>
        <v>0</v>
      </c>
      <c r="W15" s="4">
        <f t="shared" si="24"/>
        <v>0</v>
      </c>
      <c r="X15" s="4">
        <f t="shared" si="25"/>
        <v>0</v>
      </c>
      <c r="Y15" s="4">
        <f t="shared" si="26"/>
        <v>0</v>
      </c>
      <c r="Z15" s="4">
        <f t="shared" si="27"/>
        <v>0</v>
      </c>
      <c r="AA15" s="4">
        <f t="shared" si="28"/>
        <v>0</v>
      </c>
      <c r="AB15" s="4">
        <f t="shared" si="29"/>
        <v>0</v>
      </c>
      <c r="AC15" s="4">
        <f t="shared" si="30"/>
        <v>0</v>
      </c>
      <c r="AD15" s="4">
        <f t="shared" si="31"/>
        <v>0</v>
      </c>
      <c r="AE15" s="4">
        <f t="shared" si="32"/>
        <v>0</v>
      </c>
      <c r="AF15" s="4">
        <f t="shared" si="33"/>
        <v>0</v>
      </c>
      <c r="AG15" s="4">
        <f t="shared" si="34"/>
        <v>0</v>
      </c>
      <c r="AH15" s="4">
        <f t="shared" si="35"/>
        <v>0</v>
      </c>
      <c r="AI15" s="4">
        <f t="shared" si="36"/>
        <v>0</v>
      </c>
      <c r="AJ15" s="4">
        <f t="shared" si="37"/>
        <v>0</v>
      </c>
      <c r="AK15" s="4">
        <f>Detailed_Report_Risk_Levels!E15</f>
        <v>0</v>
      </c>
      <c r="AL15" s="4">
        <f t="shared" si="38"/>
        <v>0</v>
      </c>
      <c r="AM15" s="4">
        <f t="shared" si="39"/>
        <v>0</v>
      </c>
      <c r="AN15" s="4">
        <f t="shared" si="40"/>
        <v>0</v>
      </c>
      <c r="AO15" s="4">
        <f t="shared" si="41"/>
        <v>0</v>
      </c>
      <c r="AP15" s="4">
        <f t="shared" si="42"/>
        <v>0</v>
      </c>
      <c r="AQ15" s="4">
        <f t="shared" si="43"/>
        <v>0</v>
      </c>
      <c r="AR15" s="4">
        <f t="shared" si="44"/>
        <v>0</v>
      </c>
      <c r="AS15" s="4">
        <f t="shared" si="45"/>
        <v>0</v>
      </c>
      <c r="AT15" s="4">
        <f t="shared" si="46"/>
        <v>0</v>
      </c>
      <c r="AU15" s="4">
        <f t="shared" si="47"/>
        <v>0</v>
      </c>
      <c r="AV15" s="4">
        <f t="shared" si="48"/>
        <v>0</v>
      </c>
      <c r="AW15" s="4">
        <f t="shared" si="49"/>
        <v>0</v>
      </c>
      <c r="AX15" s="4">
        <f t="shared" si="50"/>
        <v>0</v>
      </c>
      <c r="AY15" s="4">
        <f t="shared" si="51"/>
        <v>0</v>
      </c>
      <c r="AZ15" s="4">
        <f t="shared" si="52"/>
        <v>0</v>
      </c>
    </row>
    <row r="16" spans="2:52" x14ac:dyDescent="0.2">
      <c r="B16">
        <f>Risks!B24</f>
        <v>0</v>
      </c>
      <c r="C16">
        <f>Risks!E24</f>
        <v>0</v>
      </c>
      <c r="D16" s="4">
        <f>Risks!C24</f>
        <v>0</v>
      </c>
      <c r="E16" s="4">
        <f>Detailed_Report_Risk_Levels!D16</f>
        <v>0</v>
      </c>
      <c r="F16" s="4">
        <f t="shared" si="7"/>
        <v>0</v>
      </c>
      <c r="G16" s="4">
        <f t="shared" si="8"/>
        <v>0</v>
      </c>
      <c r="H16" s="4">
        <f t="shared" si="9"/>
        <v>0</v>
      </c>
      <c r="I16" s="4">
        <f t="shared" si="10"/>
        <v>0</v>
      </c>
      <c r="J16" s="4">
        <f t="shared" si="11"/>
        <v>0</v>
      </c>
      <c r="K16" s="4">
        <f t="shared" si="12"/>
        <v>0</v>
      </c>
      <c r="L16" s="4">
        <f t="shared" si="13"/>
        <v>0</v>
      </c>
      <c r="M16" s="4">
        <f t="shared" si="14"/>
        <v>0</v>
      </c>
      <c r="N16" s="4">
        <f t="shared" si="15"/>
        <v>0</v>
      </c>
      <c r="O16" s="4">
        <f t="shared" si="16"/>
        <v>0</v>
      </c>
      <c r="P16" s="4">
        <f t="shared" si="17"/>
        <v>0</v>
      </c>
      <c r="Q16" s="4">
        <f t="shared" si="18"/>
        <v>0</v>
      </c>
      <c r="R16" s="4">
        <f t="shared" si="19"/>
        <v>0</v>
      </c>
      <c r="S16" s="4">
        <f t="shared" si="20"/>
        <v>0</v>
      </c>
      <c r="T16" s="4">
        <f t="shared" si="21"/>
        <v>0</v>
      </c>
      <c r="U16" s="4">
        <f t="shared" si="22"/>
        <v>0</v>
      </c>
      <c r="V16" s="4">
        <f t="shared" si="23"/>
        <v>0</v>
      </c>
      <c r="W16" s="4">
        <f t="shared" si="24"/>
        <v>0</v>
      </c>
      <c r="X16" s="4">
        <f t="shared" si="25"/>
        <v>0</v>
      </c>
      <c r="Y16" s="4">
        <f t="shared" si="26"/>
        <v>0</v>
      </c>
      <c r="Z16" s="4">
        <f t="shared" si="27"/>
        <v>0</v>
      </c>
      <c r="AA16" s="4">
        <f t="shared" si="28"/>
        <v>0</v>
      </c>
      <c r="AB16" s="4">
        <f t="shared" si="29"/>
        <v>0</v>
      </c>
      <c r="AC16" s="4">
        <f t="shared" si="30"/>
        <v>0</v>
      </c>
      <c r="AD16" s="4">
        <f t="shared" si="31"/>
        <v>0</v>
      </c>
      <c r="AE16" s="4">
        <f t="shared" si="32"/>
        <v>0</v>
      </c>
      <c r="AF16" s="4">
        <f t="shared" si="33"/>
        <v>0</v>
      </c>
      <c r="AG16" s="4">
        <f t="shared" si="34"/>
        <v>0</v>
      </c>
      <c r="AH16" s="4">
        <f t="shared" si="35"/>
        <v>0</v>
      </c>
      <c r="AI16" s="4">
        <f t="shared" si="36"/>
        <v>0</v>
      </c>
      <c r="AJ16" s="4">
        <f t="shared" si="37"/>
        <v>0</v>
      </c>
      <c r="AK16" s="4">
        <f>Detailed_Report_Risk_Levels!E16</f>
        <v>0</v>
      </c>
      <c r="AL16" s="4">
        <f t="shared" si="38"/>
        <v>0</v>
      </c>
      <c r="AM16" s="4">
        <f t="shared" si="39"/>
        <v>0</v>
      </c>
      <c r="AN16" s="4">
        <f t="shared" si="40"/>
        <v>0</v>
      </c>
      <c r="AO16" s="4">
        <f t="shared" si="41"/>
        <v>0</v>
      </c>
      <c r="AP16" s="4">
        <f t="shared" si="42"/>
        <v>0</v>
      </c>
      <c r="AQ16" s="4">
        <f t="shared" si="43"/>
        <v>0</v>
      </c>
      <c r="AR16" s="4">
        <f t="shared" si="44"/>
        <v>0</v>
      </c>
      <c r="AS16" s="4">
        <f t="shared" si="45"/>
        <v>0</v>
      </c>
      <c r="AT16" s="4">
        <f t="shared" si="46"/>
        <v>0</v>
      </c>
      <c r="AU16" s="4">
        <f t="shared" si="47"/>
        <v>0</v>
      </c>
      <c r="AV16" s="4">
        <f t="shared" si="48"/>
        <v>0</v>
      </c>
      <c r="AW16" s="4">
        <f t="shared" si="49"/>
        <v>0</v>
      </c>
      <c r="AX16" s="4">
        <f t="shared" si="50"/>
        <v>0</v>
      </c>
      <c r="AY16" s="4">
        <f t="shared" si="51"/>
        <v>0</v>
      </c>
      <c r="AZ16" s="4">
        <f t="shared" si="52"/>
        <v>0</v>
      </c>
    </row>
    <row r="17" spans="2:52" x14ac:dyDescent="0.2">
      <c r="B17">
        <f>Risks!B25</f>
        <v>0</v>
      </c>
      <c r="C17">
        <f>Risks!E25</f>
        <v>0</v>
      </c>
      <c r="D17" s="4">
        <f>Risks!C25</f>
        <v>0</v>
      </c>
      <c r="E17" s="4">
        <f>Detailed_Report_Risk_Levels!D17</f>
        <v>0</v>
      </c>
      <c r="F17" s="4">
        <f t="shared" si="7"/>
        <v>0</v>
      </c>
      <c r="G17" s="4">
        <f t="shared" si="8"/>
        <v>0</v>
      </c>
      <c r="H17" s="4">
        <f t="shared" si="9"/>
        <v>0</v>
      </c>
      <c r="I17" s="4">
        <f t="shared" si="10"/>
        <v>0</v>
      </c>
      <c r="J17" s="4">
        <f t="shared" si="11"/>
        <v>0</v>
      </c>
      <c r="K17" s="4">
        <f t="shared" si="12"/>
        <v>0</v>
      </c>
      <c r="L17" s="4">
        <f t="shared" si="13"/>
        <v>0</v>
      </c>
      <c r="M17" s="4">
        <f t="shared" si="14"/>
        <v>0</v>
      </c>
      <c r="N17" s="4">
        <f t="shared" si="15"/>
        <v>0</v>
      </c>
      <c r="O17" s="4">
        <f t="shared" si="16"/>
        <v>0</v>
      </c>
      <c r="P17" s="4">
        <f t="shared" si="17"/>
        <v>0</v>
      </c>
      <c r="Q17" s="4">
        <f t="shared" si="18"/>
        <v>0</v>
      </c>
      <c r="R17" s="4">
        <f t="shared" si="19"/>
        <v>0</v>
      </c>
      <c r="S17" s="4">
        <f t="shared" si="20"/>
        <v>0</v>
      </c>
      <c r="T17" s="4">
        <f t="shared" si="21"/>
        <v>0</v>
      </c>
      <c r="U17" s="4">
        <f t="shared" si="22"/>
        <v>0</v>
      </c>
      <c r="V17" s="4">
        <f t="shared" si="23"/>
        <v>0</v>
      </c>
      <c r="W17" s="4">
        <f t="shared" si="24"/>
        <v>0</v>
      </c>
      <c r="X17" s="4">
        <f t="shared" si="25"/>
        <v>0</v>
      </c>
      <c r="Y17" s="4">
        <f t="shared" si="26"/>
        <v>0</v>
      </c>
      <c r="Z17" s="4">
        <f t="shared" si="27"/>
        <v>0</v>
      </c>
      <c r="AA17" s="4">
        <f t="shared" si="28"/>
        <v>0</v>
      </c>
      <c r="AB17" s="4">
        <f t="shared" si="29"/>
        <v>0</v>
      </c>
      <c r="AC17" s="4">
        <f t="shared" si="30"/>
        <v>0</v>
      </c>
      <c r="AD17" s="4">
        <f t="shared" si="31"/>
        <v>0</v>
      </c>
      <c r="AE17" s="4">
        <f t="shared" si="32"/>
        <v>0</v>
      </c>
      <c r="AF17" s="4">
        <f t="shared" si="33"/>
        <v>0</v>
      </c>
      <c r="AG17" s="4">
        <f t="shared" si="34"/>
        <v>0</v>
      </c>
      <c r="AH17" s="4">
        <f t="shared" si="35"/>
        <v>0</v>
      </c>
      <c r="AI17" s="4">
        <f t="shared" si="36"/>
        <v>0</v>
      </c>
      <c r="AJ17" s="4">
        <f t="shared" si="37"/>
        <v>0</v>
      </c>
      <c r="AK17" s="4">
        <f>Detailed_Report_Risk_Levels!E17</f>
        <v>0</v>
      </c>
      <c r="AL17" s="4">
        <f t="shared" si="38"/>
        <v>0</v>
      </c>
      <c r="AM17" s="4">
        <f t="shared" si="39"/>
        <v>0</v>
      </c>
      <c r="AN17" s="4">
        <f t="shared" si="40"/>
        <v>0</v>
      </c>
      <c r="AO17" s="4">
        <f t="shared" si="41"/>
        <v>0</v>
      </c>
      <c r="AP17" s="4">
        <f t="shared" si="42"/>
        <v>0</v>
      </c>
      <c r="AQ17" s="4">
        <f t="shared" si="43"/>
        <v>0</v>
      </c>
      <c r="AR17" s="4">
        <f t="shared" si="44"/>
        <v>0</v>
      </c>
      <c r="AS17" s="4">
        <f t="shared" si="45"/>
        <v>0</v>
      </c>
      <c r="AT17" s="4">
        <f t="shared" si="46"/>
        <v>0</v>
      </c>
      <c r="AU17" s="4">
        <f t="shared" si="47"/>
        <v>0</v>
      </c>
      <c r="AV17" s="4">
        <f t="shared" si="48"/>
        <v>0</v>
      </c>
      <c r="AW17" s="4">
        <f t="shared" si="49"/>
        <v>0</v>
      </c>
      <c r="AX17" s="4">
        <f t="shared" si="50"/>
        <v>0</v>
      </c>
      <c r="AY17" s="4">
        <f t="shared" si="51"/>
        <v>0</v>
      </c>
      <c r="AZ17" s="4">
        <f t="shared" si="52"/>
        <v>0</v>
      </c>
    </row>
    <row r="18" spans="2:52" x14ac:dyDescent="0.2">
      <c r="B18">
        <f>Risks!B26</f>
        <v>0</v>
      </c>
      <c r="C18">
        <f>Risks!E26</f>
        <v>0</v>
      </c>
      <c r="D18" s="4">
        <f>Risks!C26</f>
        <v>0</v>
      </c>
      <c r="E18" s="4">
        <f>Detailed_Report_Risk_Levels!D18</f>
        <v>0</v>
      </c>
      <c r="F18" s="4">
        <f t="shared" si="7"/>
        <v>0</v>
      </c>
      <c r="G18" s="4">
        <f t="shared" si="8"/>
        <v>0</v>
      </c>
      <c r="H18" s="4">
        <f t="shared" si="9"/>
        <v>0</v>
      </c>
      <c r="I18" s="4">
        <f t="shared" si="10"/>
        <v>0</v>
      </c>
      <c r="J18" s="4">
        <f t="shared" si="11"/>
        <v>0</v>
      </c>
      <c r="K18" s="4">
        <f t="shared" si="12"/>
        <v>0</v>
      </c>
      <c r="L18" s="4">
        <f t="shared" si="13"/>
        <v>0</v>
      </c>
      <c r="M18" s="4">
        <f t="shared" si="14"/>
        <v>0</v>
      </c>
      <c r="N18" s="4">
        <f t="shared" si="15"/>
        <v>0</v>
      </c>
      <c r="O18" s="4">
        <f t="shared" si="16"/>
        <v>0</v>
      </c>
      <c r="P18" s="4">
        <f t="shared" si="17"/>
        <v>0</v>
      </c>
      <c r="Q18" s="4">
        <f t="shared" si="18"/>
        <v>0</v>
      </c>
      <c r="R18" s="4">
        <f t="shared" si="19"/>
        <v>0</v>
      </c>
      <c r="S18" s="4">
        <f t="shared" si="20"/>
        <v>0</v>
      </c>
      <c r="T18" s="4">
        <f t="shared" si="21"/>
        <v>0</v>
      </c>
      <c r="U18" s="4">
        <f t="shared" si="22"/>
        <v>0</v>
      </c>
      <c r="V18" s="4">
        <f t="shared" si="23"/>
        <v>0</v>
      </c>
      <c r="W18" s="4">
        <f t="shared" si="24"/>
        <v>0</v>
      </c>
      <c r="X18" s="4">
        <f t="shared" si="25"/>
        <v>0</v>
      </c>
      <c r="Y18" s="4">
        <f t="shared" si="26"/>
        <v>0</v>
      </c>
      <c r="Z18" s="4">
        <f t="shared" si="27"/>
        <v>0</v>
      </c>
      <c r="AA18" s="4">
        <f t="shared" si="28"/>
        <v>0</v>
      </c>
      <c r="AB18" s="4">
        <f t="shared" si="29"/>
        <v>0</v>
      </c>
      <c r="AC18" s="4">
        <f t="shared" si="30"/>
        <v>0</v>
      </c>
      <c r="AD18" s="4">
        <f t="shared" si="31"/>
        <v>0</v>
      </c>
      <c r="AE18" s="4">
        <f t="shared" si="32"/>
        <v>0</v>
      </c>
      <c r="AF18" s="4">
        <f t="shared" si="33"/>
        <v>0</v>
      </c>
      <c r="AG18" s="4">
        <f t="shared" si="34"/>
        <v>0</v>
      </c>
      <c r="AH18" s="4">
        <f t="shared" si="35"/>
        <v>0</v>
      </c>
      <c r="AI18" s="4">
        <f t="shared" si="36"/>
        <v>0</v>
      </c>
      <c r="AJ18" s="4">
        <f t="shared" si="37"/>
        <v>0</v>
      </c>
      <c r="AK18" s="4">
        <f>Detailed_Report_Risk_Levels!E18</f>
        <v>0</v>
      </c>
      <c r="AL18" s="4">
        <f t="shared" si="38"/>
        <v>0</v>
      </c>
      <c r="AM18" s="4">
        <f t="shared" si="39"/>
        <v>0</v>
      </c>
      <c r="AN18" s="4">
        <f t="shared" si="40"/>
        <v>0</v>
      </c>
      <c r="AO18" s="4">
        <f t="shared" si="41"/>
        <v>0</v>
      </c>
      <c r="AP18" s="4">
        <f t="shared" si="42"/>
        <v>0</v>
      </c>
      <c r="AQ18" s="4">
        <f t="shared" si="43"/>
        <v>0</v>
      </c>
      <c r="AR18" s="4">
        <f t="shared" si="44"/>
        <v>0</v>
      </c>
      <c r="AS18" s="4">
        <f t="shared" si="45"/>
        <v>0</v>
      </c>
      <c r="AT18" s="4">
        <f t="shared" si="46"/>
        <v>0</v>
      </c>
      <c r="AU18" s="4">
        <f t="shared" si="47"/>
        <v>0</v>
      </c>
      <c r="AV18" s="4">
        <f t="shared" si="48"/>
        <v>0</v>
      </c>
      <c r="AW18" s="4">
        <f t="shared" si="49"/>
        <v>0</v>
      </c>
      <c r="AX18" s="4">
        <f t="shared" si="50"/>
        <v>0</v>
      </c>
      <c r="AY18" s="4">
        <f t="shared" si="51"/>
        <v>0</v>
      </c>
      <c r="AZ18" s="4">
        <f t="shared" si="52"/>
        <v>0</v>
      </c>
    </row>
    <row r="19" spans="2:52" x14ac:dyDescent="0.2">
      <c r="B19">
        <f>Risks!B27</f>
        <v>0</v>
      </c>
      <c r="C19">
        <f>Risks!E27</f>
        <v>0</v>
      </c>
      <c r="D19" s="4">
        <f>Risks!C27</f>
        <v>0</v>
      </c>
      <c r="E19" s="4">
        <f>Detailed_Report_Risk_Levels!D19</f>
        <v>0</v>
      </c>
      <c r="F19" s="4">
        <f t="shared" si="7"/>
        <v>0</v>
      </c>
      <c r="G19" s="4">
        <f t="shared" si="8"/>
        <v>0</v>
      </c>
      <c r="H19" s="4">
        <f t="shared" si="9"/>
        <v>0</v>
      </c>
      <c r="I19" s="4">
        <f t="shared" si="10"/>
        <v>0</v>
      </c>
      <c r="J19" s="4">
        <f t="shared" si="11"/>
        <v>0</v>
      </c>
      <c r="K19" s="4">
        <f t="shared" si="12"/>
        <v>0</v>
      </c>
      <c r="L19" s="4">
        <f t="shared" si="13"/>
        <v>0</v>
      </c>
      <c r="M19" s="4">
        <f t="shared" si="14"/>
        <v>0</v>
      </c>
      <c r="N19" s="4">
        <f t="shared" si="15"/>
        <v>0</v>
      </c>
      <c r="O19" s="4">
        <f t="shared" si="16"/>
        <v>0</v>
      </c>
      <c r="P19" s="4">
        <f t="shared" si="17"/>
        <v>0</v>
      </c>
      <c r="Q19" s="4">
        <f t="shared" si="18"/>
        <v>0</v>
      </c>
      <c r="R19" s="4">
        <f t="shared" si="19"/>
        <v>0</v>
      </c>
      <c r="S19" s="4">
        <f t="shared" si="20"/>
        <v>0</v>
      </c>
      <c r="T19" s="4">
        <f t="shared" si="21"/>
        <v>0</v>
      </c>
      <c r="U19" s="4">
        <f t="shared" si="22"/>
        <v>0</v>
      </c>
      <c r="V19" s="4">
        <f t="shared" si="23"/>
        <v>0</v>
      </c>
      <c r="W19" s="4">
        <f t="shared" si="24"/>
        <v>0</v>
      </c>
      <c r="X19" s="4">
        <f t="shared" si="25"/>
        <v>0</v>
      </c>
      <c r="Y19" s="4">
        <f t="shared" si="26"/>
        <v>0</v>
      </c>
      <c r="Z19" s="4">
        <f t="shared" si="27"/>
        <v>0</v>
      </c>
      <c r="AA19" s="4">
        <f t="shared" si="28"/>
        <v>0</v>
      </c>
      <c r="AB19" s="4">
        <f t="shared" si="29"/>
        <v>0</v>
      </c>
      <c r="AC19" s="4">
        <f t="shared" si="30"/>
        <v>0</v>
      </c>
      <c r="AD19" s="4">
        <f t="shared" si="31"/>
        <v>0</v>
      </c>
      <c r="AE19" s="4">
        <f t="shared" si="32"/>
        <v>0</v>
      </c>
      <c r="AF19" s="4">
        <f t="shared" si="33"/>
        <v>0</v>
      </c>
      <c r="AG19" s="4">
        <f t="shared" si="34"/>
        <v>0</v>
      </c>
      <c r="AH19" s="4">
        <f t="shared" si="35"/>
        <v>0</v>
      </c>
      <c r="AI19" s="4">
        <f t="shared" si="36"/>
        <v>0</v>
      </c>
      <c r="AJ19" s="4">
        <f t="shared" si="37"/>
        <v>0</v>
      </c>
      <c r="AK19" s="4">
        <f>Detailed_Report_Risk_Levels!E19</f>
        <v>0</v>
      </c>
      <c r="AL19" s="4">
        <f t="shared" si="38"/>
        <v>0</v>
      </c>
      <c r="AM19" s="4">
        <f t="shared" si="39"/>
        <v>0</v>
      </c>
      <c r="AN19" s="4">
        <f t="shared" si="40"/>
        <v>0</v>
      </c>
      <c r="AO19" s="4">
        <f t="shared" si="41"/>
        <v>0</v>
      </c>
      <c r="AP19" s="4">
        <f t="shared" si="42"/>
        <v>0</v>
      </c>
      <c r="AQ19" s="4">
        <f t="shared" si="43"/>
        <v>0</v>
      </c>
      <c r="AR19" s="4">
        <f t="shared" si="44"/>
        <v>0</v>
      </c>
      <c r="AS19" s="4">
        <f t="shared" si="45"/>
        <v>0</v>
      </c>
      <c r="AT19" s="4">
        <f t="shared" si="46"/>
        <v>0</v>
      </c>
      <c r="AU19" s="4">
        <f t="shared" si="47"/>
        <v>0</v>
      </c>
      <c r="AV19" s="4">
        <f t="shared" si="48"/>
        <v>0</v>
      </c>
      <c r="AW19" s="4">
        <f t="shared" si="49"/>
        <v>0</v>
      </c>
      <c r="AX19" s="4">
        <f t="shared" si="50"/>
        <v>0</v>
      </c>
      <c r="AY19" s="4">
        <f t="shared" si="51"/>
        <v>0</v>
      </c>
      <c r="AZ19" s="4">
        <f t="shared" si="52"/>
        <v>0</v>
      </c>
    </row>
    <row r="20" spans="2:52" x14ac:dyDescent="0.2">
      <c r="B20">
        <f>Risks!B28</f>
        <v>0</v>
      </c>
      <c r="C20">
        <f>Risks!E28</f>
        <v>0</v>
      </c>
      <c r="D20" s="4">
        <f>Risks!C28</f>
        <v>0</v>
      </c>
      <c r="E20" s="4">
        <f>Detailed_Report_Risk_Levels!D20</f>
        <v>0</v>
      </c>
      <c r="F20" s="4">
        <f t="shared" si="7"/>
        <v>0</v>
      </c>
      <c r="G20" s="4">
        <f t="shared" si="8"/>
        <v>0</v>
      </c>
      <c r="H20" s="4">
        <f t="shared" si="9"/>
        <v>0</v>
      </c>
      <c r="I20" s="4">
        <f t="shared" si="10"/>
        <v>0</v>
      </c>
      <c r="J20" s="4">
        <f t="shared" si="11"/>
        <v>0</v>
      </c>
      <c r="K20" s="4">
        <f t="shared" si="12"/>
        <v>0</v>
      </c>
      <c r="L20" s="4">
        <f t="shared" si="13"/>
        <v>0</v>
      </c>
      <c r="M20" s="4">
        <f t="shared" si="14"/>
        <v>0</v>
      </c>
      <c r="N20" s="4">
        <f t="shared" si="15"/>
        <v>0</v>
      </c>
      <c r="O20" s="4">
        <f t="shared" si="16"/>
        <v>0</v>
      </c>
      <c r="P20" s="4">
        <f t="shared" si="17"/>
        <v>0</v>
      </c>
      <c r="Q20" s="4">
        <f t="shared" si="18"/>
        <v>0</v>
      </c>
      <c r="R20" s="4">
        <f t="shared" si="19"/>
        <v>0</v>
      </c>
      <c r="S20" s="4">
        <f t="shared" si="20"/>
        <v>0</v>
      </c>
      <c r="T20" s="4">
        <f t="shared" si="21"/>
        <v>0</v>
      </c>
      <c r="U20" s="4">
        <f t="shared" si="22"/>
        <v>0</v>
      </c>
      <c r="V20" s="4">
        <f t="shared" si="23"/>
        <v>0</v>
      </c>
      <c r="W20" s="4">
        <f t="shared" si="24"/>
        <v>0</v>
      </c>
      <c r="X20" s="4">
        <f t="shared" si="25"/>
        <v>0</v>
      </c>
      <c r="Y20" s="4">
        <f t="shared" si="26"/>
        <v>0</v>
      </c>
      <c r="Z20" s="4">
        <f t="shared" si="27"/>
        <v>0</v>
      </c>
      <c r="AA20" s="4">
        <f t="shared" si="28"/>
        <v>0</v>
      </c>
      <c r="AB20" s="4">
        <f t="shared" si="29"/>
        <v>0</v>
      </c>
      <c r="AC20" s="4">
        <f t="shared" si="30"/>
        <v>0</v>
      </c>
      <c r="AD20" s="4">
        <f t="shared" si="31"/>
        <v>0</v>
      </c>
      <c r="AE20" s="4">
        <f t="shared" si="32"/>
        <v>0</v>
      </c>
      <c r="AF20" s="4">
        <f t="shared" si="33"/>
        <v>0</v>
      </c>
      <c r="AG20" s="4">
        <f t="shared" si="34"/>
        <v>0</v>
      </c>
      <c r="AH20" s="4">
        <f t="shared" si="35"/>
        <v>0</v>
      </c>
      <c r="AI20" s="4">
        <f t="shared" si="36"/>
        <v>0</v>
      </c>
      <c r="AJ20" s="4">
        <f t="shared" si="37"/>
        <v>0</v>
      </c>
      <c r="AK20" s="4">
        <f>Detailed_Report_Risk_Levels!E20</f>
        <v>0</v>
      </c>
      <c r="AL20" s="4">
        <f t="shared" si="38"/>
        <v>0</v>
      </c>
      <c r="AM20" s="4">
        <f t="shared" si="39"/>
        <v>0</v>
      </c>
      <c r="AN20" s="4">
        <f t="shared" si="40"/>
        <v>0</v>
      </c>
      <c r="AO20" s="4">
        <f t="shared" si="41"/>
        <v>0</v>
      </c>
      <c r="AP20" s="4">
        <f t="shared" si="42"/>
        <v>0</v>
      </c>
      <c r="AQ20" s="4">
        <f t="shared" si="43"/>
        <v>0</v>
      </c>
      <c r="AR20" s="4">
        <f t="shared" si="44"/>
        <v>0</v>
      </c>
      <c r="AS20" s="4">
        <f t="shared" si="45"/>
        <v>0</v>
      </c>
      <c r="AT20" s="4">
        <f t="shared" si="46"/>
        <v>0</v>
      </c>
      <c r="AU20" s="4">
        <f t="shared" si="47"/>
        <v>0</v>
      </c>
      <c r="AV20" s="4">
        <f t="shared" si="48"/>
        <v>0</v>
      </c>
      <c r="AW20" s="4">
        <f t="shared" si="49"/>
        <v>0</v>
      </c>
      <c r="AX20" s="4">
        <f t="shared" si="50"/>
        <v>0</v>
      </c>
      <c r="AY20" s="4">
        <f t="shared" si="51"/>
        <v>0</v>
      </c>
      <c r="AZ20" s="4">
        <f t="shared" si="52"/>
        <v>0</v>
      </c>
    </row>
    <row r="21" spans="2:52" x14ac:dyDescent="0.2">
      <c r="B21">
        <f>Risks!B29</f>
        <v>0</v>
      </c>
      <c r="C21">
        <f>Risks!E29</f>
        <v>0</v>
      </c>
      <c r="D21" s="4">
        <f>Risks!C29</f>
        <v>0</v>
      </c>
      <c r="E21" s="4">
        <f>Detailed_Report_Risk_Levels!D21</f>
        <v>0</v>
      </c>
      <c r="F21" s="4">
        <f t="shared" si="7"/>
        <v>0</v>
      </c>
      <c r="G21" s="4">
        <f t="shared" si="8"/>
        <v>0</v>
      </c>
      <c r="H21" s="4">
        <f t="shared" si="9"/>
        <v>0</v>
      </c>
      <c r="I21" s="4">
        <f t="shared" si="10"/>
        <v>0</v>
      </c>
      <c r="J21" s="4">
        <f t="shared" si="11"/>
        <v>0</v>
      </c>
      <c r="K21" s="4">
        <f t="shared" si="12"/>
        <v>0</v>
      </c>
      <c r="L21" s="4">
        <f t="shared" si="13"/>
        <v>0</v>
      </c>
      <c r="M21" s="4">
        <f t="shared" si="14"/>
        <v>0</v>
      </c>
      <c r="N21" s="4">
        <f t="shared" si="15"/>
        <v>0</v>
      </c>
      <c r="O21" s="4">
        <f t="shared" si="16"/>
        <v>0</v>
      </c>
      <c r="P21" s="4">
        <f t="shared" si="17"/>
        <v>0</v>
      </c>
      <c r="Q21" s="4">
        <f t="shared" si="18"/>
        <v>0</v>
      </c>
      <c r="R21" s="4">
        <f t="shared" si="19"/>
        <v>0</v>
      </c>
      <c r="S21" s="4">
        <f t="shared" si="20"/>
        <v>0</v>
      </c>
      <c r="T21" s="4">
        <f t="shared" si="21"/>
        <v>0</v>
      </c>
      <c r="U21" s="4">
        <f t="shared" si="22"/>
        <v>0</v>
      </c>
      <c r="V21" s="4">
        <f t="shared" si="23"/>
        <v>0</v>
      </c>
      <c r="W21" s="4">
        <f t="shared" si="24"/>
        <v>0</v>
      </c>
      <c r="X21" s="4">
        <f t="shared" si="25"/>
        <v>0</v>
      </c>
      <c r="Y21" s="4">
        <f t="shared" si="26"/>
        <v>0</v>
      </c>
      <c r="Z21" s="4">
        <f t="shared" si="27"/>
        <v>0</v>
      </c>
      <c r="AA21" s="4">
        <f t="shared" si="28"/>
        <v>0</v>
      </c>
      <c r="AB21" s="4">
        <f t="shared" si="29"/>
        <v>0</v>
      </c>
      <c r="AC21" s="4">
        <f t="shared" si="30"/>
        <v>0</v>
      </c>
      <c r="AD21" s="4">
        <f t="shared" si="31"/>
        <v>0</v>
      </c>
      <c r="AE21" s="4">
        <f t="shared" si="32"/>
        <v>0</v>
      </c>
      <c r="AF21" s="4">
        <f t="shared" si="33"/>
        <v>0</v>
      </c>
      <c r="AG21" s="4">
        <f t="shared" si="34"/>
        <v>0</v>
      </c>
      <c r="AH21" s="4">
        <f t="shared" si="35"/>
        <v>0</v>
      </c>
      <c r="AI21" s="4">
        <f t="shared" si="36"/>
        <v>0</v>
      </c>
      <c r="AJ21" s="4">
        <f t="shared" si="37"/>
        <v>0</v>
      </c>
      <c r="AK21" s="4">
        <f>Detailed_Report_Risk_Levels!E21</f>
        <v>0</v>
      </c>
      <c r="AL21" s="4">
        <f t="shared" si="38"/>
        <v>0</v>
      </c>
      <c r="AM21" s="4">
        <f t="shared" si="39"/>
        <v>0</v>
      </c>
      <c r="AN21" s="4">
        <f t="shared" si="40"/>
        <v>0</v>
      </c>
      <c r="AO21" s="4">
        <f t="shared" si="41"/>
        <v>0</v>
      </c>
      <c r="AP21" s="4">
        <f t="shared" si="42"/>
        <v>0</v>
      </c>
      <c r="AQ21" s="4">
        <f t="shared" si="43"/>
        <v>0</v>
      </c>
      <c r="AR21" s="4">
        <f t="shared" si="44"/>
        <v>0</v>
      </c>
      <c r="AS21" s="4">
        <f t="shared" si="45"/>
        <v>0</v>
      </c>
      <c r="AT21" s="4">
        <f t="shared" si="46"/>
        <v>0</v>
      </c>
      <c r="AU21" s="4">
        <f t="shared" si="47"/>
        <v>0</v>
      </c>
      <c r="AV21" s="4">
        <f t="shared" si="48"/>
        <v>0</v>
      </c>
      <c r="AW21" s="4">
        <f t="shared" si="49"/>
        <v>0</v>
      </c>
      <c r="AX21" s="4">
        <f t="shared" si="50"/>
        <v>0</v>
      </c>
      <c r="AY21" s="4">
        <f t="shared" si="51"/>
        <v>0</v>
      </c>
      <c r="AZ21" s="4">
        <f t="shared" si="52"/>
        <v>0</v>
      </c>
    </row>
    <row r="22" spans="2:52" x14ac:dyDescent="0.2">
      <c r="B22">
        <f>Risks!B30</f>
        <v>0</v>
      </c>
      <c r="C22">
        <f>Risks!E30</f>
        <v>0</v>
      </c>
      <c r="D22" s="4">
        <f>Risks!C30</f>
        <v>0</v>
      </c>
      <c r="E22" s="4">
        <f>Detailed_Report_Risk_Levels!D22</f>
        <v>0</v>
      </c>
      <c r="F22" s="4">
        <f t="shared" si="7"/>
        <v>0</v>
      </c>
      <c r="G22" s="4">
        <f t="shared" si="8"/>
        <v>0</v>
      </c>
      <c r="H22" s="4">
        <f t="shared" si="9"/>
        <v>0</v>
      </c>
      <c r="I22" s="4">
        <f t="shared" si="10"/>
        <v>0</v>
      </c>
      <c r="J22" s="4">
        <f t="shared" si="11"/>
        <v>0</v>
      </c>
      <c r="K22" s="4">
        <f t="shared" si="12"/>
        <v>0</v>
      </c>
      <c r="L22" s="4">
        <f t="shared" si="13"/>
        <v>0</v>
      </c>
      <c r="M22" s="4">
        <f t="shared" si="14"/>
        <v>0</v>
      </c>
      <c r="N22" s="4">
        <f t="shared" si="15"/>
        <v>0</v>
      </c>
      <c r="O22" s="4">
        <f t="shared" si="16"/>
        <v>0</v>
      </c>
      <c r="P22" s="4">
        <f t="shared" si="17"/>
        <v>0</v>
      </c>
      <c r="Q22" s="4">
        <f t="shared" si="18"/>
        <v>0</v>
      </c>
      <c r="R22" s="4">
        <f t="shared" si="19"/>
        <v>0</v>
      </c>
      <c r="S22" s="4">
        <f t="shared" si="20"/>
        <v>0</v>
      </c>
      <c r="T22" s="4">
        <f t="shared" si="21"/>
        <v>0</v>
      </c>
      <c r="U22" s="4">
        <f t="shared" si="22"/>
        <v>0</v>
      </c>
      <c r="V22" s="4">
        <f t="shared" si="23"/>
        <v>0</v>
      </c>
      <c r="W22" s="4">
        <f t="shared" si="24"/>
        <v>0</v>
      </c>
      <c r="X22" s="4">
        <f t="shared" si="25"/>
        <v>0</v>
      </c>
      <c r="Y22" s="4">
        <f t="shared" si="26"/>
        <v>0</v>
      </c>
      <c r="Z22" s="4">
        <f t="shared" si="27"/>
        <v>0</v>
      </c>
      <c r="AA22" s="4">
        <f t="shared" si="28"/>
        <v>0</v>
      </c>
      <c r="AB22" s="4">
        <f t="shared" si="29"/>
        <v>0</v>
      </c>
      <c r="AC22" s="4">
        <f t="shared" si="30"/>
        <v>0</v>
      </c>
      <c r="AD22" s="4">
        <f t="shared" si="31"/>
        <v>0</v>
      </c>
      <c r="AE22" s="4">
        <f t="shared" si="32"/>
        <v>0</v>
      </c>
      <c r="AF22" s="4">
        <f t="shared" si="33"/>
        <v>0</v>
      </c>
      <c r="AG22" s="4">
        <f t="shared" si="34"/>
        <v>0</v>
      </c>
      <c r="AH22" s="4">
        <f t="shared" si="35"/>
        <v>0</v>
      </c>
      <c r="AI22" s="4">
        <f t="shared" si="36"/>
        <v>0</v>
      </c>
      <c r="AJ22" s="4">
        <f t="shared" si="37"/>
        <v>0</v>
      </c>
      <c r="AK22" s="4">
        <f>Detailed_Report_Risk_Levels!E22</f>
        <v>0</v>
      </c>
      <c r="AL22" s="4">
        <f t="shared" si="38"/>
        <v>0</v>
      </c>
      <c r="AM22" s="4">
        <f t="shared" si="39"/>
        <v>0</v>
      </c>
      <c r="AN22" s="4">
        <f t="shared" si="40"/>
        <v>0</v>
      </c>
      <c r="AO22" s="4">
        <f t="shared" si="41"/>
        <v>0</v>
      </c>
      <c r="AP22" s="4">
        <f t="shared" si="42"/>
        <v>0</v>
      </c>
      <c r="AQ22" s="4">
        <f t="shared" si="43"/>
        <v>0</v>
      </c>
      <c r="AR22" s="4">
        <f t="shared" si="44"/>
        <v>0</v>
      </c>
      <c r="AS22" s="4">
        <f t="shared" si="45"/>
        <v>0</v>
      </c>
      <c r="AT22" s="4">
        <f t="shared" si="46"/>
        <v>0</v>
      </c>
      <c r="AU22" s="4">
        <f t="shared" si="47"/>
        <v>0</v>
      </c>
      <c r="AV22" s="4">
        <f t="shared" si="48"/>
        <v>0</v>
      </c>
      <c r="AW22" s="4">
        <f t="shared" si="49"/>
        <v>0</v>
      </c>
      <c r="AX22" s="4">
        <f t="shared" si="50"/>
        <v>0</v>
      </c>
      <c r="AY22" s="4">
        <f t="shared" si="51"/>
        <v>0</v>
      </c>
      <c r="AZ22" s="4">
        <f t="shared" si="52"/>
        <v>0</v>
      </c>
    </row>
    <row r="23" spans="2:52" x14ac:dyDescent="0.2">
      <c r="B23">
        <f>Risks!B31</f>
        <v>0</v>
      </c>
      <c r="C23">
        <f>Risks!E31</f>
        <v>0</v>
      </c>
      <c r="D23" s="4">
        <f>Risks!C31</f>
        <v>0</v>
      </c>
      <c r="E23" s="4">
        <f>Detailed_Report_Risk_Levels!D23</f>
        <v>0</v>
      </c>
      <c r="F23" s="4">
        <f t="shared" si="7"/>
        <v>0</v>
      </c>
      <c r="G23" s="4">
        <f t="shared" si="8"/>
        <v>0</v>
      </c>
      <c r="H23" s="4">
        <f t="shared" si="9"/>
        <v>0</v>
      </c>
      <c r="I23" s="4">
        <f t="shared" si="10"/>
        <v>0</v>
      </c>
      <c r="J23" s="4">
        <f t="shared" si="11"/>
        <v>0</v>
      </c>
      <c r="K23" s="4">
        <f t="shared" si="12"/>
        <v>0</v>
      </c>
      <c r="L23" s="4">
        <f t="shared" si="13"/>
        <v>0</v>
      </c>
      <c r="M23" s="4">
        <f t="shared" si="14"/>
        <v>0</v>
      </c>
      <c r="N23" s="4">
        <f t="shared" si="15"/>
        <v>0</v>
      </c>
      <c r="O23" s="4">
        <f t="shared" si="16"/>
        <v>0</v>
      </c>
      <c r="P23" s="4">
        <f t="shared" si="17"/>
        <v>0</v>
      </c>
      <c r="Q23" s="4">
        <f t="shared" si="18"/>
        <v>0</v>
      </c>
      <c r="R23" s="4">
        <f t="shared" si="19"/>
        <v>0</v>
      </c>
      <c r="S23" s="4">
        <f t="shared" si="20"/>
        <v>0</v>
      </c>
      <c r="T23" s="4">
        <f t="shared" si="21"/>
        <v>0</v>
      </c>
      <c r="U23" s="4">
        <f t="shared" si="22"/>
        <v>0</v>
      </c>
      <c r="V23" s="4">
        <f t="shared" si="23"/>
        <v>0</v>
      </c>
      <c r="W23" s="4">
        <f t="shared" si="24"/>
        <v>0</v>
      </c>
      <c r="X23" s="4">
        <f t="shared" si="25"/>
        <v>0</v>
      </c>
      <c r="Y23" s="4">
        <f t="shared" si="26"/>
        <v>0</v>
      </c>
      <c r="Z23" s="4">
        <f t="shared" si="27"/>
        <v>0</v>
      </c>
      <c r="AA23" s="4">
        <f t="shared" si="28"/>
        <v>0</v>
      </c>
      <c r="AB23" s="4">
        <f t="shared" si="29"/>
        <v>0</v>
      </c>
      <c r="AC23" s="4">
        <f t="shared" si="30"/>
        <v>0</v>
      </c>
      <c r="AD23" s="4">
        <f t="shared" si="31"/>
        <v>0</v>
      </c>
      <c r="AE23" s="4">
        <f t="shared" si="32"/>
        <v>0</v>
      </c>
      <c r="AF23" s="4">
        <f t="shared" si="33"/>
        <v>0</v>
      </c>
      <c r="AG23" s="4">
        <f t="shared" si="34"/>
        <v>0</v>
      </c>
      <c r="AH23" s="4">
        <f t="shared" si="35"/>
        <v>0</v>
      </c>
      <c r="AI23" s="4">
        <f t="shared" si="36"/>
        <v>0</v>
      </c>
      <c r="AJ23" s="4">
        <f t="shared" si="37"/>
        <v>0</v>
      </c>
      <c r="AK23" s="4">
        <f>Detailed_Report_Risk_Levels!E23</f>
        <v>0</v>
      </c>
      <c r="AL23" s="4">
        <f t="shared" si="38"/>
        <v>0</v>
      </c>
      <c r="AM23" s="4">
        <f t="shared" si="39"/>
        <v>0</v>
      </c>
      <c r="AN23" s="4">
        <f t="shared" si="40"/>
        <v>0</v>
      </c>
      <c r="AO23" s="4">
        <f t="shared" si="41"/>
        <v>0</v>
      </c>
      <c r="AP23" s="4">
        <f t="shared" si="42"/>
        <v>0</v>
      </c>
      <c r="AQ23" s="4">
        <f t="shared" si="43"/>
        <v>0</v>
      </c>
      <c r="AR23" s="4">
        <f t="shared" si="44"/>
        <v>0</v>
      </c>
      <c r="AS23" s="4">
        <f t="shared" si="45"/>
        <v>0</v>
      </c>
      <c r="AT23" s="4">
        <f t="shared" si="46"/>
        <v>0</v>
      </c>
      <c r="AU23" s="4">
        <f t="shared" si="47"/>
        <v>0</v>
      </c>
      <c r="AV23" s="4">
        <f t="shared" si="48"/>
        <v>0</v>
      </c>
      <c r="AW23" s="4">
        <f t="shared" si="49"/>
        <v>0</v>
      </c>
      <c r="AX23" s="4">
        <f t="shared" si="50"/>
        <v>0</v>
      </c>
      <c r="AY23" s="4">
        <f t="shared" si="51"/>
        <v>0</v>
      </c>
      <c r="AZ23" s="4">
        <f t="shared" si="52"/>
        <v>0</v>
      </c>
    </row>
    <row r="24" spans="2:52" x14ac:dyDescent="0.2">
      <c r="B24">
        <f>Risks!B32</f>
        <v>0</v>
      </c>
      <c r="C24">
        <f>Risks!E32</f>
        <v>0</v>
      </c>
      <c r="D24" s="4">
        <f>Risks!C32</f>
        <v>0</v>
      </c>
      <c r="E24" s="4">
        <f>Detailed_Report_Risk_Levels!D24</f>
        <v>0</v>
      </c>
      <c r="F24" s="4">
        <f t="shared" si="7"/>
        <v>0</v>
      </c>
      <c r="G24" s="4">
        <f t="shared" si="8"/>
        <v>0</v>
      </c>
      <c r="H24" s="4">
        <f t="shared" si="9"/>
        <v>0</v>
      </c>
      <c r="I24" s="4">
        <f t="shared" si="10"/>
        <v>0</v>
      </c>
      <c r="J24" s="4">
        <f t="shared" si="11"/>
        <v>0</v>
      </c>
      <c r="K24" s="4">
        <f t="shared" si="12"/>
        <v>0</v>
      </c>
      <c r="L24" s="4">
        <f t="shared" si="13"/>
        <v>0</v>
      </c>
      <c r="M24" s="4">
        <f t="shared" si="14"/>
        <v>0</v>
      </c>
      <c r="N24" s="4">
        <f t="shared" si="15"/>
        <v>0</v>
      </c>
      <c r="O24" s="4">
        <f t="shared" si="16"/>
        <v>0</v>
      </c>
      <c r="P24" s="4">
        <f t="shared" si="17"/>
        <v>0</v>
      </c>
      <c r="Q24" s="4">
        <f t="shared" si="18"/>
        <v>0</v>
      </c>
      <c r="R24" s="4">
        <f t="shared" si="19"/>
        <v>0</v>
      </c>
      <c r="S24" s="4">
        <f t="shared" si="20"/>
        <v>0</v>
      </c>
      <c r="T24" s="4">
        <f t="shared" si="21"/>
        <v>0</v>
      </c>
      <c r="U24" s="4">
        <f t="shared" si="22"/>
        <v>0</v>
      </c>
      <c r="V24" s="4">
        <f t="shared" si="23"/>
        <v>0</v>
      </c>
      <c r="W24" s="4">
        <f t="shared" si="24"/>
        <v>0</v>
      </c>
      <c r="X24" s="4">
        <f t="shared" si="25"/>
        <v>0</v>
      </c>
      <c r="Y24" s="4">
        <f t="shared" si="26"/>
        <v>0</v>
      </c>
      <c r="Z24" s="4">
        <f t="shared" si="27"/>
        <v>0</v>
      </c>
      <c r="AA24" s="4">
        <f t="shared" si="28"/>
        <v>0</v>
      </c>
      <c r="AB24" s="4">
        <f t="shared" si="29"/>
        <v>0</v>
      </c>
      <c r="AC24" s="4">
        <f t="shared" si="30"/>
        <v>0</v>
      </c>
      <c r="AD24" s="4">
        <f t="shared" si="31"/>
        <v>0</v>
      </c>
      <c r="AE24" s="4">
        <f t="shared" si="32"/>
        <v>0</v>
      </c>
      <c r="AF24" s="4">
        <f t="shared" si="33"/>
        <v>0</v>
      </c>
      <c r="AG24" s="4">
        <f t="shared" si="34"/>
        <v>0</v>
      </c>
      <c r="AH24" s="4">
        <f t="shared" si="35"/>
        <v>0</v>
      </c>
      <c r="AI24" s="4">
        <f t="shared" si="36"/>
        <v>0</v>
      </c>
      <c r="AJ24" s="4">
        <f t="shared" si="37"/>
        <v>0</v>
      </c>
      <c r="AK24" s="4">
        <f>Detailed_Report_Risk_Levels!E24</f>
        <v>0</v>
      </c>
      <c r="AL24" s="4">
        <f t="shared" si="38"/>
        <v>0</v>
      </c>
      <c r="AM24" s="4">
        <f t="shared" si="39"/>
        <v>0</v>
      </c>
      <c r="AN24" s="4">
        <f t="shared" si="40"/>
        <v>0</v>
      </c>
      <c r="AO24" s="4">
        <f t="shared" si="41"/>
        <v>0</v>
      </c>
      <c r="AP24" s="4">
        <f t="shared" si="42"/>
        <v>0</v>
      </c>
      <c r="AQ24" s="4">
        <f t="shared" si="43"/>
        <v>0</v>
      </c>
      <c r="AR24" s="4">
        <f t="shared" si="44"/>
        <v>0</v>
      </c>
      <c r="AS24" s="4">
        <f t="shared" si="45"/>
        <v>0</v>
      </c>
      <c r="AT24" s="4">
        <f t="shared" si="46"/>
        <v>0</v>
      </c>
      <c r="AU24" s="4">
        <f t="shared" si="47"/>
        <v>0</v>
      </c>
      <c r="AV24" s="4">
        <f t="shared" si="48"/>
        <v>0</v>
      </c>
      <c r="AW24" s="4">
        <f t="shared" si="49"/>
        <v>0</v>
      </c>
      <c r="AX24" s="4">
        <f t="shared" si="50"/>
        <v>0</v>
      </c>
      <c r="AY24" s="4">
        <f t="shared" si="51"/>
        <v>0</v>
      </c>
      <c r="AZ24" s="4">
        <f t="shared" si="52"/>
        <v>0</v>
      </c>
    </row>
    <row r="25" spans="2:52" x14ac:dyDescent="0.2">
      <c r="B25">
        <f>Risks!B33</f>
        <v>0</v>
      </c>
      <c r="C25">
        <f>Risks!E33</f>
        <v>0</v>
      </c>
      <c r="D25" s="4">
        <f>Risks!C33</f>
        <v>0</v>
      </c>
      <c r="E25" s="4">
        <f>Detailed_Report_Risk_Levels!D25</f>
        <v>0</v>
      </c>
      <c r="F25" s="4">
        <f t="shared" si="7"/>
        <v>0</v>
      </c>
      <c r="G25" s="4">
        <f t="shared" si="8"/>
        <v>0</v>
      </c>
      <c r="H25" s="4">
        <f t="shared" si="9"/>
        <v>0</v>
      </c>
      <c r="I25" s="4">
        <f t="shared" si="10"/>
        <v>0</v>
      </c>
      <c r="J25" s="4">
        <f t="shared" si="11"/>
        <v>0</v>
      </c>
      <c r="K25" s="4">
        <f t="shared" si="12"/>
        <v>0</v>
      </c>
      <c r="L25" s="4">
        <f t="shared" si="13"/>
        <v>0</v>
      </c>
      <c r="M25" s="4">
        <f t="shared" si="14"/>
        <v>0</v>
      </c>
      <c r="N25" s="4">
        <f t="shared" si="15"/>
        <v>0</v>
      </c>
      <c r="O25" s="4">
        <f t="shared" si="16"/>
        <v>0</v>
      </c>
      <c r="P25" s="4">
        <f t="shared" si="17"/>
        <v>0</v>
      </c>
      <c r="Q25" s="4">
        <f t="shared" si="18"/>
        <v>0</v>
      </c>
      <c r="R25" s="4">
        <f t="shared" si="19"/>
        <v>0</v>
      </c>
      <c r="S25" s="4">
        <f t="shared" si="20"/>
        <v>0</v>
      </c>
      <c r="T25" s="4">
        <f t="shared" si="21"/>
        <v>0</v>
      </c>
      <c r="U25" s="4">
        <f t="shared" si="22"/>
        <v>0</v>
      </c>
      <c r="V25" s="4">
        <f t="shared" si="23"/>
        <v>0</v>
      </c>
      <c r="W25" s="4">
        <f t="shared" si="24"/>
        <v>0</v>
      </c>
      <c r="X25" s="4">
        <f t="shared" si="25"/>
        <v>0</v>
      </c>
      <c r="Y25" s="4">
        <f t="shared" si="26"/>
        <v>0</v>
      </c>
      <c r="Z25" s="4">
        <f t="shared" si="27"/>
        <v>0</v>
      </c>
      <c r="AA25" s="4">
        <f t="shared" si="28"/>
        <v>0</v>
      </c>
      <c r="AB25" s="4">
        <f t="shared" si="29"/>
        <v>0</v>
      </c>
      <c r="AC25" s="4">
        <f t="shared" si="30"/>
        <v>0</v>
      </c>
      <c r="AD25" s="4">
        <f t="shared" si="31"/>
        <v>0</v>
      </c>
      <c r="AE25" s="4">
        <f t="shared" si="32"/>
        <v>0</v>
      </c>
      <c r="AF25" s="4">
        <f t="shared" si="33"/>
        <v>0</v>
      </c>
      <c r="AG25" s="4">
        <f t="shared" si="34"/>
        <v>0</v>
      </c>
      <c r="AH25" s="4">
        <f t="shared" si="35"/>
        <v>0</v>
      </c>
      <c r="AI25" s="4">
        <f t="shared" si="36"/>
        <v>0</v>
      </c>
      <c r="AJ25" s="4">
        <f t="shared" si="37"/>
        <v>0</v>
      </c>
      <c r="AK25" s="4">
        <f>Detailed_Report_Risk_Levels!E25</f>
        <v>0</v>
      </c>
      <c r="AL25" s="4">
        <f t="shared" si="38"/>
        <v>0</v>
      </c>
      <c r="AM25" s="4">
        <f t="shared" si="39"/>
        <v>0</v>
      </c>
      <c r="AN25" s="4">
        <f t="shared" si="40"/>
        <v>0</v>
      </c>
      <c r="AO25" s="4">
        <f t="shared" si="41"/>
        <v>0</v>
      </c>
      <c r="AP25" s="4">
        <f t="shared" si="42"/>
        <v>0</v>
      </c>
      <c r="AQ25" s="4">
        <f t="shared" si="43"/>
        <v>0</v>
      </c>
      <c r="AR25" s="4">
        <f t="shared" si="44"/>
        <v>0</v>
      </c>
      <c r="AS25" s="4">
        <f t="shared" si="45"/>
        <v>0</v>
      </c>
      <c r="AT25" s="4">
        <f t="shared" si="46"/>
        <v>0</v>
      </c>
      <c r="AU25" s="4">
        <f t="shared" si="47"/>
        <v>0</v>
      </c>
      <c r="AV25" s="4">
        <f t="shared" si="48"/>
        <v>0</v>
      </c>
      <c r="AW25" s="4">
        <f t="shared" si="49"/>
        <v>0</v>
      </c>
      <c r="AX25" s="4">
        <f t="shared" si="50"/>
        <v>0</v>
      </c>
      <c r="AY25" s="4">
        <f t="shared" si="51"/>
        <v>0</v>
      </c>
      <c r="AZ25" s="4">
        <f t="shared" si="52"/>
        <v>0</v>
      </c>
    </row>
    <row r="26" spans="2:52" x14ac:dyDescent="0.2">
      <c r="B26">
        <f>Risks!B34</f>
        <v>0</v>
      </c>
      <c r="C26">
        <f>Risks!E34</f>
        <v>0</v>
      </c>
      <c r="D26" s="4">
        <f>Risks!C34</f>
        <v>0</v>
      </c>
      <c r="E26" s="4">
        <f>Detailed_Report_Risk_Levels!D26</f>
        <v>0</v>
      </c>
      <c r="F26" s="4">
        <f t="shared" si="7"/>
        <v>0</v>
      </c>
      <c r="G26" s="4">
        <f t="shared" si="8"/>
        <v>0</v>
      </c>
      <c r="H26" s="4">
        <f t="shared" si="9"/>
        <v>0</v>
      </c>
      <c r="I26" s="4">
        <f t="shared" si="10"/>
        <v>0</v>
      </c>
      <c r="J26" s="4">
        <f t="shared" si="11"/>
        <v>0</v>
      </c>
      <c r="K26" s="4">
        <f t="shared" si="12"/>
        <v>0</v>
      </c>
      <c r="L26" s="4">
        <f t="shared" si="13"/>
        <v>0</v>
      </c>
      <c r="M26" s="4">
        <f t="shared" si="14"/>
        <v>0</v>
      </c>
      <c r="N26" s="4">
        <f t="shared" si="15"/>
        <v>0</v>
      </c>
      <c r="O26" s="4">
        <f t="shared" si="16"/>
        <v>0</v>
      </c>
      <c r="P26" s="4">
        <f t="shared" si="17"/>
        <v>0</v>
      </c>
      <c r="Q26" s="4">
        <f t="shared" si="18"/>
        <v>0</v>
      </c>
      <c r="R26" s="4">
        <f t="shared" si="19"/>
        <v>0</v>
      </c>
      <c r="S26" s="4">
        <f t="shared" si="20"/>
        <v>0</v>
      </c>
      <c r="T26" s="4">
        <f t="shared" si="21"/>
        <v>0</v>
      </c>
      <c r="U26" s="4">
        <f t="shared" si="22"/>
        <v>0</v>
      </c>
      <c r="V26" s="4">
        <f t="shared" si="23"/>
        <v>0</v>
      </c>
      <c r="W26" s="4">
        <f t="shared" si="24"/>
        <v>0</v>
      </c>
      <c r="X26" s="4">
        <f t="shared" si="25"/>
        <v>0</v>
      </c>
      <c r="Y26" s="4">
        <f t="shared" si="26"/>
        <v>0</v>
      </c>
      <c r="Z26" s="4">
        <f t="shared" si="27"/>
        <v>0</v>
      </c>
      <c r="AA26" s="4">
        <f t="shared" si="28"/>
        <v>0</v>
      </c>
      <c r="AB26" s="4">
        <f t="shared" si="29"/>
        <v>0</v>
      </c>
      <c r="AC26" s="4">
        <f t="shared" si="30"/>
        <v>0</v>
      </c>
      <c r="AD26" s="4">
        <f t="shared" si="31"/>
        <v>0</v>
      </c>
      <c r="AE26" s="4">
        <f t="shared" si="32"/>
        <v>0</v>
      </c>
      <c r="AF26" s="4">
        <f t="shared" si="33"/>
        <v>0</v>
      </c>
      <c r="AG26" s="4">
        <f t="shared" si="34"/>
        <v>0</v>
      </c>
      <c r="AH26" s="4">
        <f t="shared" si="35"/>
        <v>0</v>
      </c>
      <c r="AI26" s="4">
        <f t="shared" si="36"/>
        <v>0</v>
      </c>
      <c r="AJ26" s="4">
        <f t="shared" si="37"/>
        <v>0</v>
      </c>
      <c r="AK26" s="4">
        <f>Detailed_Report_Risk_Levels!E26</f>
        <v>0</v>
      </c>
      <c r="AL26" s="4">
        <f t="shared" si="38"/>
        <v>0</v>
      </c>
      <c r="AM26" s="4">
        <f t="shared" si="39"/>
        <v>0</v>
      </c>
      <c r="AN26" s="4">
        <f t="shared" si="40"/>
        <v>0</v>
      </c>
      <c r="AO26" s="4">
        <f t="shared" si="41"/>
        <v>0</v>
      </c>
      <c r="AP26" s="4">
        <f t="shared" si="42"/>
        <v>0</v>
      </c>
      <c r="AQ26" s="4">
        <f t="shared" si="43"/>
        <v>0</v>
      </c>
      <c r="AR26" s="4">
        <f t="shared" si="44"/>
        <v>0</v>
      </c>
      <c r="AS26" s="4">
        <f t="shared" si="45"/>
        <v>0</v>
      </c>
      <c r="AT26" s="4">
        <f t="shared" si="46"/>
        <v>0</v>
      </c>
      <c r="AU26" s="4">
        <f t="shared" si="47"/>
        <v>0</v>
      </c>
      <c r="AV26" s="4">
        <f t="shared" si="48"/>
        <v>0</v>
      </c>
      <c r="AW26" s="4">
        <f t="shared" si="49"/>
        <v>0</v>
      </c>
      <c r="AX26" s="4">
        <f t="shared" si="50"/>
        <v>0</v>
      </c>
      <c r="AY26" s="4">
        <f t="shared" si="51"/>
        <v>0</v>
      </c>
      <c r="AZ26" s="4">
        <f t="shared" si="52"/>
        <v>0</v>
      </c>
    </row>
    <row r="27" spans="2:52" x14ac:dyDescent="0.2">
      <c r="B27">
        <f>Risks!B35</f>
        <v>0</v>
      </c>
      <c r="C27">
        <f>Risks!E35</f>
        <v>0</v>
      </c>
      <c r="D27" s="4">
        <f>Risks!C35</f>
        <v>0</v>
      </c>
      <c r="E27" s="4">
        <f>Detailed_Report_Risk_Levels!D27</f>
        <v>0</v>
      </c>
      <c r="F27" s="4">
        <f t="shared" si="7"/>
        <v>0</v>
      </c>
      <c r="G27" s="4">
        <f t="shared" si="8"/>
        <v>0</v>
      </c>
      <c r="H27" s="4">
        <f t="shared" si="9"/>
        <v>0</v>
      </c>
      <c r="I27" s="4">
        <f t="shared" si="10"/>
        <v>0</v>
      </c>
      <c r="J27" s="4">
        <f t="shared" si="11"/>
        <v>0</v>
      </c>
      <c r="K27" s="4">
        <f t="shared" si="12"/>
        <v>0</v>
      </c>
      <c r="L27" s="4">
        <f t="shared" si="13"/>
        <v>0</v>
      </c>
      <c r="M27" s="4">
        <f t="shared" si="14"/>
        <v>0</v>
      </c>
      <c r="N27" s="4">
        <f t="shared" si="15"/>
        <v>0</v>
      </c>
      <c r="O27" s="4">
        <f t="shared" si="16"/>
        <v>0</v>
      </c>
      <c r="P27" s="4">
        <f t="shared" si="17"/>
        <v>0</v>
      </c>
      <c r="Q27" s="4">
        <f t="shared" si="18"/>
        <v>0</v>
      </c>
      <c r="R27" s="4">
        <f t="shared" si="19"/>
        <v>0</v>
      </c>
      <c r="S27" s="4">
        <f t="shared" si="20"/>
        <v>0</v>
      </c>
      <c r="T27" s="4">
        <f t="shared" si="21"/>
        <v>0</v>
      </c>
      <c r="U27" s="4">
        <f t="shared" si="22"/>
        <v>0</v>
      </c>
      <c r="V27" s="4">
        <f t="shared" si="23"/>
        <v>0</v>
      </c>
      <c r="W27" s="4">
        <f t="shared" si="24"/>
        <v>0</v>
      </c>
      <c r="X27" s="4">
        <f t="shared" si="25"/>
        <v>0</v>
      </c>
      <c r="Y27" s="4">
        <f t="shared" si="26"/>
        <v>0</v>
      </c>
      <c r="Z27" s="4">
        <f t="shared" si="27"/>
        <v>0</v>
      </c>
      <c r="AA27" s="4">
        <f t="shared" si="28"/>
        <v>0</v>
      </c>
      <c r="AB27" s="4">
        <f t="shared" si="29"/>
        <v>0</v>
      </c>
      <c r="AC27" s="4">
        <f t="shared" si="30"/>
        <v>0</v>
      </c>
      <c r="AD27" s="4">
        <f t="shared" si="31"/>
        <v>0</v>
      </c>
      <c r="AE27" s="4">
        <f t="shared" si="32"/>
        <v>0</v>
      </c>
      <c r="AF27" s="4">
        <f t="shared" si="33"/>
        <v>0</v>
      </c>
      <c r="AG27" s="4">
        <f t="shared" si="34"/>
        <v>0</v>
      </c>
      <c r="AH27" s="4">
        <f t="shared" si="35"/>
        <v>0</v>
      </c>
      <c r="AI27" s="4">
        <f t="shared" si="36"/>
        <v>0</v>
      </c>
      <c r="AJ27" s="4">
        <f t="shared" si="37"/>
        <v>0</v>
      </c>
      <c r="AK27" s="4">
        <f>Detailed_Report_Risk_Levels!E27</f>
        <v>0</v>
      </c>
      <c r="AL27" s="4">
        <f t="shared" si="38"/>
        <v>0</v>
      </c>
      <c r="AM27" s="4">
        <f t="shared" si="39"/>
        <v>0</v>
      </c>
      <c r="AN27" s="4">
        <f t="shared" si="40"/>
        <v>0</v>
      </c>
      <c r="AO27" s="4">
        <f t="shared" si="41"/>
        <v>0</v>
      </c>
      <c r="AP27" s="4">
        <f t="shared" si="42"/>
        <v>0</v>
      </c>
      <c r="AQ27" s="4">
        <f t="shared" si="43"/>
        <v>0</v>
      </c>
      <c r="AR27" s="4">
        <f t="shared" si="44"/>
        <v>0</v>
      </c>
      <c r="AS27" s="4">
        <f t="shared" si="45"/>
        <v>0</v>
      </c>
      <c r="AT27" s="4">
        <f t="shared" si="46"/>
        <v>0</v>
      </c>
      <c r="AU27" s="4">
        <f t="shared" si="47"/>
        <v>0</v>
      </c>
      <c r="AV27" s="4">
        <f t="shared" si="48"/>
        <v>0</v>
      </c>
      <c r="AW27" s="4">
        <f t="shared" si="49"/>
        <v>0</v>
      </c>
      <c r="AX27" s="4">
        <f t="shared" si="50"/>
        <v>0</v>
      </c>
      <c r="AY27" s="4">
        <f t="shared" si="51"/>
        <v>0</v>
      </c>
      <c r="AZ27" s="4">
        <f t="shared" si="52"/>
        <v>0</v>
      </c>
    </row>
    <row r="28" spans="2:52" x14ac:dyDescent="0.2">
      <c r="B28">
        <f>Risks!B36</f>
        <v>0</v>
      </c>
      <c r="C28">
        <f>Risks!E36</f>
        <v>0</v>
      </c>
      <c r="D28" s="4">
        <f>Risks!C36</f>
        <v>0</v>
      </c>
      <c r="E28" s="4">
        <f>Detailed_Report_Risk_Levels!D28</f>
        <v>0</v>
      </c>
      <c r="F28" s="4">
        <f t="shared" si="7"/>
        <v>0</v>
      </c>
      <c r="G28" s="4">
        <f t="shared" si="8"/>
        <v>0</v>
      </c>
      <c r="H28" s="4">
        <f t="shared" si="9"/>
        <v>0</v>
      </c>
      <c r="I28" s="4">
        <f t="shared" si="10"/>
        <v>0</v>
      </c>
      <c r="J28" s="4">
        <f t="shared" si="11"/>
        <v>0</v>
      </c>
      <c r="K28" s="4">
        <f t="shared" si="12"/>
        <v>0</v>
      </c>
      <c r="L28" s="4">
        <f t="shared" si="13"/>
        <v>0</v>
      </c>
      <c r="M28" s="4">
        <f t="shared" si="14"/>
        <v>0</v>
      </c>
      <c r="N28" s="4">
        <f t="shared" si="15"/>
        <v>0</v>
      </c>
      <c r="O28" s="4">
        <f t="shared" si="16"/>
        <v>0</v>
      </c>
      <c r="P28" s="4">
        <f t="shared" si="17"/>
        <v>0</v>
      </c>
      <c r="Q28" s="4">
        <f t="shared" si="18"/>
        <v>0</v>
      </c>
      <c r="R28" s="4">
        <f t="shared" si="19"/>
        <v>0</v>
      </c>
      <c r="S28" s="4">
        <f t="shared" si="20"/>
        <v>0</v>
      </c>
      <c r="T28" s="4">
        <f t="shared" si="21"/>
        <v>0</v>
      </c>
      <c r="U28" s="4">
        <f t="shared" si="22"/>
        <v>0</v>
      </c>
      <c r="V28" s="4">
        <f t="shared" si="23"/>
        <v>0</v>
      </c>
      <c r="W28" s="4">
        <f t="shared" si="24"/>
        <v>0</v>
      </c>
      <c r="X28" s="4">
        <f t="shared" si="25"/>
        <v>0</v>
      </c>
      <c r="Y28" s="4">
        <f t="shared" si="26"/>
        <v>0</v>
      </c>
      <c r="Z28" s="4">
        <f t="shared" si="27"/>
        <v>0</v>
      </c>
      <c r="AA28" s="4">
        <f t="shared" si="28"/>
        <v>0</v>
      </c>
      <c r="AB28" s="4">
        <f t="shared" si="29"/>
        <v>0</v>
      </c>
      <c r="AC28" s="4">
        <f t="shared" si="30"/>
        <v>0</v>
      </c>
      <c r="AD28" s="4">
        <f t="shared" si="31"/>
        <v>0</v>
      </c>
      <c r="AE28" s="4">
        <f t="shared" si="32"/>
        <v>0</v>
      </c>
      <c r="AF28" s="4">
        <f t="shared" si="33"/>
        <v>0</v>
      </c>
      <c r="AG28" s="4">
        <f t="shared" si="34"/>
        <v>0</v>
      </c>
      <c r="AH28" s="4">
        <f t="shared" si="35"/>
        <v>0</v>
      </c>
      <c r="AI28" s="4">
        <f t="shared" si="36"/>
        <v>0</v>
      </c>
      <c r="AJ28" s="4">
        <f t="shared" si="37"/>
        <v>0</v>
      </c>
      <c r="AK28" s="4">
        <f>Detailed_Report_Risk_Levels!E28</f>
        <v>0</v>
      </c>
      <c r="AL28" s="4">
        <f t="shared" si="38"/>
        <v>0</v>
      </c>
      <c r="AM28" s="4">
        <f t="shared" si="39"/>
        <v>0</v>
      </c>
      <c r="AN28" s="4">
        <f t="shared" si="40"/>
        <v>0</v>
      </c>
      <c r="AO28" s="4">
        <f t="shared" si="41"/>
        <v>0</v>
      </c>
      <c r="AP28" s="4">
        <f t="shared" si="42"/>
        <v>0</v>
      </c>
      <c r="AQ28" s="4">
        <f t="shared" si="43"/>
        <v>0</v>
      </c>
      <c r="AR28" s="4">
        <f t="shared" si="44"/>
        <v>0</v>
      </c>
      <c r="AS28" s="4">
        <f t="shared" si="45"/>
        <v>0</v>
      </c>
      <c r="AT28" s="4">
        <f t="shared" si="46"/>
        <v>0</v>
      </c>
      <c r="AU28" s="4">
        <f t="shared" si="47"/>
        <v>0</v>
      </c>
      <c r="AV28" s="4">
        <f t="shared" si="48"/>
        <v>0</v>
      </c>
      <c r="AW28" s="4">
        <f t="shared" si="49"/>
        <v>0</v>
      </c>
      <c r="AX28" s="4">
        <f t="shared" si="50"/>
        <v>0</v>
      </c>
      <c r="AY28" s="4">
        <f t="shared" si="51"/>
        <v>0</v>
      </c>
      <c r="AZ28" s="4">
        <f t="shared" si="52"/>
        <v>0</v>
      </c>
    </row>
    <row r="29" spans="2:52" x14ac:dyDescent="0.2">
      <c r="B29">
        <f>Risks!B37</f>
        <v>0</v>
      </c>
      <c r="C29">
        <f>Risks!E37</f>
        <v>0</v>
      </c>
      <c r="D29" s="4">
        <f>Risks!C37</f>
        <v>0</v>
      </c>
      <c r="E29" s="4">
        <f>Detailed_Report_Risk_Levels!D29</f>
        <v>0</v>
      </c>
      <c r="F29" s="4">
        <f t="shared" si="7"/>
        <v>0</v>
      </c>
      <c r="G29" s="4">
        <f t="shared" si="8"/>
        <v>0</v>
      </c>
      <c r="H29" s="4">
        <f t="shared" si="9"/>
        <v>0</v>
      </c>
      <c r="I29" s="4">
        <f t="shared" si="10"/>
        <v>0</v>
      </c>
      <c r="J29" s="4">
        <f t="shared" si="11"/>
        <v>0</v>
      </c>
      <c r="K29" s="4">
        <f t="shared" si="12"/>
        <v>0</v>
      </c>
      <c r="L29" s="4">
        <f t="shared" si="13"/>
        <v>0</v>
      </c>
      <c r="M29" s="4">
        <f t="shared" si="14"/>
        <v>0</v>
      </c>
      <c r="N29" s="4">
        <f t="shared" si="15"/>
        <v>0</v>
      </c>
      <c r="O29" s="4">
        <f t="shared" si="16"/>
        <v>0</v>
      </c>
      <c r="P29" s="4">
        <f t="shared" si="17"/>
        <v>0</v>
      </c>
      <c r="Q29" s="4">
        <f t="shared" si="18"/>
        <v>0</v>
      </c>
      <c r="R29" s="4">
        <f t="shared" si="19"/>
        <v>0</v>
      </c>
      <c r="S29" s="4">
        <f t="shared" si="20"/>
        <v>0</v>
      </c>
      <c r="T29" s="4">
        <f t="shared" si="21"/>
        <v>0</v>
      </c>
      <c r="U29" s="4">
        <f t="shared" si="22"/>
        <v>0</v>
      </c>
      <c r="V29" s="4">
        <f t="shared" si="23"/>
        <v>0</v>
      </c>
      <c r="W29" s="4">
        <f t="shared" si="24"/>
        <v>0</v>
      </c>
      <c r="X29" s="4">
        <f t="shared" si="25"/>
        <v>0</v>
      </c>
      <c r="Y29" s="4">
        <f t="shared" si="26"/>
        <v>0</v>
      </c>
      <c r="Z29" s="4">
        <f t="shared" si="27"/>
        <v>0</v>
      </c>
      <c r="AA29" s="4">
        <f t="shared" si="28"/>
        <v>0</v>
      </c>
      <c r="AB29" s="4">
        <f t="shared" si="29"/>
        <v>0</v>
      </c>
      <c r="AC29" s="4">
        <f t="shared" si="30"/>
        <v>0</v>
      </c>
      <c r="AD29" s="4">
        <f t="shared" si="31"/>
        <v>0</v>
      </c>
      <c r="AE29" s="4">
        <f t="shared" si="32"/>
        <v>0</v>
      </c>
      <c r="AF29" s="4">
        <f t="shared" si="33"/>
        <v>0</v>
      </c>
      <c r="AG29" s="4">
        <f t="shared" si="34"/>
        <v>0</v>
      </c>
      <c r="AH29" s="4">
        <f t="shared" si="35"/>
        <v>0</v>
      </c>
      <c r="AI29" s="4">
        <f t="shared" si="36"/>
        <v>0</v>
      </c>
      <c r="AJ29" s="4">
        <f t="shared" si="37"/>
        <v>0</v>
      </c>
      <c r="AK29" s="4">
        <f>Detailed_Report_Risk_Levels!E29</f>
        <v>0</v>
      </c>
      <c r="AL29" s="4">
        <f t="shared" si="38"/>
        <v>0</v>
      </c>
      <c r="AM29" s="4">
        <f t="shared" si="39"/>
        <v>0</v>
      </c>
      <c r="AN29" s="4">
        <f t="shared" si="40"/>
        <v>0</v>
      </c>
      <c r="AO29" s="4">
        <f t="shared" si="41"/>
        <v>0</v>
      </c>
      <c r="AP29" s="4">
        <f t="shared" si="42"/>
        <v>0</v>
      </c>
      <c r="AQ29" s="4">
        <f t="shared" si="43"/>
        <v>0</v>
      </c>
      <c r="AR29" s="4">
        <f t="shared" si="44"/>
        <v>0</v>
      </c>
      <c r="AS29" s="4">
        <f t="shared" si="45"/>
        <v>0</v>
      </c>
      <c r="AT29" s="4">
        <f t="shared" si="46"/>
        <v>0</v>
      </c>
      <c r="AU29" s="4">
        <f t="shared" si="47"/>
        <v>0</v>
      </c>
      <c r="AV29" s="4">
        <f t="shared" si="48"/>
        <v>0</v>
      </c>
      <c r="AW29" s="4">
        <f t="shared" si="49"/>
        <v>0</v>
      </c>
      <c r="AX29" s="4">
        <f t="shared" si="50"/>
        <v>0</v>
      </c>
      <c r="AY29" s="4">
        <f t="shared" si="51"/>
        <v>0</v>
      </c>
      <c r="AZ29" s="4">
        <f t="shared" si="52"/>
        <v>0</v>
      </c>
    </row>
    <row r="30" spans="2:52" x14ac:dyDescent="0.2">
      <c r="B30">
        <f>Risks!B38</f>
        <v>0</v>
      </c>
      <c r="C30">
        <f>Risks!E38</f>
        <v>0</v>
      </c>
      <c r="D30" s="4">
        <f>Risks!C38</f>
        <v>0</v>
      </c>
      <c r="E30" s="4">
        <f>Detailed_Report_Risk_Levels!D30</f>
        <v>0</v>
      </c>
      <c r="F30" s="4">
        <f t="shared" si="7"/>
        <v>0</v>
      </c>
      <c r="G30" s="4">
        <f t="shared" si="8"/>
        <v>0</v>
      </c>
      <c r="H30" s="4">
        <f t="shared" si="9"/>
        <v>0</v>
      </c>
      <c r="I30" s="4">
        <f t="shared" si="10"/>
        <v>0</v>
      </c>
      <c r="J30" s="4">
        <f t="shared" si="11"/>
        <v>0</v>
      </c>
      <c r="K30" s="4">
        <f t="shared" si="12"/>
        <v>0</v>
      </c>
      <c r="L30" s="4">
        <f t="shared" si="13"/>
        <v>0</v>
      </c>
      <c r="M30" s="4">
        <f t="shared" si="14"/>
        <v>0</v>
      </c>
      <c r="N30" s="4">
        <f t="shared" si="15"/>
        <v>0</v>
      </c>
      <c r="O30" s="4">
        <f t="shared" si="16"/>
        <v>0</v>
      </c>
      <c r="P30" s="4">
        <f t="shared" si="17"/>
        <v>0</v>
      </c>
      <c r="Q30" s="4">
        <f t="shared" si="18"/>
        <v>0</v>
      </c>
      <c r="R30" s="4">
        <f t="shared" si="19"/>
        <v>0</v>
      </c>
      <c r="S30" s="4">
        <f t="shared" si="20"/>
        <v>0</v>
      </c>
      <c r="T30" s="4">
        <f t="shared" si="21"/>
        <v>0</v>
      </c>
      <c r="U30" s="4">
        <f t="shared" si="22"/>
        <v>0</v>
      </c>
      <c r="V30" s="4">
        <f t="shared" si="23"/>
        <v>0</v>
      </c>
      <c r="W30" s="4">
        <f t="shared" si="24"/>
        <v>0</v>
      </c>
      <c r="X30" s="4">
        <f t="shared" si="25"/>
        <v>0</v>
      </c>
      <c r="Y30" s="4">
        <f t="shared" si="26"/>
        <v>0</v>
      </c>
      <c r="Z30" s="4">
        <f t="shared" si="27"/>
        <v>0</v>
      </c>
      <c r="AA30" s="4">
        <f t="shared" si="28"/>
        <v>0</v>
      </c>
      <c r="AB30" s="4">
        <f t="shared" si="29"/>
        <v>0</v>
      </c>
      <c r="AC30" s="4">
        <f t="shared" si="30"/>
        <v>0</v>
      </c>
      <c r="AD30" s="4">
        <f t="shared" si="31"/>
        <v>0</v>
      </c>
      <c r="AE30" s="4">
        <f t="shared" si="32"/>
        <v>0</v>
      </c>
      <c r="AF30" s="4">
        <f t="shared" si="33"/>
        <v>0</v>
      </c>
      <c r="AG30" s="4">
        <f t="shared" si="34"/>
        <v>0</v>
      </c>
      <c r="AH30" s="4">
        <f t="shared" si="35"/>
        <v>0</v>
      </c>
      <c r="AI30" s="4">
        <f t="shared" si="36"/>
        <v>0</v>
      </c>
      <c r="AJ30" s="4">
        <f t="shared" si="37"/>
        <v>0</v>
      </c>
      <c r="AK30" s="4">
        <f>Detailed_Report_Risk_Levels!E30</f>
        <v>0</v>
      </c>
      <c r="AL30" s="4">
        <f t="shared" si="38"/>
        <v>0</v>
      </c>
      <c r="AM30" s="4">
        <f t="shared" si="39"/>
        <v>0</v>
      </c>
      <c r="AN30" s="4">
        <f t="shared" si="40"/>
        <v>0</v>
      </c>
      <c r="AO30" s="4">
        <f t="shared" si="41"/>
        <v>0</v>
      </c>
      <c r="AP30" s="4">
        <f t="shared" si="42"/>
        <v>0</v>
      </c>
      <c r="AQ30" s="4">
        <f t="shared" si="43"/>
        <v>0</v>
      </c>
      <c r="AR30" s="4">
        <f t="shared" si="44"/>
        <v>0</v>
      </c>
      <c r="AS30" s="4">
        <f t="shared" si="45"/>
        <v>0</v>
      </c>
      <c r="AT30" s="4">
        <f t="shared" si="46"/>
        <v>0</v>
      </c>
      <c r="AU30" s="4">
        <f t="shared" si="47"/>
        <v>0</v>
      </c>
      <c r="AV30" s="4">
        <f t="shared" si="48"/>
        <v>0</v>
      </c>
      <c r="AW30" s="4">
        <f t="shared" si="49"/>
        <v>0</v>
      </c>
      <c r="AX30" s="4">
        <f t="shared" si="50"/>
        <v>0</v>
      </c>
      <c r="AY30" s="4">
        <f t="shared" si="51"/>
        <v>0</v>
      </c>
      <c r="AZ30" s="4">
        <f t="shared" si="52"/>
        <v>0</v>
      </c>
    </row>
    <row r="31" spans="2:52" x14ac:dyDescent="0.2">
      <c r="B31">
        <f>Risks!B39</f>
        <v>0</v>
      </c>
      <c r="C31">
        <f>Risks!E39</f>
        <v>0</v>
      </c>
      <c r="D31" s="4">
        <f>Risks!C39</f>
        <v>0</v>
      </c>
      <c r="E31" s="4">
        <f>Detailed_Report_Risk_Levels!D31</f>
        <v>0</v>
      </c>
      <c r="F31" s="4">
        <f t="shared" si="7"/>
        <v>0</v>
      </c>
      <c r="G31" s="4">
        <f t="shared" si="8"/>
        <v>0</v>
      </c>
      <c r="H31" s="4">
        <f t="shared" si="9"/>
        <v>0</v>
      </c>
      <c r="I31" s="4">
        <f t="shared" si="10"/>
        <v>0</v>
      </c>
      <c r="J31" s="4">
        <f t="shared" si="11"/>
        <v>0</v>
      </c>
      <c r="K31" s="4">
        <f t="shared" si="12"/>
        <v>0</v>
      </c>
      <c r="L31" s="4">
        <f t="shared" si="13"/>
        <v>0</v>
      </c>
      <c r="M31" s="4">
        <f t="shared" si="14"/>
        <v>0</v>
      </c>
      <c r="N31" s="4">
        <f t="shared" si="15"/>
        <v>0</v>
      </c>
      <c r="O31" s="4">
        <f t="shared" si="16"/>
        <v>0</v>
      </c>
      <c r="P31" s="4">
        <f t="shared" si="17"/>
        <v>0</v>
      </c>
      <c r="Q31" s="4">
        <f t="shared" si="18"/>
        <v>0</v>
      </c>
      <c r="R31" s="4">
        <f t="shared" si="19"/>
        <v>0</v>
      </c>
      <c r="S31" s="4">
        <f t="shared" si="20"/>
        <v>0</v>
      </c>
      <c r="T31" s="4">
        <f t="shared" si="21"/>
        <v>0</v>
      </c>
      <c r="U31" s="4">
        <f t="shared" si="22"/>
        <v>0</v>
      </c>
      <c r="V31" s="4">
        <f t="shared" si="23"/>
        <v>0</v>
      </c>
      <c r="W31" s="4">
        <f t="shared" si="24"/>
        <v>0</v>
      </c>
      <c r="X31" s="4">
        <f t="shared" si="25"/>
        <v>0</v>
      </c>
      <c r="Y31" s="4">
        <f t="shared" si="26"/>
        <v>0</v>
      </c>
      <c r="Z31" s="4">
        <f t="shared" si="27"/>
        <v>0</v>
      </c>
      <c r="AA31" s="4">
        <f t="shared" si="28"/>
        <v>0</v>
      </c>
      <c r="AB31" s="4">
        <f t="shared" si="29"/>
        <v>0</v>
      </c>
      <c r="AC31" s="4">
        <f t="shared" si="30"/>
        <v>0</v>
      </c>
      <c r="AD31" s="4">
        <f t="shared" si="31"/>
        <v>0</v>
      </c>
      <c r="AE31" s="4">
        <f t="shared" si="32"/>
        <v>0</v>
      </c>
      <c r="AF31" s="4">
        <f t="shared" si="33"/>
        <v>0</v>
      </c>
      <c r="AG31" s="4">
        <f t="shared" si="34"/>
        <v>0</v>
      </c>
      <c r="AH31" s="4">
        <f t="shared" si="35"/>
        <v>0</v>
      </c>
      <c r="AI31" s="4">
        <f t="shared" si="36"/>
        <v>0</v>
      </c>
      <c r="AJ31" s="4">
        <f t="shared" si="37"/>
        <v>0</v>
      </c>
      <c r="AK31" s="4">
        <f>Detailed_Report_Risk_Levels!E31</f>
        <v>0</v>
      </c>
      <c r="AL31" s="4">
        <f t="shared" si="38"/>
        <v>0</v>
      </c>
      <c r="AM31" s="4">
        <f t="shared" si="39"/>
        <v>0</v>
      </c>
      <c r="AN31" s="4">
        <f t="shared" si="40"/>
        <v>0</v>
      </c>
      <c r="AO31" s="4">
        <f t="shared" si="41"/>
        <v>0</v>
      </c>
      <c r="AP31" s="4">
        <f t="shared" si="42"/>
        <v>0</v>
      </c>
      <c r="AQ31" s="4">
        <f t="shared" si="43"/>
        <v>0</v>
      </c>
      <c r="AR31" s="4">
        <f t="shared" si="44"/>
        <v>0</v>
      </c>
      <c r="AS31" s="4">
        <f t="shared" si="45"/>
        <v>0</v>
      </c>
      <c r="AT31" s="4">
        <f t="shared" si="46"/>
        <v>0</v>
      </c>
      <c r="AU31" s="4">
        <f t="shared" si="47"/>
        <v>0</v>
      </c>
      <c r="AV31" s="4">
        <f t="shared" si="48"/>
        <v>0</v>
      </c>
      <c r="AW31" s="4">
        <f t="shared" si="49"/>
        <v>0</v>
      </c>
      <c r="AX31" s="4">
        <f t="shared" si="50"/>
        <v>0</v>
      </c>
      <c r="AY31" s="4">
        <f t="shared" si="51"/>
        <v>0</v>
      </c>
      <c r="AZ31" s="4">
        <f t="shared" si="52"/>
        <v>0</v>
      </c>
    </row>
    <row r="32" spans="2:52" x14ac:dyDescent="0.2">
      <c r="B32">
        <f>Risks!B40</f>
        <v>0</v>
      </c>
      <c r="C32">
        <f>Risks!E40</f>
        <v>0</v>
      </c>
      <c r="D32" s="4">
        <f>Risks!C40</f>
        <v>0</v>
      </c>
      <c r="E32" s="4">
        <f>Detailed_Report_Risk_Levels!D32</f>
        <v>0</v>
      </c>
      <c r="F32" s="4">
        <f t="shared" si="7"/>
        <v>0</v>
      </c>
      <c r="G32" s="4">
        <f t="shared" si="8"/>
        <v>0</v>
      </c>
      <c r="H32" s="4">
        <f t="shared" si="9"/>
        <v>0</v>
      </c>
      <c r="I32" s="4">
        <f t="shared" si="10"/>
        <v>0</v>
      </c>
      <c r="J32" s="4">
        <f t="shared" si="11"/>
        <v>0</v>
      </c>
      <c r="K32" s="4">
        <f t="shared" si="12"/>
        <v>0</v>
      </c>
      <c r="L32" s="4">
        <f t="shared" si="13"/>
        <v>0</v>
      </c>
      <c r="M32" s="4">
        <f t="shared" si="14"/>
        <v>0</v>
      </c>
      <c r="N32" s="4">
        <f t="shared" si="15"/>
        <v>0</v>
      </c>
      <c r="O32" s="4">
        <f t="shared" si="16"/>
        <v>0</v>
      </c>
      <c r="P32" s="4">
        <f t="shared" si="17"/>
        <v>0</v>
      </c>
      <c r="Q32" s="4">
        <f t="shared" si="18"/>
        <v>0</v>
      </c>
      <c r="R32" s="4">
        <f t="shared" si="19"/>
        <v>0</v>
      </c>
      <c r="S32" s="4">
        <f t="shared" si="20"/>
        <v>0</v>
      </c>
      <c r="T32" s="4">
        <f t="shared" si="21"/>
        <v>0</v>
      </c>
      <c r="U32" s="4">
        <f t="shared" si="22"/>
        <v>0</v>
      </c>
      <c r="V32" s="4">
        <f t="shared" si="23"/>
        <v>0</v>
      </c>
      <c r="W32" s="4">
        <f t="shared" si="24"/>
        <v>0</v>
      </c>
      <c r="X32" s="4">
        <f t="shared" si="25"/>
        <v>0</v>
      </c>
      <c r="Y32" s="4">
        <f t="shared" si="26"/>
        <v>0</v>
      </c>
      <c r="Z32" s="4">
        <f t="shared" si="27"/>
        <v>0</v>
      </c>
      <c r="AA32" s="4">
        <f t="shared" si="28"/>
        <v>0</v>
      </c>
      <c r="AB32" s="4">
        <f t="shared" si="29"/>
        <v>0</v>
      </c>
      <c r="AC32" s="4">
        <f t="shared" si="30"/>
        <v>0</v>
      </c>
      <c r="AD32" s="4">
        <f t="shared" si="31"/>
        <v>0</v>
      </c>
      <c r="AE32" s="4">
        <f t="shared" si="32"/>
        <v>0</v>
      </c>
      <c r="AF32" s="4">
        <f t="shared" si="33"/>
        <v>0</v>
      </c>
      <c r="AG32" s="4">
        <f t="shared" si="34"/>
        <v>0</v>
      </c>
      <c r="AH32" s="4">
        <f t="shared" si="35"/>
        <v>0</v>
      </c>
      <c r="AI32" s="4">
        <f t="shared" si="36"/>
        <v>0</v>
      </c>
      <c r="AJ32" s="4">
        <f t="shared" si="37"/>
        <v>0</v>
      </c>
      <c r="AK32" s="4">
        <f>Detailed_Report_Risk_Levels!E32</f>
        <v>0</v>
      </c>
      <c r="AL32" s="4">
        <f t="shared" si="38"/>
        <v>0</v>
      </c>
      <c r="AM32" s="4">
        <f t="shared" si="39"/>
        <v>0</v>
      </c>
      <c r="AN32" s="4">
        <f t="shared" si="40"/>
        <v>0</v>
      </c>
      <c r="AO32" s="4">
        <f t="shared" si="41"/>
        <v>0</v>
      </c>
      <c r="AP32" s="4">
        <f t="shared" si="42"/>
        <v>0</v>
      </c>
      <c r="AQ32" s="4">
        <f t="shared" si="43"/>
        <v>0</v>
      </c>
      <c r="AR32" s="4">
        <f t="shared" si="44"/>
        <v>0</v>
      </c>
      <c r="AS32" s="4">
        <f t="shared" si="45"/>
        <v>0</v>
      </c>
      <c r="AT32" s="4">
        <f t="shared" si="46"/>
        <v>0</v>
      </c>
      <c r="AU32" s="4">
        <f t="shared" si="47"/>
        <v>0</v>
      </c>
      <c r="AV32" s="4">
        <f t="shared" si="48"/>
        <v>0</v>
      </c>
      <c r="AW32" s="4">
        <f t="shared" si="49"/>
        <v>0</v>
      </c>
      <c r="AX32" s="4">
        <f t="shared" si="50"/>
        <v>0</v>
      </c>
      <c r="AY32" s="4">
        <f t="shared" si="51"/>
        <v>0</v>
      </c>
      <c r="AZ32" s="4">
        <f t="shared" si="52"/>
        <v>0</v>
      </c>
    </row>
    <row r="33" spans="2:52" x14ac:dyDescent="0.2">
      <c r="B33">
        <f>Risks!B41</f>
        <v>0</v>
      </c>
      <c r="C33">
        <f>Risks!E41</f>
        <v>0</v>
      </c>
      <c r="D33" s="4">
        <f>Risks!C41</f>
        <v>0</v>
      </c>
      <c r="E33" s="4">
        <f>Detailed_Report_Risk_Levels!D33</f>
        <v>0</v>
      </c>
      <c r="F33" s="4">
        <f t="shared" si="7"/>
        <v>0</v>
      </c>
      <c r="G33" s="4">
        <f t="shared" si="8"/>
        <v>0</v>
      </c>
      <c r="H33" s="4">
        <f t="shared" si="9"/>
        <v>0</v>
      </c>
      <c r="I33" s="4">
        <f t="shared" si="10"/>
        <v>0</v>
      </c>
      <c r="J33" s="4">
        <f t="shared" si="11"/>
        <v>0</v>
      </c>
      <c r="K33" s="4">
        <f t="shared" si="12"/>
        <v>0</v>
      </c>
      <c r="L33" s="4">
        <f t="shared" si="13"/>
        <v>0</v>
      </c>
      <c r="M33" s="4">
        <f t="shared" si="14"/>
        <v>0</v>
      </c>
      <c r="N33" s="4">
        <f t="shared" si="15"/>
        <v>0</v>
      </c>
      <c r="O33" s="4">
        <f t="shared" si="16"/>
        <v>0</v>
      </c>
      <c r="P33" s="4">
        <f t="shared" si="17"/>
        <v>0</v>
      </c>
      <c r="Q33" s="4">
        <f t="shared" si="18"/>
        <v>0</v>
      </c>
      <c r="R33" s="4">
        <f t="shared" si="19"/>
        <v>0</v>
      </c>
      <c r="S33" s="4">
        <f t="shared" si="20"/>
        <v>0</v>
      </c>
      <c r="T33" s="4">
        <f t="shared" si="21"/>
        <v>0</v>
      </c>
      <c r="U33" s="4">
        <f t="shared" si="22"/>
        <v>0</v>
      </c>
      <c r="V33" s="4">
        <f t="shared" si="23"/>
        <v>0</v>
      </c>
      <c r="W33" s="4">
        <f t="shared" si="24"/>
        <v>0</v>
      </c>
      <c r="X33" s="4">
        <f t="shared" si="25"/>
        <v>0</v>
      </c>
      <c r="Y33" s="4">
        <f t="shared" si="26"/>
        <v>0</v>
      </c>
      <c r="Z33" s="4">
        <f t="shared" si="27"/>
        <v>0</v>
      </c>
      <c r="AA33" s="4">
        <f t="shared" si="28"/>
        <v>0</v>
      </c>
      <c r="AB33" s="4">
        <f t="shared" si="29"/>
        <v>0</v>
      </c>
      <c r="AC33" s="4">
        <f t="shared" si="30"/>
        <v>0</v>
      </c>
      <c r="AD33" s="4">
        <f t="shared" si="31"/>
        <v>0</v>
      </c>
      <c r="AE33" s="4">
        <f t="shared" si="32"/>
        <v>0</v>
      </c>
      <c r="AF33" s="4">
        <f t="shared" si="33"/>
        <v>0</v>
      </c>
      <c r="AG33" s="4">
        <f t="shared" si="34"/>
        <v>0</v>
      </c>
      <c r="AH33" s="4">
        <f t="shared" si="35"/>
        <v>0</v>
      </c>
      <c r="AI33" s="4">
        <f t="shared" si="36"/>
        <v>0</v>
      </c>
      <c r="AJ33" s="4">
        <f t="shared" si="37"/>
        <v>0</v>
      </c>
      <c r="AK33" s="4">
        <f>Detailed_Report_Risk_Levels!E33</f>
        <v>0</v>
      </c>
      <c r="AL33" s="4">
        <f t="shared" si="38"/>
        <v>0</v>
      </c>
      <c r="AM33" s="4">
        <f t="shared" si="39"/>
        <v>0</v>
      </c>
      <c r="AN33" s="4">
        <f t="shared" si="40"/>
        <v>0</v>
      </c>
      <c r="AO33" s="4">
        <f t="shared" si="41"/>
        <v>0</v>
      </c>
      <c r="AP33" s="4">
        <f t="shared" si="42"/>
        <v>0</v>
      </c>
      <c r="AQ33" s="4">
        <f t="shared" si="43"/>
        <v>0</v>
      </c>
      <c r="AR33" s="4">
        <f t="shared" si="44"/>
        <v>0</v>
      </c>
      <c r="AS33" s="4">
        <f t="shared" si="45"/>
        <v>0</v>
      </c>
      <c r="AT33" s="4">
        <f t="shared" si="46"/>
        <v>0</v>
      </c>
      <c r="AU33" s="4">
        <f t="shared" si="47"/>
        <v>0</v>
      </c>
      <c r="AV33" s="4">
        <f t="shared" si="48"/>
        <v>0</v>
      </c>
      <c r="AW33" s="4">
        <f t="shared" si="49"/>
        <v>0</v>
      </c>
      <c r="AX33" s="4">
        <f t="shared" si="50"/>
        <v>0</v>
      </c>
      <c r="AY33" s="4">
        <f t="shared" si="51"/>
        <v>0</v>
      </c>
      <c r="AZ33" s="4">
        <f t="shared" si="52"/>
        <v>0</v>
      </c>
    </row>
    <row r="34" spans="2:52" x14ac:dyDescent="0.2">
      <c r="B34">
        <f>Risks!B42</f>
        <v>0</v>
      </c>
      <c r="C34">
        <f>Risks!E42</f>
        <v>0</v>
      </c>
      <c r="D34" s="4">
        <f>Risks!C42</f>
        <v>0</v>
      </c>
      <c r="E34" s="4">
        <f>Detailed_Report_Risk_Levels!D34</f>
        <v>0</v>
      </c>
      <c r="F34" s="4">
        <f t="shared" si="7"/>
        <v>0</v>
      </c>
      <c r="G34" s="4">
        <f t="shared" si="8"/>
        <v>0</v>
      </c>
      <c r="H34" s="4">
        <f t="shared" si="9"/>
        <v>0</v>
      </c>
      <c r="I34" s="4">
        <f t="shared" si="10"/>
        <v>0</v>
      </c>
      <c r="J34" s="4">
        <f t="shared" si="11"/>
        <v>0</v>
      </c>
      <c r="K34" s="4">
        <f t="shared" si="12"/>
        <v>0</v>
      </c>
      <c r="L34" s="4">
        <f t="shared" si="13"/>
        <v>0</v>
      </c>
      <c r="M34" s="4">
        <f t="shared" si="14"/>
        <v>0</v>
      </c>
      <c r="N34" s="4">
        <f t="shared" si="15"/>
        <v>0</v>
      </c>
      <c r="O34" s="4">
        <f t="shared" si="16"/>
        <v>0</v>
      </c>
      <c r="P34" s="4">
        <f t="shared" si="17"/>
        <v>0</v>
      </c>
      <c r="Q34" s="4">
        <f t="shared" si="18"/>
        <v>0</v>
      </c>
      <c r="R34" s="4">
        <f t="shared" si="19"/>
        <v>0</v>
      </c>
      <c r="S34" s="4">
        <f t="shared" si="20"/>
        <v>0</v>
      </c>
      <c r="T34" s="4">
        <f t="shared" si="21"/>
        <v>0</v>
      </c>
      <c r="U34" s="4">
        <f t="shared" si="22"/>
        <v>0</v>
      </c>
      <c r="V34" s="4">
        <f t="shared" si="23"/>
        <v>0</v>
      </c>
      <c r="W34" s="4">
        <f t="shared" si="24"/>
        <v>0</v>
      </c>
      <c r="X34" s="4">
        <f t="shared" si="25"/>
        <v>0</v>
      </c>
      <c r="Y34" s="4">
        <f t="shared" si="26"/>
        <v>0</v>
      </c>
      <c r="Z34" s="4">
        <f t="shared" si="27"/>
        <v>0</v>
      </c>
      <c r="AA34" s="4">
        <f t="shared" si="28"/>
        <v>0</v>
      </c>
      <c r="AB34" s="4">
        <f t="shared" si="29"/>
        <v>0</v>
      </c>
      <c r="AC34" s="4">
        <f t="shared" si="30"/>
        <v>0</v>
      </c>
      <c r="AD34" s="4">
        <f t="shared" si="31"/>
        <v>0</v>
      </c>
      <c r="AE34" s="4">
        <f t="shared" si="32"/>
        <v>0</v>
      </c>
      <c r="AF34" s="4">
        <f t="shared" si="33"/>
        <v>0</v>
      </c>
      <c r="AG34" s="4">
        <f t="shared" si="34"/>
        <v>0</v>
      </c>
      <c r="AH34" s="4">
        <f t="shared" si="35"/>
        <v>0</v>
      </c>
      <c r="AI34" s="4">
        <f t="shared" si="36"/>
        <v>0</v>
      </c>
      <c r="AJ34" s="4">
        <f t="shared" si="37"/>
        <v>0</v>
      </c>
      <c r="AK34" s="4">
        <f>Detailed_Report_Risk_Levels!E34</f>
        <v>0</v>
      </c>
      <c r="AL34" s="4">
        <f t="shared" si="38"/>
        <v>0</v>
      </c>
      <c r="AM34" s="4">
        <f t="shared" si="39"/>
        <v>0</v>
      </c>
      <c r="AN34" s="4">
        <f t="shared" si="40"/>
        <v>0</v>
      </c>
      <c r="AO34" s="4">
        <f t="shared" si="41"/>
        <v>0</v>
      </c>
      <c r="AP34" s="4">
        <f t="shared" si="42"/>
        <v>0</v>
      </c>
      <c r="AQ34" s="4">
        <f t="shared" si="43"/>
        <v>0</v>
      </c>
      <c r="AR34" s="4">
        <f t="shared" si="44"/>
        <v>0</v>
      </c>
      <c r="AS34" s="4">
        <f t="shared" si="45"/>
        <v>0</v>
      </c>
      <c r="AT34" s="4">
        <f t="shared" si="46"/>
        <v>0</v>
      </c>
      <c r="AU34" s="4">
        <f t="shared" si="47"/>
        <v>0</v>
      </c>
      <c r="AV34" s="4">
        <f t="shared" si="48"/>
        <v>0</v>
      </c>
      <c r="AW34" s="4">
        <f t="shared" si="49"/>
        <v>0</v>
      </c>
      <c r="AX34" s="4">
        <f t="shared" si="50"/>
        <v>0</v>
      </c>
      <c r="AY34" s="4">
        <f t="shared" si="51"/>
        <v>0</v>
      </c>
      <c r="AZ34" s="4">
        <f t="shared" si="52"/>
        <v>0</v>
      </c>
    </row>
    <row r="35" spans="2:52" x14ac:dyDescent="0.2">
      <c r="B35">
        <f>Risks!B43</f>
        <v>0</v>
      </c>
      <c r="C35">
        <f>Risks!E43</f>
        <v>0</v>
      </c>
      <c r="D35" s="4">
        <f>Risks!C43</f>
        <v>0</v>
      </c>
      <c r="E35" s="4">
        <f>Detailed_Report_Risk_Levels!D35</f>
        <v>0</v>
      </c>
      <c r="F35" s="4">
        <f t="shared" si="7"/>
        <v>0</v>
      </c>
      <c r="G35" s="4">
        <f t="shared" si="8"/>
        <v>0</v>
      </c>
      <c r="H35" s="4">
        <f t="shared" si="9"/>
        <v>0</v>
      </c>
      <c r="I35" s="4">
        <f t="shared" si="10"/>
        <v>0</v>
      </c>
      <c r="J35" s="4">
        <f t="shared" si="11"/>
        <v>0</v>
      </c>
      <c r="K35" s="4">
        <f t="shared" si="12"/>
        <v>0</v>
      </c>
      <c r="L35" s="4">
        <f t="shared" si="13"/>
        <v>0</v>
      </c>
      <c r="M35" s="4">
        <f t="shared" si="14"/>
        <v>0</v>
      </c>
      <c r="N35" s="4">
        <f t="shared" si="15"/>
        <v>0</v>
      </c>
      <c r="O35" s="4">
        <f t="shared" si="16"/>
        <v>0</v>
      </c>
      <c r="P35" s="4">
        <f t="shared" si="17"/>
        <v>0</v>
      </c>
      <c r="Q35" s="4">
        <f t="shared" si="18"/>
        <v>0</v>
      </c>
      <c r="R35" s="4">
        <f t="shared" si="19"/>
        <v>0</v>
      </c>
      <c r="S35" s="4">
        <f t="shared" si="20"/>
        <v>0</v>
      </c>
      <c r="T35" s="4">
        <f t="shared" si="21"/>
        <v>0</v>
      </c>
      <c r="U35" s="4">
        <f t="shared" si="22"/>
        <v>0</v>
      </c>
      <c r="V35" s="4">
        <f t="shared" si="23"/>
        <v>0</v>
      </c>
      <c r="W35" s="4">
        <f t="shared" si="24"/>
        <v>0</v>
      </c>
      <c r="X35" s="4">
        <f t="shared" si="25"/>
        <v>0</v>
      </c>
      <c r="Y35" s="4">
        <f t="shared" si="26"/>
        <v>0</v>
      </c>
      <c r="Z35" s="4">
        <f t="shared" si="27"/>
        <v>0</v>
      </c>
      <c r="AA35" s="4">
        <f t="shared" si="28"/>
        <v>0</v>
      </c>
      <c r="AB35" s="4">
        <f t="shared" si="29"/>
        <v>0</v>
      </c>
      <c r="AC35" s="4">
        <f t="shared" si="30"/>
        <v>0</v>
      </c>
      <c r="AD35" s="4">
        <f t="shared" si="31"/>
        <v>0</v>
      </c>
      <c r="AE35" s="4">
        <f t="shared" si="32"/>
        <v>0</v>
      </c>
      <c r="AF35" s="4">
        <f t="shared" si="33"/>
        <v>0</v>
      </c>
      <c r="AG35" s="4">
        <f t="shared" si="34"/>
        <v>0</v>
      </c>
      <c r="AH35" s="4">
        <f t="shared" si="35"/>
        <v>0</v>
      </c>
      <c r="AI35" s="4">
        <f t="shared" si="36"/>
        <v>0</v>
      </c>
      <c r="AJ35" s="4">
        <f t="shared" si="37"/>
        <v>0</v>
      </c>
      <c r="AK35" s="4">
        <f>Detailed_Report_Risk_Levels!E35</f>
        <v>0</v>
      </c>
      <c r="AL35" s="4">
        <f t="shared" si="38"/>
        <v>0</v>
      </c>
      <c r="AM35" s="4">
        <f t="shared" si="39"/>
        <v>0</v>
      </c>
      <c r="AN35" s="4">
        <f t="shared" si="40"/>
        <v>0</v>
      </c>
      <c r="AO35" s="4">
        <f t="shared" si="41"/>
        <v>0</v>
      </c>
      <c r="AP35" s="4">
        <f t="shared" si="42"/>
        <v>0</v>
      </c>
      <c r="AQ35" s="4">
        <f t="shared" si="43"/>
        <v>0</v>
      </c>
      <c r="AR35" s="4">
        <f t="shared" si="44"/>
        <v>0</v>
      </c>
      <c r="AS35" s="4">
        <f t="shared" si="45"/>
        <v>0</v>
      </c>
      <c r="AT35" s="4">
        <f t="shared" si="46"/>
        <v>0</v>
      </c>
      <c r="AU35" s="4">
        <f t="shared" si="47"/>
        <v>0</v>
      </c>
      <c r="AV35" s="4">
        <f t="shared" si="48"/>
        <v>0</v>
      </c>
      <c r="AW35" s="4">
        <f t="shared" si="49"/>
        <v>0</v>
      </c>
      <c r="AX35" s="4">
        <f t="shared" si="50"/>
        <v>0</v>
      </c>
      <c r="AY35" s="4">
        <f t="shared" si="51"/>
        <v>0</v>
      </c>
      <c r="AZ35" s="4">
        <f t="shared" si="52"/>
        <v>0</v>
      </c>
    </row>
    <row r="36" spans="2:52" x14ac:dyDescent="0.2">
      <c r="B36">
        <f>Risks!B44</f>
        <v>0</v>
      </c>
      <c r="C36">
        <f>Risks!E44</f>
        <v>0</v>
      </c>
      <c r="D36" s="4">
        <f>Risks!C44</f>
        <v>0</v>
      </c>
      <c r="E36" s="4">
        <f>Detailed_Report_Risk_Levels!D36</f>
        <v>0</v>
      </c>
      <c r="F36" s="4">
        <f t="shared" si="7"/>
        <v>0</v>
      </c>
      <c r="G36" s="4">
        <f t="shared" si="8"/>
        <v>0</v>
      </c>
      <c r="H36" s="4">
        <f t="shared" si="9"/>
        <v>0</v>
      </c>
      <c r="I36" s="4">
        <f t="shared" si="10"/>
        <v>0</v>
      </c>
      <c r="J36" s="4">
        <f t="shared" si="11"/>
        <v>0</v>
      </c>
      <c r="K36" s="4">
        <f t="shared" si="12"/>
        <v>0</v>
      </c>
      <c r="L36" s="4">
        <f t="shared" si="13"/>
        <v>0</v>
      </c>
      <c r="M36" s="4">
        <f t="shared" si="14"/>
        <v>0</v>
      </c>
      <c r="N36" s="4">
        <f t="shared" si="15"/>
        <v>0</v>
      </c>
      <c r="O36" s="4">
        <f t="shared" si="16"/>
        <v>0</v>
      </c>
      <c r="P36" s="4">
        <f t="shared" si="17"/>
        <v>0</v>
      </c>
      <c r="Q36" s="4">
        <f t="shared" si="18"/>
        <v>0</v>
      </c>
      <c r="R36" s="4">
        <f t="shared" si="19"/>
        <v>0</v>
      </c>
      <c r="S36" s="4">
        <f t="shared" si="20"/>
        <v>0</v>
      </c>
      <c r="T36" s="4">
        <f t="shared" si="21"/>
        <v>0</v>
      </c>
      <c r="U36" s="4">
        <f t="shared" si="22"/>
        <v>0</v>
      </c>
      <c r="V36" s="4">
        <f t="shared" si="23"/>
        <v>0</v>
      </c>
      <c r="W36" s="4">
        <f t="shared" si="24"/>
        <v>0</v>
      </c>
      <c r="X36" s="4">
        <f t="shared" si="25"/>
        <v>0</v>
      </c>
      <c r="Y36" s="4">
        <f t="shared" si="26"/>
        <v>0</v>
      </c>
      <c r="Z36" s="4">
        <f t="shared" si="27"/>
        <v>0</v>
      </c>
      <c r="AA36" s="4">
        <f t="shared" si="28"/>
        <v>0</v>
      </c>
      <c r="AB36" s="4">
        <f t="shared" si="29"/>
        <v>0</v>
      </c>
      <c r="AC36" s="4">
        <f t="shared" si="30"/>
        <v>0</v>
      </c>
      <c r="AD36" s="4">
        <f t="shared" si="31"/>
        <v>0</v>
      </c>
      <c r="AE36" s="4">
        <f t="shared" si="32"/>
        <v>0</v>
      </c>
      <c r="AF36" s="4">
        <f t="shared" si="33"/>
        <v>0</v>
      </c>
      <c r="AG36" s="4">
        <f t="shared" si="34"/>
        <v>0</v>
      </c>
      <c r="AH36" s="4">
        <f t="shared" si="35"/>
        <v>0</v>
      </c>
      <c r="AI36" s="4">
        <f t="shared" si="36"/>
        <v>0</v>
      </c>
      <c r="AJ36" s="4">
        <f t="shared" si="37"/>
        <v>0</v>
      </c>
      <c r="AK36" s="4">
        <f>Detailed_Report_Risk_Levels!E36</f>
        <v>0</v>
      </c>
      <c r="AL36" s="4">
        <f t="shared" si="38"/>
        <v>0</v>
      </c>
      <c r="AM36" s="4">
        <f t="shared" si="39"/>
        <v>0</v>
      </c>
      <c r="AN36" s="4">
        <f t="shared" si="40"/>
        <v>0</v>
      </c>
      <c r="AO36" s="4">
        <f t="shared" si="41"/>
        <v>0</v>
      </c>
      <c r="AP36" s="4">
        <f t="shared" si="42"/>
        <v>0</v>
      </c>
      <c r="AQ36" s="4">
        <f t="shared" si="43"/>
        <v>0</v>
      </c>
      <c r="AR36" s="4">
        <f t="shared" si="44"/>
        <v>0</v>
      </c>
      <c r="AS36" s="4">
        <f t="shared" si="45"/>
        <v>0</v>
      </c>
      <c r="AT36" s="4">
        <f t="shared" si="46"/>
        <v>0</v>
      </c>
      <c r="AU36" s="4">
        <f t="shared" si="47"/>
        <v>0</v>
      </c>
      <c r="AV36" s="4">
        <f t="shared" si="48"/>
        <v>0</v>
      </c>
      <c r="AW36" s="4">
        <f t="shared" si="49"/>
        <v>0</v>
      </c>
      <c r="AX36" s="4">
        <f t="shared" si="50"/>
        <v>0</v>
      </c>
      <c r="AY36" s="4">
        <f t="shared" si="51"/>
        <v>0</v>
      </c>
      <c r="AZ36" s="4">
        <f t="shared" si="52"/>
        <v>0</v>
      </c>
    </row>
    <row r="37" spans="2:52" x14ac:dyDescent="0.2">
      <c r="B37">
        <f>Risks!B45</f>
        <v>0</v>
      </c>
      <c r="C37">
        <f>Risks!E45</f>
        <v>0</v>
      </c>
      <c r="D37" s="4">
        <f>Risks!C45</f>
        <v>0</v>
      </c>
      <c r="E37" s="4">
        <f>Detailed_Report_Risk_Levels!D37</f>
        <v>0</v>
      </c>
      <c r="F37" s="4">
        <f t="shared" si="7"/>
        <v>0</v>
      </c>
      <c r="G37" s="4">
        <f t="shared" si="8"/>
        <v>0</v>
      </c>
      <c r="H37" s="4">
        <f t="shared" si="9"/>
        <v>0</v>
      </c>
      <c r="I37" s="4">
        <f t="shared" si="10"/>
        <v>0</v>
      </c>
      <c r="J37" s="4">
        <f t="shared" si="11"/>
        <v>0</v>
      </c>
      <c r="K37" s="4">
        <f t="shared" si="12"/>
        <v>0</v>
      </c>
      <c r="L37" s="4">
        <f t="shared" si="13"/>
        <v>0</v>
      </c>
      <c r="M37" s="4">
        <f t="shared" si="14"/>
        <v>0</v>
      </c>
      <c r="N37" s="4">
        <f t="shared" si="15"/>
        <v>0</v>
      </c>
      <c r="O37" s="4">
        <f t="shared" si="16"/>
        <v>0</v>
      </c>
      <c r="P37" s="4">
        <f t="shared" si="17"/>
        <v>0</v>
      </c>
      <c r="Q37" s="4">
        <f t="shared" si="18"/>
        <v>0</v>
      </c>
      <c r="R37" s="4">
        <f t="shared" si="19"/>
        <v>0</v>
      </c>
      <c r="S37" s="4">
        <f t="shared" si="20"/>
        <v>0</v>
      </c>
      <c r="T37" s="4">
        <f t="shared" si="21"/>
        <v>0</v>
      </c>
      <c r="U37" s="4">
        <f t="shared" si="22"/>
        <v>0</v>
      </c>
      <c r="V37" s="4">
        <f t="shared" si="23"/>
        <v>0</v>
      </c>
      <c r="W37" s="4">
        <f t="shared" si="24"/>
        <v>0</v>
      </c>
      <c r="X37" s="4">
        <f t="shared" si="25"/>
        <v>0</v>
      </c>
      <c r="Y37" s="4">
        <f t="shared" si="26"/>
        <v>0</v>
      </c>
      <c r="Z37" s="4">
        <f t="shared" si="27"/>
        <v>0</v>
      </c>
      <c r="AA37" s="4">
        <f t="shared" si="28"/>
        <v>0</v>
      </c>
      <c r="AB37" s="4">
        <f t="shared" si="29"/>
        <v>0</v>
      </c>
      <c r="AC37" s="4">
        <f t="shared" si="30"/>
        <v>0</v>
      </c>
      <c r="AD37" s="4">
        <f t="shared" si="31"/>
        <v>0</v>
      </c>
      <c r="AE37" s="4">
        <f t="shared" si="32"/>
        <v>0</v>
      </c>
      <c r="AF37" s="4">
        <f t="shared" si="33"/>
        <v>0</v>
      </c>
      <c r="AG37" s="4">
        <f t="shared" si="34"/>
        <v>0</v>
      </c>
      <c r="AH37" s="4">
        <f t="shared" si="35"/>
        <v>0</v>
      </c>
      <c r="AI37" s="4">
        <f t="shared" si="36"/>
        <v>0</v>
      </c>
      <c r="AJ37" s="4">
        <f t="shared" si="37"/>
        <v>0</v>
      </c>
      <c r="AK37" s="4">
        <f>Detailed_Report_Risk_Levels!E37</f>
        <v>0</v>
      </c>
      <c r="AL37" s="4">
        <f t="shared" si="38"/>
        <v>0</v>
      </c>
      <c r="AM37" s="4">
        <f t="shared" si="39"/>
        <v>0</v>
      </c>
      <c r="AN37" s="4">
        <f t="shared" si="40"/>
        <v>0</v>
      </c>
      <c r="AO37" s="4">
        <f t="shared" si="41"/>
        <v>0</v>
      </c>
      <c r="AP37" s="4">
        <f t="shared" si="42"/>
        <v>0</v>
      </c>
      <c r="AQ37" s="4">
        <f t="shared" si="43"/>
        <v>0</v>
      </c>
      <c r="AR37" s="4">
        <f t="shared" si="44"/>
        <v>0</v>
      </c>
      <c r="AS37" s="4">
        <f t="shared" si="45"/>
        <v>0</v>
      </c>
      <c r="AT37" s="4">
        <f t="shared" si="46"/>
        <v>0</v>
      </c>
      <c r="AU37" s="4">
        <f t="shared" si="47"/>
        <v>0</v>
      </c>
      <c r="AV37" s="4">
        <f t="shared" si="48"/>
        <v>0</v>
      </c>
      <c r="AW37" s="4">
        <f t="shared" si="49"/>
        <v>0</v>
      </c>
      <c r="AX37" s="4">
        <f t="shared" si="50"/>
        <v>0</v>
      </c>
      <c r="AY37" s="4">
        <f t="shared" si="51"/>
        <v>0</v>
      </c>
      <c r="AZ37" s="4">
        <f t="shared" si="52"/>
        <v>0</v>
      </c>
    </row>
    <row r="38" spans="2:52" x14ac:dyDescent="0.2">
      <c r="B38">
        <f>Risks!B46</f>
        <v>0</v>
      </c>
      <c r="C38">
        <f>Risks!E46</f>
        <v>0</v>
      </c>
      <c r="D38" s="4">
        <f>Risks!C46</f>
        <v>0</v>
      </c>
      <c r="E38" s="4">
        <f>Detailed_Report_Risk_Levels!D38</f>
        <v>0</v>
      </c>
      <c r="F38" s="4">
        <f t="shared" si="7"/>
        <v>0</v>
      </c>
      <c r="G38" s="4">
        <f t="shared" si="8"/>
        <v>0</v>
      </c>
      <c r="H38" s="4">
        <f t="shared" si="9"/>
        <v>0</v>
      </c>
      <c r="I38" s="4">
        <f t="shared" si="10"/>
        <v>0</v>
      </c>
      <c r="J38" s="4">
        <f t="shared" si="11"/>
        <v>0</v>
      </c>
      <c r="K38" s="4">
        <f t="shared" si="12"/>
        <v>0</v>
      </c>
      <c r="L38" s="4">
        <f t="shared" si="13"/>
        <v>0</v>
      </c>
      <c r="M38" s="4">
        <f t="shared" si="14"/>
        <v>0</v>
      </c>
      <c r="N38" s="4">
        <f t="shared" si="15"/>
        <v>0</v>
      </c>
      <c r="O38" s="4">
        <f t="shared" si="16"/>
        <v>0</v>
      </c>
      <c r="P38" s="4">
        <f t="shared" si="17"/>
        <v>0</v>
      </c>
      <c r="Q38" s="4">
        <f t="shared" si="18"/>
        <v>0</v>
      </c>
      <c r="R38" s="4">
        <f t="shared" si="19"/>
        <v>0</v>
      </c>
      <c r="S38" s="4">
        <f t="shared" si="20"/>
        <v>0</v>
      </c>
      <c r="T38" s="4">
        <f t="shared" si="21"/>
        <v>0</v>
      </c>
      <c r="U38" s="4">
        <f t="shared" si="22"/>
        <v>0</v>
      </c>
      <c r="V38" s="4">
        <f t="shared" si="23"/>
        <v>0</v>
      </c>
      <c r="W38" s="4">
        <f t="shared" si="24"/>
        <v>0</v>
      </c>
      <c r="X38" s="4">
        <f t="shared" si="25"/>
        <v>0</v>
      </c>
      <c r="Y38" s="4">
        <f t="shared" si="26"/>
        <v>0</v>
      </c>
      <c r="Z38" s="4">
        <f t="shared" si="27"/>
        <v>0</v>
      </c>
      <c r="AA38" s="4">
        <f t="shared" si="28"/>
        <v>0</v>
      </c>
      <c r="AB38" s="4">
        <f t="shared" si="29"/>
        <v>0</v>
      </c>
      <c r="AC38" s="4">
        <f t="shared" si="30"/>
        <v>0</v>
      </c>
      <c r="AD38" s="4">
        <f t="shared" si="31"/>
        <v>0</v>
      </c>
      <c r="AE38" s="4">
        <f t="shared" si="32"/>
        <v>0</v>
      </c>
      <c r="AF38" s="4">
        <f t="shared" si="33"/>
        <v>0</v>
      </c>
      <c r="AG38" s="4">
        <f t="shared" si="34"/>
        <v>0</v>
      </c>
      <c r="AH38" s="4">
        <f t="shared" si="35"/>
        <v>0</v>
      </c>
      <c r="AI38" s="4">
        <f t="shared" si="36"/>
        <v>0</v>
      </c>
      <c r="AJ38" s="4">
        <f t="shared" si="37"/>
        <v>0</v>
      </c>
      <c r="AK38" s="4">
        <f>Detailed_Report_Risk_Levels!E38</f>
        <v>0</v>
      </c>
      <c r="AL38" s="4">
        <f t="shared" si="38"/>
        <v>0</v>
      </c>
      <c r="AM38" s="4">
        <f t="shared" si="39"/>
        <v>0</v>
      </c>
      <c r="AN38" s="4">
        <f t="shared" si="40"/>
        <v>0</v>
      </c>
      <c r="AO38" s="4">
        <f t="shared" si="41"/>
        <v>0</v>
      </c>
      <c r="AP38" s="4">
        <f t="shared" si="42"/>
        <v>0</v>
      </c>
      <c r="AQ38" s="4">
        <f t="shared" si="43"/>
        <v>0</v>
      </c>
      <c r="AR38" s="4">
        <f t="shared" si="44"/>
        <v>0</v>
      </c>
      <c r="AS38" s="4">
        <f t="shared" si="45"/>
        <v>0</v>
      </c>
      <c r="AT38" s="4">
        <f t="shared" si="46"/>
        <v>0</v>
      </c>
      <c r="AU38" s="4">
        <f t="shared" si="47"/>
        <v>0</v>
      </c>
      <c r="AV38" s="4">
        <f t="shared" si="48"/>
        <v>0</v>
      </c>
      <c r="AW38" s="4">
        <f t="shared" si="49"/>
        <v>0</v>
      </c>
      <c r="AX38" s="4">
        <f t="shared" si="50"/>
        <v>0</v>
      </c>
      <c r="AY38" s="4">
        <f t="shared" si="51"/>
        <v>0</v>
      </c>
      <c r="AZ38" s="4">
        <f t="shared" si="52"/>
        <v>0</v>
      </c>
    </row>
    <row r="39" spans="2:52" x14ac:dyDescent="0.2">
      <c r="B39">
        <f>Risks!B47</f>
        <v>0</v>
      </c>
      <c r="C39">
        <f>Risks!E47</f>
        <v>0</v>
      </c>
      <c r="D39" s="4">
        <f>Risks!C47</f>
        <v>0</v>
      </c>
      <c r="E39" s="4">
        <f>Detailed_Report_Risk_Levels!D39</f>
        <v>0</v>
      </c>
      <c r="F39" s="4">
        <f t="shared" si="7"/>
        <v>0</v>
      </c>
      <c r="G39" s="4">
        <f t="shared" si="8"/>
        <v>0</v>
      </c>
      <c r="H39" s="4">
        <f t="shared" si="9"/>
        <v>0</v>
      </c>
      <c r="I39" s="4">
        <f t="shared" si="10"/>
        <v>0</v>
      </c>
      <c r="J39" s="4">
        <f t="shared" si="11"/>
        <v>0</v>
      </c>
      <c r="K39" s="4">
        <f t="shared" si="12"/>
        <v>0</v>
      </c>
      <c r="L39" s="4">
        <f t="shared" si="13"/>
        <v>0</v>
      </c>
      <c r="M39" s="4">
        <f t="shared" si="14"/>
        <v>0</v>
      </c>
      <c r="N39" s="4">
        <f t="shared" si="15"/>
        <v>0</v>
      </c>
      <c r="O39" s="4">
        <f t="shared" si="16"/>
        <v>0</v>
      </c>
      <c r="P39" s="4">
        <f t="shared" si="17"/>
        <v>0</v>
      </c>
      <c r="Q39" s="4">
        <f t="shared" si="18"/>
        <v>0</v>
      </c>
      <c r="R39" s="4">
        <f t="shared" si="19"/>
        <v>0</v>
      </c>
      <c r="S39" s="4">
        <f t="shared" si="20"/>
        <v>0</v>
      </c>
      <c r="T39" s="4">
        <f t="shared" si="21"/>
        <v>0</v>
      </c>
      <c r="U39" s="4">
        <f t="shared" si="22"/>
        <v>0</v>
      </c>
      <c r="V39" s="4">
        <f t="shared" si="23"/>
        <v>0</v>
      </c>
      <c r="W39" s="4">
        <f t="shared" si="24"/>
        <v>0</v>
      </c>
      <c r="X39" s="4">
        <f t="shared" si="25"/>
        <v>0</v>
      </c>
      <c r="Y39" s="4">
        <f t="shared" si="26"/>
        <v>0</v>
      </c>
      <c r="Z39" s="4">
        <f t="shared" si="27"/>
        <v>0</v>
      </c>
      <c r="AA39" s="4">
        <f t="shared" si="28"/>
        <v>0</v>
      </c>
      <c r="AB39" s="4">
        <f t="shared" si="29"/>
        <v>0</v>
      </c>
      <c r="AC39" s="4">
        <f t="shared" si="30"/>
        <v>0</v>
      </c>
      <c r="AD39" s="4">
        <f t="shared" si="31"/>
        <v>0</v>
      </c>
      <c r="AE39" s="4">
        <f t="shared" si="32"/>
        <v>0</v>
      </c>
      <c r="AF39" s="4">
        <f t="shared" si="33"/>
        <v>0</v>
      </c>
      <c r="AG39" s="4">
        <f t="shared" si="34"/>
        <v>0</v>
      </c>
      <c r="AH39" s="4">
        <f t="shared" si="35"/>
        <v>0</v>
      </c>
      <c r="AI39" s="4">
        <f t="shared" si="36"/>
        <v>0</v>
      </c>
      <c r="AJ39" s="4">
        <f t="shared" si="37"/>
        <v>0</v>
      </c>
      <c r="AK39" s="4">
        <f>Detailed_Report_Risk_Levels!E39</f>
        <v>0</v>
      </c>
      <c r="AL39" s="4">
        <f t="shared" si="38"/>
        <v>0</v>
      </c>
      <c r="AM39" s="4">
        <f t="shared" si="39"/>
        <v>0</v>
      </c>
      <c r="AN39" s="4">
        <f t="shared" si="40"/>
        <v>0</v>
      </c>
      <c r="AO39" s="4">
        <f t="shared" si="41"/>
        <v>0</v>
      </c>
      <c r="AP39" s="4">
        <f t="shared" si="42"/>
        <v>0</v>
      </c>
      <c r="AQ39" s="4">
        <f t="shared" si="43"/>
        <v>0</v>
      </c>
      <c r="AR39" s="4">
        <f t="shared" si="44"/>
        <v>0</v>
      </c>
      <c r="AS39" s="4">
        <f t="shared" si="45"/>
        <v>0</v>
      </c>
      <c r="AT39" s="4">
        <f t="shared" si="46"/>
        <v>0</v>
      </c>
      <c r="AU39" s="4">
        <f t="shared" si="47"/>
        <v>0</v>
      </c>
      <c r="AV39" s="4">
        <f t="shared" si="48"/>
        <v>0</v>
      </c>
      <c r="AW39" s="4">
        <f t="shared" si="49"/>
        <v>0</v>
      </c>
      <c r="AX39" s="4">
        <f t="shared" si="50"/>
        <v>0</v>
      </c>
      <c r="AY39" s="4">
        <f t="shared" si="51"/>
        <v>0</v>
      </c>
      <c r="AZ39" s="4">
        <f t="shared" si="52"/>
        <v>0</v>
      </c>
    </row>
    <row r="40" spans="2:52" x14ac:dyDescent="0.2">
      <c r="B40">
        <f>Risks!B48</f>
        <v>0</v>
      </c>
      <c r="C40">
        <f>Risks!E48</f>
        <v>0</v>
      </c>
      <c r="D40" s="4">
        <f>Risks!C48</f>
        <v>0</v>
      </c>
      <c r="E40" s="4">
        <f>Detailed_Report_Risk_Levels!D40</f>
        <v>0</v>
      </c>
      <c r="F40" s="4">
        <f t="shared" si="7"/>
        <v>0</v>
      </c>
      <c r="G40" s="4">
        <f t="shared" si="8"/>
        <v>0</v>
      </c>
      <c r="H40" s="4">
        <f t="shared" si="9"/>
        <v>0</v>
      </c>
      <c r="I40" s="4">
        <f t="shared" si="10"/>
        <v>0</v>
      </c>
      <c r="J40" s="4">
        <f t="shared" si="11"/>
        <v>0</v>
      </c>
      <c r="K40" s="4">
        <f t="shared" si="12"/>
        <v>0</v>
      </c>
      <c r="L40" s="4">
        <f t="shared" si="13"/>
        <v>0</v>
      </c>
      <c r="M40" s="4">
        <f t="shared" si="14"/>
        <v>0</v>
      </c>
      <c r="N40" s="4">
        <f t="shared" si="15"/>
        <v>0</v>
      </c>
      <c r="O40" s="4">
        <f t="shared" si="16"/>
        <v>0</v>
      </c>
      <c r="P40" s="4">
        <f t="shared" si="17"/>
        <v>0</v>
      </c>
      <c r="Q40" s="4">
        <f t="shared" si="18"/>
        <v>0</v>
      </c>
      <c r="R40" s="4">
        <f t="shared" si="19"/>
        <v>0</v>
      </c>
      <c r="S40" s="4">
        <f t="shared" si="20"/>
        <v>0</v>
      </c>
      <c r="T40" s="4">
        <f t="shared" si="21"/>
        <v>0</v>
      </c>
      <c r="U40" s="4">
        <f t="shared" si="22"/>
        <v>0</v>
      </c>
      <c r="V40" s="4">
        <f t="shared" si="23"/>
        <v>0</v>
      </c>
      <c r="W40" s="4">
        <f t="shared" si="24"/>
        <v>0</v>
      </c>
      <c r="X40" s="4">
        <f t="shared" si="25"/>
        <v>0</v>
      </c>
      <c r="Y40" s="4">
        <f t="shared" si="26"/>
        <v>0</v>
      </c>
      <c r="Z40" s="4">
        <f t="shared" si="27"/>
        <v>0</v>
      </c>
      <c r="AA40" s="4">
        <f t="shared" si="28"/>
        <v>0</v>
      </c>
      <c r="AB40" s="4">
        <f t="shared" si="29"/>
        <v>0</v>
      </c>
      <c r="AC40" s="4">
        <f t="shared" si="30"/>
        <v>0</v>
      </c>
      <c r="AD40" s="4">
        <f t="shared" si="31"/>
        <v>0</v>
      </c>
      <c r="AE40" s="4">
        <f t="shared" si="32"/>
        <v>0</v>
      </c>
      <c r="AF40" s="4">
        <f t="shared" si="33"/>
        <v>0</v>
      </c>
      <c r="AG40" s="4">
        <f t="shared" si="34"/>
        <v>0</v>
      </c>
      <c r="AH40" s="4">
        <f t="shared" si="35"/>
        <v>0</v>
      </c>
      <c r="AI40" s="4">
        <f t="shared" si="36"/>
        <v>0</v>
      </c>
      <c r="AJ40" s="4">
        <f t="shared" si="37"/>
        <v>0</v>
      </c>
      <c r="AK40" s="4">
        <f>Detailed_Report_Risk_Levels!E40</f>
        <v>0</v>
      </c>
      <c r="AL40" s="4">
        <f t="shared" si="38"/>
        <v>0</v>
      </c>
      <c r="AM40" s="4">
        <f t="shared" si="39"/>
        <v>0</v>
      </c>
      <c r="AN40" s="4">
        <f t="shared" si="40"/>
        <v>0</v>
      </c>
      <c r="AO40" s="4">
        <f t="shared" si="41"/>
        <v>0</v>
      </c>
      <c r="AP40" s="4">
        <f t="shared" si="42"/>
        <v>0</v>
      </c>
      <c r="AQ40" s="4">
        <f t="shared" si="43"/>
        <v>0</v>
      </c>
      <c r="AR40" s="4">
        <f t="shared" si="44"/>
        <v>0</v>
      </c>
      <c r="AS40" s="4">
        <f t="shared" si="45"/>
        <v>0</v>
      </c>
      <c r="AT40" s="4">
        <f t="shared" si="46"/>
        <v>0</v>
      </c>
      <c r="AU40" s="4">
        <f t="shared" si="47"/>
        <v>0</v>
      </c>
      <c r="AV40" s="4">
        <f t="shared" si="48"/>
        <v>0</v>
      </c>
      <c r="AW40" s="4">
        <f t="shared" si="49"/>
        <v>0</v>
      </c>
      <c r="AX40" s="4">
        <f t="shared" si="50"/>
        <v>0</v>
      </c>
      <c r="AY40" s="4">
        <f t="shared" si="51"/>
        <v>0</v>
      </c>
      <c r="AZ40" s="4">
        <f t="shared" si="52"/>
        <v>0</v>
      </c>
    </row>
    <row r="41" spans="2:52" x14ac:dyDescent="0.2">
      <c r="B41">
        <f>Risks!B49</f>
        <v>0</v>
      </c>
      <c r="C41">
        <f>Risks!E49</f>
        <v>0</v>
      </c>
      <c r="D41" s="4">
        <f>Risks!C49</f>
        <v>0</v>
      </c>
      <c r="E41" s="4">
        <f>Detailed_Report_Risk_Levels!D41</f>
        <v>0</v>
      </c>
      <c r="F41" s="4">
        <f t="shared" si="7"/>
        <v>0</v>
      </c>
      <c r="G41" s="4">
        <f t="shared" si="8"/>
        <v>0</v>
      </c>
      <c r="H41" s="4">
        <f t="shared" si="9"/>
        <v>0</v>
      </c>
      <c r="I41" s="4">
        <f t="shared" si="10"/>
        <v>0</v>
      </c>
      <c r="J41" s="4">
        <f t="shared" si="11"/>
        <v>0</v>
      </c>
      <c r="K41" s="4">
        <f t="shared" si="12"/>
        <v>0</v>
      </c>
      <c r="L41" s="4">
        <f t="shared" si="13"/>
        <v>0</v>
      </c>
      <c r="M41" s="4">
        <f t="shared" si="14"/>
        <v>0</v>
      </c>
      <c r="N41" s="4">
        <f t="shared" si="15"/>
        <v>0</v>
      </c>
      <c r="O41" s="4">
        <f t="shared" si="16"/>
        <v>0</v>
      </c>
      <c r="P41" s="4">
        <f t="shared" si="17"/>
        <v>0</v>
      </c>
      <c r="Q41" s="4">
        <f t="shared" si="18"/>
        <v>0</v>
      </c>
      <c r="R41" s="4">
        <f t="shared" si="19"/>
        <v>0</v>
      </c>
      <c r="S41" s="4">
        <f t="shared" si="20"/>
        <v>0</v>
      </c>
      <c r="T41" s="4">
        <f t="shared" si="21"/>
        <v>0</v>
      </c>
      <c r="U41" s="4">
        <f t="shared" si="22"/>
        <v>0</v>
      </c>
      <c r="V41" s="4">
        <f t="shared" si="23"/>
        <v>0</v>
      </c>
      <c r="W41" s="4">
        <f t="shared" si="24"/>
        <v>0</v>
      </c>
      <c r="X41" s="4">
        <f t="shared" si="25"/>
        <v>0</v>
      </c>
      <c r="Y41" s="4">
        <f t="shared" si="26"/>
        <v>0</v>
      </c>
      <c r="Z41" s="4">
        <f t="shared" si="27"/>
        <v>0</v>
      </c>
      <c r="AA41" s="4">
        <f t="shared" si="28"/>
        <v>0</v>
      </c>
      <c r="AB41" s="4">
        <f t="shared" si="29"/>
        <v>0</v>
      </c>
      <c r="AC41" s="4">
        <f t="shared" si="30"/>
        <v>0</v>
      </c>
      <c r="AD41" s="4">
        <f t="shared" si="31"/>
        <v>0</v>
      </c>
      <c r="AE41" s="4">
        <f t="shared" si="32"/>
        <v>0</v>
      </c>
      <c r="AF41" s="4">
        <f t="shared" si="33"/>
        <v>0</v>
      </c>
      <c r="AG41" s="4">
        <f t="shared" si="34"/>
        <v>0</v>
      </c>
      <c r="AH41" s="4">
        <f t="shared" si="35"/>
        <v>0</v>
      </c>
      <c r="AI41" s="4">
        <f t="shared" si="36"/>
        <v>0</v>
      </c>
      <c r="AJ41" s="4">
        <f t="shared" si="37"/>
        <v>0</v>
      </c>
      <c r="AK41" s="4">
        <f>Detailed_Report_Risk_Levels!E41</f>
        <v>0</v>
      </c>
      <c r="AL41" s="4">
        <f t="shared" si="38"/>
        <v>0</v>
      </c>
      <c r="AM41" s="4">
        <f t="shared" si="39"/>
        <v>0</v>
      </c>
      <c r="AN41" s="4">
        <f t="shared" si="40"/>
        <v>0</v>
      </c>
      <c r="AO41" s="4">
        <f t="shared" si="41"/>
        <v>0</v>
      </c>
      <c r="AP41" s="4">
        <f t="shared" si="42"/>
        <v>0</v>
      </c>
      <c r="AQ41" s="4">
        <f t="shared" si="43"/>
        <v>0</v>
      </c>
      <c r="AR41" s="4">
        <f t="shared" si="44"/>
        <v>0</v>
      </c>
      <c r="AS41" s="4">
        <f t="shared" si="45"/>
        <v>0</v>
      </c>
      <c r="AT41" s="4">
        <f t="shared" si="46"/>
        <v>0</v>
      </c>
      <c r="AU41" s="4">
        <f t="shared" si="47"/>
        <v>0</v>
      </c>
      <c r="AV41" s="4">
        <f t="shared" si="48"/>
        <v>0</v>
      </c>
      <c r="AW41" s="4">
        <f t="shared" si="49"/>
        <v>0</v>
      </c>
      <c r="AX41" s="4">
        <f t="shared" si="50"/>
        <v>0</v>
      </c>
      <c r="AY41" s="4">
        <f t="shared" si="51"/>
        <v>0</v>
      </c>
      <c r="AZ41" s="4">
        <f t="shared" si="52"/>
        <v>0</v>
      </c>
    </row>
    <row r="42" spans="2:52" x14ac:dyDescent="0.2">
      <c r="B42">
        <f>Risks!B50</f>
        <v>0</v>
      </c>
      <c r="C42">
        <f>Risks!E50</f>
        <v>0</v>
      </c>
      <c r="D42" s="4">
        <f>Risks!C50</f>
        <v>0</v>
      </c>
      <c r="E42" s="4">
        <f>Detailed_Report_Risk_Levels!D42</f>
        <v>0</v>
      </c>
      <c r="F42" s="4">
        <f t="shared" si="7"/>
        <v>0</v>
      </c>
      <c r="G42" s="4">
        <f t="shared" si="8"/>
        <v>0</v>
      </c>
      <c r="H42" s="4">
        <f t="shared" si="9"/>
        <v>0</v>
      </c>
      <c r="I42" s="4">
        <f t="shared" si="10"/>
        <v>0</v>
      </c>
      <c r="J42" s="4">
        <f t="shared" si="11"/>
        <v>0</v>
      </c>
      <c r="K42" s="4">
        <f t="shared" si="12"/>
        <v>0</v>
      </c>
      <c r="L42" s="4">
        <f t="shared" si="13"/>
        <v>0</v>
      </c>
      <c r="M42" s="4">
        <f t="shared" si="14"/>
        <v>0</v>
      </c>
      <c r="N42" s="4">
        <f t="shared" si="15"/>
        <v>0</v>
      </c>
      <c r="O42" s="4">
        <f t="shared" si="16"/>
        <v>0</v>
      </c>
      <c r="P42" s="4">
        <f t="shared" si="17"/>
        <v>0</v>
      </c>
      <c r="Q42" s="4">
        <f t="shared" si="18"/>
        <v>0</v>
      </c>
      <c r="R42" s="4">
        <f t="shared" si="19"/>
        <v>0</v>
      </c>
      <c r="S42" s="4">
        <f t="shared" si="20"/>
        <v>0</v>
      </c>
      <c r="T42" s="4">
        <f t="shared" si="21"/>
        <v>0</v>
      </c>
      <c r="U42" s="4">
        <f t="shared" si="22"/>
        <v>0</v>
      </c>
      <c r="V42" s="4">
        <f t="shared" si="23"/>
        <v>0</v>
      </c>
      <c r="W42" s="4">
        <f t="shared" si="24"/>
        <v>0</v>
      </c>
      <c r="X42" s="4">
        <f t="shared" si="25"/>
        <v>0</v>
      </c>
      <c r="Y42" s="4">
        <f t="shared" si="26"/>
        <v>0</v>
      </c>
      <c r="Z42" s="4">
        <f t="shared" si="27"/>
        <v>0</v>
      </c>
      <c r="AA42" s="4">
        <f t="shared" si="28"/>
        <v>0</v>
      </c>
      <c r="AB42" s="4">
        <f t="shared" si="29"/>
        <v>0</v>
      </c>
      <c r="AC42" s="4">
        <f t="shared" si="30"/>
        <v>0</v>
      </c>
      <c r="AD42" s="4">
        <f t="shared" si="31"/>
        <v>0</v>
      </c>
      <c r="AE42" s="4">
        <f t="shared" si="32"/>
        <v>0</v>
      </c>
      <c r="AF42" s="4">
        <f t="shared" si="33"/>
        <v>0</v>
      </c>
      <c r="AG42" s="4">
        <f t="shared" si="34"/>
        <v>0</v>
      </c>
      <c r="AH42" s="4">
        <f t="shared" si="35"/>
        <v>0</v>
      </c>
      <c r="AI42" s="4">
        <f t="shared" si="36"/>
        <v>0</v>
      </c>
      <c r="AJ42" s="4">
        <f t="shared" si="37"/>
        <v>0</v>
      </c>
      <c r="AK42" s="4">
        <f>Detailed_Report_Risk_Levels!E42</f>
        <v>0</v>
      </c>
      <c r="AL42" s="4">
        <f t="shared" si="38"/>
        <v>0</v>
      </c>
      <c r="AM42" s="4">
        <f t="shared" si="39"/>
        <v>0</v>
      </c>
      <c r="AN42" s="4">
        <f t="shared" si="40"/>
        <v>0</v>
      </c>
      <c r="AO42" s="4">
        <f t="shared" si="41"/>
        <v>0</v>
      </c>
      <c r="AP42" s="4">
        <f t="shared" si="42"/>
        <v>0</v>
      </c>
      <c r="AQ42" s="4">
        <f t="shared" si="43"/>
        <v>0</v>
      </c>
      <c r="AR42" s="4">
        <f t="shared" si="44"/>
        <v>0</v>
      </c>
      <c r="AS42" s="4">
        <f t="shared" si="45"/>
        <v>0</v>
      </c>
      <c r="AT42" s="4">
        <f t="shared" si="46"/>
        <v>0</v>
      </c>
      <c r="AU42" s="4">
        <f t="shared" si="47"/>
        <v>0</v>
      </c>
      <c r="AV42" s="4">
        <f t="shared" si="48"/>
        <v>0</v>
      </c>
      <c r="AW42" s="4">
        <f t="shared" si="49"/>
        <v>0</v>
      </c>
      <c r="AX42" s="4">
        <f t="shared" si="50"/>
        <v>0</v>
      </c>
      <c r="AY42" s="4">
        <f t="shared" si="51"/>
        <v>0</v>
      </c>
      <c r="AZ42" s="4">
        <f t="shared" si="52"/>
        <v>0</v>
      </c>
    </row>
    <row r="43" spans="2:52" x14ac:dyDescent="0.2">
      <c r="B43">
        <f>Risks!B51</f>
        <v>0</v>
      </c>
      <c r="C43">
        <f>Risks!E51</f>
        <v>0</v>
      </c>
      <c r="D43" s="4">
        <f>Risks!C51</f>
        <v>0</v>
      </c>
      <c r="E43" s="4">
        <f>Detailed_Report_Risk_Levels!D43</f>
        <v>0</v>
      </c>
      <c r="F43" s="4">
        <f t="shared" si="7"/>
        <v>0</v>
      </c>
      <c r="G43" s="4">
        <f t="shared" si="8"/>
        <v>0</v>
      </c>
      <c r="H43" s="4">
        <f t="shared" si="9"/>
        <v>0</v>
      </c>
      <c r="I43" s="4">
        <f t="shared" si="10"/>
        <v>0</v>
      </c>
      <c r="J43" s="4">
        <f t="shared" si="11"/>
        <v>0</v>
      </c>
      <c r="K43" s="4">
        <f t="shared" si="12"/>
        <v>0</v>
      </c>
      <c r="L43" s="4">
        <f t="shared" si="13"/>
        <v>0</v>
      </c>
      <c r="M43" s="4">
        <f t="shared" si="14"/>
        <v>0</v>
      </c>
      <c r="N43" s="4">
        <f t="shared" si="15"/>
        <v>0</v>
      </c>
      <c r="O43" s="4">
        <f t="shared" si="16"/>
        <v>0</v>
      </c>
      <c r="P43" s="4">
        <f t="shared" si="17"/>
        <v>0</v>
      </c>
      <c r="Q43" s="4">
        <f t="shared" si="18"/>
        <v>0</v>
      </c>
      <c r="R43" s="4">
        <f t="shared" si="19"/>
        <v>0</v>
      </c>
      <c r="S43" s="4">
        <f t="shared" si="20"/>
        <v>0</v>
      </c>
      <c r="T43" s="4">
        <f t="shared" si="21"/>
        <v>0</v>
      </c>
      <c r="U43" s="4">
        <f t="shared" si="22"/>
        <v>0</v>
      </c>
      <c r="V43" s="4">
        <f t="shared" si="23"/>
        <v>0</v>
      </c>
      <c r="W43" s="4">
        <f t="shared" si="24"/>
        <v>0</v>
      </c>
      <c r="X43" s="4">
        <f t="shared" si="25"/>
        <v>0</v>
      </c>
      <c r="Y43" s="4">
        <f t="shared" si="26"/>
        <v>0</v>
      </c>
      <c r="Z43" s="4">
        <f t="shared" si="27"/>
        <v>0</v>
      </c>
      <c r="AA43" s="4">
        <f t="shared" si="28"/>
        <v>0</v>
      </c>
      <c r="AB43" s="4">
        <f t="shared" si="29"/>
        <v>0</v>
      </c>
      <c r="AC43" s="4">
        <f t="shared" si="30"/>
        <v>0</v>
      </c>
      <c r="AD43" s="4">
        <f t="shared" si="31"/>
        <v>0</v>
      </c>
      <c r="AE43" s="4">
        <f t="shared" si="32"/>
        <v>0</v>
      </c>
      <c r="AF43" s="4">
        <f t="shared" si="33"/>
        <v>0</v>
      </c>
      <c r="AG43" s="4">
        <f t="shared" si="34"/>
        <v>0</v>
      </c>
      <c r="AH43" s="4">
        <f t="shared" si="35"/>
        <v>0</v>
      </c>
      <c r="AI43" s="4">
        <f t="shared" si="36"/>
        <v>0</v>
      </c>
      <c r="AJ43" s="4">
        <f t="shared" si="37"/>
        <v>0</v>
      </c>
      <c r="AK43" s="4">
        <f>Detailed_Report_Risk_Levels!E43</f>
        <v>0</v>
      </c>
      <c r="AL43" s="4">
        <f t="shared" si="38"/>
        <v>0</v>
      </c>
      <c r="AM43" s="4">
        <f t="shared" si="39"/>
        <v>0</v>
      </c>
      <c r="AN43" s="4">
        <f t="shared" si="40"/>
        <v>0</v>
      </c>
      <c r="AO43" s="4">
        <f t="shared" si="41"/>
        <v>0</v>
      </c>
      <c r="AP43" s="4">
        <f t="shared" si="42"/>
        <v>0</v>
      </c>
      <c r="AQ43" s="4">
        <f t="shared" si="43"/>
        <v>0</v>
      </c>
      <c r="AR43" s="4">
        <f t="shared" si="44"/>
        <v>0</v>
      </c>
      <c r="AS43" s="4">
        <f t="shared" si="45"/>
        <v>0</v>
      </c>
      <c r="AT43" s="4">
        <f t="shared" si="46"/>
        <v>0</v>
      </c>
      <c r="AU43" s="4">
        <f t="shared" si="47"/>
        <v>0</v>
      </c>
      <c r="AV43" s="4">
        <f t="shared" si="48"/>
        <v>0</v>
      </c>
      <c r="AW43" s="4">
        <f t="shared" si="49"/>
        <v>0</v>
      </c>
      <c r="AX43" s="4">
        <f t="shared" si="50"/>
        <v>0</v>
      </c>
      <c r="AY43" s="4">
        <f t="shared" si="51"/>
        <v>0</v>
      </c>
      <c r="AZ43" s="4">
        <f t="shared" si="52"/>
        <v>0</v>
      </c>
    </row>
    <row r="44" spans="2:52" x14ac:dyDescent="0.2">
      <c r="B44">
        <f>Risks!B52</f>
        <v>0</v>
      </c>
      <c r="C44">
        <f>Risks!E52</f>
        <v>0</v>
      </c>
      <c r="D44" s="4">
        <f>Risks!C52</f>
        <v>0</v>
      </c>
      <c r="E44" s="4">
        <f>Detailed_Report_Risk_Levels!D44</f>
        <v>0</v>
      </c>
      <c r="F44" s="4">
        <f t="shared" si="7"/>
        <v>0</v>
      </c>
      <c r="G44" s="4">
        <f t="shared" si="8"/>
        <v>0</v>
      </c>
      <c r="H44" s="4">
        <f t="shared" si="9"/>
        <v>0</v>
      </c>
      <c r="I44" s="4">
        <f t="shared" si="10"/>
        <v>0</v>
      </c>
      <c r="J44" s="4">
        <f t="shared" si="11"/>
        <v>0</v>
      </c>
      <c r="K44" s="4">
        <f t="shared" si="12"/>
        <v>0</v>
      </c>
      <c r="L44" s="4">
        <f t="shared" si="13"/>
        <v>0</v>
      </c>
      <c r="M44" s="4">
        <f t="shared" si="14"/>
        <v>0</v>
      </c>
      <c r="N44" s="4">
        <f t="shared" si="15"/>
        <v>0</v>
      </c>
      <c r="O44" s="4">
        <f t="shared" si="16"/>
        <v>0</v>
      </c>
      <c r="P44" s="4">
        <f t="shared" si="17"/>
        <v>0</v>
      </c>
      <c r="Q44" s="4">
        <f t="shared" si="18"/>
        <v>0</v>
      </c>
      <c r="R44" s="4">
        <f t="shared" si="19"/>
        <v>0</v>
      </c>
      <c r="S44" s="4">
        <f t="shared" si="20"/>
        <v>0</v>
      </c>
      <c r="T44" s="4">
        <f t="shared" si="21"/>
        <v>0</v>
      </c>
      <c r="U44" s="4">
        <f t="shared" si="22"/>
        <v>0</v>
      </c>
      <c r="V44" s="4">
        <f t="shared" si="23"/>
        <v>0</v>
      </c>
      <c r="W44" s="4">
        <f t="shared" si="24"/>
        <v>0</v>
      </c>
      <c r="X44" s="4">
        <f t="shared" si="25"/>
        <v>0</v>
      </c>
      <c r="Y44" s="4">
        <f t="shared" si="26"/>
        <v>0</v>
      </c>
      <c r="Z44" s="4">
        <f t="shared" si="27"/>
        <v>0</v>
      </c>
      <c r="AA44" s="4">
        <f t="shared" si="28"/>
        <v>0</v>
      </c>
      <c r="AB44" s="4">
        <f t="shared" si="29"/>
        <v>0</v>
      </c>
      <c r="AC44" s="4">
        <f t="shared" si="30"/>
        <v>0</v>
      </c>
      <c r="AD44" s="4">
        <f t="shared" si="31"/>
        <v>0</v>
      </c>
      <c r="AE44" s="4">
        <f t="shared" si="32"/>
        <v>0</v>
      </c>
      <c r="AF44" s="4">
        <f t="shared" si="33"/>
        <v>0</v>
      </c>
      <c r="AG44" s="4">
        <f t="shared" si="34"/>
        <v>0</v>
      </c>
      <c r="AH44" s="4">
        <f t="shared" si="35"/>
        <v>0</v>
      </c>
      <c r="AI44" s="4">
        <f t="shared" si="36"/>
        <v>0</v>
      </c>
      <c r="AJ44" s="4">
        <f t="shared" si="37"/>
        <v>0</v>
      </c>
      <c r="AK44" s="4">
        <f>Detailed_Report_Risk_Levels!E44</f>
        <v>0</v>
      </c>
      <c r="AL44" s="4">
        <f t="shared" si="38"/>
        <v>0</v>
      </c>
      <c r="AM44" s="4">
        <f t="shared" si="39"/>
        <v>0</v>
      </c>
      <c r="AN44" s="4">
        <f t="shared" si="40"/>
        <v>0</v>
      </c>
      <c r="AO44" s="4">
        <f t="shared" si="41"/>
        <v>0</v>
      </c>
      <c r="AP44" s="4">
        <f t="shared" si="42"/>
        <v>0</v>
      </c>
      <c r="AQ44" s="4">
        <f t="shared" si="43"/>
        <v>0</v>
      </c>
      <c r="AR44" s="4">
        <f t="shared" si="44"/>
        <v>0</v>
      </c>
      <c r="AS44" s="4">
        <f t="shared" si="45"/>
        <v>0</v>
      </c>
      <c r="AT44" s="4">
        <f t="shared" si="46"/>
        <v>0</v>
      </c>
      <c r="AU44" s="4">
        <f t="shared" si="47"/>
        <v>0</v>
      </c>
      <c r="AV44" s="4">
        <f t="shared" si="48"/>
        <v>0</v>
      </c>
      <c r="AW44" s="4">
        <f t="shared" si="49"/>
        <v>0</v>
      </c>
      <c r="AX44" s="4">
        <f t="shared" si="50"/>
        <v>0</v>
      </c>
      <c r="AY44" s="4">
        <f t="shared" si="51"/>
        <v>0</v>
      </c>
      <c r="AZ44" s="4">
        <f t="shared" si="52"/>
        <v>0</v>
      </c>
    </row>
    <row r="45" spans="2:52" x14ac:dyDescent="0.2">
      <c r="B45">
        <f>Risks!B53</f>
        <v>0</v>
      </c>
      <c r="C45">
        <f>Risks!E53</f>
        <v>0</v>
      </c>
      <c r="D45" s="4">
        <f>Risks!C53</f>
        <v>0</v>
      </c>
      <c r="E45" s="4">
        <f>Detailed_Report_Risk_Levels!D45</f>
        <v>0</v>
      </c>
      <c r="F45" s="4">
        <f t="shared" si="7"/>
        <v>0</v>
      </c>
      <c r="G45" s="4">
        <f t="shared" si="8"/>
        <v>0</v>
      </c>
      <c r="H45" s="4">
        <f t="shared" si="9"/>
        <v>0</v>
      </c>
      <c r="I45" s="4">
        <f t="shared" si="10"/>
        <v>0</v>
      </c>
      <c r="J45" s="4">
        <f t="shared" si="11"/>
        <v>0</v>
      </c>
      <c r="K45" s="4">
        <f t="shared" si="12"/>
        <v>0</v>
      </c>
      <c r="L45" s="4">
        <f t="shared" si="13"/>
        <v>0</v>
      </c>
      <c r="M45" s="4">
        <f t="shared" si="14"/>
        <v>0</v>
      </c>
      <c r="N45" s="4">
        <f t="shared" si="15"/>
        <v>0</v>
      </c>
      <c r="O45" s="4">
        <f t="shared" si="16"/>
        <v>0</v>
      </c>
      <c r="P45" s="4">
        <f t="shared" si="17"/>
        <v>0</v>
      </c>
      <c r="Q45" s="4">
        <f t="shared" si="18"/>
        <v>0</v>
      </c>
      <c r="R45" s="4">
        <f t="shared" si="19"/>
        <v>0</v>
      </c>
      <c r="S45" s="4">
        <f t="shared" si="20"/>
        <v>0</v>
      </c>
      <c r="T45" s="4">
        <f t="shared" si="21"/>
        <v>0</v>
      </c>
      <c r="U45" s="4">
        <f t="shared" si="22"/>
        <v>0</v>
      </c>
      <c r="V45" s="4">
        <f t="shared" si="23"/>
        <v>0</v>
      </c>
      <c r="W45" s="4">
        <f t="shared" si="24"/>
        <v>0</v>
      </c>
      <c r="X45" s="4">
        <f t="shared" si="25"/>
        <v>0</v>
      </c>
      <c r="Y45" s="4">
        <f t="shared" si="26"/>
        <v>0</v>
      </c>
      <c r="Z45" s="4">
        <f t="shared" si="27"/>
        <v>0</v>
      </c>
      <c r="AA45" s="4">
        <f t="shared" si="28"/>
        <v>0</v>
      </c>
      <c r="AB45" s="4">
        <f t="shared" si="29"/>
        <v>0</v>
      </c>
      <c r="AC45" s="4">
        <f t="shared" si="30"/>
        <v>0</v>
      </c>
      <c r="AD45" s="4">
        <f t="shared" si="31"/>
        <v>0</v>
      </c>
      <c r="AE45" s="4">
        <f t="shared" si="32"/>
        <v>0</v>
      </c>
      <c r="AF45" s="4">
        <f t="shared" si="33"/>
        <v>0</v>
      </c>
      <c r="AG45" s="4">
        <f t="shared" si="34"/>
        <v>0</v>
      </c>
      <c r="AH45" s="4">
        <f t="shared" si="35"/>
        <v>0</v>
      </c>
      <c r="AI45" s="4">
        <f t="shared" si="36"/>
        <v>0</v>
      </c>
      <c r="AJ45" s="4">
        <f t="shared" si="37"/>
        <v>0</v>
      </c>
      <c r="AK45" s="4">
        <f>Detailed_Report_Risk_Levels!E45</f>
        <v>0</v>
      </c>
      <c r="AL45" s="4">
        <f t="shared" si="38"/>
        <v>0</v>
      </c>
      <c r="AM45" s="4">
        <f t="shared" si="39"/>
        <v>0</v>
      </c>
      <c r="AN45" s="4">
        <f t="shared" si="40"/>
        <v>0</v>
      </c>
      <c r="AO45" s="4">
        <f t="shared" si="41"/>
        <v>0</v>
      </c>
      <c r="AP45" s="4">
        <f t="shared" si="42"/>
        <v>0</v>
      </c>
      <c r="AQ45" s="4">
        <f t="shared" si="43"/>
        <v>0</v>
      </c>
      <c r="AR45" s="4">
        <f t="shared" si="44"/>
        <v>0</v>
      </c>
      <c r="AS45" s="4">
        <f t="shared" si="45"/>
        <v>0</v>
      </c>
      <c r="AT45" s="4">
        <f t="shared" si="46"/>
        <v>0</v>
      </c>
      <c r="AU45" s="4">
        <f t="shared" si="47"/>
        <v>0</v>
      </c>
      <c r="AV45" s="4">
        <f t="shared" si="48"/>
        <v>0</v>
      </c>
      <c r="AW45" s="4">
        <f t="shared" si="49"/>
        <v>0</v>
      </c>
      <c r="AX45" s="4">
        <f t="shared" si="50"/>
        <v>0</v>
      </c>
      <c r="AY45" s="4">
        <f t="shared" si="51"/>
        <v>0</v>
      </c>
      <c r="AZ45" s="4">
        <f t="shared" si="52"/>
        <v>0</v>
      </c>
    </row>
    <row r="46" spans="2:52" x14ac:dyDescent="0.2">
      <c r="B46">
        <f>Risks!B54</f>
        <v>0</v>
      </c>
      <c r="C46">
        <f>Risks!E54</f>
        <v>0</v>
      </c>
      <c r="D46" s="4">
        <f>Risks!C54</f>
        <v>0</v>
      </c>
      <c r="E46" s="4">
        <f>Detailed_Report_Risk_Levels!D46</f>
        <v>0</v>
      </c>
      <c r="F46" s="4">
        <f t="shared" si="7"/>
        <v>0</v>
      </c>
      <c r="G46" s="4">
        <f t="shared" si="8"/>
        <v>0</v>
      </c>
      <c r="H46" s="4">
        <f t="shared" si="9"/>
        <v>0</v>
      </c>
      <c r="I46" s="4">
        <f t="shared" si="10"/>
        <v>0</v>
      </c>
      <c r="J46" s="4">
        <f t="shared" si="11"/>
        <v>0</v>
      </c>
      <c r="K46" s="4">
        <f t="shared" si="12"/>
        <v>0</v>
      </c>
      <c r="L46" s="4">
        <f t="shared" si="13"/>
        <v>0</v>
      </c>
      <c r="M46" s="4">
        <f t="shared" si="14"/>
        <v>0</v>
      </c>
      <c r="N46" s="4">
        <f t="shared" si="15"/>
        <v>0</v>
      </c>
      <c r="O46" s="4">
        <f t="shared" si="16"/>
        <v>0</v>
      </c>
      <c r="P46" s="4">
        <f t="shared" si="17"/>
        <v>0</v>
      </c>
      <c r="Q46" s="4">
        <f t="shared" si="18"/>
        <v>0</v>
      </c>
      <c r="R46" s="4">
        <f t="shared" si="19"/>
        <v>0</v>
      </c>
      <c r="S46" s="4">
        <f t="shared" si="20"/>
        <v>0</v>
      </c>
      <c r="T46" s="4">
        <f t="shared" si="21"/>
        <v>0</v>
      </c>
      <c r="U46" s="4">
        <f t="shared" si="22"/>
        <v>0</v>
      </c>
      <c r="V46" s="4">
        <f t="shared" si="23"/>
        <v>0</v>
      </c>
      <c r="W46" s="4">
        <f t="shared" si="24"/>
        <v>0</v>
      </c>
      <c r="X46" s="4">
        <f t="shared" si="25"/>
        <v>0</v>
      </c>
      <c r="Y46" s="4">
        <f t="shared" si="26"/>
        <v>0</v>
      </c>
      <c r="Z46" s="4">
        <f t="shared" si="27"/>
        <v>0</v>
      </c>
      <c r="AA46" s="4">
        <f t="shared" si="28"/>
        <v>0</v>
      </c>
      <c r="AB46" s="4">
        <f t="shared" si="29"/>
        <v>0</v>
      </c>
      <c r="AC46" s="4">
        <f t="shared" si="30"/>
        <v>0</v>
      </c>
      <c r="AD46" s="4">
        <f t="shared" si="31"/>
        <v>0</v>
      </c>
      <c r="AE46" s="4">
        <f t="shared" si="32"/>
        <v>0</v>
      </c>
      <c r="AF46" s="4">
        <f t="shared" si="33"/>
        <v>0</v>
      </c>
      <c r="AG46" s="4">
        <f t="shared" si="34"/>
        <v>0</v>
      </c>
      <c r="AH46" s="4">
        <f t="shared" si="35"/>
        <v>0</v>
      </c>
      <c r="AI46" s="4">
        <f t="shared" si="36"/>
        <v>0</v>
      </c>
      <c r="AJ46" s="4">
        <f t="shared" si="37"/>
        <v>0</v>
      </c>
      <c r="AK46" s="4">
        <f>Detailed_Report_Risk_Levels!E46</f>
        <v>0</v>
      </c>
      <c r="AL46" s="4">
        <f t="shared" si="38"/>
        <v>0</v>
      </c>
      <c r="AM46" s="4">
        <f t="shared" si="39"/>
        <v>0</v>
      </c>
      <c r="AN46" s="4">
        <f t="shared" si="40"/>
        <v>0</v>
      </c>
      <c r="AO46" s="4">
        <f t="shared" si="41"/>
        <v>0</v>
      </c>
      <c r="AP46" s="4">
        <f t="shared" si="42"/>
        <v>0</v>
      </c>
      <c r="AQ46" s="4">
        <f t="shared" si="43"/>
        <v>0</v>
      </c>
      <c r="AR46" s="4">
        <f t="shared" si="44"/>
        <v>0</v>
      </c>
      <c r="AS46" s="4">
        <f t="shared" si="45"/>
        <v>0</v>
      </c>
      <c r="AT46" s="4">
        <f t="shared" si="46"/>
        <v>0</v>
      </c>
      <c r="AU46" s="4">
        <f t="shared" si="47"/>
        <v>0</v>
      </c>
      <c r="AV46" s="4">
        <f t="shared" si="48"/>
        <v>0</v>
      </c>
      <c r="AW46" s="4">
        <f t="shared" si="49"/>
        <v>0</v>
      </c>
      <c r="AX46" s="4">
        <f t="shared" si="50"/>
        <v>0</v>
      </c>
      <c r="AY46" s="4">
        <f t="shared" si="51"/>
        <v>0</v>
      </c>
      <c r="AZ46" s="4">
        <f t="shared" si="52"/>
        <v>0</v>
      </c>
    </row>
    <row r="47" spans="2:52" x14ac:dyDescent="0.2">
      <c r="B47">
        <f>Risks!B55</f>
        <v>0</v>
      </c>
      <c r="C47">
        <f>Risks!E55</f>
        <v>0</v>
      </c>
      <c r="D47" s="4">
        <f>Risks!C55</f>
        <v>0</v>
      </c>
      <c r="E47" s="4">
        <f>Detailed_Report_Risk_Levels!D47</f>
        <v>0</v>
      </c>
      <c r="F47" s="4">
        <f t="shared" si="7"/>
        <v>0</v>
      </c>
      <c r="G47" s="4">
        <f t="shared" si="8"/>
        <v>0</v>
      </c>
      <c r="H47" s="4">
        <f t="shared" si="9"/>
        <v>0</v>
      </c>
      <c r="I47" s="4">
        <f t="shared" si="10"/>
        <v>0</v>
      </c>
      <c r="J47" s="4">
        <f t="shared" si="11"/>
        <v>0</v>
      </c>
      <c r="K47" s="4">
        <f t="shared" si="12"/>
        <v>0</v>
      </c>
      <c r="L47" s="4">
        <f t="shared" si="13"/>
        <v>0</v>
      </c>
      <c r="M47" s="4">
        <f t="shared" si="14"/>
        <v>0</v>
      </c>
      <c r="N47" s="4">
        <f t="shared" si="15"/>
        <v>0</v>
      </c>
      <c r="O47" s="4">
        <f t="shared" si="16"/>
        <v>0</v>
      </c>
      <c r="P47" s="4">
        <f t="shared" si="17"/>
        <v>0</v>
      </c>
      <c r="Q47" s="4">
        <f t="shared" si="18"/>
        <v>0</v>
      </c>
      <c r="R47" s="4">
        <f t="shared" si="19"/>
        <v>0</v>
      </c>
      <c r="S47" s="4">
        <f t="shared" si="20"/>
        <v>0</v>
      </c>
      <c r="T47" s="4">
        <f t="shared" si="21"/>
        <v>0</v>
      </c>
      <c r="U47" s="4">
        <f t="shared" si="22"/>
        <v>0</v>
      </c>
      <c r="V47" s="4">
        <f t="shared" si="23"/>
        <v>0</v>
      </c>
      <c r="W47" s="4">
        <f t="shared" si="24"/>
        <v>0</v>
      </c>
      <c r="X47" s="4">
        <f t="shared" si="25"/>
        <v>0</v>
      </c>
      <c r="Y47" s="4">
        <f t="shared" si="26"/>
        <v>0</v>
      </c>
      <c r="Z47" s="4">
        <f t="shared" si="27"/>
        <v>0</v>
      </c>
      <c r="AA47" s="4">
        <f t="shared" si="28"/>
        <v>0</v>
      </c>
      <c r="AB47" s="4">
        <f t="shared" si="29"/>
        <v>0</v>
      </c>
      <c r="AC47" s="4">
        <f t="shared" si="30"/>
        <v>0</v>
      </c>
      <c r="AD47" s="4">
        <f t="shared" si="31"/>
        <v>0</v>
      </c>
      <c r="AE47" s="4">
        <f t="shared" si="32"/>
        <v>0</v>
      </c>
      <c r="AF47" s="4">
        <f t="shared" si="33"/>
        <v>0</v>
      </c>
      <c r="AG47" s="4">
        <f t="shared" si="34"/>
        <v>0</v>
      </c>
      <c r="AH47" s="4">
        <f t="shared" si="35"/>
        <v>0</v>
      </c>
      <c r="AI47" s="4">
        <f t="shared" si="36"/>
        <v>0</v>
      </c>
      <c r="AJ47" s="4">
        <f t="shared" si="37"/>
        <v>0</v>
      </c>
      <c r="AK47" s="4">
        <f>Detailed_Report_Risk_Levels!E47</f>
        <v>0</v>
      </c>
      <c r="AL47" s="4">
        <f t="shared" si="38"/>
        <v>0</v>
      </c>
      <c r="AM47" s="4">
        <f t="shared" si="39"/>
        <v>0</v>
      </c>
      <c r="AN47" s="4">
        <f t="shared" si="40"/>
        <v>0</v>
      </c>
      <c r="AO47" s="4">
        <f t="shared" si="41"/>
        <v>0</v>
      </c>
      <c r="AP47" s="4">
        <f t="shared" si="42"/>
        <v>0</v>
      </c>
      <c r="AQ47" s="4">
        <f t="shared" si="43"/>
        <v>0</v>
      </c>
      <c r="AR47" s="4">
        <f t="shared" si="44"/>
        <v>0</v>
      </c>
      <c r="AS47" s="4">
        <f t="shared" si="45"/>
        <v>0</v>
      </c>
      <c r="AT47" s="4">
        <f t="shared" si="46"/>
        <v>0</v>
      </c>
      <c r="AU47" s="4">
        <f t="shared" si="47"/>
        <v>0</v>
      </c>
      <c r="AV47" s="4">
        <f t="shared" si="48"/>
        <v>0</v>
      </c>
      <c r="AW47" s="4">
        <f t="shared" si="49"/>
        <v>0</v>
      </c>
      <c r="AX47" s="4">
        <f t="shared" si="50"/>
        <v>0</v>
      </c>
      <c r="AY47" s="4">
        <f t="shared" si="51"/>
        <v>0</v>
      </c>
      <c r="AZ47" s="4">
        <f t="shared" si="52"/>
        <v>0</v>
      </c>
    </row>
    <row r="48" spans="2:52" x14ac:dyDescent="0.2">
      <c r="B48">
        <f>Risks!B56</f>
        <v>0</v>
      </c>
      <c r="C48">
        <f>Risks!E56</f>
        <v>0</v>
      </c>
      <c r="D48" s="4">
        <f>Risks!C56</f>
        <v>0</v>
      </c>
      <c r="E48" s="4">
        <f>Detailed_Report_Risk_Levels!D48</f>
        <v>0</v>
      </c>
      <c r="F48" s="4">
        <f t="shared" si="7"/>
        <v>0</v>
      </c>
      <c r="G48" s="4">
        <f t="shared" si="8"/>
        <v>0</v>
      </c>
      <c r="H48" s="4">
        <f t="shared" si="9"/>
        <v>0</v>
      </c>
      <c r="I48" s="4">
        <f t="shared" si="10"/>
        <v>0</v>
      </c>
      <c r="J48" s="4">
        <f t="shared" si="11"/>
        <v>0</v>
      </c>
      <c r="K48" s="4">
        <f t="shared" si="12"/>
        <v>0</v>
      </c>
      <c r="L48" s="4">
        <f t="shared" si="13"/>
        <v>0</v>
      </c>
      <c r="M48" s="4">
        <f t="shared" si="14"/>
        <v>0</v>
      </c>
      <c r="N48" s="4">
        <f t="shared" si="15"/>
        <v>0</v>
      </c>
      <c r="O48" s="4">
        <f t="shared" si="16"/>
        <v>0</v>
      </c>
      <c r="P48" s="4">
        <f t="shared" si="17"/>
        <v>0</v>
      </c>
      <c r="Q48" s="4">
        <f t="shared" si="18"/>
        <v>0</v>
      </c>
      <c r="R48" s="4">
        <f t="shared" si="19"/>
        <v>0</v>
      </c>
      <c r="S48" s="4">
        <f t="shared" si="20"/>
        <v>0</v>
      </c>
      <c r="T48" s="4">
        <f t="shared" si="21"/>
        <v>0</v>
      </c>
      <c r="U48" s="4">
        <f t="shared" si="22"/>
        <v>0</v>
      </c>
      <c r="V48" s="4">
        <f t="shared" si="23"/>
        <v>0</v>
      </c>
      <c r="W48" s="4">
        <f t="shared" si="24"/>
        <v>0</v>
      </c>
      <c r="X48" s="4">
        <f t="shared" si="25"/>
        <v>0</v>
      </c>
      <c r="Y48" s="4">
        <f t="shared" si="26"/>
        <v>0</v>
      </c>
      <c r="Z48" s="4">
        <f t="shared" si="27"/>
        <v>0</v>
      </c>
      <c r="AA48" s="4">
        <f t="shared" si="28"/>
        <v>0</v>
      </c>
      <c r="AB48" s="4">
        <f t="shared" si="29"/>
        <v>0</v>
      </c>
      <c r="AC48" s="4">
        <f t="shared" si="30"/>
        <v>0</v>
      </c>
      <c r="AD48" s="4">
        <f t="shared" si="31"/>
        <v>0</v>
      </c>
      <c r="AE48" s="4">
        <f t="shared" si="32"/>
        <v>0</v>
      </c>
      <c r="AF48" s="4">
        <f t="shared" si="33"/>
        <v>0</v>
      </c>
      <c r="AG48" s="4">
        <f t="shared" si="34"/>
        <v>0</v>
      </c>
      <c r="AH48" s="4">
        <f t="shared" si="35"/>
        <v>0</v>
      </c>
      <c r="AI48" s="4">
        <f t="shared" si="36"/>
        <v>0</v>
      </c>
      <c r="AJ48" s="4">
        <f t="shared" si="37"/>
        <v>0</v>
      </c>
      <c r="AK48" s="4">
        <f>Detailed_Report_Risk_Levels!E48</f>
        <v>0</v>
      </c>
      <c r="AL48" s="4">
        <f t="shared" si="38"/>
        <v>0</v>
      </c>
      <c r="AM48" s="4">
        <f t="shared" si="39"/>
        <v>0</v>
      </c>
      <c r="AN48" s="4">
        <f t="shared" si="40"/>
        <v>0</v>
      </c>
      <c r="AO48" s="4">
        <f t="shared" si="41"/>
        <v>0</v>
      </c>
      <c r="AP48" s="4">
        <f t="shared" si="42"/>
        <v>0</v>
      </c>
      <c r="AQ48" s="4">
        <f t="shared" si="43"/>
        <v>0</v>
      </c>
      <c r="AR48" s="4">
        <f t="shared" si="44"/>
        <v>0</v>
      </c>
      <c r="AS48" s="4">
        <f t="shared" si="45"/>
        <v>0</v>
      </c>
      <c r="AT48" s="4">
        <f t="shared" si="46"/>
        <v>0</v>
      </c>
      <c r="AU48" s="4">
        <f t="shared" si="47"/>
        <v>0</v>
      </c>
      <c r="AV48" s="4">
        <f t="shared" si="48"/>
        <v>0</v>
      </c>
      <c r="AW48" s="4">
        <f t="shared" si="49"/>
        <v>0</v>
      </c>
      <c r="AX48" s="4">
        <f t="shared" si="50"/>
        <v>0</v>
      </c>
      <c r="AY48" s="4">
        <f t="shared" si="51"/>
        <v>0</v>
      </c>
      <c r="AZ48" s="4">
        <f t="shared" si="52"/>
        <v>0</v>
      </c>
    </row>
    <row r="49" spans="2:52" x14ac:dyDescent="0.2">
      <c r="B49">
        <f>Risks!B57</f>
        <v>0</v>
      </c>
      <c r="C49">
        <f>Risks!E57</f>
        <v>0</v>
      </c>
      <c r="D49" s="4">
        <f>Risks!C57</f>
        <v>0</v>
      </c>
      <c r="E49" s="4">
        <f>Detailed_Report_Risk_Levels!D49</f>
        <v>0</v>
      </c>
      <c r="F49" s="4">
        <f t="shared" si="7"/>
        <v>0</v>
      </c>
      <c r="G49" s="4">
        <f t="shared" si="8"/>
        <v>0</v>
      </c>
      <c r="H49" s="4">
        <f t="shared" si="9"/>
        <v>0</v>
      </c>
      <c r="I49" s="4">
        <f t="shared" si="10"/>
        <v>0</v>
      </c>
      <c r="J49" s="4">
        <f t="shared" si="11"/>
        <v>0</v>
      </c>
      <c r="K49" s="4">
        <f t="shared" si="12"/>
        <v>0</v>
      </c>
      <c r="L49" s="4">
        <f t="shared" si="13"/>
        <v>0</v>
      </c>
      <c r="M49" s="4">
        <f t="shared" si="14"/>
        <v>0</v>
      </c>
      <c r="N49" s="4">
        <f t="shared" si="15"/>
        <v>0</v>
      </c>
      <c r="O49" s="4">
        <f t="shared" si="16"/>
        <v>0</v>
      </c>
      <c r="P49" s="4">
        <f t="shared" si="17"/>
        <v>0</v>
      </c>
      <c r="Q49" s="4">
        <f t="shared" si="18"/>
        <v>0</v>
      </c>
      <c r="R49" s="4">
        <f t="shared" si="19"/>
        <v>0</v>
      </c>
      <c r="S49" s="4">
        <f t="shared" si="20"/>
        <v>0</v>
      </c>
      <c r="T49" s="4">
        <f t="shared" si="21"/>
        <v>0</v>
      </c>
      <c r="U49" s="4">
        <f t="shared" si="22"/>
        <v>0</v>
      </c>
      <c r="V49" s="4">
        <f t="shared" si="23"/>
        <v>0</v>
      </c>
      <c r="W49" s="4">
        <f t="shared" si="24"/>
        <v>0</v>
      </c>
      <c r="X49" s="4">
        <f t="shared" si="25"/>
        <v>0</v>
      </c>
      <c r="Y49" s="4">
        <f t="shared" si="26"/>
        <v>0</v>
      </c>
      <c r="Z49" s="4">
        <f t="shared" si="27"/>
        <v>0</v>
      </c>
      <c r="AA49" s="4">
        <f t="shared" si="28"/>
        <v>0</v>
      </c>
      <c r="AB49" s="4">
        <f t="shared" si="29"/>
        <v>0</v>
      </c>
      <c r="AC49" s="4">
        <f t="shared" si="30"/>
        <v>0</v>
      </c>
      <c r="AD49" s="4">
        <f t="shared" si="31"/>
        <v>0</v>
      </c>
      <c r="AE49" s="4">
        <f t="shared" si="32"/>
        <v>0</v>
      </c>
      <c r="AF49" s="4">
        <f t="shared" si="33"/>
        <v>0</v>
      </c>
      <c r="AG49" s="4">
        <f t="shared" si="34"/>
        <v>0</v>
      </c>
      <c r="AH49" s="4">
        <f t="shared" si="35"/>
        <v>0</v>
      </c>
      <c r="AI49" s="4">
        <f t="shared" si="36"/>
        <v>0</v>
      </c>
      <c r="AJ49" s="4">
        <f t="shared" si="37"/>
        <v>0</v>
      </c>
      <c r="AK49" s="4">
        <f>Detailed_Report_Risk_Levels!E49</f>
        <v>0</v>
      </c>
      <c r="AL49" s="4">
        <f t="shared" si="38"/>
        <v>0</v>
      </c>
      <c r="AM49" s="4">
        <f t="shared" si="39"/>
        <v>0</v>
      </c>
      <c r="AN49" s="4">
        <f t="shared" si="40"/>
        <v>0</v>
      </c>
      <c r="AO49" s="4">
        <f t="shared" si="41"/>
        <v>0</v>
      </c>
      <c r="AP49" s="4">
        <f t="shared" si="42"/>
        <v>0</v>
      </c>
      <c r="AQ49" s="4">
        <f t="shared" si="43"/>
        <v>0</v>
      </c>
      <c r="AR49" s="4">
        <f t="shared" si="44"/>
        <v>0</v>
      </c>
      <c r="AS49" s="4">
        <f t="shared" si="45"/>
        <v>0</v>
      </c>
      <c r="AT49" s="4">
        <f t="shared" si="46"/>
        <v>0</v>
      </c>
      <c r="AU49" s="4">
        <f t="shared" si="47"/>
        <v>0</v>
      </c>
      <c r="AV49" s="4">
        <f t="shared" si="48"/>
        <v>0</v>
      </c>
      <c r="AW49" s="4">
        <f t="shared" si="49"/>
        <v>0</v>
      </c>
      <c r="AX49" s="4">
        <f t="shared" si="50"/>
        <v>0</v>
      </c>
      <c r="AY49" s="4">
        <f t="shared" si="51"/>
        <v>0</v>
      </c>
      <c r="AZ49" s="4">
        <f t="shared" si="52"/>
        <v>0</v>
      </c>
    </row>
    <row r="50" spans="2:52" x14ac:dyDescent="0.2">
      <c r="B50">
        <f>Risks!B58</f>
        <v>0</v>
      </c>
      <c r="C50">
        <f>Risks!E58</f>
        <v>0</v>
      </c>
      <c r="D50" s="4">
        <f>Risks!C58</f>
        <v>0</v>
      </c>
      <c r="E50" s="4">
        <f>Detailed_Report_Risk_Levels!D50</f>
        <v>0</v>
      </c>
      <c r="F50" s="4">
        <f t="shared" si="7"/>
        <v>0</v>
      </c>
      <c r="G50" s="4">
        <f t="shared" si="8"/>
        <v>0</v>
      </c>
      <c r="H50" s="4">
        <f t="shared" si="9"/>
        <v>0</v>
      </c>
      <c r="I50" s="4">
        <f t="shared" si="10"/>
        <v>0</v>
      </c>
      <c r="J50" s="4">
        <f t="shared" si="11"/>
        <v>0</v>
      </c>
      <c r="K50" s="4">
        <f t="shared" si="12"/>
        <v>0</v>
      </c>
      <c r="L50" s="4">
        <f t="shared" si="13"/>
        <v>0</v>
      </c>
      <c r="M50" s="4">
        <f t="shared" si="14"/>
        <v>0</v>
      </c>
      <c r="N50" s="4">
        <f t="shared" si="15"/>
        <v>0</v>
      </c>
      <c r="O50" s="4">
        <f t="shared" si="16"/>
        <v>0</v>
      </c>
      <c r="P50" s="4">
        <f t="shared" si="17"/>
        <v>0</v>
      </c>
      <c r="Q50" s="4">
        <f t="shared" si="18"/>
        <v>0</v>
      </c>
      <c r="R50" s="4">
        <f t="shared" si="19"/>
        <v>0</v>
      </c>
      <c r="S50" s="4">
        <f t="shared" si="20"/>
        <v>0</v>
      </c>
      <c r="T50" s="4">
        <f t="shared" si="21"/>
        <v>0</v>
      </c>
      <c r="U50" s="4">
        <f t="shared" si="22"/>
        <v>0</v>
      </c>
      <c r="V50" s="4">
        <f t="shared" si="23"/>
        <v>0</v>
      </c>
      <c r="W50" s="4">
        <f t="shared" si="24"/>
        <v>0</v>
      </c>
      <c r="X50" s="4">
        <f t="shared" si="25"/>
        <v>0</v>
      </c>
      <c r="Y50" s="4">
        <f t="shared" si="26"/>
        <v>0</v>
      </c>
      <c r="Z50" s="4">
        <f t="shared" si="27"/>
        <v>0</v>
      </c>
      <c r="AA50" s="4">
        <f t="shared" si="28"/>
        <v>0</v>
      </c>
      <c r="AB50" s="4">
        <f t="shared" si="29"/>
        <v>0</v>
      </c>
      <c r="AC50" s="4">
        <f t="shared" si="30"/>
        <v>0</v>
      </c>
      <c r="AD50" s="4">
        <f t="shared" si="31"/>
        <v>0</v>
      </c>
      <c r="AE50" s="4">
        <f t="shared" si="32"/>
        <v>0</v>
      </c>
      <c r="AF50" s="4">
        <f t="shared" si="33"/>
        <v>0</v>
      </c>
      <c r="AG50" s="4">
        <f t="shared" si="34"/>
        <v>0</v>
      </c>
      <c r="AH50" s="4">
        <f t="shared" si="35"/>
        <v>0</v>
      </c>
      <c r="AI50" s="4">
        <f t="shared" si="36"/>
        <v>0</v>
      </c>
      <c r="AJ50" s="4">
        <f t="shared" si="37"/>
        <v>0</v>
      </c>
      <c r="AK50" s="4">
        <f>Detailed_Report_Risk_Levels!E50</f>
        <v>0</v>
      </c>
      <c r="AL50" s="4">
        <f t="shared" si="38"/>
        <v>0</v>
      </c>
      <c r="AM50" s="4">
        <f t="shared" si="39"/>
        <v>0</v>
      </c>
      <c r="AN50" s="4">
        <f t="shared" si="40"/>
        <v>0</v>
      </c>
      <c r="AO50" s="4">
        <f t="shared" si="41"/>
        <v>0</v>
      </c>
      <c r="AP50" s="4">
        <f t="shared" si="42"/>
        <v>0</v>
      </c>
      <c r="AQ50" s="4">
        <f t="shared" si="43"/>
        <v>0</v>
      </c>
      <c r="AR50" s="4">
        <f t="shared" si="44"/>
        <v>0</v>
      </c>
      <c r="AS50" s="4">
        <f t="shared" si="45"/>
        <v>0</v>
      </c>
      <c r="AT50" s="4">
        <f t="shared" si="46"/>
        <v>0</v>
      </c>
      <c r="AU50" s="4">
        <f t="shared" si="47"/>
        <v>0</v>
      </c>
      <c r="AV50" s="4">
        <f t="shared" si="48"/>
        <v>0</v>
      </c>
      <c r="AW50" s="4">
        <f t="shared" si="49"/>
        <v>0</v>
      </c>
      <c r="AX50" s="4">
        <f t="shared" si="50"/>
        <v>0</v>
      </c>
      <c r="AY50" s="4">
        <f t="shared" si="51"/>
        <v>0</v>
      </c>
      <c r="AZ50" s="4">
        <f t="shared" si="52"/>
        <v>0</v>
      </c>
    </row>
    <row r="51" spans="2:52" x14ac:dyDescent="0.2">
      <c r="B51">
        <f>Risks!B59</f>
        <v>0</v>
      </c>
      <c r="C51">
        <f>Risks!E59</f>
        <v>0</v>
      </c>
      <c r="D51" s="4">
        <f>Risks!C59</f>
        <v>0</v>
      </c>
      <c r="E51" s="4">
        <f>Detailed_Report_Risk_Levels!D51</f>
        <v>0</v>
      </c>
      <c r="F51" s="4">
        <f t="shared" si="7"/>
        <v>0</v>
      </c>
      <c r="G51" s="4">
        <f t="shared" si="8"/>
        <v>0</v>
      </c>
      <c r="H51" s="4">
        <f t="shared" si="9"/>
        <v>0</v>
      </c>
      <c r="I51" s="4">
        <f t="shared" si="10"/>
        <v>0</v>
      </c>
      <c r="J51" s="4">
        <f t="shared" si="11"/>
        <v>0</v>
      </c>
      <c r="K51" s="4">
        <f t="shared" si="12"/>
        <v>0</v>
      </c>
      <c r="L51" s="4">
        <f t="shared" si="13"/>
        <v>0</v>
      </c>
      <c r="M51" s="4">
        <f t="shared" si="14"/>
        <v>0</v>
      </c>
      <c r="N51" s="4">
        <f t="shared" si="15"/>
        <v>0</v>
      </c>
      <c r="O51" s="4">
        <f t="shared" si="16"/>
        <v>0</v>
      </c>
      <c r="P51" s="4">
        <f t="shared" si="17"/>
        <v>0</v>
      </c>
      <c r="Q51" s="4">
        <f t="shared" si="18"/>
        <v>0</v>
      </c>
      <c r="R51" s="4">
        <f t="shared" si="19"/>
        <v>0</v>
      </c>
      <c r="S51" s="4">
        <f t="shared" si="20"/>
        <v>0</v>
      </c>
      <c r="T51" s="4">
        <f t="shared" si="21"/>
        <v>0</v>
      </c>
      <c r="U51" s="4">
        <f t="shared" si="22"/>
        <v>0</v>
      </c>
      <c r="V51" s="4">
        <f t="shared" si="23"/>
        <v>0</v>
      </c>
      <c r="W51" s="4">
        <f t="shared" si="24"/>
        <v>0</v>
      </c>
      <c r="X51" s="4">
        <f t="shared" si="25"/>
        <v>0</v>
      </c>
      <c r="Y51" s="4">
        <f t="shared" si="26"/>
        <v>0</v>
      </c>
      <c r="Z51" s="4">
        <f t="shared" si="27"/>
        <v>0</v>
      </c>
      <c r="AA51" s="4">
        <f t="shared" si="28"/>
        <v>0</v>
      </c>
      <c r="AB51" s="4">
        <f t="shared" si="29"/>
        <v>0</v>
      </c>
      <c r="AC51" s="4">
        <f t="shared" si="30"/>
        <v>0</v>
      </c>
      <c r="AD51" s="4">
        <f t="shared" si="31"/>
        <v>0</v>
      </c>
      <c r="AE51" s="4">
        <f t="shared" si="32"/>
        <v>0</v>
      </c>
      <c r="AF51" s="4">
        <f t="shared" si="33"/>
        <v>0</v>
      </c>
      <c r="AG51" s="4">
        <f t="shared" si="34"/>
        <v>0</v>
      </c>
      <c r="AH51" s="4">
        <f t="shared" si="35"/>
        <v>0</v>
      </c>
      <c r="AI51" s="4">
        <f t="shared" si="36"/>
        <v>0</v>
      </c>
      <c r="AJ51" s="4">
        <f t="shared" si="37"/>
        <v>0</v>
      </c>
      <c r="AK51" s="4">
        <f>Detailed_Report_Risk_Levels!E51</f>
        <v>0</v>
      </c>
      <c r="AL51" s="4">
        <f t="shared" si="38"/>
        <v>0</v>
      </c>
      <c r="AM51" s="4">
        <f t="shared" si="39"/>
        <v>0</v>
      </c>
      <c r="AN51" s="4">
        <f t="shared" si="40"/>
        <v>0</v>
      </c>
      <c r="AO51" s="4">
        <f t="shared" si="41"/>
        <v>0</v>
      </c>
      <c r="AP51" s="4">
        <f t="shared" si="42"/>
        <v>0</v>
      </c>
      <c r="AQ51" s="4">
        <f t="shared" si="43"/>
        <v>0</v>
      </c>
      <c r="AR51" s="4">
        <f t="shared" si="44"/>
        <v>0</v>
      </c>
      <c r="AS51" s="4">
        <f t="shared" si="45"/>
        <v>0</v>
      </c>
      <c r="AT51" s="4">
        <f t="shared" si="46"/>
        <v>0</v>
      </c>
      <c r="AU51" s="4">
        <f t="shared" si="47"/>
        <v>0</v>
      </c>
      <c r="AV51" s="4">
        <f t="shared" si="48"/>
        <v>0</v>
      </c>
      <c r="AW51" s="4">
        <f t="shared" si="49"/>
        <v>0</v>
      </c>
      <c r="AX51" s="4">
        <f t="shared" si="50"/>
        <v>0</v>
      </c>
      <c r="AY51" s="4">
        <f t="shared" si="51"/>
        <v>0</v>
      </c>
      <c r="AZ51" s="4">
        <f t="shared" si="52"/>
        <v>0</v>
      </c>
    </row>
    <row r="52" spans="2:52" x14ac:dyDescent="0.2">
      <c r="B52">
        <f>Risks!B60</f>
        <v>0</v>
      </c>
      <c r="C52">
        <f>Risks!E60</f>
        <v>0</v>
      </c>
      <c r="D52" s="4">
        <f>Risks!C60</f>
        <v>0</v>
      </c>
      <c r="E52" s="4">
        <f>Detailed_Report_Risk_Levels!D52</f>
        <v>0</v>
      </c>
      <c r="F52" s="4">
        <f t="shared" si="7"/>
        <v>0</v>
      </c>
      <c r="G52" s="4">
        <f t="shared" si="8"/>
        <v>0</v>
      </c>
      <c r="H52" s="4">
        <f t="shared" si="9"/>
        <v>0</v>
      </c>
      <c r="I52" s="4">
        <f t="shared" si="10"/>
        <v>0</v>
      </c>
      <c r="J52" s="4">
        <f t="shared" si="11"/>
        <v>0</v>
      </c>
      <c r="K52" s="4">
        <f t="shared" si="12"/>
        <v>0</v>
      </c>
      <c r="L52" s="4">
        <f t="shared" si="13"/>
        <v>0</v>
      </c>
      <c r="M52" s="4">
        <f t="shared" si="14"/>
        <v>0</v>
      </c>
      <c r="N52" s="4">
        <f t="shared" si="15"/>
        <v>0</v>
      </c>
      <c r="O52" s="4">
        <f t="shared" si="16"/>
        <v>0</v>
      </c>
      <c r="P52" s="4">
        <f t="shared" si="17"/>
        <v>0</v>
      </c>
      <c r="Q52" s="4">
        <f t="shared" si="18"/>
        <v>0</v>
      </c>
      <c r="R52" s="4">
        <f t="shared" si="19"/>
        <v>0</v>
      </c>
      <c r="S52" s="4">
        <f t="shared" si="20"/>
        <v>0</v>
      </c>
      <c r="T52" s="4">
        <f t="shared" si="21"/>
        <v>0</v>
      </c>
      <c r="U52" s="4">
        <f t="shared" si="22"/>
        <v>0</v>
      </c>
      <c r="V52" s="4">
        <f t="shared" si="23"/>
        <v>0</v>
      </c>
      <c r="W52" s="4">
        <f t="shared" si="24"/>
        <v>0</v>
      </c>
      <c r="X52" s="4">
        <f t="shared" si="25"/>
        <v>0</v>
      </c>
      <c r="Y52" s="4">
        <f t="shared" si="26"/>
        <v>0</v>
      </c>
      <c r="Z52" s="4">
        <f t="shared" si="27"/>
        <v>0</v>
      </c>
      <c r="AA52" s="4">
        <f t="shared" si="28"/>
        <v>0</v>
      </c>
      <c r="AB52" s="4">
        <f t="shared" si="29"/>
        <v>0</v>
      </c>
      <c r="AC52" s="4">
        <f t="shared" si="30"/>
        <v>0</v>
      </c>
      <c r="AD52" s="4">
        <f t="shared" si="31"/>
        <v>0</v>
      </c>
      <c r="AE52" s="4">
        <f t="shared" si="32"/>
        <v>0</v>
      </c>
      <c r="AF52" s="4">
        <f t="shared" si="33"/>
        <v>0</v>
      </c>
      <c r="AG52" s="4">
        <f t="shared" si="34"/>
        <v>0</v>
      </c>
      <c r="AH52" s="4">
        <f t="shared" si="35"/>
        <v>0</v>
      </c>
      <c r="AI52" s="4">
        <f t="shared" si="36"/>
        <v>0</v>
      </c>
      <c r="AJ52" s="4">
        <f t="shared" si="37"/>
        <v>0</v>
      </c>
      <c r="AK52" s="4">
        <f>Detailed_Report_Risk_Levels!E52</f>
        <v>0</v>
      </c>
      <c r="AL52" s="4">
        <f t="shared" si="38"/>
        <v>0</v>
      </c>
      <c r="AM52" s="4">
        <f t="shared" si="39"/>
        <v>0</v>
      </c>
      <c r="AN52" s="4">
        <f t="shared" si="40"/>
        <v>0</v>
      </c>
      <c r="AO52" s="4">
        <f t="shared" si="41"/>
        <v>0</v>
      </c>
      <c r="AP52" s="4">
        <f t="shared" si="42"/>
        <v>0</v>
      </c>
      <c r="AQ52" s="4">
        <f t="shared" si="43"/>
        <v>0</v>
      </c>
      <c r="AR52" s="4">
        <f t="shared" si="44"/>
        <v>0</v>
      </c>
      <c r="AS52" s="4">
        <f t="shared" si="45"/>
        <v>0</v>
      </c>
      <c r="AT52" s="4">
        <f t="shared" si="46"/>
        <v>0</v>
      </c>
      <c r="AU52" s="4">
        <f t="shared" si="47"/>
        <v>0</v>
      </c>
      <c r="AV52" s="4">
        <f t="shared" si="48"/>
        <v>0</v>
      </c>
      <c r="AW52" s="4">
        <f t="shared" si="49"/>
        <v>0</v>
      </c>
      <c r="AX52" s="4">
        <f t="shared" si="50"/>
        <v>0</v>
      </c>
      <c r="AY52" s="4">
        <f t="shared" si="51"/>
        <v>0</v>
      </c>
      <c r="AZ52" s="4">
        <f t="shared" si="52"/>
        <v>0</v>
      </c>
    </row>
    <row r="53" spans="2:52" x14ac:dyDescent="0.2">
      <c r="B53">
        <f>Risks!B61</f>
        <v>0</v>
      </c>
      <c r="C53">
        <f>Risks!E61</f>
        <v>0</v>
      </c>
      <c r="D53" s="4">
        <f>Risks!C61</f>
        <v>0</v>
      </c>
      <c r="E53" s="4">
        <f>Detailed_Report_Risk_Levels!D53</f>
        <v>0</v>
      </c>
      <c r="F53" s="4">
        <f t="shared" si="7"/>
        <v>0</v>
      </c>
      <c r="G53" s="4">
        <f t="shared" si="8"/>
        <v>0</v>
      </c>
      <c r="H53" s="4">
        <f t="shared" si="9"/>
        <v>0</v>
      </c>
      <c r="I53" s="4">
        <f t="shared" si="10"/>
        <v>0</v>
      </c>
      <c r="J53" s="4">
        <f t="shared" si="11"/>
        <v>0</v>
      </c>
      <c r="K53" s="4">
        <f t="shared" si="12"/>
        <v>0</v>
      </c>
      <c r="L53" s="4">
        <f t="shared" si="13"/>
        <v>0</v>
      </c>
      <c r="M53" s="4">
        <f t="shared" si="14"/>
        <v>0</v>
      </c>
      <c r="N53" s="4">
        <f t="shared" si="15"/>
        <v>0</v>
      </c>
      <c r="O53" s="4">
        <f t="shared" si="16"/>
        <v>0</v>
      </c>
      <c r="P53" s="4">
        <f t="shared" si="17"/>
        <v>0</v>
      </c>
      <c r="Q53" s="4">
        <f t="shared" si="18"/>
        <v>0</v>
      </c>
      <c r="R53" s="4">
        <f t="shared" si="19"/>
        <v>0</v>
      </c>
      <c r="S53" s="4">
        <f t="shared" si="20"/>
        <v>0</v>
      </c>
      <c r="T53" s="4">
        <f t="shared" si="21"/>
        <v>0</v>
      </c>
      <c r="U53" s="4">
        <f t="shared" si="22"/>
        <v>0</v>
      </c>
      <c r="V53" s="4">
        <f t="shared" si="23"/>
        <v>0</v>
      </c>
      <c r="W53" s="4">
        <f t="shared" si="24"/>
        <v>0</v>
      </c>
      <c r="X53" s="4">
        <f t="shared" si="25"/>
        <v>0</v>
      </c>
      <c r="Y53" s="4">
        <f t="shared" si="26"/>
        <v>0</v>
      </c>
      <c r="Z53" s="4">
        <f t="shared" si="27"/>
        <v>0</v>
      </c>
      <c r="AA53" s="4">
        <f t="shared" si="28"/>
        <v>0</v>
      </c>
      <c r="AB53" s="4">
        <f t="shared" si="29"/>
        <v>0</v>
      </c>
      <c r="AC53" s="4">
        <f t="shared" si="30"/>
        <v>0</v>
      </c>
      <c r="AD53" s="4">
        <f t="shared" si="31"/>
        <v>0</v>
      </c>
      <c r="AE53" s="4">
        <f t="shared" si="32"/>
        <v>0</v>
      </c>
      <c r="AF53" s="4">
        <f t="shared" si="33"/>
        <v>0</v>
      </c>
      <c r="AG53" s="4">
        <f t="shared" si="34"/>
        <v>0</v>
      </c>
      <c r="AH53" s="4">
        <f t="shared" si="35"/>
        <v>0</v>
      </c>
      <c r="AI53" s="4">
        <f t="shared" si="36"/>
        <v>0</v>
      </c>
      <c r="AJ53" s="4">
        <f t="shared" si="37"/>
        <v>0</v>
      </c>
      <c r="AK53" s="4">
        <f>Detailed_Report_Risk_Levels!E53</f>
        <v>0</v>
      </c>
      <c r="AL53" s="4">
        <f t="shared" si="38"/>
        <v>0</v>
      </c>
      <c r="AM53" s="4">
        <f t="shared" si="39"/>
        <v>0</v>
      </c>
      <c r="AN53" s="4">
        <f t="shared" si="40"/>
        <v>0</v>
      </c>
      <c r="AO53" s="4">
        <f t="shared" si="41"/>
        <v>0</v>
      </c>
      <c r="AP53" s="4">
        <f t="shared" si="42"/>
        <v>0</v>
      </c>
      <c r="AQ53" s="4">
        <f t="shared" si="43"/>
        <v>0</v>
      </c>
      <c r="AR53" s="4">
        <f t="shared" si="44"/>
        <v>0</v>
      </c>
      <c r="AS53" s="4">
        <f t="shared" si="45"/>
        <v>0</v>
      </c>
      <c r="AT53" s="4">
        <f t="shared" si="46"/>
        <v>0</v>
      </c>
      <c r="AU53" s="4">
        <f t="shared" si="47"/>
        <v>0</v>
      </c>
      <c r="AV53" s="4">
        <f t="shared" si="48"/>
        <v>0</v>
      </c>
      <c r="AW53" s="4">
        <f t="shared" si="49"/>
        <v>0</v>
      </c>
      <c r="AX53" s="4">
        <f t="shared" si="50"/>
        <v>0</v>
      </c>
      <c r="AY53" s="4">
        <f t="shared" si="51"/>
        <v>0</v>
      </c>
      <c r="AZ53" s="4">
        <f t="shared" si="52"/>
        <v>0</v>
      </c>
    </row>
    <row r="54" spans="2:52" x14ac:dyDescent="0.2">
      <c r="B54">
        <f>Risks!B62</f>
        <v>0</v>
      </c>
      <c r="C54">
        <f>Risks!E62</f>
        <v>0</v>
      </c>
      <c r="D54" s="4">
        <f>Risks!C62</f>
        <v>0</v>
      </c>
      <c r="E54" s="4">
        <f>Detailed_Report_Risk_Levels!D54</f>
        <v>0</v>
      </c>
      <c r="F54" s="4">
        <f t="shared" si="7"/>
        <v>0</v>
      </c>
      <c r="G54" s="4">
        <f t="shared" si="8"/>
        <v>0</v>
      </c>
      <c r="H54" s="4">
        <f t="shared" si="9"/>
        <v>0</v>
      </c>
      <c r="I54" s="4">
        <f t="shared" si="10"/>
        <v>0</v>
      </c>
      <c r="J54" s="4">
        <f t="shared" si="11"/>
        <v>0</v>
      </c>
      <c r="K54" s="4">
        <f t="shared" si="12"/>
        <v>0</v>
      </c>
      <c r="L54" s="4">
        <f t="shared" si="13"/>
        <v>0</v>
      </c>
      <c r="M54" s="4">
        <f t="shared" si="14"/>
        <v>0</v>
      </c>
      <c r="N54" s="4">
        <f t="shared" si="15"/>
        <v>0</v>
      </c>
      <c r="O54" s="4">
        <f t="shared" si="16"/>
        <v>0</v>
      </c>
      <c r="P54" s="4">
        <f t="shared" si="17"/>
        <v>0</v>
      </c>
      <c r="Q54" s="4">
        <f t="shared" si="18"/>
        <v>0</v>
      </c>
      <c r="R54" s="4">
        <f t="shared" si="19"/>
        <v>0</v>
      </c>
      <c r="S54" s="4">
        <f t="shared" si="20"/>
        <v>0</v>
      </c>
      <c r="T54" s="4">
        <f t="shared" si="21"/>
        <v>0</v>
      </c>
      <c r="U54" s="4">
        <f t="shared" si="22"/>
        <v>0</v>
      </c>
      <c r="V54" s="4">
        <f t="shared" si="23"/>
        <v>0</v>
      </c>
      <c r="W54" s="4">
        <f t="shared" si="24"/>
        <v>0</v>
      </c>
      <c r="X54" s="4">
        <f t="shared" si="25"/>
        <v>0</v>
      </c>
      <c r="Y54" s="4">
        <f t="shared" si="26"/>
        <v>0</v>
      </c>
      <c r="Z54" s="4">
        <f t="shared" si="27"/>
        <v>0</v>
      </c>
      <c r="AA54" s="4">
        <f t="shared" si="28"/>
        <v>0</v>
      </c>
      <c r="AB54" s="4">
        <f t="shared" si="29"/>
        <v>0</v>
      </c>
      <c r="AC54" s="4">
        <f t="shared" si="30"/>
        <v>0</v>
      </c>
      <c r="AD54" s="4">
        <f t="shared" si="31"/>
        <v>0</v>
      </c>
      <c r="AE54" s="4">
        <f t="shared" si="32"/>
        <v>0</v>
      </c>
      <c r="AF54" s="4">
        <f t="shared" si="33"/>
        <v>0</v>
      </c>
      <c r="AG54" s="4">
        <f t="shared" si="34"/>
        <v>0</v>
      </c>
      <c r="AH54" s="4">
        <f t="shared" si="35"/>
        <v>0</v>
      </c>
      <c r="AI54" s="4">
        <f t="shared" si="36"/>
        <v>0</v>
      </c>
      <c r="AJ54" s="4">
        <f t="shared" si="37"/>
        <v>0</v>
      </c>
      <c r="AK54" s="4">
        <f>Detailed_Report_Risk_Levels!E54</f>
        <v>0</v>
      </c>
      <c r="AL54" s="4">
        <f t="shared" si="38"/>
        <v>0</v>
      </c>
      <c r="AM54" s="4">
        <f t="shared" si="39"/>
        <v>0</v>
      </c>
      <c r="AN54" s="4">
        <f t="shared" si="40"/>
        <v>0</v>
      </c>
      <c r="AO54" s="4">
        <f t="shared" si="41"/>
        <v>0</v>
      </c>
      <c r="AP54" s="4">
        <f t="shared" si="42"/>
        <v>0</v>
      </c>
      <c r="AQ54" s="4">
        <f t="shared" si="43"/>
        <v>0</v>
      </c>
      <c r="AR54" s="4">
        <f t="shared" si="44"/>
        <v>0</v>
      </c>
      <c r="AS54" s="4">
        <f t="shared" si="45"/>
        <v>0</v>
      </c>
      <c r="AT54" s="4">
        <f t="shared" si="46"/>
        <v>0</v>
      </c>
      <c r="AU54" s="4">
        <f t="shared" si="47"/>
        <v>0</v>
      </c>
      <c r="AV54" s="4">
        <f t="shared" si="48"/>
        <v>0</v>
      </c>
      <c r="AW54" s="4">
        <f t="shared" si="49"/>
        <v>0</v>
      </c>
      <c r="AX54" s="4">
        <f t="shared" si="50"/>
        <v>0</v>
      </c>
      <c r="AY54" s="4">
        <f t="shared" si="51"/>
        <v>0</v>
      </c>
      <c r="AZ54" s="4">
        <f t="shared" si="52"/>
        <v>0</v>
      </c>
    </row>
    <row r="55" spans="2:52" x14ac:dyDescent="0.2">
      <c r="B55">
        <f>Risks!B63</f>
        <v>0</v>
      </c>
      <c r="C55">
        <f>Risks!E63</f>
        <v>0</v>
      </c>
      <c r="D55" s="4">
        <f>Risks!C63</f>
        <v>0</v>
      </c>
      <c r="E55" s="4">
        <f>Detailed_Report_Risk_Levels!D55</f>
        <v>0</v>
      </c>
      <c r="F55" s="4">
        <f t="shared" si="7"/>
        <v>0</v>
      </c>
      <c r="G55" s="4">
        <f t="shared" si="8"/>
        <v>0</v>
      </c>
      <c r="H55" s="4">
        <f t="shared" si="9"/>
        <v>0</v>
      </c>
      <c r="I55" s="4">
        <f t="shared" si="10"/>
        <v>0</v>
      </c>
      <c r="J55" s="4">
        <f t="shared" si="11"/>
        <v>0</v>
      </c>
      <c r="K55" s="4">
        <f t="shared" si="12"/>
        <v>0</v>
      </c>
      <c r="L55" s="4">
        <f t="shared" si="13"/>
        <v>0</v>
      </c>
      <c r="M55" s="4">
        <f t="shared" si="14"/>
        <v>0</v>
      </c>
      <c r="N55" s="4">
        <f t="shared" si="15"/>
        <v>0</v>
      </c>
      <c r="O55" s="4">
        <f t="shared" si="16"/>
        <v>0</v>
      </c>
      <c r="P55" s="4">
        <f t="shared" si="17"/>
        <v>0</v>
      </c>
      <c r="Q55" s="4">
        <f t="shared" si="18"/>
        <v>0</v>
      </c>
      <c r="R55" s="4">
        <f t="shared" si="19"/>
        <v>0</v>
      </c>
      <c r="S55" s="4">
        <f t="shared" si="20"/>
        <v>0</v>
      </c>
      <c r="T55" s="4">
        <f t="shared" si="21"/>
        <v>0</v>
      </c>
      <c r="U55" s="4">
        <f t="shared" si="22"/>
        <v>0</v>
      </c>
      <c r="V55" s="4">
        <f t="shared" si="23"/>
        <v>0</v>
      </c>
      <c r="W55" s="4">
        <f t="shared" si="24"/>
        <v>0</v>
      </c>
      <c r="X55" s="4">
        <f t="shared" si="25"/>
        <v>0</v>
      </c>
      <c r="Y55" s="4">
        <f t="shared" si="26"/>
        <v>0</v>
      </c>
      <c r="Z55" s="4">
        <f t="shared" si="27"/>
        <v>0</v>
      </c>
      <c r="AA55" s="4">
        <f t="shared" si="28"/>
        <v>0</v>
      </c>
      <c r="AB55" s="4">
        <f t="shared" si="29"/>
        <v>0</v>
      </c>
      <c r="AC55" s="4">
        <f t="shared" si="30"/>
        <v>0</v>
      </c>
      <c r="AD55" s="4">
        <f t="shared" si="31"/>
        <v>0</v>
      </c>
      <c r="AE55" s="4">
        <f t="shared" si="32"/>
        <v>0</v>
      </c>
      <c r="AF55" s="4">
        <f t="shared" si="33"/>
        <v>0</v>
      </c>
      <c r="AG55" s="4">
        <f t="shared" si="34"/>
        <v>0</v>
      </c>
      <c r="AH55" s="4">
        <f t="shared" si="35"/>
        <v>0</v>
      </c>
      <c r="AI55" s="4">
        <f t="shared" si="36"/>
        <v>0</v>
      </c>
      <c r="AJ55" s="4">
        <f t="shared" si="37"/>
        <v>0</v>
      </c>
      <c r="AK55" s="4">
        <f>Detailed_Report_Risk_Levels!E55</f>
        <v>0</v>
      </c>
      <c r="AL55" s="4">
        <f t="shared" si="38"/>
        <v>0</v>
      </c>
      <c r="AM55" s="4">
        <f t="shared" si="39"/>
        <v>0</v>
      </c>
      <c r="AN55" s="4">
        <f t="shared" si="40"/>
        <v>0</v>
      </c>
      <c r="AO55" s="4">
        <f t="shared" si="41"/>
        <v>0</v>
      </c>
      <c r="AP55" s="4">
        <f t="shared" si="42"/>
        <v>0</v>
      </c>
      <c r="AQ55" s="4">
        <f t="shared" si="43"/>
        <v>0</v>
      </c>
      <c r="AR55" s="4">
        <f t="shared" si="44"/>
        <v>0</v>
      </c>
      <c r="AS55" s="4">
        <f t="shared" si="45"/>
        <v>0</v>
      </c>
      <c r="AT55" s="4">
        <f t="shared" si="46"/>
        <v>0</v>
      </c>
      <c r="AU55" s="4">
        <f t="shared" si="47"/>
        <v>0</v>
      </c>
      <c r="AV55" s="4">
        <f t="shared" si="48"/>
        <v>0</v>
      </c>
      <c r="AW55" s="4">
        <f t="shared" si="49"/>
        <v>0</v>
      </c>
      <c r="AX55" s="4">
        <f t="shared" si="50"/>
        <v>0</v>
      </c>
      <c r="AY55" s="4">
        <f t="shared" si="51"/>
        <v>0</v>
      </c>
      <c r="AZ55" s="4">
        <f t="shared" si="52"/>
        <v>0</v>
      </c>
    </row>
    <row r="56" spans="2:52" x14ac:dyDescent="0.2">
      <c r="B56">
        <f>Risks!B64</f>
        <v>0</v>
      </c>
      <c r="C56">
        <f>Risks!E64</f>
        <v>0</v>
      </c>
      <c r="D56" s="4">
        <f>Risks!C64</f>
        <v>0</v>
      </c>
      <c r="E56" s="4">
        <f>Detailed_Report_Risk_Levels!D56</f>
        <v>0</v>
      </c>
      <c r="F56" s="4">
        <f t="shared" si="7"/>
        <v>0</v>
      </c>
      <c r="G56" s="4">
        <f t="shared" si="8"/>
        <v>0</v>
      </c>
      <c r="H56" s="4">
        <f t="shared" si="9"/>
        <v>0</v>
      </c>
      <c r="I56" s="4">
        <f t="shared" si="10"/>
        <v>0</v>
      </c>
      <c r="J56" s="4">
        <f t="shared" si="11"/>
        <v>0</v>
      </c>
      <c r="K56" s="4">
        <f t="shared" si="12"/>
        <v>0</v>
      </c>
      <c r="L56" s="4">
        <f t="shared" si="13"/>
        <v>0</v>
      </c>
      <c r="M56" s="4">
        <f t="shared" si="14"/>
        <v>0</v>
      </c>
      <c r="N56" s="4">
        <f t="shared" si="15"/>
        <v>0</v>
      </c>
      <c r="O56" s="4">
        <f t="shared" si="16"/>
        <v>0</v>
      </c>
      <c r="P56" s="4">
        <f t="shared" si="17"/>
        <v>0</v>
      </c>
      <c r="Q56" s="4">
        <f t="shared" si="18"/>
        <v>0</v>
      </c>
      <c r="R56" s="4">
        <f t="shared" si="19"/>
        <v>0</v>
      </c>
      <c r="S56" s="4">
        <f t="shared" si="20"/>
        <v>0</v>
      </c>
      <c r="T56" s="4">
        <f t="shared" si="21"/>
        <v>0</v>
      </c>
      <c r="U56" s="4">
        <f t="shared" si="22"/>
        <v>0</v>
      </c>
      <c r="V56" s="4">
        <f t="shared" si="23"/>
        <v>0</v>
      </c>
      <c r="W56" s="4">
        <f t="shared" si="24"/>
        <v>0</v>
      </c>
      <c r="X56" s="4">
        <f t="shared" si="25"/>
        <v>0</v>
      </c>
      <c r="Y56" s="4">
        <f t="shared" si="26"/>
        <v>0</v>
      </c>
      <c r="Z56" s="4">
        <f t="shared" si="27"/>
        <v>0</v>
      </c>
      <c r="AA56" s="4">
        <f t="shared" si="28"/>
        <v>0</v>
      </c>
      <c r="AB56" s="4">
        <f t="shared" si="29"/>
        <v>0</v>
      </c>
      <c r="AC56" s="4">
        <f t="shared" si="30"/>
        <v>0</v>
      </c>
      <c r="AD56" s="4">
        <f t="shared" si="31"/>
        <v>0</v>
      </c>
      <c r="AE56" s="4">
        <f t="shared" si="32"/>
        <v>0</v>
      </c>
      <c r="AF56" s="4">
        <f t="shared" si="33"/>
        <v>0</v>
      </c>
      <c r="AG56" s="4">
        <f t="shared" si="34"/>
        <v>0</v>
      </c>
      <c r="AH56" s="4">
        <f t="shared" si="35"/>
        <v>0</v>
      </c>
      <c r="AI56" s="4">
        <f t="shared" si="36"/>
        <v>0</v>
      </c>
      <c r="AJ56" s="4">
        <f t="shared" si="37"/>
        <v>0</v>
      </c>
      <c r="AK56" s="4">
        <f>Detailed_Report_Risk_Levels!E56</f>
        <v>0</v>
      </c>
      <c r="AL56" s="4">
        <f t="shared" si="38"/>
        <v>0</v>
      </c>
      <c r="AM56" s="4">
        <f t="shared" si="39"/>
        <v>0</v>
      </c>
      <c r="AN56" s="4">
        <f t="shared" si="40"/>
        <v>0</v>
      </c>
      <c r="AO56" s="4">
        <f t="shared" si="41"/>
        <v>0</v>
      </c>
      <c r="AP56" s="4">
        <f t="shared" si="42"/>
        <v>0</v>
      </c>
      <c r="AQ56" s="4">
        <f t="shared" si="43"/>
        <v>0</v>
      </c>
      <c r="AR56" s="4">
        <f t="shared" si="44"/>
        <v>0</v>
      </c>
      <c r="AS56" s="4">
        <f t="shared" si="45"/>
        <v>0</v>
      </c>
      <c r="AT56" s="4">
        <f t="shared" si="46"/>
        <v>0</v>
      </c>
      <c r="AU56" s="4">
        <f t="shared" si="47"/>
        <v>0</v>
      </c>
      <c r="AV56" s="4">
        <f t="shared" si="48"/>
        <v>0</v>
      </c>
      <c r="AW56" s="4">
        <f t="shared" si="49"/>
        <v>0</v>
      </c>
      <c r="AX56" s="4">
        <f t="shared" si="50"/>
        <v>0</v>
      </c>
      <c r="AY56" s="4">
        <f t="shared" si="51"/>
        <v>0</v>
      </c>
      <c r="AZ56" s="4">
        <f t="shared" si="52"/>
        <v>0</v>
      </c>
    </row>
    <row r="57" spans="2:52" x14ac:dyDescent="0.2">
      <c r="B57">
        <f>Risks!B65</f>
        <v>0</v>
      </c>
      <c r="C57">
        <f>Risks!E65</f>
        <v>0</v>
      </c>
      <c r="D57" s="4">
        <f>Risks!C65</f>
        <v>0</v>
      </c>
      <c r="E57" s="4">
        <f>Detailed_Report_Risk_Levels!D57</f>
        <v>0</v>
      </c>
      <c r="F57" s="4">
        <f t="shared" si="7"/>
        <v>0</v>
      </c>
      <c r="G57" s="4">
        <f t="shared" si="8"/>
        <v>0</v>
      </c>
      <c r="H57" s="4">
        <f t="shared" si="9"/>
        <v>0</v>
      </c>
      <c r="I57" s="4">
        <f t="shared" si="10"/>
        <v>0</v>
      </c>
      <c r="J57" s="4">
        <f t="shared" si="11"/>
        <v>0</v>
      </c>
      <c r="K57" s="4">
        <f t="shared" si="12"/>
        <v>0</v>
      </c>
      <c r="L57" s="4">
        <f t="shared" si="13"/>
        <v>0</v>
      </c>
      <c r="M57" s="4">
        <f t="shared" si="14"/>
        <v>0</v>
      </c>
      <c r="N57" s="4">
        <f t="shared" si="15"/>
        <v>0</v>
      </c>
      <c r="O57" s="4">
        <f t="shared" si="16"/>
        <v>0</v>
      </c>
      <c r="P57" s="4">
        <f t="shared" si="17"/>
        <v>0</v>
      </c>
      <c r="Q57" s="4">
        <f t="shared" si="18"/>
        <v>0</v>
      </c>
      <c r="R57" s="4">
        <f t="shared" si="19"/>
        <v>0</v>
      </c>
      <c r="S57" s="4">
        <f t="shared" si="20"/>
        <v>0</v>
      </c>
      <c r="T57" s="4">
        <f t="shared" si="21"/>
        <v>0</v>
      </c>
      <c r="U57" s="4">
        <f t="shared" si="22"/>
        <v>0</v>
      </c>
      <c r="V57" s="4">
        <f t="shared" si="23"/>
        <v>0</v>
      </c>
      <c r="W57" s="4">
        <f t="shared" si="24"/>
        <v>0</v>
      </c>
      <c r="X57" s="4">
        <f t="shared" si="25"/>
        <v>0</v>
      </c>
      <c r="Y57" s="4">
        <f t="shared" si="26"/>
        <v>0</v>
      </c>
      <c r="Z57" s="4">
        <f t="shared" si="27"/>
        <v>0</v>
      </c>
      <c r="AA57" s="4">
        <f t="shared" si="28"/>
        <v>0</v>
      </c>
      <c r="AB57" s="4">
        <f t="shared" si="29"/>
        <v>0</v>
      </c>
      <c r="AC57" s="4">
        <f t="shared" si="30"/>
        <v>0</v>
      </c>
      <c r="AD57" s="4">
        <f t="shared" si="31"/>
        <v>0</v>
      </c>
      <c r="AE57" s="4">
        <f t="shared" si="32"/>
        <v>0</v>
      </c>
      <c r="AF57" s="4">
        <f t="shared" si="33"/>
        <v>0</v>
      </c>
      <c r="AG57" s="4">
        <f t="shared" si="34"/>
        <v>0</v>
      </c>
      <c r="AH57" s="4">
        <f t="shared" si="35"/>
        <v>0</v>
      </c>
      <c r="AI57" s="4">
        <f t="shared" si="36"/>
        <v>0</v>
      </c>
      <c r="AJ57" s="4">
        <f t="shared" si="37"/>
        <v>0</v>
      </c>
      <c r="AK57" s="4">
        <f>Detailed_Report_Risk_Levels!E57</f>
        <v>0</v>
      </c>
      <c r="AL57" s="4">
        <f t="shared" si="38"/>
        <v>0</v>
      </c>
      <c r="AM57" s="4">
        <f t="shared" si="39"/>
        <v>0</v>
      </c>
      <c r="AN57" s="4">
        <f t="shared" si="40"/>
        <v>0</v>
      </c>
      <c r="AO57" s="4">
        <f t="shared" si="41"/>
        <v>0</v>
      </c>
      <c r="AP57" s="4">
        <f t="shared" si="42"/>
        <v>0</v>
      </c>
      <c r="AQ57" s="4">
        <f t="shared" si="43"/>
        <v>0</v>
      </c>
      <c r="AR57" s="4">
        <f t="shared" si="44"/>
        <v>0</v>
      </c>
      <c r="AS57" s="4">
        <f t="shared" si="45"/>
        <v>0</v>
      </c>
      <c r="AT57" s="4">
        <f t="shared" si="46"/>
        <v>0</v>
      </c>
      <c r="AU57" s="4">
        <f t="shared" si="47"/>
        <v>0</v>
      </c>
      <c r="AV57" s="4">
        <f t="shared" si="48"/>
        <v>0</v>
      </c>
      <c r="AW57" s="4">
        <f t="shared" si="49"/>
        <v>0</v>
      </c>
      <c r="AX57" s="4">
        <f t="shared" si="50"/>
        <v>0</v>
      </c>
      <c r="AY57" s="4">
        <f t="shared" si="51"/>
        <v>0</v>
      </c>
      <c r="AZ57" s="4">
        <f t="shared" si="52"/>
        <v>0</v>
      </c>
    </row>
    <row r="58" spans="2:52" x14ac:dyDescent="0.2">
      <c r="B58">
        <f>Risks!B66</f>
        <v>0</v>
      </c>
      <c r="C58">
        <f>Risks!E66</f>
        <v>0</v>
      </c>
      <c r="D58" s="4">
        <f>Risks!C66</f>
        <v>0</v>
      </c>
      <c r="E58" s="4">
        <f>Detailed_Report_Risk_Levels!D58</f>
        <v>0</v>
      </c>
      <c r="F58" s="4">
        <f t="shared" si="7"/>
        <v>0</v>
      </c>
      <c r="G58" s="4">
        <f t="shared" si="8"/>
        <v>0</v>
      </c>
      <c r="H58" s="4">
        <f t="shared" si="9"/>
        <v>0</v>
      </c>
      <c r="I58" s="4">
        <f t="shared" si="10"/>
        <v>0</v>
      </c>
      <c r="J58" s="4">
        <f t="shared" si="11"/>
        <v>0</v>
      </c>
      <c r="K58" s="4">
        <f t="shared" si="12"/>
        <v>0</v>
      </c>
      <c r="L58" s="4">
        <f t="shared" si="13"/>
        <v>0</v>
      </c>
      <c r="M58" s="4">
        <f t="shared" si="14"/>
        <v>0</v>
      </c>
      <c r="N58" s="4">
        <f t="shared" si="15"/>
        <v>0</v>
      </c>
      <c r="O58" s="4">
        <f t="shared" si="16"/>
        <v>0</v>
      </c>
      <c r="P58" s="4">
        <f t="shared" si="17"/>
        <v>0</v>
      </c>
      <c r="Q58" s="4">
        <f t="shared" si="18"/>
        <v>0</v>
      </c>
      <c r="R58" s="4">
        <f t="shared" si="19"/>
        <v>0</v>
      </c>
      <c r="S58" s="4">
        <f t="shared" si="20"/>
        <v>0</v>
      </c>
      <c r="T58" s="4">
        <f t="shared" si="21"/>
        <v>0</v>
      </c>
      <c r="U58" s="4">
        <f t="shared" si="22"/>
        <v>0</v>
      </c>
      <c r="V58" s="4">
        <f t="shared" si="23"/>
        <v>0</v>
      </c>
      <c r="W58" s="4">
        <f t="shared" si="24"/>
        <v>0</v>
      </c>
      <c r="X58" s="4">
        <f t="shared" si="25"/>
        <v>0</v>
      </c>
      <c r="Y58" s="4">
        <f t="shared" si="26"/>
        <v>0</v>
      </c>
      <c r="Z58" s="4">
        <f t="shared" si="27"/>
        <v>0</v>
      </c>
      <c r="AA58" s="4">
        <f t="shared" si="28"/>
        <v>0</v>
      </c>
      <c r="AB58" s="4">
        <f t="shared" si="29"/>
        <v>0</v>
      </c>
      <c r="AC58" s="4">
        <f t="shared" si="30"/>
        <v>0</v>
      </c>
      <c r="AD58" s="4">
        <f t="shared" si="31"/>
        <v>0</v>
      </c>
      <c r="AE58" s="4">
        <f t="shared" si="32"/>
        <v>0</v>
      </c>
      <c r="AF58" s="4">
        <f t="shared" si="33"/>
        <v>0</v>
      </c>
      <c r="AG58" s="4">
        <f t="shared" si="34"/>
        <v>0</v>
      </c>
      <c r="AH58" s="4">
        <f t="shared" si="35"/>
        <v>0</v>
      </c>
      <c r="AI58" s="4">
        <f t="shared" si="36"/>
        <v>0</v>
      </c>
      <c r="AJ58" s="4">
        <f t="shared" si="37"/>
        <v>0</v>
      </c>
      <c r="AK58" s="4">
        <f>Detailed_Report_Risk_Levels!E58</f>
        <v>0</v>
      </c>
      <c r="AL58" s="4">
        <f t="shared" si="38"/>
        <v>0</v>
      </c>
      <c r="AM58" s="4">
        <f t="shared" si="39"/>
        <v>0</v>
      </c>
      <c r="AN58" s="4">
        <f t="shared" si="40"/>
        <v>0</v>
      </c>
      <c r="AO58" s="4">
        <f t="shared" si="41"/>
        <v>0</v>
      </c>
      <c r="AP58" s="4">
        <f t="shared" si="42"/>
        <v>0</v>
      </c>
      <c r="AQ58" s="4">
        <f t="shared" si="43"/>
        <v>0</v>
      </c>
      <c r="AR58" s="4">
        <f t="shared" si="44"/>
        <v>0</v>
      </c>
      <c r="AS58" s="4">
        <f t="shared" si="45"/>
        <v>0</v>
      </c>
      <c r="AT58" s="4">
        <f t="shared" si="46"/>
        <v>0</v>
      </c>
      <c r="AU58" s="4">
        <f t="shared" si="47"/>
        <v>0</v>
      </c>
      <c r="AV58" s="4">
        <f t="shared" si="48"/>
        <v>0</v>
      </c>
      <c r="AW58" s="4">
        <f t="shared" si="49"/>
        <v>0</v>
      </c>
      <c r="AX58" s="4">
        <f t="shared" si="50"/>
        <v>0</v>
      </c>
      <c r="AY58" s="4">
        <f t="shared" si="51"/>
        <v>0</v>
      </c>
      <c r="AZ58" s="4">
        <f t="shared" si="52"/>
        <v>0</v>
      </c>
    </row>
    <row r="59" spans="2:52" x14ac:dyDescent="0.2">
      <c r="B59">
        <f>Risks!B67</f>
        <v>0</v>
      </c>
      <c r="C59">
        <f>Risks!E67</f>
        <v>0</v>
      </c>
      <c r="D59" s="4">
        <f>Risks!C67</f>
        <v>0</v>
      </c>
      <c r="E59" s="4">
        <f>Detailed_Report_Risk_Levels!D59</f>
        <v>0</v>
      </c>
      <c r="F59" s="4">
        <f t="shared" si="7"/>
        <v>0</v>
      </c>
      <c r="G59" s="4">
        <f t="shared" si="8"/>
        <v>0</v>
      </c>
      <c r="H59" s="4">
        <f t="shared" si="9"/>
        <v>0</v>
      </c>
      <c r="I59" s="4">
        <f t="shared" si="10"/>
        <v>0</v>
      </c>
      <c r="J59" s="4">
        <f t="shared" si="11"/>
        <v>0</v>
      </c>
      <c r="K59" s="4">
        <f t="shared" si="12"/>
        <v>0</v>
      </c>
      <c r="L59" s="4">
        <f t="shared" si="13"/>
        <v>0</v>
      </c>
      <c r="M59" s="4">
        <f t="shared" si="14"/>
        <v>0</v>
      </c>
      <c r="N59" s="4">
        <f t="shared" si="15"/>
        <v>0</v>
      </c>
      <c r="O59" s="4">
        <f t="shared" si="16"/>
        <v>0</v>
      </c>
      <c r="P59" s="4">
        <f t="shared" si="17"/>
        <v>0</v>
      </c>
      <c r="Q59" s="4">
        <f t="shared" si="18"/>
        <v>0</v>
      </c>
      <c r="R59" s="4">
        <f t="shared" si="19"/>
        <v>0</v>
      </c>
      <c r="S59" s="4">
        <f t="shared" si="20"/>
        <v>0</v>
      </c>
      <c r="T59" s="4">
        <f t="shared" si="21"/>
        <v>0</v>
      </c>
      <c r="U59" s="4">
        <f t="shared" si="22"/>
        <v>0</v>
      </c>
      <c r="V59" s="4">
        <f t="shared" si="23"/>
        <v>0</v>
      </c>
      <c r="W59" s="4">
        <f t="shared" si="24"/>
        <v>0</v>
      </c>
      <c r="X59" s="4">
        <f t="shared" si="25"/>
        <v>0</v>
      </c>
      <c r="Y59" s="4">
        <f t="shared" si="26"/>
        <v>0</v>
      </c>
      <c r="Z59" s="4">
        <f t="shared" si="27"/>
        <v>0</v>
      </c>
      <c r="AA59" s="4">
        <f t="shared" si="28"/>
        <v>0</v>
      </c>
      <c r="AB59" s="4">
        <f t="shared" si="29"/>
        <v>0</v>
      </c>
      <c r="AC59" s="4">
        <f t="shared" si="30"/>
        <v>0</v>
      </c>
      <c r="AD59" s="4">
        <f t="shared" si="31"/>
        <v>0</v>
      </c>
      <c r="AE59" s="4">
        <f t="shared" si="32"/>
        <v>0</v>
      </c>
      <c r="AF59" s="4">
        <f t="shared" si="33"/>
        <v>0</v>
      </c>
      <c r="AG59" s="4">
        <f t="shared" si="34"/>
        <v>0</v>
      </c>
      <c r="AH59" s="4">
        <f t="shared" si="35"/>
        <v>0</v>
      </c>
      <c r="AI59" s="4">
        <f t="shared" si="36"/>
        <v>0</v>
      </c>
      <c r="AJ59" s="4">
        <f t="shared" si="37"/>
        <v>0</v>
      </c>
      <c r="AK59" s="4">
        <f>Detailed_Report_Risk_Levels!E59</f>
        <v>0</v>
      </c>
      <c r="AL59" s="4">
        <f t="shared" si="38"/>
        <v>0</v>
      </c>
      <c r="AM59" s="4">
        <f t="shared" si="39"/>
        <v>0</v>
      </c>
      <c r="AN59" s="4">
        <f t="shared" si="40"/>
        <v>0</v>
      </c>
      <c r="AO59" s="4">
        <f t="shared" si="41"/>
        <v>0</v>
      </c>
      <c r="AP59" s="4">
        <f t="shared" si="42"/>
        <v>0</v>
      </c>
      <c r="AQ59" s="4">
        <f t="shared" si="43"/>
        <v>0</v>
      </c>
      <c r="AR59" s="4">
        <f t="shared" si="44"/>
        <v>0</v>
      </c>
      <c r="AS59" s="4">
        <f t="shared" si="45"/>
        <v>0</v>
      </c>
      <c r="AT59" s="4">
        <f t="shared" si="46"/>
        <v>0</v>
      </c>
      <c r="AU59" s="4">
        <f t="shared" si="47"/>
        <v>0</v>
      </c>
      <c r="AV59" s="4">
        <f t="shared" si="48"/>
        <v>0</v>
      </c>
      <c r="AW59" s="4">
        <f t="shared" si="49"/>
        <v>0</v>
      </c>
      <c r="AX59" s="4">
        <f t="shared" si="50"/>
        <v>0</v>
      </c>
      <c r="AY59" s="4">
        <f t="shared" si="51"/>
        <v>0</v>
      </c>
      <c r="AZ59" s="4">
        <f t="shared" si="52"/>
        <v>0</v>
      </c>
    </row>
    <row r="60" spans="2:52" x14ac:dyDescent="0.2">
      <c r="B60">
        <f>Risks!B68</f>
        <v>0</v>
      </c>
      <c r="C60">
        <f>Risks!E68</f>
        <v>0</v>
      </c>
      <c r="D60" s="4">
        <f>Risks!C68</f>
        <v>0</v>
      </c>
      <c r="E60" s="4">
        <f>Detailed_Report_Risk_Levels!D60</f>
        <v>0</v>
      </c>
      <c r="F60" s="4">
        <f t="shared" si="7"/>
        <v>0</v>
      </c>
      <c r="G60" s="4">
        <f t="shared" si="8"/>
        <v>0</v>
      </c>
      <c r="H60" s="4">
        <f t="shared" si="9"/>
        <v>0</v>
      </c>
      <c r="I60" s="4">
        <f t="shared" si="10"/>
        <v>0</v>
      </c>
      <c r="J60" s="4">
        <f t="shared" si="11"/>
        <v>0</v>
      </c>
      <c r="K60" s="4">
        <f t="shared" si="12"/>
        <v>0</v>
      </c>
      <c r="L60" s="4">
        <f t="shared" si="13"/>
        <v>0</v>
      </c>
      <c r="M60" s="4">
        <f t="shared" si="14"/>
        <v>0</v>
      </c>
      <c r="N60" s="4">
        <f t="shared" si="15"/>
        <v>0</v>
      </c>
      <c r="O60" s="4">
        <f t="shared" si="16"/>
        <v>0</v>
      </c>
      <c r="P60" s="4">
        <f t="shared" si="17"/>
        <v>0</v>
      </c>
      <c r="Q60" s="4">
        <f t="shared" si="18"/>
        <v>0</v>
      </c>
      <c r="R60" s="4">
        <f t="shared" si="19"/>
        <v>0</v>
      </c>
      <c r="S60" s="4">
        <f t="shared" si="20"/>
        <v>0</v>
      </c>
      <c r="T60" s="4">
        <f t="shared" si="21"/>
        <v>0</v>
      </c>
      <c r="U60" s="4">
        <f t="shared" si="22"/>
        <v>0</v>
      </c>
      <c r="V60" s="4">
        <f t="shared" si="23"/>
        <v>0</v>
      </c>
      <c r="W60" s="4">
        <f t="shared" si="24"/>
        <v>0</v>
      </c>
      <c r="X60" s="4">
        <f t="shared" si="25"/>
        <v>0</v>
      </c>
      <c r="Y60" s="4">
        <f t="shared" si="26"/>
        <v>0</v>
      </c>
      <c r="Z60" s="4">
        <f t="shared" si="27"/>
        <v>0</v>
      </c>
      <c r="AA60" s="4">
        <f t="shared" si="28"/>
        <v>0</v>
      </c>
      <c r="AB60" s="4">
        <f t="shared" si="29"/>
        <v>0</v>
      </c>
      <c r="AC60" s="4">
        <f t="shared" si="30"/>
        <v>0</v>
      </c>
      <c r="AD60" s="4">
        <f t="shared" si="31"/>
        <v>0</v>
      </c>
      <c r="AE60" s="4">
        <f t="shared" si="32"/>
        <v>0</v>
      </c>
      <c r="AF60" s="4">
        <f t="shared" si="33"/>
        <v>0</v>
      </c>
      <c r="AG60" s="4">
        <f t="shared" si="34"/>
        <v>0</v>
      </c>
      <c r="AH60" s="4">
        <f t="shared" si="35"/>
        <v>0</v>
      </c>
      <c r="AI60" s="4">
        <f t="shared" si="36"/>
        <v>0</v>
      </c>
      <c r="AJ60" s="4">
        <f t="shared" si="37"/>
        <v>0</v>
      </c>
      <c r="AK60" s="4">
        <f>Detailed_Report_Risk_Levels!E60</f>
        <v>0</v>
      </c>
      <c r="AL60" s="4">
        <f t="shared" si="38"/>
        <v>0</v>
      </c>
      <c r="AM60" s="4">
        <f t="shared" si="39"/>
        <v>0</v>
      </c>
      <c r="AN60" s="4">
        <f t="shared" si="40"/>
        <v>0</v>
      </c>
      <c r="AO60" s="4">
        <f t="shared" si="41"/>
        <v>0</v>
      </c>
      <c r="AP60" s="4">
        <f t="shared" si="42"/>
        <v>0</v>
      </c>
      <c r="AQ60" s="4">
        <f t="shared" si="43"/>
        <v>0</v>
      </c>
      <c r="AR60" s="4">
        <f t="shared" si="44"/>
        <v>0</v>
      </c>
      <c r="AS60" s="4">
        <f t="shared" si="45"/>
        <v>0</v>
      </c>
      <c r="AT60" s="4">
        <f t="shared" si="46"/>
        <v>0</v>
      </c>
      <c r="AU60" s="4">
        <f t="shared" si="47"/>
        <v>0</v>
      </c>
      <c r="AV60" s="4">
        <f t="shared" si="48"/>
        <v>0</v>
      </c>
      <c r="AW60" s="4">
        <f t="shared" si="49"/>
        <v>0</v>
      </c>
      <c r="AX60" s="4">
        <f t="shared" si="50"/>
        <v>0</v>
      </c>
      <c r="AY60" s="4">
        <f t="shared" si="51"/>
        <v>0</v>
      </c>
      <c r="AZ60" s="4">
        <f t="shared" si="52"/>
        <v>0</v>
      </c>
    </row>
    <row r="61" spans="2:52" x14ac:dyDescent="0.2">
      <c r="B61">
        <f>Risks!B69</f>
        <v>0</v>
      </c>
      <c r="C61">
        <f>Risks!E69</f>
        <v>0</v>
      </c>
      <c r="D61" s="4">
        <f>Risks!C69</f>
        <v>0</v>
      </c>
      <c r="E61" s="4">
        <f>Detailed_Report_Risk_Levels!D61</f>
        <v>0</v>
      </c>
      <c r="F61" s="4">
        <f t="shared" si="7"/>
        <v>0</v>
      </c>
      <c r="G61" s="4">
        <f t="shared" si="8"/>
        <v>0</v>
      </c>
      <c r="H61" s="4">
        <f t="shared" si="9"/>
        <v>0</v>
      </c>
      <c r="I61" s="4">
        <f t="shared" si="10"/>
        <v>0</v>
      </c>
      <c r="J61" s="4">
        <f t="shared" si="11"/>
        <v>0</v>
      </c>
      <c r="K61" s="4">
        <f t="shared" si="12"/>
        <v>0</v>
      </c>
      <c r="L61" s="4">
        <f t="shared" si="13"/>
        <v>0</v>
      </c>
      <c r="M61" s="4">
        <f t="shared" si="14"/>
        <v>0</v>
      </c>
      <c r="N61" s="4">
        <f t="shared" si="15"/>
        <v>0</v>
      </c>
      <c r="O61" s="4">
        <f t="shared" si="16"/>
        <v>0</v>
      </c>
      <c r="P61" s="4">
        <f t="shared" si="17"/>
        <v>0</v>
      </c>
      <c r="Q61" s="4">
        <f t="shared" si="18"/>
        <v>0</v>
      </c>
      <c r="R61" s="4">
        <f t="shared" si="19"/>
        <v>0</v>
      </c>
      <c r="S61" s="4">
        <f t="shared" si="20"/>
        <v>0</v>
      </c>
      <c r="T61" s="4">
        <f t="shared" si="21"/>
        <v>0</v>
      </c>
      <c r="U61" s="4">
        <f t="shared" si="22"/>
        <v>0</v>
      </c>
      <c r="V61" s="4">
        <f t="shared" si="23"/>
        <v>0</v>
      </c>
      <c r="W61" s="4">
        <f t="shared" si="24"/>
        <v>0</v>
      </c>
      <c r="X61" s="4">
        <f t="shared" si="25"/>
        <v>0</v>
      </c>
      <c r="Y61" s="4">
        <f t="shared" si="26"/>
        <v>0</v>
      </c>
      <c r="Z61" s="4">
        <f t="shared" si="27"/>
        <v>0</v>
      </c>
      <c r="AA61" s="4">
        <f t="shared" si="28"/>
        <v>0</v>
      </c>
      <c r="AB61" s="4">
        <f t="shared" si="29"/>
        <v>0</v>
      </c>
      <c r="AC61" s="4">
        <f t="shared" si="30"/>
        <v>0</v>
      </c>
      <c r="AD61" s="4">
        <f t="shared" si="31"/>
        <v>0</v>
      </c>
      <c r="AE61" s="4">
        <f t="shared" si="32"/>
        <v>0</v>
      </c>
      <c r="AF61" s="4">
        <f t="shared" si="33"/>
        <v>0</v>
      </c>
      <c r="AG61" s="4">
        <f t="shared" si="34"/>
        <v>0</v>
      </c>
      <c r="AH61" s="4">
        <f t="shared" si="35"/>
        <v>0</v>
      </c>
      <c r="AI61" s="4">
        <f t="shared" si="36"/>
        <v>0</v>
      </c>
      <c r="AJ61" s="4">
        <f t="shared" si="37"/>
        <v>0</v>
      </c>
      <c r="AK61" s="4">
        <f>Detailed_Report_Risk_Levels!E61</f>
        <v>0</v>
      </c>
      <c r="AL61" s="4">
        <f t="shared" si="38"/>
        <v>0</v>
      </c>
      <c r="AM61" s="4">
        <f t="shared" si="39"/>
        <v>0</v>
      </c>
      <c r="AN61" s="4">
        <f t="shared" si="40"/>
        <v>0</v>
      </c>
      <c r="AO61" s="4">
        <f t="shared" si="41"/>
        <v>0</v>
      </c>
      <c r="AP61" s="4">
        <f t="shared" si="42"/>
        <v>0</v>
      </c>
      <c r="AQ61" s="4">
        <f t="shared" si="43"/>
        <v>0</v>
      </c>
      <c r="AR61" s="4">
        <f t="shared" si="44"/>
        <v>0</v>
      </c>
      <c r="AS61" s="4">
        <f t="shared" si="45"/>
        <v>0</v>
      </c>
      <c r="AT61" s="4">
        <f t="shared" si="46"/>
        <v>0</v>
      </c>
      <c r="AU61" s="4">
        <f t="shared" si="47"/>
        <v>0</v>
      </c>
      <c r="AV61" s="4">
        <f t="shared" si="48"/>
        <v>0</v>
      </c>
      <c r="AW61" s="4">
        <f t="shared" si="49"/>
        <v>0</v>
      </c>
      <c r="AX61" s="4">
        <f t="shared" si="50"/>
        <v>0</v>
      </c>
      <c r="AY61" s="4">
        <f t="shared" si="51"/>
        <v>0</v>
      </c>
      <c r="AZ61" s="4">
        <f t="shared" si="52"/>
        <v>0</v>
      </c>
    </row>
    <row r="62" spans="2:52" x14ac:dyDescent="0.2">
      <c r="B62">
        <f>Risks!B70</f>
        <v>0</v>
      </c>
      <c r="C62">
        <f>Risks!E70</f>
        <v>0</v>
      </c>
      <c r="D62" s="4">
        <f>Risks!C70</f>
        <v>0</v>
      </c>
      <c r="E62" s="4">
        <f>Detailed_Report_Risk_Levels!D62</f>
        <v>0</v>
      </c>
      <c r="F62" s="4">
        <f t="shared" si="7"/>
        <v>0</v>
      </c>
      <c r="G62" s="4">
        <f t="shared" si="8"/>
        <v>0</v>
      </c>
      <c r="H62" s="4">
        <f t="shared" si="9"/>
        <v>0</v>
      </c>
      <c r="I62" s="4">
        <f t="shared" si="10"/>
        <v>0</v>
      </c>
      <c r="J62" s="4">
        <f t="shared" si="11"/>
        <v>0</v>
      </c>
      <c r="K62" s="4">
        <f t="shared" si="12"/>
        <v>0</v>
      </c>
      <c r="L62" s="4">
        <f t="shared" si="13"/>
        <v>0</v>
      </c>
      <c r="M62" s="4">
        <f t="shared" si="14"/>
        <v>0</v>
      </c>
      <c r="N62" s="4">
        <f t="shared" si="15"/>
        <v>0</v>
      </c>
      <c r="O62" s="4">
        <f t="shared" si="16"/>
        <v>0</v>
      </c>
      <c r="P62" s="4">
        <f t="shared" si="17"/>
        <v>0</v>
      </c>
      <c r="Q62" s="4">
        <f t="shared" si="18"/>
        <v>0</v>
      </c>
      <c r="R62" s="4">
        <f t="shared" si="19"/>
        <v>0</v>
      </c>
      <c r="S62" s="4">
        <f t="shared" si="20"/>
        <v>0</v>
      </c>
      <c r="T62" s="4">
        <f t="shared" si="21"/>
        <v>0</v>
      </c>
      <c r="U62" s="4">
        <f t="shared" si="22"/>
        <v>0</v>
      </c>
      <c r="V62" s="4">
        <f t="shared" si="23"/>
        <v>0</v>
      </c>
      <c r="W62" s="4">
        <f t="shared" si="24"/>
        <v>0</v>
      </c>
      <c r="X62" s="4">
        <f t="shared" si="25"/>
        <v>0</v>
      </c>
      <c r="Y62" s="4">
        <f t="shared" si="26"/>
        <v>0</v>
      </c>
      <c r="Z62" s="4">
        <f t="shared" si="27"/>
        <v>0</v>
      </c>
      <c r="AA62" s="4">
        <f t="shared" si="28"/>
        <v>0</v>
      </c>
      <c r="AB62" s="4">
        <f t="shared" si="29"/>
        <v>0</v>
      </c>
      <c r="AC62" s="4">
        <f t="shared" si="30"/>
        <v>0</v>
      </c>
      <c r="AD62" s="4">
        <f t="shared" si="31"/>
        <v>0</v>
      </c>
      <c r="AE62" s="4">
        <f t="shared" si="32"/>
        <v>0</v>
      </c>
      <c r="AF62" s="4">
        <f t="shared" si="33"/>
        <v>0</v>
      </c>
      <c r="AG62" s="4">
        <f t="shared" si="34"/>
        <v>0</v>
      </c>
      <c r="AH62" s="4">
        <f t="shared" si="35"/>
        <v>0</v>
      </c>
      <c r="AI62" s="4">
        <f t="shared" si="36"/>
        <v>0</v>
      </c>
      <c r="AJ62" s="4">
        <f t="shared" si="37"/>
        <v>0</v>
      </c>
      <c r="AK62" s="4">
        <f>Detailed_Report_Risk_Levels!E62</f>
        <v>0</v>
      </c>
      <c r="AL62" s="4">
        <f t="shared" si="38"/>
        <v>0</v>
      </c>
      <c r="AM62" s="4">
        <f t="shared" si="39"/>
        <v>0</v>
      </c>
      <c r="AN62" s="4">
        <f t="shared" si="40"/>
        <v>0</v>
      </c>
      <c r="AO62" s="4">
        <f t="shared" si="41"/>
        <v>0</v>
      </c>
      <c r="AP62" s="4">
        <f t="shared" si="42"/>
        <v>0</v>
      </c>
      <c r="AQ62" s="4">
        <f t="shared" si="43"/>
        <v>0</v>
      </c>
      <c r="AR62" s="4">
        <f t="shared" si="44"/>
        <v>0</v>
      </c>
      <c r="AS62" s="4">
        <f t="shared" si="45"/>
        <v>0</v>
      </c>
      <c r="AT62" s="4">
        <f t="shared" si="46"/>
        <v>0</v>
      </c>
      <c r="AU62" s="4">
        <f t="shared" si="47"/>
        <v>0</v>
      </c>
      <c r="AV62" s="4">
        <f t="shared" si="48"/>
        <v>0</v>
      </c>
      <c r="AW62" s="4">
        <f t="shared" si="49"/>
        <v>0</v>
      </c>
      <c r="AX62" s="4">
        <f t="shared" si="50"/>
        <v>0</v>
      </c>
      <c r="AY62" s="4">
        <f t="shared" si="51"/>
        <v>0</v>
      </c>
      <c r="AZ62" s="4">
        <f t="shared" si="52"/>
        <v>0</v>
      </c>
    </row>
    <row r="63" spans="2:52" x14ac:dyDescent="0.2">
      <c r="B63">
        <f>Risks!B71</f>
        <v>0</v>
      </c>
      <c r="C63">
        <f>Risks!E71</f>
        <v>0</v>
      </c>
      <c r="D63" s="4">
        <f>Risks!C71</f>
        <v>0</v>
      </c>
      <c r="E63" s="4">
        <f>Detailed_Report_Risk_Levels!D63</f>
        <v>0</v>
      </c>
      <c r="F63" s="4">
        <f t="shared" si="7"/>
        <v>0</v>
      </c>
      <c r="G63" s="4">
        <f t="shared" si="8"/>
        <v>0</v>
      </c>
      <c r="H63" s="4">
        <f t="shared" si="9"/>
        <v>0</v>
      </c>
      <c r="I63" s="4">
        <f t="shared" si="10"/>
        <v>0</v>
      </c>
      <c r="J63" s="4">
        <f t="shared" si="11"/>
        <v>0</v>
      </c>
      <c r="K63" s="4">
        <f t="shared" si="12"/>
        <v>0</v>
      </c>
      <c r="L63" s="4">
        <f t="shared" si="13"/>
        <v>0</v>
      </c>
      <c r="M63" s="4">
        <f t="shared" si="14"/>
        <v>0</v>
      </c>
      <c r="N63" s="4">
        <f t="shared" si="15"/>
        <v>0</v>
      </c>
      <c r="O63" s="4">
        <f t="shared" si="16"/>
        <v>0</v>
      </c>
      <c r="P63" s="4">
        <f t="shared" si="17"/>
        <v>0</v>
      </c>
      <c r="Q63" s="4">
        <f t="shared" si="18"/>
        <v>0</v>
      </c>
      <c r="R63" s="4">
        <f t="shared" si="19"/>
        <v>0</v>
      </c>
      <c r="S63" s="4">
        <f t="shared" si="20"/>
        <v>0</v>
      </c>
      <c r="T63" s="4">
        <f t="shared" si="21"/>
        <v>0</v>
      </c>
      <c r="U63" s="4">
        <f t="shared" si="22"/>
        <v>0</v>
      </c>
      <c r="V63" s="4">
        <f t="shared" si="23"/>
        <v>0</v>
      </c>
      <c r="W63" s="4">
        <f t="shared" si="24"/>
        <v>0</v>
      </c>
      <c r="X63" s="4">
        <f t="shared" si="25"/>
        <v>0</v>
      </c>
      <c r="Y63" s="4">
        <f t="shared" si="26"/>
        <v>0</v>
      </c>
      <c r="Z63" s="4">
        <f t="shared" si="27"/>
        <v>0</v>
      </c>
      <c r="AA63" s="4">
        <f t="shared" si="28"/>
        <v>0</v>
      </c>
      <c r="AB63" s="4">
        <f t="shared" si="29"/>
        <v>0</v>
      </c>
      <c r="AC63" s="4">
        <f t="shared" si="30"/>
        <v>0</v>
      </c>
      <c r="AD63" s="4">
        <f t="shared" si="31"/>
        <v>0</v>
      </c>
      <c r="AE63" s="4">
        <f t="shared" si="32"/>
        <v>0</v>
      </c>
      <c r="AF63" s="4">
        <f t="shared" si="33"/>
        <v>0</v>
      </c>
      <c r="AG63" s="4">
        <f t="shared" si="34"/>
        <v>0</v>
      </c>
      <c r="AH63" s="4">
        <f t="shared" si="35"/>
        <v>0</v>
      </c>
      <c r="AI63" s="4">
        <f t="shared" si="36"/>
        <v>0</v>
      </c>
      <c r="AJ63" s="4">
        <f t="shared" si="37"/>
        <v>0</v>
      </c>
      <c r="AK63" s="4">
        <f>Detailed_Report_Risk_Levels!E63</f>
        <v>0</v>
      </c>
      <c r="AL63" s="4">
        <f t="shared" si="38"/>
        <v>0</v>
      </c>
      <c r="AM63" s="4">
        <f t="shared" si="39"/>
        <v>0</v>
      </c>
      <c r="AN63" s="4">
        <f t="shared" si="40"/>
        <v>0</v>
      </c>
      <c r="AO63" s="4">
        <f t="shared" si="41"/>
        <v>0</v>
      </c>
      <c r="AP63" s="4">
        <f t="shared" si="42"/>
        <v>0</v>
      </c>
      <c r="AQ63" s="4">
        <f t="shared" si="43"/>
        <v>0</v>
      </c>
      <c r="AR63" s="4">
        <f t="shared" si="44"/>
        <v>0</v>
      </c>
      <c r="AS63" s="4">
        <f t="shared" si="45"/>
        <v>0</v>
      </c>
      <c r="AT63" s="4">
        <f t="shared" si="46"/>
        <v>0</v>
      </c>
      <c r="AU63" s="4">
        <f t="shared" si="47"/>
        <v>0</v>
      </c>
      <c r="AV63" s="4">
        <f t="shared" si="48"/>
        <v>0</v>
      </c>
      <c r="AW63" s="4">
        <f t="shared" si="49"/>
        <v>0</v>
      </c>
      <c r="AX63" s="4">
        <f t="shared" si="50"/>
        <v>0</v>
      </c>
      <c r="AY63" s="4">
        <f t="shared" si="51"/>
        <v>0</v>
      </c>
      <c r="AZ63" s="4">
        <f t="shared" si="52"/>
        <v>0</v>
      </c>
    </row>
    <row r="64" spans="2:52" x14ac:dyDescent="0.2">
      <c r="B64">
        <f>Risks!B72</f>
        <v>0</v>
      </c>
      <c r="C64">
        <f>Risks!E72</f>
        <v>0</v>
      </c>
      <c r="D64" s="4">
        <f>Risks!C72</f>
        <v>0</v>
      </c>
      <c r="E64" s="4">
        <f>Detailed_Report_Risk_Levels!D64</f>
        <v>0</v>
      </c>
      <c r="F64" s="4">
        <f t="shared" si="7"/>
        <v>0</v>
      </c>
      <c r="G64" s="4">
        <f t="shared" si="8"/>
        <v>0</v>
      </c>
      <c r="H64" s="4">
        <f t="shared" si="9"/>
        <v>0</v>
      </c>
      <c r="I64" s="4">
        <f t="shared" si="10"/>
        <v>0</v>
      </c>
      <c r="J64" s="4">
        <f t="shared" si="11"/>
        <v>0</v>
      </c>
      <c r="K64" s="4">
        <f t="shared" si="12"/>
        <v>0</v>
      </c>
      <c r="L64" s="4">
        <f t="shared" si="13"/>
        <v>0</v>
      </c>
      <c r="M64" s="4">
        <f t="shared" si="14"/>
        <v>0</v>
      </c>
      <c r="N64" s="4">
        <f t="shared" si="15"/>
        <v>0</v>
      </c>
      <c r="O64" s="4">
        <f t="shared" si="16"/>
        <v>0</v>
      </c>
      <c r="P64" s="4">
        <f t="shared" si="17"/>
        <v>0</v>
      </c>
      <c r="Q64" s="4">
        <f t="shared" si="18"/>
        <v>0</v>
      </c>
      <c r="R64" s="4">
        <f t="shared" si="19"/>
        <v>0</v>
      </c>
      <c r="S64" s="4">
        <f t="shared" si="20"/>
        <v>0</v>
      </c>
      <c r="T64" s="4">
        <f t="shared" si="21"/>
        <v>0</v>
      </c>
      <c r="U64" s="4">
        <f t="shared" si="22"/>
        <v>0</v>
      </c>
      <c r="V64" s="4">
        <f t="shared" si="23"/>
        <v>0</v>
      </c>
      <c r="W64" s="4">
        <f t="shared" si="24"/>
        <v>0</v>
      </c>
      <c r="X64" s="4">
        <f t="shared" si="25"/>
        <v>0</v>
      </c>
      <c r="Y64" s="4">
        <f t="shared" si="26"/>
        <v>0</v>
      </c>
      <c r="Z64" s="4">
        <f t="shared" si="27"/>
        <v>0</v>
      </c>
      <c r="AA64" s="4">
        <f t="shared" si="28"/>
        <v>0</v>
      </c>
      <c r="AB64" s="4">
        <f t="shared" si="29"/>
        <v>0</v>
      </c>
      <c r="AC64" s="4">
        <f t="shared" si="30"/>
        <v>0</v>
      </c>
      <c r="AD64" s="4">
        <f t="shared" si="31"/>
        <v>0</v>
      </c>
      <c r="AE64" s="4">
        <f t="shared" si="32"/>
        <v>0</v>
      </c>
      <c r="AF64" s="4">
        <f t="shared" si="33"/>
        <v>0</v>
      </c>
      <c r="AG64" s="4">
        <f t="shared" si="34"/>
        <v>0</v>
      </c>
      <c r="AH64" s="4">
        <f t="shared" si="35"/>
        <v>0</v>
      </c>
      <c r="AI64" s="4">
        <f t="shared" si="36"/>
        <v>0</v>
      </c>
      <c r="AJ64" s="4">
        <f t="shared" si="37"/>
        <v>0</v>
      </c>
      <c r="AK64" s="4">
        <f>Detailed_Report_Risk_Levels!E64</f>
        <v>0</v>
      </c>
      <c r="AL64" s="4">
        <f t="shared" si="38"/>
        <v>0</v>
      </c>
      <c r="AM64" s="4">
        <f t="shared" si="39"/>
        <v>0</v>
      </c>
      <c r="AN64" s="4">
        <f t="shared" si="40"/>
        <v>0</v>
      </c>
      <c r="AO64" s="4">
        <f t="shared" si="41"/>
        <v>0</v>
      </c>
      <c r="AP64" s="4">
        <f t="shared" si="42"/>
        <v>0</v>
      </c>
      <c r="AQ64" s="4">
        <f t="shared" si="43"/>
        <v>0</v>
      </c>
      <c r="AR64" s="4">
        <f t="shared" si="44"/>
        <v>0</v>
      </c>
      <c r="AS64" s="4">
        <f t="shared" si="45"/>
        <v>0</v>
      </c>
      <c r="AT64" s="4">
        <f t="shared" si="46"/>
        <v>0</v>
      </c>
      <c r="AU64" s="4">
        <f t="shared" si="47"/>
        <v>0</v>
      </c>
      <c r="AV64" s="4">
        <f t="shared" si="48"/>
        <v>0</v>
      </c>
      <c r="AW64" s="4">
        <f t="shared" si="49"/>
        <v>0</v>
      </c>
      <c r="AX64" s="4">
        <f t="shared" si="50"/>
        <v>0</v>
      </c>
      <c r="AY64" s="4">
        <f t="shared" si="51"/>
        <v>0</v>
      </c>
      <c r="AZ64" s="4">
        <f t="shared" si="52"/>
        <v>0</v>
      </c>
    </row>
    <row r="65" spans="2:52" x14ac:dyDescent="0.2">
      <c r="B65">
        <f>Risks!B73</f>
        <v>0</v>
      </c>
      <c r="C65">
        <f>Risks!E73</f>
        <v>0</v>
      </c>
      <c r="D65" s="4">
        <f>Risks!C73</f>
        <v>0</v>
      </c>
      <c r="E65" s="4">
        <f>Detailed_Report_Risk_Levels!D65</f>
        <v>0</v>
      </c>
      <c r="F65" s="4">
        <f t="shared" si="7"/>
        <v>0</v>
      </c>
      <c r="G65" s="4">
        <f t="shared" si="8"/>
        <v>0</v>
      </c>
      <c r="H65" s="4">
        <f t="shared" si="9"/>
        <v>0</v>
      </c>
      <c r="I65" s="4">
        <f t="shared" si="10"/>
        <v>0</v>
      </c>
      <c r="J65" s="4">
        <f t="shared" si="11"/>
        <v>0</v>
      </c>
      <c r="K65" s="4">
        <f t="shared" si="12"/>
        <v>0</v>
      </c>
      <c r="L65" s="4">
        <f t="shared" si="13"/>
        <v>0</v>
      </c>
      <c r="M65" s="4">
        <f t="shared" si="14"/>
        <v>0</v>
      </c>
      <c r="N65" s="4">
        <f t="shared" si="15"/>
        <v>0</v>
      </c>
      <c r="O65" s="4">
        <f t="shared" si="16"/>
        <v>0</v>
      </c>
      <c r="P65" s="4">
        <f t="shared" si="17"/>
        <v>0</v>
      </c>
      <c r="Q65" s="4">
        <f t="shared" si="18"/>
        <v>0</v>
      </c>
      <c r="R65" s="4">
        <f t="shared" si="19"/>
        <v>0</v>
      </c>
      <c r="S65" s="4">
        <f t="shared" si="20"/>
        <v>0</v>
      </c>
      <c r="T65" s="4">
        <f t="shared" si="21"/>
        <v>0</v>
      </c>
      <c r="U65" s="4">
        <f t="shared" si="22"/>
        <v>0</v>
      </c>
      <c r="V65" s="4">
        <f t="shared" si="23"/>
        <v>0</v>
      </c>
      <c r="W65" s="4">
        <f t="shared" si="24"/>
        <v>0</v>
      </c>
      <c r="X65" s="4">
        <f t="shared" si="25"/>
        <v>0</v>
      </c>
      <c r="Y65" s="4">
        <f t="shared" si="26"/>
        <v>0</v>
      </c>
      <c r="Z65" s="4">
        <f t="shared" si="27"/>
        <v>0</v>
      </c>
      <c r="AA65" s="4">
        <f t="shared" si="28"/>
        <v>0</v>
      </c>
      <c r="AB65" s="4">
        <f t="shared" si="29"/>
        <v>0</v>
      </c>
      <c r="AC65" s="4">
        <f t="shared" si="30"/>
        <v>0</v>
      </c>
      <c r="AD65" s="4">
        <f t="shared" si="31"/>
        <v>0</v>
      </c>
      <c r="AE65" s="4">
        <f t="shared" si="32"/>
        <v>0</v>
      </c>
      <c r="AF65" s="4">
        <f t="shared" si="33"/>
        <v>0</v>
      </c>
      <c r="AG65" s="4">
        <f t="shared" si="34"/>
        <v>0</v>
      </c>
      <c r="AH65" s="4">
        <f t="shared" si="35"/>
        <v>0</v>
      </c>
      <c r="AI65" s="4">
        <f t="shared" si="36"/>
        <v>0</v>
      </c>
      <c r="AJ65" s="4">
        <f t="shared" si="37"/>
        <v>0</v>
      </c>
      <c r="AK65" s="4">
        <f>Detailed_Report_Risk_Levels!E65</f>
        <v>0</v>
      </c>
      <c r="AL65" s="4">
        <f t="shared" si="38"/>
        <v>0</v>
      </c>
      <c r="AM65" s="4">
        <f t="shared" si="39"/>
        <v>0</v>
      </c>
      <c r="AN65" s="4">
        <f t="shared" si="40"/>
        <v>0</v>
      </c>
      <c r="AO65" s="4">
        <f t="shared" si="41"/>
        <v>0</v>
      </c>
      <c r="AP65" s="4">
        <f t="shared" si="42"/>
        <v>0</v>
      </c>
      <c r="AQ65" s="4">
        <f t="shared" si="43"/>
        <v>0</v>
      </c>
      <c r="AR65" s="4">
        <f t="shared" si="44"/>
        <v>0</v>
      </c>
      <c r="AS65" s="4">
        <f t="shared" si="45"/>
        <v>0</v>
      </c>
      <c r="AT65" s="4">
        <f t="shared" si="46"/>
        <v>0</v>
      </c>
      <c r="AU65" s="4">
        <f t="shared" si="47"/>
        <v>0</v>
      </c>
      <c r="AV65" s="4">
        <f t="shared" si="48"/>
        <v>0</v>
      </c>
      <c r="AW65" s="4">
        <f t="shared" si="49"/>
        <v>0</v>
      </c>
      <c r="AX65" s="4">
        <f t="shared" si="50"/>
        <v>0</v>
      </c>
      <c r="AY65" s="4">
        <f t="shared" si="51"/>
        <v>0</v>
      </c>
      <c r="AZ65" s="4">
        <f t="shared" si="52"/>
        <v>0</v>
      </c>
    </row>
    <row r="66" spans="2:52" x14ac:dyDescent="0.2">
      <c r="B66">
        <f>Risks!B74</f>
        <v>0</v>
      </c>
      <c r="C66">
        <f>Risks!E74</f>
        <v>0</v>
      </c>
      <c r="D66" s="4">
        <f>Risks!C74</f>
        <v>0</v>
      </c>
      <c r="E66" s="4">
        <f>Detailed_Report_Risk_Levels!D66</f>
        <v>0</v>
      </c>
      <c r="F66" s="4">
        <f t="shared" si="7"/>
        <v>0</v>
      </c>
      <c r="G66" s="4">
        <f t="shared" si="8"/>
        <v>0</v>
      </c>
      <c r="H66" s="4">
        <f t="shared" si="9"/>
        <v>0</v>
      </c>
      <c r="I66" s="4">
        <f t="shared" si="10"/>
        <v>0</v>
      </c>
      <c r="J66" s="4">
        <f t="shared" si="11"/>
        <v>0</v>
      </c>
      <c r="K66" s="4">
        <f t="shared" si="12"/>
        <v>0</v>
      </c>
      <c r="L66" s="4">
        <f t="shared" si="13"/>
        <v>0</v>
      </c>
      <c r="M66" s="4">
        <f t="shared" si="14"/>
        <v>0</v>
      </c>
      <c r="N66" s="4">
        <f t="shared" si="15"/>
        <v>0</v>
      </c>
      <c r="O66" s="4">
        <f t="shared" si="16"/>
        <v>0</v>
      </c>
      <c r="P66" s="4">
        <f t="shared" si="17"/>
        <v>0</v>
      </c>
      <c r="Q66" s="4">
        <f t="shared" si="18"/>
        <v>0</v>
      </c>
      <c r="R66" s="4">
        <f t="shared" si="19"/>
        <v>0</v>
      </c>
      <c r="S66" s="4">
        <f t="shared" si="20"/>
        <v>0</v>
      </c>
      <c r="T66" s="4">
        <f t="shared" si="21"/>
        <v>0</v>
      </c>
      <c r="U66" s="4">
        <f t="shared" si="22"/>
        <v>0</v>
      </c>
      <c r="V66" s="4">
        <f t="shared" si="23"/>
        <v>0</v>
      </c>
      <c r="W66" s="4">
        <f t="shared" si="24"/>
        <v>0</v>
      </c>
      <c r="X66" s="4">
        <f t="shared" si="25"/>
        <v>0</v>
      </c>
      <c r="Y66" s="4">
        <f t="shared" si="26"/>
        <v>0</v>
      </c>
      <c r="Z66" s="4">
        <f t="shared" si="27"/>
        <v>0</v>
      </c>
      <c r="AA66" s="4">
        <f t="shared" si="28"/>
        <v>0</v>
      </c>
      <c r="AB66" s="4">
        <f t="shared" si="29"/>
        <v>0</v>
      </c>
      <c r="AC66" s="4">
        <f t="shared" si="30"/>
        <v>0</v>
      </c>
      <c r="AD66" s="4">
        <f t="shared" si="31"/>
        <v>0</v>
      </c>
      <c r="AE66" s="4">
        <f t="shared" si="32"/>
        <v>0</v>
      </c>
      <c r="AF66" s="4">
        <f t="shared" si="33"/>
        <v>0</v>
      </c>
      <c r="AG66" s="4">
        <f t="shared" si="34"/>
        <v>0</v>
      </c>
      <c r="AH66" s="4">
        <f t="shared" si="35"/>
        <v>0</v>
      </c>
      <c r="AI66" s="4">
        <f t="shared" si="36"/>
        <v>0</v>
      </c>
      <c r="AJ66" s="4">
        <f t="shared" si="37"/>
        <v>0</v>
      </c>
      <c r="AK66" s="4">
        <f>Detailed_Report_Risk_Levels!E66</f>
        <v>0</v>
      </c>
      <c r="AL66" s="4">
        <f t="shared" si="38"/>
        <v>0</v>
      </c>
      <c r="AM66" s="4">
        <f t="shared" si="39"/>
        <v>0</v>
      </c>
      <c r="AN66" s="4">
        <f t="shared" si="40"/>
        <v>0</v>
      </c>
      <c r="AO66" s="4">
        <f t="shared" si="41"/>
        <v>0</v>
      </c>
      <c r="AP66" s="4">
        <f t="shared" si="42"/>
        <v>0</v>
      </c>
      <c r="AQ66" s="4">
        <f t="shared" si="43"/>
        <v>0</v>
      </c>
      <c r="AR66" s="4">
        <f t="shared" si="44"/>
        <v>0</v>
      </c>
      <c r="AS66" s="4">
        <f t="shared" si="45"/>
        <v>0</v>
      </c>
      <c r="AT66" s="4">
        <f t="shared" si="46"/>
        <v>0</v>
      </c>
      <c r="AU66" s="4">
        <f t="shared" si="47"/>
        <v>0</v>
      </c>
      <c r="AV66" s="4">
        <f t="shared" si="48"/>
        <v>0</v>
      </c>
      <c r="AW66" s="4">
        <f t="shared" si="49"/>
        <v>0</v>
      </c>
      <c r="AX66" s="4">
        <f t="shared" si="50"/>
        <v>0</v>
      </c>
      <c r="AY66" s="4">
        <f t="shared" si="51"/>
        <v>0</v>
      </c>
      <c r="AZ66" s="4">
        <f t="shared" si="52"/>
        <v>0</v>
      </c>
    </row>
    <row r="67" spans="2:52" x14ac:dyDescent="0.2">
      <c r="B67">
        <f>Risks!B75</f>
        <v>0</v>
      </c>
      <c r="C67">
        <f>Risks!E75</f>
        <v>0</v>
      </c>
      <c r="D67" s="4">
        <f>Risks!C75</f>
        <v>0</v>
      </c>
      <c r="E67" s="4">
        <f>Detailed_Report_Risk_Levels!D67</f>
        <v>0</v>
      </c>
      <c r="F67" s="4">
        <f t="shared" si="7"/>
        <v>0</v>
      </c>
      <c r="G67" s="4">
        <f t="shared" si="8"/>
        <v>0</v>
      </c>
      <c r="H67" s="4">
        <f t="shared" si="9"/>
        <v>0</v>
      </c>
      <c r="I67" s="4">
        <f t="shared" si="10"/>
        <v>0</v>
      </c>
      <c r="J67" s="4">
        <f t="shared" si="11"/>
        <v>0</v>
      </c>
      <c r="K67" s="4">
        <f t="shared" si="12"/>
        <v>0</v>
      </c>
      <c r="L67" s="4">
        <f t="shared" si="13"/>
        <v>0</v>
      </c>
      <c r="M67" s="4">
        <f t="shared" si="14"/>
        <v>0</v>
      </c>
      <c r="N67" s="4">
        <f t="shared" si="15"/>
        <v>0</v>
      </c>
      <c r="O67" s="4">
        <f t="shared" si="16"/>
        <v>0</v>
      </c>
      <c r="P67" s="4">
        <f t="shared" si="17"/>
        <v>0</v>
      </c>
      <c r="Q67" s="4">
        <f t="shared" si="18"/>
        <v>0</v>
      </c>
      <c r="R67" s="4">
        <f t="shared" si="19"/>
        <v>0</v>
      </c>
      <c r="S67" s="4">
        <f t="shared" si="20"/>
        <v>0</v>
      </c>
      <c r="T67" s="4">
        <f t="shared" si="21"/>
        <v>0</v>
      </c>
      <c r="U67" s="4">
        <f t="shared" si="22"/>
        <v>0</v>
      </c>
      <c r="V67" s="4">
        <f t="shared" si="23"/>
        <v>0</v>
      </c>
      <c r="W67" s="4">
        <f t="shared" si="24"/>
        <v>0</v>
      </c>
      <c r="X67" s="4">
        <f t="shared" si="25"/>
        <v>0</v>
      </c>
      <c r="Y67" s="4">
        <f t="shared" si="26"/>
        <v>0</v>
      </c>
      <c r="Z67" s="4">
        <f t="shared" si="27"/>
        <v>0</v>
      </c>
      <c r="AA67" s="4">
        <f t="shared" si="28"/>
        <v>0</v>
      </c>
      <c r="AB67" s="4">
        <f t="shared" si="29"/>
        <v>0</v>
      </c>
      <c r="AC67" s="4">
        <f t="shared" si="30"/>
        <v>0</v>
      </c>
      <c r="AD67" s="4">
        <f t="shared" si="31"/>
        <v>0</v>
      </c>
      <c r="AE67" s="4">
        <f t="shared" si="32"/>
        <v>0</v>
      </c>
      <c r="AF67" s="4">
        <f t="shared" si="33"/>
        <v>0</v>
      </c>
      <c r="AG67" s="4">
        <f t="shared" si="34"/>
        <v>0</v>
      </c>
      <c r="AH67" s="4">
        <f t="shared" si="35"/>
        <v>0</v>
      </c>
      <c r="AI67" s="4">
        <f t="shared" si="36"/>
        <v>0</v>
      </c>
      <c r="AJ67" s="4">
        <f t="shared" si="37"/>
        <v>0</v>
      </c>
      <c r="AK67" s="4">
        <f>Detailed_Report_Risk_Levels!E67</f>
        <v>0</v>
      </c>
      <c r="AL67" s="4">
        <f t="shared" si="38"/>
        <v>0</v>
      </c>
      <c r="AM67" s="4">
        <f t="shared" si="39"/>
        <v>0</v>
      </c>
      <c r="AN67" s="4">
        <f t="shared" si="40"/>
        <v>0</v>
      </c>
      <c r="AO67" s="4">
        <f t="shared" si="41"/>
        <v>0</v>
      </c>
      <c r="AP67" s="4">
        <f t="shared" si="42"/>
        <v>0</v>
      </c>
      <c r="AQ67" s="4">
        <f t="shared" si="43"/>
        <v>0</v>
      </c>
      <c r="AR67" s="4">
        <f t="shared" si="44"/>
        <v>0</v>
      </c>
      <c r="AS67" s="4">
        <f t="shared" si="45"/>
        <v>0</v>
      </c>
      <c r="AT67" s="4">
        <f t="shared" si="46"/>
        <v>0</v>
      </c>
      <c r="AU67" s="4">
        <f t="shared" si="47"/>
        <v>0</v>
      </c>
      <c r="AV67" s="4">
        <f t="shared" si="48"/>
        <v>0</v>
      </c>
      <c r="AW67" s="4">
        <f t="shared" si="49"/>
        <v>0</v>
      </c>
      <c r="AX67" s="4">
        <f t="shared" si="50"/>
        <v>0</v>
      </c>
      <c r="AY67" s="4">
        <f t="shared" si="51"/>
        <v>0</v>
      </c>
      <c r="AZ67" s="4">
        <f t="shared" si="52"/>
        <v>0</v>
      </c>
    </row>
    <row r="68" spans="2:52" x14ac:dyDescent="0.2">
      <c r="B68">
        <f>Risks!B76</f>
        <v>0</v>
      </c>
      <c r="C68">
        <f>Risks!E76</f>
        <v>0</v>
      </c>
      <c r="D68" s="4">
        <f>Risks!C76</f>
        <v>0</v>
      </c>
      <c r="E68" s="4">
        <f>Detailed_Report_Risk_Levels!D68</f>
        <v>0</v>
      </c>
      <c r="F68" s="4">
        <f t="shared" si="7"/>
        <v>0</v>
      </c>
      <c r="G68" s="4">
        <f t="shared" si="8"/>
        <v>0</v>
      </c>
      <c r="H68" s="4">
        <f t="shared" si="9"/>
        <v>0</v>
      </c>
      <c r="I68" s="4">
        <f t="shared" si="10"/>
        <v>0</v>
      </c>
      <c r="J68" s="4">
        <f t="shared" si="11"/>
        <v>0</v>
      </c>
      <c r="K68" s="4">
        <f t="shared" si="12"/>
        <v>0</v>
      </c>
      <c r="L68" s="4">
        <f t="shared" si="13"/>
        <v>0</v>
      </c>
      <c r="M68" s="4">
        <f t="shared" si="14"/>
        <v>0</v>
      </c>
      <c r="N68" s="4">
        <f t="shared" si="15"/>
        <v>0</v>
      </c>
      <c r="O68" s="4">
        <f t="shared" si="16"/>
        <v>0</v>
      </c>
      <c r="P68" s="4">
        <f t="shared" si="17"/>
        <v>0</v>
      </c>
      <c r="Q68" s="4">
        <f t="shared" si="18"/>
        <v>0</v>
      </c>
      <c r="R68" s="4">
        <f t="shared" si="19"/>
        <v>0</v>
      </c>
      <c r="S68" s="4">
        <f t="shared" si="20"/>
        <v>0</v>
      </c>
      <c r="T68" s="4">
        <f t="shared" si="21"/>
        <v>0</v>
      </c>
      <c r="U68" s="4">
        <f t="shared" si="22"/>
        <v>0</v>
      </c>
      <c r="V68" s="4">
        <f t="shared" si="23"/>
        <v>0</v>
      </c>
      <c r="W68" s="4">
        <f t="shared" si="24"/>
        <v>0</v>
      </c>
      <c r="X68" s="4">
        <f t="shared" si="25"/>
        <v>0</v>
      </c>
      <c r="Y68" s="4">
        <f t="shared" si="26"/>
        <v>0</v>
      </c>
      <c r="Z68" s="4">
        <f t="shared" si="27"/>
        <v>0</v>
      </c>
      <c r="AA68" s="4">
        <f t="shared" si="28"/>
        <v>0</v>
      </c>
      <c r="AB68" s="4">
        <f t="shared" si="29"/>
        <v>0</v>
      </c>
      <c r="AC68" s="4">
        <f t="shared" si="30"/>
        <v>0</v>
      </c>
      <c r="AD68" s="4">
        <f t="shared" si="31"/>
        <v>0</v>
      </c>
      <c r="AE68" s="4">
        <f t="shared" si="32"/>
        <v>0</v>
      </c>
      <c r="AF68" s="4">
        <f t="shared" si="33"/>
        <v>0</v>
      </c>
      <c r="AG68" s="4">
        <f t="shared" si="34"/>
        <v>0</v>
      </c>
      <c r="AH68" s="4">
        <f t="shared" si="35"/>
        <v>0</v>
      </c>
      <c r="AI68" s="4">
        <f t="shared" si="36"/>
        <v>0</v>
      </c>
      <c r="AJ68" s="4">
        <f t="shared" si="37"/>
        <v>0</v>
      </c>
      <c r="AK68" s="4">
        <f>Detailed_Report_Risk_Levels!E68</f>
        <v>0</v>
      </c>
      <c r="AL68" s="4">
        <f t="shared" si="38"/>
        <v>0</v>
      </c>
      <c r="AM68" s="4">
        <f t="shared" si="39"/>
        <v>0</v>
      </c>
      <c r="AN68" s="4">
        <f t="shared" si="40"/>
        <v>0</v>
      </c>
      <c r="AO68" s="4">
        <f t="shared" si="41"/>
        <v>0</v>
      </c>
      <c r="AP68" s="4">
        <f t="shared" si="42"/>
        <v>0</v>
      </c>
      <c r="AQ68" s="4">
        <f t="shared" si="43"/>
        <v>0</v>
      </c>
      <c r="AR68" s="4">
        <f t="shared" si="44"/>
        <v>0</v>
      </c>
      <c r="AS68" s="4">
        <f t="shared" si="45"/>
        <v>0</v>
      </c>
      <c r="AT68" s="4">
        <f t="shared" si="46"/>
        <v>0</v>
      </c>
      <c r="AU68" s="4">
        <f t="shared" si="47"/>
        <v>0</v>
      </c>
      <c r="AV68" s="4">
        <f t="shared" si="48"/>
        <v>0</v>
      </c>
      <c r="AW68" s="4">
        <f t="shared" si="49"/>
        <v>0</v>
      </c>
      <c r="AX68" s="4">
        <f t="shared" si="50"/>
        <v>0</v>
      </c>
      <c r="AY68" s="4">
        <f t="shared" si="51"/>
        <v>0</v>
      </c>
      <c r="AZ68" s="4">
        <f t="shared" si="52"/>
        <v>0</v>
      </c>
    </row>
    <row r="69" spans="2:52" x14ac:dyDescent="0.2">
      <c r="B69">
        <f>Risks!B77</f>
        <v>0</v>
      </c>
      <c r="C69">
        <f>Risks!E77</f>
        <v>0</v>
      </c>
      <c r="D69" s="4">
        <f>Risks!C77</f>
        <v>0</v>
      </c>
      <c r="E69" s="4">
        <f>Detailed_Report_Risk_Levels!D69</f>
        <v>0</v>
      </c>
      <c r="F69" s="4">
        <f t="shared" si="7"/>
        <v>0</v>
      </c>
      <c r="G69" s="4">
        <f t="shared" si="8"/>
        <v>0</v>
      </c>
      <c r="H69" s="4">
        <f t="shared" si="9"/>
        <v>0</v>
      </c>
      <c r="I69" s="4">
        <f t="shared" si="10"/>
        <v>0</v>
      </c>
      <c r="J69" s="4">
        <f t="shared" si="11"/>
        <v>0</v>
      </c>
      <c r="K69" s="4">
        <f t="shared" si="12"/>
        <v>0</v>
      </c>
      <c r="L69" s="4">
        <f t="shared" si="13"/>
        <v>0</v>
      </c>
      <c r="M69" s="4">
        <f t="shared" si="14"/>
        <v>0</v>
      </c>
      <c r="N69" s="4">
        <f t="shared" si="15"/>
        <v>0</v>
      </c>
      <c r="O69" s="4">
        <f t="shared" si="16"/>
        <v>0</v>
      </c>
      <c r="P69" s="4">
        <f t="shared" si="17"/>
        <v>0</v>
      </c>
      <c r="Q69" s="4">
        <f t="shared" si="18"/>
        <v>0</v>
      </c>
      <c r="R69" s="4">
        <f t="shared" si="19"/>
        <v>0</v>
      </c>
      <c r="S69" s="4">
        <f t="shared" si="20"/>
        <v>0</v>
      </c>
      <c r="T69" s="4">
        <f t="shared" si="21"/>
        <v>0</v>
      </c>
      <c r="U69" s="4">
        <f t="shared" si="22"/>
        <v>0</v>
      </c>
      <c r="V69" s="4">
        <f t="shared" si="23"/>
        <v>0</v>
      </c>
      <c r="W69" s="4">
        <f t="shared" si="24"/>
        <v>0</v>
      </c>
      <c r="X69" s="4">
        <f t="shared" si="25"/>
        <v>0</v>
      </c>
      <c r="Y69" s="4">
        <f t="shared" si="26"/>
        <v>0</v>
      </c>
      <c r="Z69" s="4">
        <f t="shared" si="27"/>
        <v>0</v>
      </c>
      <c r="AA69" s="4">
        <f t="shared" si="28"/>
        <v>0</v>
      </c>
      <c r="AB69" s="4">
        <f t="shared" si="29"/>
        <v>0</v>
      </c>
      <c r="AC69" s="4">
        <f t="shared" si="30"/>
        <v>0</v>
      </c>
      <c r="AD69" s="4">
        <f t="shared" si="31"/>
        <v>0</v>
      </c>
      <c r="AE69" s="4">
        <f t="shared" si="32"/>
        <v>0</v>
      </c>
      <c r="AF69" s="4">
        <f t="shared" si="33"/>
        <v>0</v>
      </c>
      <c r="AG69" s="4">
        <f t="shared" si="34"/>
        <v>0</v>
      </c>
      <c r="AH69" s="4">
        <f t="shared" si="35"/>
        <v>0</v>
      </c>
      <c r="AI69" s="4">
        <f t="shared" si="36"/>
        <v>0</v>
      </c>
      <c r="AJ69" s="4">
        <f t="shared" si="37"/>
        <v>0</v>
      </c>
      <c r="AK69" s="4">
        <f>Detailed_Report_Risk_Levels!E69</f>
        <v>0</v>
      </c>
      <c r="AL69" s="4">
        <f t="shared" si="38"/>
        <v>0</v>
      </c>
      <c r="AM69" s="4">
        <f t="shared" si="39"/>
        <v>0</v>
      </c>
      <c r="AN69" s="4">
        <f t="shared" si="40"/>
        <v>0</v>
      </c>
      <c r="AO69" s="4">
        <f t="shared" si="41"/>
        <v>0</v>
      </c>
      <c r="AP69" s="4">
        <f t="shared" si="42"/>
        <v>0</v>
      </c>
      <c r="AQ69" s="4">
        <f t="shared" si="43"/>
        <v>0</v>
      </c>
      <c r="AR69" s="4">
        <f t="shared" si="44"/>
        <v>0</v>
      </c>
      <c r="AS69" s="4">
        <f t="shared" si="45"/>
        <v>0</v>
      </c>
      <c r="AT69" s="4">
        <f t="shared" si="46"/>
        <v>0</v>
      </c>
      <c r="AU69" s="4">
        <f t="shared" si="47"/>
        <v>0</v>
      </c>
      <c r="AV69" s="4">
        <f t="shared" si="48"/>
        <v>0</v>
      </c>
      <c r="AW69" s="4">
        <f t="shared" si="49"/>
        <v>0</v>
      </c>
      <c r="AX69" s="4">
        <f t="shared" si="50"/>
        <v>0</v>
      </c>
      <c r="AY69" s="4">
        <f t="shared" si="51"/>
        <v>0</v>
      </c>
      <c r="AZ69" s="4">
        <f t="shared" si="52"/>
        <v>0</v>
      </c>
    </row>
    <row r="70" spans="2:52" x14ac:dyDescent="0.2">
      <c r="B70">
        <f>Risks!B78</f>
        <v>0</v>
      </c>
      <c r="C70">
        <f>Risks!E78</f>
        <v>0</v>
      </c>
      <c r="D70" s="4">
        <f>Risks!C78</f>
        <v>0</v>
      </c>
      <c r="E70" s="4">
        <f>Detailed_Report_Risk_Levels!D70</f>
        <v>0</v>
      </c>
      <c r="F70" s="4">
        <f t="shared" si="7"/>
        <v>0</v>
      </c>
      <c r="G70" s="4">
        <f t="shared" si="8"/>
        <v>0</v>
      </c>
      <c r="H70" s="4">
        <f t="shared" si="9"/>
        <v>0</v>
      </c>
      <c r="I70" s="4">
        <f t="shared" si="10"/>
        <v>0</v>
      </c>
      <c r="J70" s="4">
        <f t="shared" si="11"/>
        <v>0</v>
      </c>
      <c r="K70" s="4">
        <f t="shared" si="12"/>
        <v>0</v>
      </c>
      <c r="L70" s="4">
        <f t="shared" si="13"/>
        <v>0</v>
      </c>
      <c r="M70" s="4">
        <f t="shared" si="14"/>
        <v>0</v>
      </c>
      <c r="N70" s="4">
        <f t="shared" si="15"/>
        <v>0</v>
      </c>
      <c r="O70" s="4">
        <f t="shared" si="16"/>
        <v>0</v>
      </c>
      <c r="P70" s="4">
        <f t="shared" si="17"/>
        <v>0</v>
      </c>
      <c r="Q70" s="4">
        <f t="shared" si="18"/>
        <v>0</v>
      </c>
      <c r="R70" s="4">
        <f t="shared" si="19"/>
        <v>0</v>
      </c>
      <c r="S70" s="4">
        <f t="shared" si="20"/>
        <v>0</v>
      </c>
      <c r="T70" s="4">
        <f t="shared" si="21"/>
        <v>0</v>
      </c>
      <c r="U70" s="4">
        <f t="shared" si="22"/>
        <v>0</v>
      </c>
      <c r="V70" s="4">
        <f t="shared" si="23"/>
        <v>0</v>
      </c>
      <c r="W70" s="4">
        <f t="shared" si="24"/>
        <v>0</v>
      </c>
      <c r="X70" s="4">
        <f t="shared" si="25"/>
        <v>0</v>
      </c>
      <c r="Y70" s="4">
        <f t="shared" si="26"/>
        <v>0</v>
      </c>
      <c r="Z70" s="4">
        <f t="shared" si="27"/>
        <v>0</v>
      </c>
      <c r="AA70" s="4">
        <f t="shared" si="28"/>
        <v>0</v>
      </c>
      <c r="AB70" s="4">
        <f t="shared" si="29"/>
        <v>0</v>
      </c>
      <c r="AC70" s="4">
        <f t="shared" si="30"/>
        <v>0</v>
      </c>
      <c r="AD70" s="4">
        <f t="shared" si="31"/>
        <v>0</v>
      </c>
      <c r="AE70" s="4">
        <f t="shared" si="32"/>
        <v>0</v>
      </c>
      <c r="AF70" s="4">
        <f t="shared" si="33"/>
        <v>0</v>
      </c>
      <c r="AG70" s="4">
        <f t="shared" si="34"/>
        <v>0</v>
      </c>
      <c r="AH70" s="4">
        <f t="shared" si="35"/>
        <v>0</v>
      </c>
      <c r="AI70" s="4">
        <f t="shared" si="36"/>
        <v>0</v>
      </c>
      <c r="AJ70" s="4">
        <f t="shared" si="37"/>
        <v>0</v>
      </c>
      <c r="AK70" s="4">
        <f>Detailed_Report_Risk_Levels!E70</f>
        <v>0</v>
      </c>
      <c r="AL70" s="4">
        <f t="shared" si="38"/>
        <v>0</v>
      </c>
      <c r="AM70" s="4">
        <f t="shared" si="39"/>
        <v>0</v>
      </c>
      <c r="AN70" s="4">
        <f t="shared" si="40"/>
        <v>0</v>
      </c>
      <c r="AO70" s="4">
        <f t="shared" si="41"/>
        <v>0</v>
      </c>
      <c r="AP70" s="4">
        <f t="shared" si="42"/>
        <v>0</v>
      </c>
      <c r="AQ70" s="4">
        <f t="shared" si="43"/>
        <v>0</v>
      </c>
      <c r="AR70" s="4">
        <f t="shared" si="44"/>
        <v>0</v>
      </c>
      <c r="AS70" s="4">
        <f t="shared" si="45"/>
        <v>0</v>
      </c>
      <c r="AT70" s="4">
        <f t="shared" si="46"/>
        <v>0</v>
      </c>
      <c r="AU70" s="4">
        <f t="shared" si="47"/>
        <v>0</v>
      </c>
      <c r="AV70" s="4">
        <f t="shared" si="48"/>
        <v>0</v>
      </c>
      <c r="AW70" s="4">
        <f t="shared" si="49"/>
        <v>0</v>
      </c>
      <c r="AX70" s="4">
        <f t="shared" si="50"/>
        <v>0</v>
      </c>
      <c r="AY70" s="4">
        <f t="shared" si="51"/>
        <v>0</v>
      </c>
      <c r="AZ70" s="4">
        <f t="shared" si="52"/>
        <v>0</v>
      </c>
    </row>
    <row r="71" spans="2:52" x14ac:dyDescent="0.2">
      <c r="B71">
        <f>Risks!B79</f>
        <v>0</v>
      </c>
      <c r="C71">
        <f>Risks!E79</f>
        <v>0</v>
      </c>
      <c r="D71" s="4">
        <f>Risks!C79</f>
        <v>0</v>
      </c>
      <c r="E71" s="4">
        <f>Detailed_Report_Risk_Levels!D71</f>
        <v>0</v>
      </c>
      <c r="F71" s="4">
        <f t="shared" si="7"/>
        <v>0</v>
      </c>
      <c r="G71" s="4">
        <f t="shared" si="8"/>
        <v>0</v>
      </c>
      <c r="H71" s="4">
        <f t="shared" si="9"/>
        <v>0</v>
      </c>
      <c r="I71" s="4">
        <f t="shared" si="10"/>
        <v>0</v>
      </c>
      <c r="J71" s="4">
        <f t="shared" si="11"/>
        <v>0</v>
      </c>
      <c r="K71" s="4">
        <f t="shared" si="12"/>
        <v>0</v>
      </c>
      <c r="L71" s="4">
        <f t="shared" si="13"/>
        <v>0</v>
      </c>
      <c r="M71" s="4">
        <f t="shared" si="14"/>
        <v>0</v>
      </c>
      <c r="N71" s="4">
        <f t="shared" si="15"/>
        <v>0</v>
      </c>
      <c r="O71" s="4">
        <f t="shared" si="16"/>
        <v>0</v>
      </c>
      <c r="P71" s="4">
        <f t="shared" si="17"/>
        <v>0</v>
      </c>
      <c r="Q71" s="4">
        <f t="shared" si="18"/>
        <v>0</v>
      </c>
      <c r="R71" s="4">
        <f t="shared" si="19"/>
        <v>0</v>
      </c>
      <c r="S71" s="4">
        <f t="shared" si="20"/>
        <v>0</v>
      </c>
      <c r="T71" s="4">
        <f t="shared" si="21"/>
        <v>0</v>
      </c>
      <c r="U71" s="4">
        <f t="shared" si="22"/>
        <v>0</v>
      </c>
      <c r="V71" s="4">
        <f t="shared" si="23"/>
        <v>0</v>
      </c>
      <c r="W71" s="4">
        <f t="shared" si="24"/>
        <v>0</v>
      </c>
      <c r="X71" s="4">
        <f t="shared" si="25"/>
        <v>0</v>
      </c>
      <c r="Y71" s="4">
        <f t="shared" si="26"/>
        <v>0</v>
      </c>
      <c r="Z71" s="4">
        <f t="shared" si="27"/>
        <v>0</v>
      </c>
      <c r="AA71" s="4">
        <f t="shared" si="28"/>
        <v>0</v>
      </c>
      <c r="AB71" s="4">
        <f t="shared" si="29"/>
        <v>0</v>
      </c>
      <c r="AC71" s="4">
        <f t="shared" si="30"/>
        <v>0</v>
      </c>
      <c r="AD71" s="4">
        <f t="shared" si="31"/>
        <v>0</v>
      </c>
      <c r="AE71" s="4">
        <f t="shared" si="32"/>
        <v>0</v>
      </c>
      <c r="AF71" s="4">
        <f t="shared" si="33"/>
        <v>0</v>
      </c>
      <c r="AG71" s="4">
        <f t="shared" si="34"/>
        <v>0</v>
      </c>
      <c r="AH71" s="4">
        <f t="shared" si="35"/>
        <v>0</v>
      </c>
      <c r="AI71" s="4">
        <f t="shared" si="36"/>
        <v>0</v>
      </c>
      <c r="AJ71" s="4">
        <f t="shared" si="37"/>
        <v>0</v>
      </c>
      <c r="AK71" s="4">
        <f>Detailed_Report_Risk_Levels!E71</f>
        <v>0</v>
      </c>
      <c r="AL71" s="4">
        <f t="shared" si="38"/>
        <v>0</v>
      </c>
      <c r="AM71" s="4">
        <f t="shared" si="39"/>
        <v>0</v>
      </c>
      <c r="AN71" s="4">
        <f t="shared" si="40"/>
        <v>0</v>
      </c>
      <c r="AO71" s="4">
        <f t="shared" si="41"/>
        <v>0</v>
      </c>
      <c r="AP71" s="4">
        <f t="shared" si="42"/>
        <v>0</v>
      </c>
      <c r="AQ71" s="4">
        <f t="shared" si="43"/>
        <v>0</v>
      </c>
      <c r="AR71" s="4">
        <f t="shared" si="44"/>
        <v>0</v>
      </c>
      <c r="AS71" s="4">
        <f t="shared" si="45"/>
        <v>0</v>
      </c>
      <c r="AT71" s="4">
        <f t="shared" si="46"/>
        <v>0</v>
      </c>
      <c r="AU71" s="4">
        <f t="shared" si="47"/>
        <v>0</v>
      </c>
      <c r="AV71" s="4">
        <f t="shared" si="48"/>
        <v>0</v>
      </c>
      <c r="AW71" s="4">
        <f t="shared" si="49"/>
        <v>0</v>
      </c>
      <c r="AX71" s="4">
        <f t="shared" si="50"/>
        <v>0</v>
      </c>
      <c r="AY71" s="4">
        <f t="shared" si="51"/>
        <v>0</v>
      </c>
      <c r="AZ71" s="4">
        <f t="shared" si="52"/>
        <v>0</v>
      </c>
    </row>
    <row r="72" spans="2:52" x14ac:dyDescent="0.2">
      <c r="B72">
        <f>Risks!B80</f>
        <v>0</v>
      </c>
      <c r="C72">
        <f>Risks!E80</f>
        <v>0</v>
      </c>
      <c r="D72" s="4">
        <f>Risks!C80</f>
        <v>0</v>
      </c>
      <c r="E72" s="4">
        <f>Detailed_Report_Risk_Levels!D72</f>
        <v>0</v>
      </c>
      <c r="F72" s="4">
        <f t="shared" si="7"/>
        <v>0</v>
      </c>
      <c r="G72" s="4">
        <f t="shared" si="8"/>
        <v>0</v>
      </c>
      <c r="H72" s="4">
        <f t="shared" si="9"/>
        <v>0</v>
      </c>
      <c r="I72" s="4">
        <f t="shared" si="10"/>
        <v>0</v>
      </c>
      <c r="J72" s="4">
        <f t="shared" si="11"/>
        <v>0</v>
      </c>
      <c r="K72" s="4">
        <f t="shared" si="12"/>
        <v>0</v>
      </c>
      <c r="L72" s="4">
        <f t="shared" si="13"/>
        <v>0</v>
      </c>
      <c r="M72" s="4">
        <f t="shared" si="14"/>
        <v>0</v>
      </c>
      <c r="N72" s="4">
        <f t="shared" si="15"/>
        <v>0</v>
      </c>
      <c r="O72" s="4">
        <f t="shared" si="16"/>
        <v>0</v>
      </c>
      <c r="P72" s="4">
        <f t="shared" si="17"/>
        <v>0</v>
      </c>
      <c r="Q72" s="4">
        <f t="shared" si="18"/>
        <v>0</v>
      </c>
      <c r="R72" s="4">
        <f t="shared" si="19"/>
        <v>0</v>
      </c>
      <c r="S72" s="4">
        <f t="shared" si="20"/>
        <v>0</v>
      </c>
      <c r="T72" s="4">
        <f t="shared" si="21"/>
        <v>0</v>
      </c>
      <c r="U72" s="4">
        <f t="shared" si="22"/>
        <v>0</v>
      </c>
      <c r="V72" s="4">
        <f t="shared" si="23"/>
        <v>0</v>
      </c>
      <c r="W72" s="4">
        <f t="shared" si="24"/>
        <v>0</v>
      </c>
      <c r="X72" s="4">
        <f t="shared" si="25"/>
        <v>0</v>
      </c>
      <c r="Y72" s="4">
        <f t="shared" si="26"/>
        <v>0</v>
      </c>
      <c r="Z72" s="4">
        <f t="shared" si="27"/>
        <v>0</v>
      </c>
      <c r="AA72" s="4">
        <f t="shared" si="28"/>
        <v>0</v>
      </c>
      <c r="AB72" s="4">
        <f t="shared" si="29"/>
        <v>0</v>
      </c>
      <c r="AC72" s="4">
        <f t="shared" si="30"/>
        <v>0</v>
      </c>
      <c r="AD72" s="4">
        <f t="shared" si="31"/>
        <v>0</v>
      </c>
      <c r="AE72" s="4">
        <f t="shared" si="32"/>
        <v>0</v>
      </c>
      <c r="AF72" s="4">
        <f t="shared" si="33"/>
        <v>0</v>
      </c>
      <c r="AG72" s="4">
        <f t="shared" si="34"/>
        <v>0</v>
      </c>
      <c r="AH72" s="4">
        <f t="shared" si="35"/>
        <v>0</v>
      </c>
      <c r="AI72" s="4">
        <f t="shared" si="36"/>
        <v>0</v>
      </c>
      <c r="AJ72" s="4">
        <f t="shared" si="37"/>
        <v>0</v>
      </c>
      <c r="AK72" s="4">
        <f>Detailed_Report_Risk_Levels!E72</f>
        <v>0</v>
      </c>
      <c r="AL72" s="4">
        <f t="shared" si="38"/>
        <v>0</v>
      </c>
      <c r="AM72" s="4">
        <f t="shared" si="39"/>
        <v>0</v>
      </c>
      <c r="AN72" s="4">
        <f t="shared" si="40"/>
        <v>0</v>
      </c>
      <c r="AO72" s="4">
        <f t="shared" si="41"/>
        <v>0</v>
      </c>
      <c r="AP72" s="4">
        <f t="shared" si="42"/>
        <v>0</v>
      </c>
      <c r="AQ72" s="4">
        <f t="shared" si="43"/>
        <v>0</v>
      </c>
      <c r="AR72" s="4">
        <f t="shared" si="44"/>
        <v>0</v>
      </c>
      <c r="AS72" s="4">
        <f t="shared" si="45"/>
        <v>0</v>
      </c>
      <c r="AT72" s="4">
        <f t="shared" si="46"/>
        <v>0</v>
      </c>
      <c r="AU72" s="4">
        <f t="shared" si="47"/>
        <v>0</v>
      </c>
      <c r="AV72" s="4">
        <f t="shared" si="48"/>
        <v>0</v>
      </c>
      <c r="AW72" s="4">
        <f t="shared" si="49"/>
        <v>0</v>
      </c>
      <c r="AX72" s="4">
        <f t="shared" si="50"/>
        <v>0</v>
      </c>
      <c r="AY72" s="4">
        <f t="shared" si="51"/>
        <v>0</v>
      </c>
      <c r="AZ72" s="4">
        <f t="shared" si="52"/>
        <v>0</v>
      </c>
    </row>
    <row r="73" spans="2:52" x14ac:dyDescent="0.2">
      <c r="B73">
        <f>Risks!B81</f>
        <v>0</v>
      </c>
      <c r="C73">
        <f>Risks!E81</f>
        <v>0</v>
      </c>
      <c r="D73" s="4">
        <f>Risks!C81</f>
        <v>0</v>
      </c>
      <c r="E73" s="4">
        <f>Detailed_Report_Risk_Levels!D73</f>
        <v>0</v>
      </c>
      <c r="F73" s="4">
        <f t="shared" si="7"/>
        <v>0</v>
      </c>
      <c r="G73" s="4">
        <f t="shared" si="8"/>
        <v>0</v>
      </c>
      <c r="H73" s="4">
        <f t="shared" si="9"/>
        <v>0</v>
      </c>
      <c r="I73" s="4">
        <f t="shared" si="10"/>
        <v>0</v>
      </c>
      <c r="J73" s="4">
        <f t="shared" si="11"/>
        <v>0</v>
      </c>
      <c r="K73" s="4">
        <f t="shared" si="12"/>
        <v>0</v>
      </c>
      <c r="L73" s="4">
        <f t="shared" si="13"/>
        <v>0</v>
      </c>
      <c r="M73" s="4">
        <f t="shared" si="14"/>
        <v>0</v>
      </c>
      <c r="N73" s="4">
        <f t="shared" si="15"/>
        <v>0</v>
      </c>
      <c r="O73" s="4">
        <f t="shared" si="16"/>
        <v>0</v>
      </c>
      <c r="P73" s="4">
        <f t="shared" si="17"/>
        <v>0</v>
      </c>
      <c r="Q73" s="4">
        <f t="shared" si="18"/>
        <v>0</v>
      </c>
      <c r="R73" s="4">
        <f t="shared" si="19"/>
        <v>0</v>
      </c>
      <c r="S73" s="4">
        <f t="shared" si="20"/>
        <v>0</v>
      </c>
      <c r="T73" s="4">
        <f t="shared" si="21"/>
        <v>0</v>
      </c>
      <c r="U73" s="4">
        <f t="shared" si="22"/>
        <v>0</v>
      </c>
      <c r="V73" s="4">
        <f t="shared" si="23"/>
        <v>0</v>
      </c>
      <c r="W73" s="4">
        <f t="shared" si="24"/>
        <v>0</v>
      </c>
      <c r="X73" s="4">
        <f t="shared" si="25"/>
        <v>0</v>
      </c>
      <c r="Y73" s="4">
        <f t="shared" si="26"/>
        <v>0</v>
      </c>
      <c r="Z73" s="4">
        <f t="shared" si="27"/>
        <v>0</v>
      </c>
      <c r="AA73" s="4">
        <f t="shared" si="28"/>
        <v>0</v>
      </c>
      <c r="AB73" s="4">
        <f t="shared" si="29"/>
        <v>0</v>
      </c>
      <c r="AC73" s="4">
        <f t="shared" si="30"/>
        <v>0</v>
      </c>
      <c r="AD73" s="4">
        <f t="shared" si="31"/>
        <v>0</v>
      </c>
      <c r="AE73" s="4">
        <f t="shared" si="32"/>
        <v>0</v>
      </c>
      <c r="AF73" s="4">
        <f t="shared" si="33"/>
        <v>0</v>
      </c>
      <c r="AG73" s="4">
        <f t="shared" si="34"/>
        <v>0</v>
      </c>
      <c r="AH73" s="4">
        <f t="shared" si="35"/>
        <v>0</v>
      </c>
      <c r="AI73" s="4">
        <f t="shared" si="36"/>
        <v>0</v>
      </c>
      <c r="AJ73" s="4">
        <f t="shared" si="37"/>
        <v>0</v>
      </c>
      <c r="AK73" s="4">
        <f>Detailed_Report_Risk_Levels!E73</f>
        <v>0</v>
      </c>
      <c r="AL73" s="4">
        <f t="shared" si="38"/>
        <v>0</v>
      </c>
      <c r="AM73" s="4">
        <f t="shared" si="39"/>
        <v>0</v>
      </c>
      <c r="AN73" s="4">
        <f t="shared" si="40"/>
        <v>0</v>
      </c>
      <c r="AO73" s="4">
        <f t="shared" si="41"/>
        <v>0</v>
      </c>
      <c r="AP73" s="4">
        <f t="shared" si="42"/>
        <v>0</v>
      </c>
      <c r="AQ73" s="4">
        <f t="shared" si="43"/>
        <v>0</v>
      </c>
      <c r="AR73" s="4">
        <f t="shared" si="44"/>
        <v>0</v>
      </c>
      <c r="AS73" s="4">
        <f t="shared" si="45"/>
        <v>0</v>
      </c>
      <c r="AT73" s="4">
        <f t="shared" si="46"/>
        <v>0</v>
      </c>
      <c r="AU73" s="4">
        <f t="shared" si="47"/>
        <v>0</v>
      </c>
      <c r="AV73" s="4">
        <f t="shared" si="48"/>
        <v>0</v>
      </c>
      <c r="AW73" s="4">
        <f t="shared" si="49"/>
        <v>0</v>
      </c>
      <c r="AX73" s="4">
        <f t="shared" si="50"/>
        <v>0</v>
      </c>
      <c r="AY73" s="4">
        <f t="shared" si="51"/>
        <v>0</v>
      </c>
      <c r="AZ73" s="4">
        <f t="shared" si="52"/>
        <v>0</v>
      </c>
    </row>
    <row r="74" spans="2:52" x14ac:dyDescent="0.2">
      <c r="B74">
        <f>Risks!B82</f>
        <v>0</v>
      </c>
      <c r="C74">
        <f>Risks!E82</f>
        <v>0</v>
      </c>
      <c r="D74" s="4">
        <f>Risks!C82</f>
        <v>0</v>
      </c>
      <c r="E74" s="4">
        <f>Detailed_Report_Risk_Levels!D74</f>
        <v>0</v>
      </c>
      <c r="F74" s="4">
        <f t="shared" si="7"/>
        <v>0</v>
      </c>
      <c r="G74" s="4">
        <f t="shared" si="8"/>
        <v>0</v>
      </c>
      <c r="H74" s="4">
        <f t="shared" si="9"/>
        <v>0</v>
      </c>
      <c r="I74" s="4">
        <f t="shared" si="10"/>
        <v>0</v>
      </c>
      <c r="J74" s="4">
        <f t="shared" si="11"/>
        <v>0</v>
      </c>
      <c r="K74" s="4">
        <f t="shared" si="12"/>
        <v>0</v>
      </c>
      <c r="L74" s="4">
        <f t="shared" si="13"/>
        <v>0</v>
      </c>
      <c r="M74" s="4">
        <f t="shared" si="14"/>
        <v>0</v>
      </c>
      <c r="N74" s="4">
        <f t="shared" si="15"/>
        <v>0</v>
      </c>
      <c r="O74" s="4">
        <f t="shared" si="16"/>
        <v>0</v>
      </c>
      <c r="P74" s="4">
        <f t="shared" si="17"/>
        <v>0</v>
      </c>
      <c r="Q74" s="4">
        <f t="shared" si="18"/>
        <v>0</v>
      </c>
      <c r="R74" s="4">
        <f t="shared" si="19"/>
        <v>0</v>
      </c>
      <c r="S74" s="4">
        <f t="shared" si="20"/>
        <v>0</v>
      </c>
      <c r="T74" s="4">
        <f t="shared" si="21"/>
        <v>0</v>
      </c>
      <c r="U74" s="4">
        <f t="shared" si="22"/>
        <v>0</v>
      </c>
      <c r="V74" s="4">
        <f t="shared" si="23"/>
        <v>0</v>
      </c>
      <c r="W74" s="4">
        <f t="shared" si="24"/>
        <v>0</v>
      </c>
      <c r="X74" s="4">
        <f t="shared" si="25"/>
        <v>0</v>
      </c>
      <c r="Y74" s="4">
        <f t="shared" si="26"/>
        <v>0</v>
      </c>
      <c r="Z74" s="4">
        <f t="shared" si="27"/>
        <v>0</v>
      </c>
      <c r="AA74" s="4">
        <f t="shared" si="28"/>
        <v>0</v>
      </c>
      <c r="AB74" s="4">
        <f t="shared" si="29"/>
        <v>0</v>
      </c>
      <c r="AC74" s="4">
        <f t="shared" si="30"/>
        <v>0</v>
      </c>
      <c r="AD74" s="4">
        <f t="shared" si="31"/>
        <v>0</v>
      </c>
      <c r="AE74" s="4">
        <f t="shared" si="32"/>
        <v>0</v>
      </c>
      <c r="AF74" s="4">
        <f t="shared" si="33"/>
        <v>0</v>
      </c>
      <c r="AG74" s="4">
        <f t="shared" si="34"/>
        <v>0</v>
      </c>
      <c r="AH74" s="4">
        <f t="shared" si="35"/>
        <v>0</v>
      </c>
      <c r="AI74" s="4">
        <f t="shared" si="36"/>
        <v>0</v>
      </c>
      <c r="AJ74" s="4">
        <f t="shared" si="37"/>
        <v>0</v>
      </c>
      <c r="AK74" s="4">
        <f>Detailed_Report_Risk_Levels!E74</f>
        <v>0</v>
      </c>
      <c r="AL74" s="4">
        <f t="shared" si="38"/>
        <v>0</v>
      </c>
      <c r="AM74" s="4">
        <f t="shared" si="39"/>
        <v>0</v>
      </c>
      <c r="AN74" s="4">
        <f t="shared" si="40"/>
        <v>0</v>
      </c>
      <c r="AO74" s="4">
        <f t="shared" si="41"/>
        <v>0</v>
      </c>
      <c r="AP74" s="4">
        <f t="shared" si="42"/>
        <v>0</v>
      </c>
      <c r="AQ74" s="4">
        <f t="shared" si="43"/>
        <v>0</v>
      </c>
      <c r="AR74" s="4">
        <f t="shared" si="44"/>
        <v>0</v>
      </c>
      <c r="AS74" s="4">
        <f t="shared" si="45"/>
        <v>0</v>
      </c>
      <c r="AT74" s="4">
        <f t="shared" si="46"/>
        <v>0</v>
      </c>
      <c r="AU74" s="4">
        <f t="shared" si="47"/>
        <v>0</v>
      </c>
      <c r="AV74" s="4">
        <f t="shared" si="48"/>
        <v>0</v>
      </c>
      <c r="AW74" s="4">
        <f t="shared" si="49"/>
        <v>0</v>
      </c>
      <c r="AX74" s="4">
        <f t="shared" si="50"/>
        <v>0</v>
      </c>
      <c r="AY74" s="4">
        <f t="shared" si="51"/>
        <v>0</v>
      </c>
      <c r="AZ74" s="4">
        <f t="shared" si="52"/>
        <v>0</v>
      </c>
    </row>
    <row r="75" spans="2:52" x14ac:dyDescent="0.2">
      <c r="B75">
        <f>Risks!B83</f>
        <v>0</v>
      </c>
      <c r="C75">
        <f>Risks!E83</f>
        <v>0</v>
      </c>
      <c r="D75" s="4">
        <f>Risks!C83</f>
        <v>0</v>
      </c>
      <c r="E75" s="4">
        <f>Detailed_Report_Risk_Levels!D75</f>
        <v>0</v>
      </c>
      <c r="F75" s="4">
        <f t="shared" ref="F75:F138" si="53">COUNTIF(C75,$F$9)</f>
        <v>0</v>
      </c>
      <c r="G75" s="4">
        <f t="shared" ref="G75:G138" si="54">COUNTIF(C75,$G$9)</f>
        <v>0</v>
      </c>
      <c r="H75" s="4">
        <f t="shared" ref="H75:H138" si="55">COUNTIF(C75,$H$9)</f>
        <v>0</v>
      </c>
      <c r="I75" s="4">
        <f t="shared" ref="I75:I138" si="56">COUNTIF(C75,$I$9)</f>
        <v>0</v>
      </c>
      <c r="J75" s="4">
        <f t="shared" ref="J75:J138" si="57">COUNTIF(C75,$J$9)</f>
        <v>0</v>
      </c>
      <c r="K75" s="4">
        <f t="shared" ref="K75:K138" si="58">COUNTIF(C75,$K$9)</f>
        <v>0</v>
      </c>
      <c r="L75" s="4">
        <f t="shared" ref="L75:L138" si="59">COUNTIF(C75,$L$9)</f>
        <v>0</v>
      </c>
      <c r="M75" s="4">
        <f t="shared" ref="M75:M138" si="60">COUNTIF(C75,$M$9)</f>
        <v>0</v>
      </c>
      <c r="N75" s="4">
        <f t="shared" ref="N75:N138" si="61">COUNTIF(C75,$N$9)</f>
        <v>0</v>
      </c>
      <c r="O75" s="4">
        <f t="shared" ref="O75:O138" si="62">COUNTIF(C75,$O$9)</f>
        <v>0</v>
      </c>
      <c r="P75" s="4">
        <f t="shared" ref="P75:P138" si="63">COUNTIF(C75,$P$9)</f>
        <v>0</v>
      </c>
      <c r="Q75" s="4">
        <f t="shared" ref="Q75:Q138" si="64">COUNTIF(C75,$Q$9)</f>
        <v>0</v>
      </c>
      <c r="R75" s="4">
        <f t="shared" ref="R75:R138" si="65">COUNTIF(C75,$R$9)</f>
        <v>0</v>
      </c>
      <c r="S75" s="4">
        <f t="shared" ref="S75:S138" si="66">COUNTIF(C75,$S$9)</f>
        <v>0</v>
      </c>
      <c r="T75" s="4">
        <f t="shared" ref="T75:T138" si="67">COUNTIF(C75,$T$9)</f>
        <v>0</v>
      </c>
      <c r="U75" s="4">
        <f t="shared" ref="U75:U138" si="68">E75</f>
        <v>0</v>
      </c>
      <c r="V75" s="4">
        <f t="shared" ref="V75:V138" si="69">U75*F75*D75</f>
        <v>0</v>
      </c>
      <c r="W75" s="4">
        <f t="shared" ref="W75:W138" si="70">D75*G75*U75</f>
        <v>0</v>
      </c>
      <c r="X75" s="4">
        <f t="shared" ref="X75:X138" si="71">U75*H75*D75</f>
        <v>0</v>
      </c>
      <c r="Y75" s="4">
        <f t="shared" ref="Y75:Y138" si="72">I75*U75*D75</f>
        <v>0</v>
      </c>
      <c r="Z75" s="4">
        <f t="shared" ref="Z75:Z138" si="73">D75*J75*U75</f>
        <v>0</v>
      </c>
      <c r="AA75" s="4">
        <f t="shared" ref="AA75:AA138" si="74">U75*K75*D75</f>
        <v>0</v>
      </c>
      <c r="AB75" s="4">
        <f t="shared" ref="AB75:AB138" si="75">U75*L75*D75</f>
        <v>0</v>
      </c>
      <c r="AC75" s="4">
        <f t="shared" ref="AC75:AC138" si="76">U75*M75*D75</f>
        <v>0</v>
      </c>
      <c r="AD75" s="4">
        <f t="shared" ref="AD75:AD138" si="77">N75*U75*D75</f>
        <v>0</v>
      </c>
      <c r="AE75" s="4">
        <f t="shared" ref="AE75:AE138" si="78">U75*O75*D75</f>
        <v>0</v>
      </c>
      <c r="AF75" s="4">
        <f t="shared" ref="AF75:AF138" si="79">U75*P75*D75</f>
        <v>0</v>
      </c>
      <c r="AG75" s="4">
        <f t="shared" ref="AG75:AG138" si="80">U75*Q75*D75</f>
        <v>0</v>
      </c>
      <c r="AH75" s="4">
        <f t="shared" ref="AH75:AH138" si="81">U75*R75*D75</f>
        <v>0</v>
      </c>
      <c r="AI75" s="4">
        <f t="shared" ref="AI75:AI138" si="82">S75*U75*D75</f>
        <v>0</v>
      </c>
      <c r="AJ75" s="4">
        <f t="shared" ref="AJ75:AJ138" si="83">U75*T75*D75</f>
        <v>0</v>
      </c>
      <c r="AK75" s="4">
        <f>Detailed_Report_Risk_Levels!E75</f>
        <v>0</v>
      </c>
      <c r="AL75" s="4">
        <f t="shared" ref="AL75:AL138" si="84">AK75*F75*D75</f>
        <v>0</v>
      </c>
      <c r="AM75" s="4">
        <f t="shared" ref="AM75:AM138" si="85">AK75*G75*D75</f>
        <v>0</v>
      </c>
      <c r="AN75" s="4">
        <f t="shared" ref="AN75:AN138" si="86">AK75*H75*D75</f>
        <v>0</v>
      </c>
      <c r="AO75" s="4">
        <f t="shared" ref="AO75:AO138" si="87">AK75*I75*D75</f>
        <v>0</v>
      </c>
      <c r="AP75" s="4">
        <f t="shared" ref="AP75:AP138" si="88">AK75*J75*D75</f>
        <v>0</v>
      </c>
      <c r="AQ75" s="4">
        <f t="shared" ref="AQ75:AQ138" si="89">AK75*K75*D75</f>
        <v>0</v>
      </c>
      <c r="AR75" s="4">
        <f t="shared" ref="AR75:AR138" si="90">AK75*L75*D75</f>
        <v>0</v>
      </c>
      <c r="AS75" s="4">
        <f t="shared" ref="AS75:AS138" si="91">M75*D75*AK75</f>
        <v>0</v>
      </c>
      <c r="AT75" s="4">
        <f t="shared" ref="AT75:AT138" si="92">AK75*N75*D75</f>
        <v>0</v>
      </c>
      <c r="AU75" s="4">
        <f t="shared" ref="AU75:AU138" si="93">AK75*O75*D75</f>
        <v>0</v>
      </c>
      <c r="AV75" s="4">
        <f t="shared" ref="AV75:AV138" si="94">AK75*P75*D75</f>
        <v>0</v>
      </c>
      <c r="AW75" s="4">
        <f t="shared" ref="AW75:AW138" si="95">AK75*Q75*D75</f>
        <v>0</v>
      </c>
      <c r="AX75" s="4">
        <f t="shared" ref="AX75:AX138" si="96">AK75*R75*D75</f>
        <v>0</v>
      </c>
      <c r="AY75" s="4">
        <f t="shared" ref="AY75:AY138" si="97">AK75*S75*D75</f>
        <v>0</v>
      </c>
      <c r="AZ75" s="4">
        <f t="shared" ref="AZ75:AZ138" si="98">AK75*T75*D75</f>
        <v>0</v>
      </c>
    </row>
    <row r="76" spans="2:52" x14ac:dyDescent="0.2">
      <c r="B76">
        <f>Risks!B84</f>
        <v>0</v>
      </c>
      <c r="C76">
        <f>Risks!E84</f>
        <v>0</v>
      </c>
      <c r="D76" s="4">
        <f>Risks!C84</f>
        <v>0</v>
      </c>
      <c r="E76" s="4">
        <f>Detailed_Report_Risk_Levels!D76</f>
        <v>0</v>
      </c>
      <c r="F76" s="4">
        <f t="shared" si="53"/>
        <v>0</v>
      </c>
      <c r="G76" s="4">
        <f t="shared" si="54"/>
        <v>0</v>
      </c>
      <c r="H76" s="4">
        <f t="shared" si="55"/>
        <v>0</v>
      </c>
      <c r="I76" s="4">
        <f t="shared" si="56"/>
        <v>0</v>
      </c>
      <c r="J76" s="4">
        <f t="shared" si="57"/>
        <v>0</v>
      </c>
      <c r="K76" s="4">
        <f t="shared" si="58"/>
        <v>0</v>
      </c>
      <c r="L76" s="4">
        <f t="shared" si="59"/>
        <v>0</v>
      </c>
      <c r="M76" s="4">
        <f t="shared" si="60"/>
        <v>0</v>
      </c>
      <c r="N76" s="4">
        <f t="shared" si="61"/>
        <v>0</v>
      </c>
      <c r="O76" s="4">
        <f t="shared" si="62"/>
        <v>0</v>
      </c>
      <c r="P76" s="4">
        <f t="shared" si="63"/>
        <v>0</v>
      </c>
      <c r="Q76" s="4">
        <f t="shared" si="64"/>
        <v>0</v>
      </c>
      <c r="R76" s="4">
        <f t="shared" si="65"/>
        <v>0</v>
      </c>
      <c r="S76" s="4">
        <f t="shared" si="66"/>
        <v>0</v>
      </c>
      <c r="T76" s="4">
        <f t="shared" si="67"/>
        <v>0</v>
      </c>
      <c r="U76" s="4">
        <f t="shared" si="68"/>
        <v>0</v>
      </c>
      <c r="V76" s="4">
        <f t="shared" si="69"/>
        <v>0</v>
      </c>
      <c r="W76" s="4">
        <f t="shared" si="70"/>
        <v>0</v>
      </c>
      <c r="X76" s="4">
        <f t="shared" si="71"/>
        <v>0</v>
      </c>
      <c r="Y76" s="4">
        <f t="shared" si="72"/>
        <v>0</v>
      </c>
      <c r="Z76" s="4">
        <f t="shared" si="73"/>
        <v>0</v>
      </c>
      <c r="AA76" s="4">
        <f t="shared" si="74"/>
        <v>0</v>
      </c>
      <c r="AB76" s="4">
        <f t="shared" si="75"/>
        <v>0</v>
      </c>
      <c r="AC76" s="4">
        <f t="shared" si="76"/>
        <v>0</v>
      </c>
      <c r="AD76" s="4">
        <f t="shared" si="77"/>
        <v>0</v>
      </c>
      <c r="AE76" s="4">
        <f t="shared" si="78"/>
        <v>0</v>
      </c>
      <c r="AF76" s="4">
        <f t="shared" si="79"/>
        <v>0</v>
      </c>
      <c r="AG76" s="4">
        <f t="shared" si="80"/>
        <v>0</v>
      </c>
      <c r="AH76" s="4">
        <f t="shared" si="81"/>
        <v>0</v>
      </c>
      <c r="AI76" s="4">
        <f t="shared" si="82"/>
        <v>0</v>
      </c>
      <c r="AJ76" s="4">
        <f t="shared" si="83"/>
        <v>0</v>
      </c>
      <c r="AK76" s="4">
        <f>Detailed_Report_Risk_Levels!E76</f>
        <v>0</v>
      </c>
      <c r="AL76" s="4">
        <f t="shared" si="84"/>
        <v>0</v>
      </c>
      <c r="AM76" s="4">
        <f t="shared" si="85"/>
        <v>0</v>
      </c>
      <c r="AN76" s="4">
        <f t="shared" si="86"/>
        <v>0</v>
      </c>
      <c r="AO76" s="4">
        <f t="shared" si="87"/>
        <v>0</v>
      </c>
      <c r="AP76" s="4">
        <f t="shared" si="88"/>
        <v>0</v>
      </c>
      <c r="AQ76" s="4">
        <f t="shared" si="89"/>
        <v>0</v>
      </c>
      <c r="AR76" s="4">
        <f t="shared" si="90"/>
        <v>0</v>
      </c>
      <c r="AS76" s="4">
        <f t="shared" si="91"/>
        <v>0</v>
      </c>
      <c r="AT76" s="4">
        <f t="shared" si="92"/>
        <v>0</v>
      </c>
      <c r="AU76" s="4">
        <f t="shared" si="93"/>
        <v>0</v>
      </c>
      <c r="AV76" s="4">
        <f t="shared" si="94"/>
        <v>0</v>
      </c>
      <c r="AW76" s="4">
        <f t="shared" si="95"/>
        <v>0</v>
      </c>
      <c r="AX76" s="4">
        <f t="shared" si="96"/>
        <v>0</v>
      </c>
      <c r="AY76" s="4">
        <f t="shared" si="97"/>
        <v>0</v>
      </c>
      <c r="AZ76" s="4">
        <f t="shared" si="98"/>
        <v>0</v>
      </c>
    </row>
    <row r="77" spans="2:52" x14ac:dyDescent="0.2">
      <c r="B77">
        <f>Risks!B85</f>
        <v>0</v>
      </c>
      <c r="C77">
        <f>Risks!E85</f>
        <v>0</v>
      </c>
      <c r="D77" s="4">
        <f>Risks!C85</f>
        <v>0</v>
      </c>
      <c r="E77" s="4">
        <f>Detailed_Report_Risk_Levels!D77</f>
        <v>0</v>
      </c>
      <c r="F77" s="4">
        <f t="shared" si="53"/>
        <v>0</v>
      </c>
      <c r="G77" s="4">
        <f t="shared" si="54"/>
        <v>0</v>
      </c>
      <c r="H77" s="4">
        <f t="shared" si="55"/>
        <v>0</v>
      </c>
      <c r="I77" s="4">
        <f t="shared" si="56"/>
        <v>0</v>
      </c>
      <c r="J77" s="4">
        <f t="shared" si="57"/>
        <v>0</v>
      </c>
      <c r="K77" s="4">
        <f t="shared" si="58"/>
        <v>0</v>
      </c>
      <c r="L77" s="4">
        <f t="shared" si="59"/>
        <v>0</v>
      </c>
      <c r="M77" s="4">
        <f t="shared" si="60"/>
        <v>0</v>
      </c>
      <c r="N77" s="4">
        <f t="shared" si="61"/>
        <v>0</v>
      </c>
      <c r="O77" s="4">
        <f t="shared" si="62"/>
        <v>0</v>
      </c>
      <c r="P77" s="4">
        <f t="shared" si="63"/>
        <v>0</v>
      </c>
      <c r="Q77" s="4">
        <f t="shared" si="64"/>
        <v>0</v>
      </c>
      <c r="R77" s="4">
        <f t="shared" si="65"/>
        <v>0</v>
      </c>
      <c r="S77" s="4">
        <f t="shared" si="66"/>
        <v>0</v>
      </c>
      <c r="T77" s="4">
        <f t="shared" si="67"/>
        <v>0</v>
      </c>
      <c r="U77" s="4">
        <f t="shared" si="68"/>
        <v>0</v>
      </c>
      <c r="V77" s="4">
        <f t="shared" si="69"/>
        <v>0</v>
      </c>
      <c r="W77" s="4">
        <f t="shared" si="70"/>
        <v>0</v>
      </c>
      <c r="X77" s="4">
        <f t="shared" si="71"/>
        <v>0</v>
      </c>
      <c r="Y77" s="4">
        <f t="shared" si="72"/>
        <v>0</v>
      </c>
      <c r="Z77" s="4">
        <f t="shared" si="73"/>
        <v>0</v>
      </c>
      <c r="AA77" s="4">
        <f t="shared" si="74"/>
        <v>0</v>
      </c>
      <c r="AB77" s="4">
        <f t="shared" si="75"/>
        <v>0</v>
      </c>
      <c r="AC77" s="4">
        <f t="shared" si="76"/>
        <v>0</v>
      </c>
      <c r="AD77" s="4">
        <f t="shared" si="77"/>
        <v>0</v>
      </c>
      <c r="AE77" s="4">
        <f t="shared" si="78"/>
        <v>0</v>
      </c>
      <c r="AF77" s="4">
        <f t="shared" si="79"/>
        <v>0</v>
      </c>
      <c r="AG77" s="4">
        <f t="shared" si="80"/>
        <v>0</v>
      </c>
      <c r="AH77" s="4">
        <f t="shared" si="81"/>
        <v>0</v>
      </c>
      <c r="AI77" s="4">
        <f t="shared" si="82"/>
        <v>0</v>
      </c>
      <c r="AJ77" s="4">
        <f t="shared" si="83"/>
        <v>0</v>
      </c>
      <c r="AK77" s="4">
        <f>Detailed_Report_Risk_Levels!E77</f>
        <v>0</v>
      </c>
      <c r="AL77" s="4">
        <f t="shared" si="84"/>
        <v>0</v>
      </c>
      <c r="AM77" s="4">
        <f t="shared" si="85"/>
        <v>0</v>
      </c>
      <c r="AN77" s="4">
        <f t="shared" si="86"/>
        <v>0</v>
      </c>
      <c r="AO77" s="4">
        <f t="shared" si="87"/>
        <v>0</v>
      </c>
      <c r="AP77" s="4">
        <f t="shared" si="88"/>
        <v>0</v>
      </c>
      <c r="AQ77" s="4">
        <f t="shared" si="89"/>
        <v>0</v>
      </c>
      <c r="AR77" s="4">
        <f t="shared" si="90"/>
        <v>0</v>
      </c>
      <c r="AS77" s="4">
        <f t="shared" si="91"/>
        <v>0</v>
      </c>
      <c r="AT77" s="4">
        <f t="shared" si="92"/>
        <v>0</v>
      </c>
      <c r="AU77" s="4">
        <f t="shared" si="93"/>
        <v>0</v>
      </c>
      <c r="AV77" s="4">
        <f t="shared" si="94"/>
        <v>0</v>
      </c>
      <c r="AW77" s="4">
        <f t="shared" si="95"/>
        <v>0</v>
      </c>
      <c r="AX77" s="4">
        <f t="shared" si="96"/>
        <v>0</v>
      </c>
      <c r="AY77" s="4">
        <f t="shared" si="97"/>
        <v>0</v>
      </c>
      <c r="AZ77" s="4">
        <f t="shared" si="98"/>
        <v>0</v>
      </c>
    </row>
    <row r="78" spans="2:52" x14ac:dyDescent="0.2">
      <c r="B78">
        <f>Risks!B86</f>
        <v>0</v>
      </c>
      <c r="C78">
        <f>Risks!E86</f>
        <v>0</v>
      </c>
      <c r="D78" s="4">
        <f>Risks!C86</f>
        <v>0</v>
      </c>
      <c r="E78" s="4">
        <f>Detailed_Report_Risk_Levels!D78</f>
        <v>0</v>
      </c>
      <c r="F78" s="4">
        <f t="shared" si="53"/>
        <v>0</v>
      </c>
      <c r="G78" s="4">
        <f t="shared" si="54"/>
        <v>0</v>
      </c>
      <c r="H78" s="4">
        <f t="shared" si="55"/>
        <v>0</v>
      </c>
      <c r="I78" s="4">
        <f t="shared" si="56"/>
        <v>0</v>
      </c>
      <c r="J78" s="4">
        <f t="shared" si="57"/>
        <v>0</v>
      </c>
      <c r="K78" s="4">
        <f t="shared" si="58"/>
        <v>0</v>
      </c>
      <c r="L78" s="4">
        <f t="shared" si="59"/>
        <v>0</v>
      </c>
      <c r="M78" s="4">
        <f t="shared" si="60"/>
        <v>0</v>
      </c>
      <c r="N78" s="4">
        <f t="shared" si="61"/>
        <v>0</v>
      </c>
      <c r="O78" s="4">
        <f t="shared" si="62"/>
        <v>0</v>
      </c>
      <c r="P78" s="4">
        <f t="shared" si="63"/>
        <v>0</v>
      </c>
      <c r="Q78" s="4">
        <f t="shared" si="64"/>
        <v>0</v>
      </c>
      <c r="R78" s="4">
        <f t="shared" si="65"/>
        <v>0</v>
      </c>
      <c r="S78" s="4">
        <f t="shared" si="66"/>
        <v>0</v>
      </c>
      <c r="T78" s="4">
        <f t="shared" si="67"/>
        <v>0</v>
      </c>
      <c r="U78" s="4">
        <f t="shared" si="68"/>
        <v>0</v>
      </c>
      <c r="V78" s="4">
        <f t="shared" si="69"/>
        <v>0</v>
      </c>
      <c r="W78" s="4">
        <f t="shared" si="70"/>
        <v>0</v>
      </c>
      <c r="X78" s="4">
        <f t="shared" si="71"/>
        <v>0</v>
      </c>
      <c r="Y78" s="4">
        <f t="shared" si="72"/>
        <v>0</v>
      </c>
      <c r="Z78" s="4">
        <f t="shared" si="73"/>
        <v>0</v>
      </c>
      <c r="AA78" s="4">
        <f t="shared" si="74"/>
        <v>0</v>
      </c>
      <c r="AB78" s="4">
        <f t="shared" si="75"/>
        <v>0</v>
      </c>
      <c r="AC78" s="4">
        <f t="shared" si="76"/>
        <v>0</v>
      </c>
      <c r="AD78" s="4">
        <f t="shared" si="77"/>
        <v>0</v>
      </c>
      <c r="AE78" s="4">
        <f t="shared" si="78"/>
        <v>0</v>
      </c>
      <c r="AF78" s="4">
        <f t="shared" si="79"/>
        <v>0</v>
      </c>
      <c r="AG78" s="4">
        <f t="shared" si="80"/>
        <v>0</v>
      </c>
      <c r="AH78" s="4">
        <f t="shared" si="81"/>
        <v>0</v>
      </c>
      <c r="AI78" s="4">
        <f t="shared" si="82"/>
        <v>0</v>
      </c>
      <c r="AJ78" s="4">
        <f t="shared" si="83"/>
        <v>0</v>
      </c>
      <c r="AK78" s="4">
        <f>Detailed_Report_Risk_Levels!E78</f>
        <v>0</v>
      </c>
      <c r="AL78" s="4">
        <f t="shared" si="84"/>
        <v>0</v>
      </c>
      <c r="AM78" s="4">
        <f t="shared" si="85"/>
        <v>0</v>
      </c>
      <c r="AN78" s="4">
        <f t="shared" si="86"/>
        <v>0</v>
      </c>
      <c r="AO78" s="4">
        <f t="shared" si="87"/>
        <v>0</v>
      </c>
      <c r="AP78" s="4">
        <f t="shared" si="88"/>
        <v>0</v>
      </c>
      <c r="AQ78" s="4">
        <f t="shared" si="89"/>
        <v>0</v>
      </c>
      <c r="AR78" s="4">
        <f t="shared" si="90"/>
        <v>0</v>
      </c>
      <c r="AS78" s="4">
        <f t="shared" si="91"/>
        <v>0</v>
      </c>
      <c r="AT78" s="4">
        <f t="shared" si="92"/>
        <v>0</v>
      </c>
      <c r="AU78" s="4">
        <f t="shared" si="93"/>
        <v>0</v>
      </c>
      <c r="AV78" s="4">
        <f t="shared" si="94"/>
        <v>0</v>
      </c>
      <c r="AW78" s="4">
        <f t="shared" si="95"/>
        <v>0</v>
      </c>
      <c r="AX78" s="4">
        <f t="shared" si="96"/>
        <v>0</v>
      </c>
      <c r="AY78" s="4">
        <f t="shared" si="97"/>
        <v>0</v>
      </c>
      <c r="AZ78" s="4">
        <f t="shared" si="98"/>
        <v>0</v>
      </c>
    </row>
    <row r="79" spans="2:52" x14ac:dyDescent="0.2">
      <c r="B79">
        <f>Risks!B87</f>
        <v>0</v>
      </c>
      <c r="C79">
        <f>Risks!E87</f>
        <v>0</v>
      </c>
      <c r="D79" s="4">
        <f>Risks!C87</f>
        <v>0</v>
      </c>
      <c r="E79" s="4">
        <f>Detailed_Report_Risk_Levels!D79</f>
        <v>0</v>
      </c>
      <c r="F79" s="4">
        <f t="shared" si="53"/>
        <v>0</v>
      </c>
      <c r="G79" s="4">
        <f t="shared" si="54"/>
        <v>0</v>
      </c>
      <c r="H79" s="4">
        <f t="shared" si="55"/>
        <v>0</v>
      </c>
      <c r="I79" s="4">
        <f t="shared" si="56"/>
        <v>0</v>
      </c>
      <c r="J79" s="4">
        <f t="shared" si="57"/>
        <v>0</v>
      </c>
      <c r="K79" s="4">
        <f t="shared" si="58"/>
        <v>0</v>
      </c>
      <c r="L79" s="4">
        <f t="shared" si="59"/>
        <v>0</v>
      </c>
      <c r="M79" s="4">
        <f t="shared" si="60"/>
        <v>0</v>
      </c>
      <c r="N79" s="4">
        <f t="shared" si="61"/>
        <v>0</v>
      </c>
      <c r="O79" s="4">
        <f t="shared" si="62"/>
        <v>0</v>
      </c>
      <c r="P79" s="4">
        <f t="shared" si="63"/>
        <v>0</v>
      </c>
      <c r="Q79" s="4">
        <f t="shared" si="64"/>
        <v>0</v>
      </c>
      <c r="R79" s="4">
        <f t="shared" si="65"/>
        <v>0</v>
      </c>
      <c r="S79" s="4">
        <f t="shared" si="66"/>
        <v>0</v>
      </c>
      <c r="T79" s="4">
        <f t="shared" si="67"/>
        <v>0</v>
      </c>
      <c r="U79" s="4">
        <f t="shared" si="68"/>
        <v>0</v>
      </c>
      <c r="V79" s="4">
        <f t="shared" si="69"/>
        <v>0</v>
      </c>
      <c r="W79" s="4">
        <f t="shared" si="70"/>
        <v>0</v>
      </c>
      <c r="X79" s="4">
        <f t="shared" si="71"/>
        <v>0</v>
      </c>
      <c r="Y79" s="4">
        <f t="shared" si="72"/>
        <v>0</v>
      </c>
      <c r="Z79" s="4">
        <f t="shared" si="73"/>
        <v>0</v>
      </c>
      <c r="AA79" s="4">
        <f t="shared" si="74"/>
        <v>0</v>
      </c>
      <c r="AB79" s="4">
        <f t="shared" si="75"/>
        <v>0</v>
      </c>
      <c r="AC79" s="4">
        <f t="shared" si="76"/>
        <v>0</v>
      </c>
      <c r="AD79" s="4">
        <f t="shared" si="77"/>
        <v>0</v>
      </c>
      <c r="AE79" s="4">
        <f t="shared" si="78"/>
        <v>0</v>
      </c>
      <c r="AF79" s="4">
        <f t="shared" si="79"/>
        <v>0</v>
      </c>
      <c r="AG79" s="4">
        <f t="shared" si="80"/>
        <v>0</v>
      </c>
      <c r="AH79" s="4">
        <f t="shared" si="81"/>
        <v>0</v>
      </c>
      <c r="AI79" s="4">
        <f t="shared" si="82"/>
        <v>0</v>
      </c>
      <c r="AJ79" s="4">
        <f t="shared" si="83"/>
        <v>0</v>
      </c>
      <c r="AK79" s="4">
        <f>Detailed_Report_Risk_Levels!E79</f>
        <v>0</v>
      </c>
      <c r="AL79" s="4">
        <f t="shared" si="84"/>
        <v>0</v>
      </c>
      <c r="AM79" s="4">
        <f t="shared" si="85"/>
        <v>0</v>
      </c>
      <c r="AN79" s="4">
        <f t="shared" si="86"/>
        <v>0</v>
      </c>
      <c r="AO79" s="4">
        <f t="shared" si="87"/>
        <v>0</v>
      </c>
      <c r="AP79" s="4">
        <f t="shared" si="88"/>
        <v>0</v>
      </c>
      <c r="AQ79" s="4">
        <f t="shared" si="89"/>
        <v>0</v>
      </c>
      <c r="AR79" s="4">
        <f t="shared" si="90"/>
        <v>0</v>
      </c>
      <c r="AS79" s="4">
        <f t="shared" si="91"/>
        <v>0</v>
      </c>
      <c r="AT79" s="4">
        <f t="shared" si="92"/>
        <v>0</v>
      </c>
      <c r="AU79" s="4">
        <f t="shared" si="93"/>
        <v>0</v>
      </c>
      <c r="AV79" s="4">
        <f t="shared" si="94"/>
        <v>0</v>
      </c>
      <c r="AW79" s="4">
        <f t="shared" si="95"/>
        <v>0</v>
      </c>
      <c r="AX79" s="4">
        <f t="shared" si="96"/>
        <v>0</v>
      </c>
      <c r="AY79" s="4">
        <f t="shared" si="97"/>
        <v>0</v>
      </c>
      <c r="AZ79" s="4">
        <f t="shared" si="98"/>
        <v>0</v>
      </c>
    </row>
    <row r="80" spans="2:52" x14ac:dyDescent="0.2">
      <c r="B80">
        <f>Risks!B88</f>
        <v>0</v>
      </c>
      <c r="C80">
        <f>Risks!E88</f>
        <v>0</v>
      </c>
      <c r="D80" s="4">
        <f>Risks!C88</f>
        <v>0</v>
      </c>
      <c r="E80" s="4">
        <f>Detailed_Report_Risk_Levels!D80</f>
        <v>0</v>
      </c>
      <c r="F80" s="4">
        <f t="shared" si="53"/>
        <v>0</v>
      </c>
      <c r="G80" s="4">
        <f t="shared" si="54"/>
        <v>0</v>
      </c>
      <c r="H80" s="4">
        <f t="shared" si="55"/>
        <v>0</v>
      </c>
      <c r="I80" s="4">
        <f t="shared" si="56"/>
        <v>0</v>
      </c>
      <c r="J80" s="4">
        <f t="shared" si="57"/>
        <v>0</v>
      </c>
      <c r="K80" s="4">
        <f t="shared" si="58"/>
        <v>0</v>
      </c>
      <c r="L80" s="4">
        <f t="shared" si="59"/>
        <v>0</v>
      </c>
      <c r="M80" s="4">
        <f t="shared" si="60"/>
        <v>0</v>
      </c>
      <c r="N80" s="4">
        <f t="shared" si="61"/>
        <v>0</v>
      </c>
      <c r="O80" s="4">
        <f t="shared" si="62"/>
        <v>0</v>
      </c>
      <c r="P80" s="4">
        <f t="shared" si="63"/>
        <v>0</v>
      </c>
      <c r="Q80" s="4">
        <f t="shared" si="64"/>
        <v>0</v>
      </c>
      <c r="R80" s="4">
        <f t="shared" si="65"/>
        <v>0</v>
      </c>
      <c r="S80" s="4">
        <f t="shared" si="66"/>
        <v>0</v>
      </c>
      <c r="T80" s="4">
        <f t="shared" si="67"/>
        <v>0</v>
      </c>
      <c r="U80" s="4">
        <f t="shared" si="68"/>
        <v>0</v>
      </c>
      <c r="V80" s="4">
        <f t="shared" si="69"/>
        <v>0</v>
      </c>
      <c r="W80" s="4">
        <f t="shared" si="70"/>
        <v>0</v>
      </c>
      <c r="X80" s="4">
        <f t="shared" si="71"/>
        <v>0</v>
      </c>
      <c r="Y80" s="4">
        <f t="shared" si="72"/>
        <v>0</v>
      </c>
      <c r="Z80" s="4">
        <f t="shared" si="73"/>
        <v>0</v>
      </c>
      <c r="AA80" s="4">
        <f t="shared" si="74"/>
        <v>0</v>
      </c>
      <c r="AB80" s="4">
        <f t="shared" si="75"/>
        <v>0</v>
      </c>
      <c r="AC80" s="4">
        <f t="shared" si="76"/>
        <v>0</v>
      </c>
      <c r="AD80" s="4">
        <f t="shared" si="77"/>
        <v>0</v>
      </c>
      <c r="AE80" s="4">
        <f t="shared" si="78"/>
        <v>0</v>
      </c>
      <c r="AF80" s="4">
        <f t="shared" si="79"/>
        <v>0</v>
      </c>
      <c r="AG80" s="4">
        <f t="shared" si="80"/>
        <v>0</v>
      </c>
      <c r="AH80" s="4">
        <f t="shared" si="81"/>
        <v>0</v>
      </c>
      <c r="AI80" s="4">
        <f t="shared" si="82"/>
        <v>0</v>
      </c>
      <c r="AJ80" s="4">
        <f t="shared" si="83"/>
        <v>0</v>
      </c>
      <c r="AK80" s="4">
        <f>Detailed_Report_Risk_Levels!E80</f>
        <v>0</v>
      </c>
      <c r="AL80" s="4">
        <f t="shared" si="84"/>
        <v>0</v>
      </c>
      <c r="AM80" s="4">
        <f t="shared" si="85"/>
        <v>0</v>
      </c>
      <c r="AN80" s="4">
        <f t="shared" si="86"/>
        <v>0</v>
      </c>
      <c r="AO80" s="4">
        <f t="shared" si="87"/>
        <v>0</v>
      </c>
      <c r="AP80" s="4">
        <f t="shared" si="88"/>
        <v>0</v>
      </c>
      <c r="AQ80" s="4">
        <f t="shared" si="89"/>
        <v>0</v>
      </c>
      <c r="AR80" s="4">
        <f t="shared" si="90"/>
        <v>0</v>
      </c>
      <c r="AS80" s="4">
        <f t="shared" si="91"/>
        <v>0</v>
      </c>
      <c r="AT80" s="4">
        <f t="shared" si="92"/>
        <v>0</v>
      </c>
      <c r="AU80" s="4">
        <f t="shared" si="93"/>
        <v>0</v>
      </c>
      <c r="AV80" s="4">
        <f t="shared" si="94"/>
        <v>0</v>
      </c>
      <c r="AW80" s="4">
        <f t="shared" si="95"/>
        <v>0</v>
      </c>
      <c r="AX80" s="4">
        <f t="shared" si="96"/>
        <v>0</v>
      </c>
      <c r="AY80" s="4">
        <f t="shared" si="97"/>
        <v>0</v>
      </c>
      <c r="AZ80" s="4">
        <f t="shared" si="98"/>
        <v>0</v>
      </c>
    </row>
    <row r="81" spans="2:52" x14ac:dyDescent="0.2">
      <c r="B81">
        <f>Risks!B89</f>
        <v>0</v>
      </c>
      <c r="C81">
        <f>Risks!E89</f>
        <v>0</v>
      </c>
      <c r="D81" s="4">
        <f>Risks!C89</f>
        <v>0</v>
      </c>
      <c r="E81" s="4">
        <f>Detailed_Report_Risk_Levels!D81</f>
        <v>0</v>
      </c>
      <c r="F81" s="4">
        <f t="shared" si="53"/>
        <v>0</v>
      </c>
      <c r="G81" s="4">
        <f t="shared" si="54"/>
        <v>0</v>
      </c>
      <c r="H81" s="4">
        <f t="shared" si="55"/>
        <v>0</v>
      </c>
      <c r="I81" s="4">
        <f t="shared" si="56"/>
        <v>0</v>
      </c>
      <c r="J81" s="4">
        <f t="shared" si="57"/>
        <v>0</v>
      </c>
      <c r="K81" s="4">
        <f t="shared" si="58"/>
        <v>0</v>
      </c>
      <c r="L81" s="4">
        <f t="shared" si="59"/>
        <v>0</v>
      </c>
      <c r="M81" s="4">
        <f t="shared" si="60"/>
        <v>0</v>
      </c>
      <c r="N81" s="4">
        <f t="shared" si="61"/>
        <v>0</v>
      </c>
      <c r="O81" s="4">
        <f t="shared" si="62"/>
        <v>0</v>
      </c>
      <c r="P81" s="4">
        <f t="shared" si="63"/>
        <v>0</v>
      </c>
      <c r="Q81" s="4">
        <f t="shared" si="64"/>
        <v>0</v>
      </c>
      <c r="R81" s="4">
        <f t="shared" si="65"/>
        <v>0</v>
      </c>
      <c r="S81" s="4">
        <f t="shared" si="66"/>
        <v>0</v>
      </c>
      <c r="T81" s="4">
        <f t="shared" si="67"/>
        <v>0</v>
      </c>
      <c r="U81" s="4">
        <f t="shared" si="68"/>
        <v>0</v>
      </c>
      <c r="V81" s="4">
        <f t="shared" si="69"/>
        <v>0</v>
      </c>
      <c r="W81" s="4">
        <f t="shared" si="70"/>
        <v>0</v>
      </c>
      <c r="X81" s="4">
        <f t="shared" si="71"/>
        <v>0</v>
      </c>
      <c r="Y81" s="4">
        <f t="shared" si="72"/>
        <v>0</v>
      </c>
      <c r="Z81" s="4">
        <f t="shared" si="73"/>
        <v>0</v>
      </c>
      <c r="AA81" s="4">
        <f t="shared" si="74"/>
        <v>0</v>
      </c>
      <c r="AB81" s="4">
        <f t="shared" si="75"/>
        <v>0</v>
      </c>
      <c r="AC81" s="4">
        <f t="shared" si="76"/>
        <v>0</v>
      </c>
      <c r="AD81" s="4">
        <f t="shared" si="77"/>
        <v>0</v>
      </c>
      <c r="AE81" s="4">
        <f t="shared" si="78"/>
        <v>0</v>
      </c>
      <c r="AF81" s="4">
        <f t="shared" si="79"/>
        <v>0</v>
      </c>
      <c r="AG81" s="4">
        <f t="shared" si="80"/>
        <v>0</v>
      </c>
      <c r="AH81" s="4">
        <f t="shared" si="81"/>
        <v>0</v>
      </c>
      <c r="AI81" s="4">
        <f t="shared" si="82"/>
        <v>0</v>
      </c>
      <c r="AJ81" s="4">
        <f t="shared" si="83"/>
        <v>0</v>
      </c>
      <c r="AK81" s="4">
        <f>Detailed_Report_Risk_Levels!E81</f>
        <v>0</v>
      </c>
      <c r="AL81" s="4">
        <f t="shared" si="84"/>
        <v>0</v>
      </c>
      <c r="AM81" s="4">
        <f t="shared" si="85"/>
        <v>0</v>
      </c>
      <c r="AN81" s="4">
        <f t="shared" si="86"/>
        <v>0</v>
      </c>
      <c r="AO81" s="4">
        <f t="shared" si="87"/>
        <v>0</v>
      </c>
      <c r="AP81" s="4">
        <f t="shared" si="88"/>
        <v>0</v>
      </c>
      <c r="AQ81" s="4">
        <f t="shared" si="89"/>
        <v>0</v>
      </c>
      <c r="AR81" s="4">
        <f t="shared" si="90"/>
        <v>0</v>
      </c>
      <c r="AS81" s="4">
        <f t="shared" si="91"/>
        <v>0</v>
      </c>
      <c r="AT81" s="4">
        <f t="shared" si="92"/>
        <v>0</v>
      </c>
      <c r="AU81" s="4">
        <f t="shared" si="93"/>
        <v>0</v>
      </c>
      <c r="AV81" s="4">
        <f t="shared" si="94"/>
        <v>0</v>
      </c>
      <c r="AW81" s="4">
        <f t="shared" si="95"/>
        <v>0</v>
      </c>
      <c r="AX81" s="4">
        <f t="shared" si="96"/>
        <v>0</v>
      </c>
      <c r="AY81" s="4">
        <f t="shared" si="97"/>
        <v>0</v>
      </c>
      <c r="AZ81" s="4">
        <f t="shared" si="98"/>
        <v>0</v>
      </c>
    </row>
    <row r="82" spans="2:52" x14ac:dyDescent="0.2">
      <c r="B82">
        <f>Risks!B90</f>
        <v>0</v>
      </c>
      <c r="C82">
        <f>Risks!E90</f>
        <v>0</v>
      </c>
      <c r="D82" s="4">
        <f>Risks!C90</f>
        <v>0</v>
      </c>
      <c r="E82" s="4">
        <f>Detailed_Report_Risk_Levels!D82</f>
        <v>0</v>
      </c>
      <c r="F82" s="4">
        <f t="shared" si="53"/>
        <v>0</v>
      </c>
      <c r="G82" s="4">
        <f t="shared" si="54"/>
        <v>0</v>
      </c>
      <c r="H82" s="4">
        <f t="shared" si="55"/>
        <v>0</v>
      </c>
      <c r="I82" s="4">
        <f t="shared" si="56"/>
        <v>0</v>
      </c>
      <c r="J82" s="4">
        <f t="shared" si="57"/>
        <v>0</v>
      </c>
      <c r="K82" s="4">
        <f t="shared" si="58"/>
        <v>0</v>
      </c>
      <c r="L82" s="4">
        <f t="shared" si="59"/>
        <v>0</v>
      </c>
      <c r="M82" s="4">
        <f t="shared" si="60"/>
        <v>0</v>
      </c>
      <c r="N82" s="4">
        <f t="shared" si="61"/>
        <v>0</v>
      </c>
      <c r="O82" s="4">
        <f t="shared" si="62"/>
        <v>0</v>
      </c>
      <c r="P82" s="4">
        <f t="shared" si="63"/>
        <v>0</v>
      </c>
      <c r="Q82" s="4">
        <f t="shared" si="64"/>
        <v>0</v>
      </c>
      <c r="R82" s="4">
        <f t="shared" si="65"/>
        <v>0</v>
      </c>
      <c r="S82" s="4">
        <f t="shared" si="66"/>
        <v>0</v>
      </c>
      <c r="T82" s="4">
        <f t="shared" si="67"/>
        <v>0</v>
      </c>
      <c r="U82" s="4">
        <f t="shared" si="68"/>
        <v>0</v>
      </c>
      <c r="V82" s="4">
        <f t="shared" si="69"/>
        <v>0</v>
      </c>
      <c r="W82" s="4">
        <f t="shared" si="70"/>
        <v>0</v>
      </c>
      <c r="X82" s="4">
        <f t="shared" si="71"/>
        <v>0</v>
      </c>
      <c r="Y82" s="4">
        <f t="shared" si="72"/>
        <v>0</v>
      </c>
      <c r="Z82" s="4">
        <f t="shared" si="73"/>
        <v>0</v>
      </c>
      <c r="AA82" s="4">
        <f t="shared" si="74"/>
        <v>0</v>
      </c>
      <c r="AB82" s="4">
        <f t="shared" si="75"/>
        <v>0</v>
      </c>
      <c r="AC82" s="4">
        <f t="shared" si="76"/>
        <v>0</v>
      </c>
      <c r="AD82" s="4">
        <f t="shared" si="77"/>
        <v>0</v>
      </c>
      <c r="AE82" s="4">
        <f t="shared" si="78"/>
        <v>0</v>
      </c>
      <c r="AF82" s="4">
        <f t="shared" si="79"/>
        <v>0</v>
      </c>
      <c r="AG82" s="4">
        <f t="shared" si="80"/>
        <v>0</v>
      </c>
      <c r="AH82" s="4">
        <f t="shared" si="81"/>
        <v>0</v>
      </c>
      <c r="AI82" s="4">
        <f t="shared" si="82"/>
        <v>0</v>
      </c>
      <c r="AJ82" s="4">
        <f t="shared" si="83"/>
        <v>0</v>
      </c>
      <c r="AK82" s="4">
        <f>Detailed_Report_Risk_Levels!E82</f>
        <v>0</v>
      </c>
      <c r="AL82" s="4">
        <f t="shared" si="84"/>
        <v>0</v>
      </c>
      <c r="AM82" s="4">
        <f t="shared" si="85"/>
        <v>0</v>
      </c>
      <c r="AN82" s="4">
        <f t="shared" si="86"/>
        <v>0</v>
      </c>
      <c r="AO82" s="4">
        <f t="shared" si="87"/>
        <v>0</v>
      </c>
      <c r="AP82" s="4">
        <f t="shared" si="88"/>
        <v>0</v>
      </c>
      <c r="AQ82" s="4">
        <f t="shared" si="89"/>
        <v>0</v>
      </c>
      <c r="AR82" s="4">
        <f t="shared" si="90"/>
        <v>0</v>
      </c>
      <c r="AS82" s="4">
        <f t="shared" si="91"/>
        <v>0</v>
      </c>
      <c r="AT82" s="4">
        <f t="shared" si="92"/>
        <v>0</v>
      </c>
      <c r="AU82" s="4">
        <f t="shared" si="93"/>
        <v>0</v>
      </c>
      <c r="AV82" s="4">
        <f t="shared" si="94"/>
        <v>0</v>
      </c>
      <c r="AW82" s="4">
        <f t="shared" si="95"/>
        <v>0</v>
      </c>
      <c r="AX82" s="4">
        <f t="shared" si="96"/>
        <v>0</v>
      </c>
      <c r="AY82" s="4">
        <f t="shared" si="97"/>
        <v>0</v>
      </c>
      <c r="AZ82" s="4">
        <f t="shared" si="98"/>
        <v>0</v>
      </c>
    </row>
    <row r="83" spans="2:52" x14ac:dyDescent="0.2">
      <c r="B83">
        <f>Risks!B91</f>
        <v>0</v>
      </c>
      <c r="C83">
        <f>Risks!E91</f>
        <v>0</v>
      </c>
      <c r="D83" s="4">
        <f>Risks!C91</f>
        <v>0</v>
      </c>
      <c r="E83" s="4">
        <f>Detailed_Report_Risk_Levels!D83</f>
        <v>0</v>
      </c>
      <c r="F83" s="4">
        <f t="shared" si="53"/>
        <v>0</v>
      </c>
      <c r="G83" s="4">
        <f t="shared" si="54"/>
        <v>0</v>
      </c>
      <c r="H83" s="4">
        <f t="shared" si="55"/>
        <v>0</v>
      </c>
      <c r="I83" s="4">
        <f t="shared" si="56"/>
        <v>0</v>
      </c>
      <c r="J83" s="4">
        <f t="shared" si="57"/>
        <v>0</v>
      </c>
      <c r="K83" s="4">
        <f t="shared" si="58"/>
        <v>0</v>
      </c>
      <c r="L83" s="4">
        <f t="shared" si="59"/>
        <v>0</v>
      </c>
      <c r="M83" s="4">
        <f t="shared" si="60"/>
        <v>0</v>
      </c>
      <c r="N83" s="4">
        <f t="shared" si="61"/>
        <v>0</v>
      </c>
      <c r="O83" s="4">
        <f t="shared" si="62"/>
        <v>0</v>
      </c>
      <c r="P83" s="4">
        <f t="shared" si="63"/>
        <v>0</v>
      </c>
      <c r="Q83" s="4">
        <f t="shared" si="64"/>
        <v>0</v>
      </c>
      <c r="R83" s="4">
        <f t="shared" si="65"/>
        <v>0</v>
      </c>
      <c r="S83" s="4">
        <f t="shared" si="66"/>
        <v>0</v>
      </c>
      <c r="T83" s="4">
        <f t="shared" si="67"/>
        <v>0</v>
      </c>
      <c r="U83" s="4">
        <f t="shared" si="68"/>
        <v>0</v>
      </c>
      <c r="V83" s="4">
        <f t="shared" si="69"/>
        <v>0</v>
      </c>
      <c r="W83" s="4">
        <f t="shared" si="70"/>
        <v>0</v>
      </c>
      <c r="X83" s="4">
        <f t="shared" si="71"/>
        <v>0</v>
      </c>
      <c r="Y83" s="4">
        <f t="shared" si="72"/>
        <v>0</v>
      </c>
      <c r="Z83" s="4">
        <f t="shared" si="73"/>
        <v>0</v>
      </c>
      <c r="AA83" s="4">
        <f t="shared" si="74"/>
        <v>0</v>
      </c>
      <c r="AB83" s="4">
        <f t="shared" si="75"/>
        <v>0</v>
      </c>
      <c r="AC83" s="4">
        <f t="shared" si="76"/>
        <v>0</v>
      </c>
      <c r="AD83" s="4">
        <f t="shared" si="77"/>
        <v>0</v>
      </c>
      <c r="AE83" s="4">
        <f t="shared" si="78"/>
        <v>0</v>
      </c>
      <c r="AF83" s="4">
        <f t="shared" si="79"/>
        <v>0</v>
      </c>
      <c r="AG83" s="4">
        <f t="shared" si="80"/>
        <v>0</v>
      </c>
      <c r="AH83" s="4">
        <f t="shared" si="81"/>
        <v>0</v>
      </c>
      <c r="AI83" s="4">
        <f t="shared" si="82"/>
        <v>0</v>
      </c>
      <c r="AJ83" s="4">
        <f t="shared" si="83"/>
        <v>0</v>
      </c>
      <c r="AK83" s="4">
        <f>Detailed_Report_Risk_Levels!E83</f>
        <v>0</v>
      </c>
      <c r="AL83" s="4">
        <f t="shared" si="84"/>
        <v>0</v>
      </c>
      <c r="AM83" s="4">
        <f t="shared" si="85"/>
        <v>0</v>
      </c>
      <c r="AN83" s="4">
        <f t="shared" si="86"/>
        <v>0</v>
      </c>
      <c r="AO83" s="4">
        <f t="shared" si="87"/>
        <v>0</v>
      </c>
      <c r="AP83" s="4">
        <f t="shared" si="88"/>
        <v>0</v>
      </c>
      <c r="AQ83" s="4">
        <f t="shared" si="89"/>
        <v>0</v>
      </c>
      <c r="AR83" s="4">
        <f t="shared" si="90"/>
        <v>0</v>
      </c>
      <c r="AS83" s="4">
        <f t="shared" si="91"/>
        <v>0</v>
      </c>
      <c r="AT83" s="4">
        <f t="shared" si="92"/>
        <v>0</v>
      </c>
      <c r="AU83" s="4">
        <f t="shared" si="93"/>
        <v>0</v>
      </c>
      <c r="AV83" s="4">
        <f t="shared" si="94"/>
        <v>0</v>
      </c>
      <c r="AW83" s="4">
        <f t="shared" si="95"/>
        <v>0</v>
      </c>
      <c r="AX83" s="4">
        <f t="shared" si="96"/>
        <v>0</v>
      </c>
      <c r="AY83" s="4">
        <f t="shared" si="97"/>
        <v>0</v>
      </c>
      <c r="AZ83" s="4">
        <f t="shared" si="98"/>
        <v>0</v>
      </c>
    </row>
    <row r="84" spans="2:52" x14ac:dyDescent="0.2">
      <c r="B84">
        <f>Risks!B92</f>
        <v>0</v>
      </c>
      <c r="C84">
        <f>Risks!E92</f>
        <v>0</v>
      </c>
      <c r="D84" s="4">
        <f>Risks!C92</f>
        <v>0</v>
      </c>
      <c r="E84" s="4">
        <f>Detailed_Report_Risk_Levels!D84</f>
        <v>0</v>
      </c>
      <c r="F84" s="4">
        <f t="shared" si="53"/>
        <v>0</v>
      </c>
      <c r="G84" s="4">
        <f t="shared" si="54"/>
        <v>0</v>
      </c>
      <c r="H84" s="4">
        <f t="shared" si="55"/>
        <v>0</v>
      </c>
      <c r="I84" s="4">
        <f t="shared" si="56"/>
        <v>0</v>
      </c>
      <c r="J84" s="4">
        <f t="shared" si="57"/>
        <v>0</v>
      </c>
      <c r="K84" s="4">
        <f t="shared" si="58"/>
        <v>0</v>
      </c>
      <c r="L84" s="4">
        <f t="shared" si="59"/>
        <v>0</v>
      </c>
      <c r="M84" s="4">
        <f t="shared" si="60"/>
        <v>0</v>
      </c>
      <c r="N84" s="4">
        <f t="shared" si="61"/>
        <v>0</v>
      </c>
      <c r="O84" s="4">
        <f t="shared" si="62"/>
        <v>0</v>
      </c>
      <c r="P84" s="4">
        <f t="shared" si="63"/>
        <v>0</v>
      </c>
      <c r="Q84" s="4">
        <f t="shared" si="64"/>
        <v>0</v>
      </c>
      <c r="R84" s="4">
        <f t="shared" si="65"/>
        <v>0</v>
      </c>
      <c r="S84" s="4">
        <f t="shared" si="66"/>
        <v>0</v>
      </c>
      <c r="T84" s="4">
        <f t="shared" si="67"/>
        <v>0</v>
      </c>
      <c r="U84" s="4">
        <f t="shared" si="68"/>
        <v>0</v>
      </c>
      <c r="V84" s="4">
        <f t="shared" si="69"/>
        <v>0</v>
      </c>
      <c r="W84" s="4">
        <f t="shared" si="70"/>
        <v>0</v>
      </c>
      <c r="X84" s="4">
        <f t="shared" si="71"/>
        <v>0</v>
      </c>
      <c r="Y84" s="4">
        <f t="shared" si="72"/>
        <v>0</v>
      </c>
      <c r="Z84" s="4">
        <f t="shared" si="73"/>
        <v>0</v>
      </c>
      <c r="AA84" s="4">
        <f t="shared" si="74"/>
        <v>0</v>
      </c>
      <c r="AB84" s="4">
        <f t="shared" si="75"/>
        <v>0</v>
      </c>
      <c r="AC84" s="4">
        <f t="shared" si="76"/>
        <v>0</v>
      </c>
      <c r="AD84" s="4">
        <f t="shared" si="77"/>
        <v>0</v>
      </c>
      <c r="AE84" s="4">
        <f t="shared" si="78"/>
        <v>0</v>
      </c>
      <c r="AF84" s="4">
        <f t="shared" si="79"/>
        <v>0</v>
      </c>
      <c r="AG84" s="4">
        <f t="shared" si="80"/>
        <v>0</v>
      </c>
      <c r="AH84" s="4">
        <f t="shared" si="81"/>
        <v>0</v>
      </c>
      <c r="AI84" s="4">
        <f t="shared" si="82"/>
        <v>0</v>
      </c>
      <c r="AJ84" s="4">
        <f t="shared" si="83"/>
        <v>0</v>
      </c>
      <c r="AK84" s="4">
        <f>Detailed_Report_Risk_Levels!E84</f>
        <v>0</v>
      </c>
      <c r="AL84" s="4">
        <f t="shared" si="84"/>
        <v>0</v>
      </c>
      <c r="AM84" s="4">
        <f t="shared" si="85"/>
        <v>0</v>
      </c>
      <c r="AN84" s="4">
        <f t="shared" si="86"/>
        <v>0</v>
      </c>
      <c r="AO84" s="4">
        <f t="shared" si="87"/>
        <v>0</v>
      </c>
      <c r="AP84" s="4">
        <f t="shared" si="88"/>
        <v>0</v>
      </c>
      <c r="AQ84" s="4">
        <f t="shared" si="89"/>
        <v>0</v>
      </c>
      <c r="AR84" s="4">
        <f t="shared" si="90"/>
        <v>0</v>
      </c>
      <c r="AS84" s="4">
        <f t="shared" si="91"/>
        <v>0</v>
      </c>
      <c r="AT84" s="4">
        <f t="shared" si="92"/>
        <v>0</v>
      </c>
      <c r="AU84" s="4">
        <f t="shared" si="93"/>
        <v>0</v>
      </c>
      <c r="AV84" s="4">
        <f t="shared" si="94"/>
        <v>0</v>
      </c>
      <c r="AW84" s="4">
        <f t="shared" si="95"/>
        <v>0</v>
      </c>
      <c r="AX84" s="4">
        <f t="shared" si="96"/>
        <v>0</v>
      </c>
      <c r="AY84" s="4">
        <f t="shared" si="97"/>
        <v>0</v>
      </c>
      <c r="AZ84" s="4">
        <f t="shared" si="98"/>
        <v>0</v>
      </c>
    </row>
    <row r="85" spans="2:52" x14ac:dyDescent="0.2">
      <c r="B85">
        <f>Risks!B93</f>
        <v>0</v>
      </c>
      <c r="C85">
        <f>Risks!E93</f>
        <v>0</v>
      </c>
      <c r="D85" s="4">
        <f>Risks!C93</f>
        <v>0</v>
      </c>
      <c r="E85" s="4">
        <f>Detailed_Report_Risk_Levels!D85</f>
        <v>0</v>
      </c>
      <c r="F85" s="4">
        <f t="shared" si="53"/>
        <v>0</v>
      </c>
      <c r="G85" s="4">
        <f t="shared" si="54"/>
        <v>0</v>
      </c>
      <c r="H85" s="4">
        <f t="shared" si="55"/>
        <v>0</v>
      </c>
      <c r="I85" s="4">
        <f t="shared" si="56"/>
        <v>0</v>
      </c>
      <c r="J85" s="4">
        <f t="shared" si="57"/>
        <v>0</v>
      </c>
      <c r="K85" s="4">
        <f t="shared" si="58"/>
        <v>0</v>
      </c>
      <c r="L85" s="4">
        <f t="shared" si="59"/>
        <v>0</v>
      </c>
      <c r="M85" s="4">
        <f t="shared" si="60"/>
        <v>0</v>
      </c>
      <c r="N85" s="4">
        <f t="shared" si="61"/>
        <v>0</v>
      </c>
      <c r="O85" s="4">
        <f t="shared" si="62"/>
        <v>0</v>
      </c>
      <c r="P85" s="4">
        <f t="shared" si="63"/>
        <v>0</v>
      </c>
      <c r="Q85" s="4">
        <f t="shared" si="64"/>
        <v>0</v>
      </c>
      <c r="R85" s="4">
        <f t="shared" si="65"/>
        <v>0</v>
      </c>
      <c r="S85" s="4">
        <f t="shared" si="66"/>
        <v>0</v>
      </c>
      <c r="T85" s="4">
        <f t="shared" si="67"/>
        <v>0</v>
      </c>
      <c r="U85" s="4">
        <f t="shared" si="68"/>
        <v>0</v>
      </c>
      <c r="V85" s="4">
        <f t="shared" si="69"/>
        <v>0</v>
      </c>
      <c r="W85" s="4">
        <f t="shared" si="70"/>
        <v>0</v>
      </c>
      <c r="X85" s="4">
        <f t="shared" si="71"/>
        <v>0</v>
      </c>
      <c r="Y85" s="4">
        <f t="shared" si="72"/>
        <v>0</v>
      </c>
      <c r="Z85" s="4">
        <f t="shared" si="73"/>
        <v>0</v>
      </c>
      <c r="AA85" s="4">
        <f t="shared" si="74"/>
        <v>0</v>
      </c>
      <c r="AB85" s="4">
        <f t="shared" si="75"/>
        <v>0</v>
      </c>
      <c r="AC85" s="4">
        <f t="shared" si="76"/>
        <v>0</v>
      </c>
      <c r="AD85" s="4">
        <f t="shared" si="77"/>
        <v>0</v>
      </c>
      <c r="AE85" s="4">
        <f t="shared" si="78"/>
        <v>0</v>
      </c>
      <c r="AF85" s="4">
        <f t="shared" si="79"/>
        <v>0</v>
      </c>
      <c r="AG85" s="4">
        <f t="shared" si="80"/>
        <v>0</v>
      </c>
      <c r="AH85" s="4">
        <f t="shared" si="81"/>
        <v>0</v>
      </c>
      <c r="AI85" s="4">
        <f t="shared" si="82"/>
        <v>0</v>
      </c>
      <c r="AJ85" s="4">
        <f t="shared" si="83"/>
        <v>0</v>
      </c>
      <c r="AK85" s="4">
        <f>Detailed_Report_Risk_Levels!E85</f>
        <v>0</v>
      </c>
      <c r="AL85" s="4">
        <f t="shared" si="84"/>
        <v>0</v>
      </c>
      <c r="AM85" s="4">
        <f t="shared" si="85"/>
        <v>0</v>
      </c>
      <c r="AN85" s="4">
        <f t="shared" si="86"/>
        <v>0</v>
      </c>
      <c r="AO85" s="4">
        <f t="shared" si="87"/>
        <v>0</v>
      </c>
      <c r="AP85" s="4">
        <f t="shared" si="88"/>
        <v>0</v>
      </c>
      <c r="AQ85" s="4">
        <f t="shared" si="89"/>
        <v>0</v>
      </c>
      <c r="AR85" s="4">
        <f t="shared" si="90"/>
        <v>0</v>
      </c>
      <c r="AS85" s="4">
        <f t="shared" si="91"/>
        <v>0</v>
      </c>
      <c r="AT85" s="4">
        <f t="shared" si="92"/>
        <v>0</v>
      </c>
      <c r="AU85" s="4">
        <f t="shared" si="93"/>
        <v>0</v>
      </c>
      <c r="AV85" s="4">
        <f t="shared" si="94"/>
        <v>0</v>
      </c>
      <c r="AW85" s="4">
        <f t="shared" si="95"/>
        <v>0</v>
      </c>
      <c r="AX85" s="4">
        <f t="shared" si="96"/>
        <v>0</v>
      </c>
      <c r="AY85" s="4">
        <f t="shared" si="97"/>
        <v>0</v>
      </c>
      <c r="AZ85" s="4">
        <f t="shared" si="98"/>
        <v>0</v>
      </c>
    </row>
    <row r="86" spans="2:52" x14ac:dyDescent="0.2">
      <c r="B86">
        <f>Risks!B94</f>
        <v>0</v>
      </c>
      <c r="C86">
        <f>Risks!E94</f>
        <v>0</v>
      </c>
      <c r="D86" s="4">
        <f>Risks!C94</f>
        <v>0</v>
      </c>
      <c r="E86" s="4">
        <f>Detailed_Report_Risk_Levels!D86</f>
        <v>0</v>
      </c>
      <c r="F86" s="4">
        <f t="shared" si="53"/>
        <v>0</v>
      </c>
      <c r="G86" s="4">
        <f t="shared" si="54"/>
        <v>0</v>
      </c>
      <c r="H86" s="4">
        <f t="shared" si="55"/>
        <v>0</v>
      </c>
      <c r="I86" s="4">
        <f t="shared" si="56"/>
        <v>0</v>
      </c>
      <c r="J86" s="4">
        <f t="shared" si="57"/>
        <v>0</v>
      </c>
      <c r="K86" s="4">
        <f t="shared" si="58"/>
        <v>0</v>
      </c>
      <c r="L86" s="4">
        <f t="shared" si="59"/>
        <v>0</v>
      </c>
      <c r="M86" s="4">
        <f t="shared" si="60"/>
        <v>0</v>
      </c>
      <c r="N86" s="4">
        <f t="shared" si="61"/>
        <v>0</v>
      </c>
      <c r="O86" s="4">
        <f t="shared" si="62"/>
        <v>0</v>
      </c>
      <c r="P86" s="4">
        <f t="shared" si="63"/>
        <v>0</v>
      </c>
      <c r="Q86" s="4">
        <f t="shared" si="64"/>
        <v>0</v>
      </c>
      <c r="R86" s="4">
        <f t="shared" si="65"/>
        <v>0</v>
      </c>
      <c r="S86" s="4">
        <f t="shared" si="66"/>
        <v>0</v>
      </c>
      <c r="T86" s="4">
        <f t="shared" si="67"/>
        <v>0</v>
      </c>
      <c r="U86" s="4">
        <f t="shared" si="68"/>
        <v>0</v>
      </c>
      <c r="V86" s="4">
        <f t="shared" si="69"/>
        <v>0</v>
      </c>
      <c r="W86" s="4">
        <f t="shared" si="70"/>
        <v>0</v>
      </c>
      <c r="X86" s="4">
        <f t="shared" si="71"/>
        <v>0</v>
      </c>
      <c r="Y86" s="4">
        <f t="shared" si="72"/>
        <v>0</v>
      </c>
      <c r="Z86" s="4">
        <f t="shared" si="73"/>
        <v>0</v>
      </c>
      <c r="AA86" s="4">
        <f t="shared" si="74"/>
        <v>0</v>
      </c>
      <c r="AB86" s="4">
        <f t="shared" si="75"/>
        <v>0</v>
      </c>
      <c r="AC86" s="4">
        <f t="shared" si="76"/>
        <v>0</v>
      </c>
      <c r="AD86" s="4">
        <f t="shared" si="77"/>
        <v>0</v>
      </c>
      <c r="AE86" s="4">
        <f t="shared" si="78"/>
        <v>0</v>
      </c>
      <c r="AF86" s="4">
        <f t="shared" si="79"/>
        <v>0</v>
      </c>
      <c r="AG86" s="4">
        <f t="shared" si="80"/>
        <v>0</v>
      </c>
      <c r="AH86" s="4">
        <f t="shared" si="81"/>
        <v>0</v>
      </c>
      <c r="AI86" s="4">
        <f t="shared" si="82"/>
        <v>0</v>
      </c>
      <c r="AJ86" s="4">
        <f t="shared" si="83"/>
        <v>0</v>
      </c>
      <c r="AK86" s="4">
        <f>Detailed_Report_Risk_Levels!E86</f>
        <v>0</v>
      </c>
      <c r="AL86" s="4">
        <f t="shared" si="84"/>
        <v>0</v>
      </c>
      <c r="AM86" s="4">
        <f t="shared" si="85"/>
        <v>0</v>
      </c>
      <c r="AN86" s="4">
        <f t="shared" si="86"/>
        <v>0</v>
      </c>
      <c r="AO86" s="4">
        <f t="shared" si="87"/>
        <v>0</v>
      </c>
      <c r="AP86" s="4">
        <f t="shared" si="88"/>
        <v>0</v>
      </c>
      <c r="AQ86" s="4">
        <f t="shared" si="89"/>
        <v>0</v>
      </c>
      <c r="AR86" s="4">
        <f t="shared" si="90"/>
        <v>0</v>
      </c>
      <c r="AS86" s="4">
        <f t="shared" si="91"/>
        <v>0</v>
      </c>
      <c r="AT86" s="4">
        <f t="shared" si="92"/>
        <v>0</v>
      </c>
      <c r="AU86" s="4">
        <f t="shared" si="93"/>
        <v>0</v>
      </c>
      <c r="AV86" s="4">
        <f t="shared" si="94"/>
        <v>0</v>
      </c>
      <c r="AW86" s="4">
        <f t="shared" si="95"/>
        <v>0</v>
      </c>
      <c r="AX86" s="4">
        <f t="shared" si="96"/>
        <v>0</v>
      </c>
      <c r="AY86" s="4">
        <f t="shared" si="97"/>
        <v>0</v>
      </c>
      <c r="AZ86" s="4">
        <f t="shared" si="98"/>
        <v>0</v>
      </c>
    </row>
    <row r="87" spans="2:52" x14ac:dyDescent="0.2">
      <c r="B87">
        <f>Risks!B95</f>
        <v>0</v>
      </c>
      <c r="C87">
        <f>Risks!E95</f>
        <v>0</v>
      </c>
      <c r="D87" s="4">
        <f>Risks!C95</f>
        <v>0</v>
      </c>
      <c r="E87" s="4">
        <f>Detailed_Report_Risk_Levels!D87</f>
        <v>0</v>
      </c>
      <c r="F87" s="4">
        <f t="shared" si="53"/>
        <v>0</v>
      </c>
      <c r="G87" s="4">
        <f t="shared" si="54"/>
        <v>0</v>
      </c>
      <c r="H87" s="4">
        <f t="shared" si="55"/>
        <v>0</v>
      </c>
      <c r="I87" s="4">
        <f t="shared" si="56"/>
        <v>0</v>
      </c>
      <c r="J87" s="4">
        <f t="shared" si="57"/>
        <v>0</v>
      </c>
      <c r="K87" s="4">
        <f t="shared" si="58"/>
        <v>0</v>
      </c>
      <c r="L87" s="4">
        <f t="shared" si="59"/>
        <v>0</v>
      </c>
      <c r="M87" s="4">
        <f t="shared" si="60"/>
        <v>0</v>
      </c>
      <c r="N87" s="4">
        <f t="shared" si="61"/>
        <v>0</v>
      </c>
      <c r="O87" s="4">
        <f t="shared" si="62"/>
        <v>0</v>
      </c>
      <c r="P87" s="4">
        <f t="shared" si="63"/>
        <v>0</v>
      </c>
      <c r="Q87" s="4">
        <f t="shared" si="64"/>
        <v>0</v>
      </c>
      <c r="R87" s="4">
        <f t="shared" si="65"/>
        <v>0</v>
      </c>
      <c r="S87" s="4">
        <f t="shared" si="66"/>
        <v>0</v>
      </c>
      <c r="T87" s="4">
        <f t="shared" si="67"/>
        <v>0</v>
      </c>
      <c r="U87" s="4">
        <f t="shared" si="68"/>
        <v>0</v>
      </c>
      <c r="V87" s="4">
        <f t="shared" si="69"/>
        <v>0</v>
      </c>
      <c r="W87" s="4">
        <f t="shared" si="70"/>
        <v>0</v>
      </c>
      <c r="X87" s="4">
        <f t="shared" si="71"/>
        <v>0</v>
      </c>
      <c r="Y87" s="4">
        <f t="shared" si="72"/>
        <v>0</v>
      </c>
      <c r="Z87" s="4">
        <f t="shared" si="73"/>
        <v>0</v>
      </c>
      <c r="AA87" s="4">
        <f t="shared" si="74"/>
        <v>0</v>
      </c>
      <c r="AB87" s="4">
        <f t="shared" si="75"/>
        <v>0</v>
      </c>
      <c r="AC87" s="4">
        <f t="shared" si="76"/>
        <v>0</v>
      </c>
      <c r="AD87" s="4">
        <f t="shared" si="77"/>
        <v>0</v>
      </c>
      <c r="AE87" s="4">
        <f t="shared" si="78"/>
        <v>0</v>
      </c>
      <c r="AF87" s="4">
        <f t="shared" si="79"/>
        <v>0</v>
      </c>
      <c r="AG87" s="4">
        <f t="shared" si="80"/>
        <v>0</v>
      </c>
      <c r="AH87" s="4">
        <f t="shared" si="81"/>
        <v>0</v>
      </c>
      <c r="AI87" s="4">
        <f t="shared" si="82"/>
        <v>0</v>
      </c>
      <c r="AJ87" s="4">
        <f t="shared" si="83"/>
        <v>0</v>
      </c>
      <c r="AK87" s="4">
        <f>Detailed_Report_Risk_Levels!E87</f>
        <v>0</v>
      </c>
      <c r="AL87" s="4">
        <f t="shared" si="84"/>
        <v>0</v>
      </c>
      <c r="AM87" s="4">
        <f t="shared" si="85"/>
        <v>0</v>
      </c>
      <c r="AN87" s="4">
        <f t="shared" si="86"/>
        <v>0</v>
      </c>
      <c r="AO87" s="4">
        <f t="shared" si="87"/>
        <v>0</v>
      </c>
      <c r="AP87" s="4">
        <f t="shared" si="88"/>
        <v>0</v>
      </c>
      <c r="AQ87" s="4">
        <f t="shared" si="89"/>
        <v>0</v>
      </c>
      <c r="AR87" s="4">
        <f t="shared" si="90"/>
        <v>0</v>
      </c>
      <c r="AS87" s="4">
        <f t="shared" si="91"/>
        <v>0</v>
      </c>
      <c r="AT87" s="4">
        <f t="shared" si="92"/>
        <v>0</v>
      </c>
      <c r="AU87" s="4">
        <f t="shared" si="93"/>
        <v>0</v>
      </c>
      <c r="AV87" s="4">
        <f t="shared" si="94"/>
        <v>0</v>
      </c>
      <c r="AW87" s="4">
        <f t="shared" si="95"/>
        <v>0</v>
      </c>
      <c r="AX87" s="4">
        <f t="shared" si="96"/>
        <v>0</v>
      </c>
      <c r="AY87" s="4">
        <f t="shared" si="97"/>
        <v>0</v>
      </c>
      <c r="AZ87" s="4">
        <f t="shared" si="98"/>
        <v>0</v>
      </c>
    </row>
    <row r="88" spans="2:52" x14ac:dyDescent="0.2">
      <c r="B88">
        <f>Risks!B96</f>
        <v>0</v>
      </c>
      <c r="C88">
        <f>Risks!E96</f>
        <v>0</v>
      </c>
      <c r="D88" s="4">
        <f>Risks!C96</f>
        <v>0</v>
      </c>
      <c r="E88" s="4">
        <f>Detailed_Report_Risk_Levels!D88</f>
        <v>0</v>
      </c>
      <c r="F88" s="4">
        <f t="shared" si="53"/>
        <v>0</v>
      </c>
      <c r="G88" s="4">
        <f t="shared" si="54"/>
        <v>0</v>
      </c>
      <c r="H88" s="4">
        <f t="shared" si="55"/>
        <v>0</v>
      </c>
      <c r="I88" s="4">
        <f t="shared" si="56"/>
        <v>0</v>
      </c>
      <c r="J88" s="4">
        <f t="shared" si="57"/>
        <v>0</v>
      </c>
      <c r="K88" s="4">
        <f t="shared" si="58"/>
        <v>0</v>
      </c>
      <c r="L88" s="4">
        <f t="shared" si="59"/>
        <v>0</v>
      </c>
      <c r="M88" s="4">
        <f t="shared" si="60"/>
        <v>0</v>
      </c>
      <c r="N88" s="4">
        <f t="shared" si="61"/>
        <v>0</v>
      </c>
      <c r="O88" s="4">
        <f t="shared" si="62"/>
        <v>0</v>
      </c>
      <c r="P88" s="4">
        <f t="shared" si="63"/>
        <v>0</v>
      </c>
      <c r="Q88" s="4">
        <f t="shared" si="64"/>
        <v>0</v>
      </c>
      <c r="R88" s="4">
        <f t="shared" si="65"/>
        <v>0</v>
      </c>
      <c r="S88" s="4">
        <f t="shared" si="66"/>
        <v>0</v>
      </c>
      <c r="T88" s="4">
        <f t="shared" si="67"/>
        <v>0</v>
      </c>
      <c r="U88" s="4">
        <f t="shared" si="68"/>
        <v>0</v>
      </c>
      <c r="V88" s="4">
        <f t="shared" si="69"/>
        <v>0</v>
      </c>
      <c r="W88" s="4">
        <f t="shared" si="70"/>
        <v>0</v>
      </c>
      <c r="X88" s="4">
        <f t="shared" si="71"/>
        <v>0</v>
      </c>
      <c r="Y88" s="4">
        <f t="shared" si="72"/>
        <v>0</v>
      </c>
      <c r="Z88" s="4">
        <f t="shared" si="73"/>
        <v>0</v>
      </c>
      <c r="AA88" s="4">
        <f t="shared" si="74"/>
        <v>0</v>
      </c>
      <c r="AB88" s="4">
        <f t="shared" si="75"/>
        <v>0</v>
      </c>
      <c r="AC88" s="4">
        <f t="shared" si="76"/>
        <v>0</v>
      </c>
      <c r="AD88" s="4">
        <f t="shared" si="77"/>
        <v>0</v>
      </c>
      <c r="AE88" s="4">
        <f t="shared" si="78"/>
        <v>0</v>
      </c>
      <c r="AF88" s="4">
        <f t="shared" si="79"/>
        <v>0</v>
      </c>
      <c r="AG88" s="4">
        <f t="shared" si="80"/>
        <v>0</v>
      </c>
      <c r="AH88" s="4">
        <f t="shared" si="81"/>
        <v>0</v>
      </c>
      <c r="AI88" s="4">
        <f t="shared" si="82"/>
        <v>0</v>
      </c>
      <c r="AJ88" s="4">
        <f t="shared" si="83"/>
        <v>0</v>
      </c>
      <c r="AK88" s="4">
        <f>Detailed_Report_Risk_Levels!E88</f>
        <v>0</v>
      </c>
      <c r="AL88" s="4">
        <f t="shared" si="84"/>
        <v>0</v>
      </c>
      <c r="AM88" s="4">
        <f t="shared" si="85"/>
        <v>0</v>
      </c>
      <c r="AN88" s="4">
        <f t="shared" si="86"/>
        <v>0</v>
      </c>
      <c r="AO88" s="4">
        <f t="shared" si="87"/>
        <v>0</v>
      </c>
      <c r="AP88" s="4">
        <f t="shared" si="88"/>
        <v>0</v>
      </c>
      <c r="AQ88" s="4">
        <f t="shared" si="89"/>
        <v>0</v>
      </c>
      <c r="AR88" s="4">
        <f t="shared" si="90"/>
        <v>0</v>
      </c>
      <c r="AS88" s="4">
        <f t="shared" si="91"/>
        <v>0</v>
      </c>
      <c r="AT88" s="4">
        <f t="shared" si="92"/>
        <v>0</v>
      </c>
      <c r="AU88" s="4">
        <f t="shared" si="93"/>
        <v>0</v>
      </c>
      <c r="AV88" s="4">
        <f t="shared" si="94"/>
        <v>0</v>
      </c>
      <c r="AW88" s="4">
        <f t="shared" si="95"/>
        <v>0</v>
      </c>
      <c r="AX88" s="4">
        <f t="shared" si="96"/>
        <v>0</v>
      </c>
      <c r="AY88" s="4">
        <f t="shared" si="97"/>
        <v>0</v>
      </c>
      <c r="AZ88" s="4">
        <f t="shared" si="98"/>
        <v>0</v>
      </c>
    </row>
    <row r="89" spans="2:52" x14ac:dyDescent="0.2">
      <c r="B89">
        <f>Risks!B97</f>
        <v>0</v>
      </c>
      <c r="C89">
        <f>Risks!E97</f>
        <v>0</v>
      </c>
      <c r="D89" s="4">
        <f>Risks!C97</f>
        <v>0</v>
      </c>
      <c r="E89" s="4">
        <f>Detailed_Report_Risk_Levels!D89</f>
        <v>0</v>
      </c>
      <c r="F89" s="4">
        <f t="shared" si="53"/>
        <v>0</v>
      </c>
      <c r="G89" s="4">
        <f t="shared" si="54"/>
        <v>0</v>
      </c>
      <c r="H89" s="4">
        <f t="shared" si="55"/>
        <v>0</v>
      </c>
      <c r="I89" s="4">
        <f t="shared" si="56"/>
        <v>0</v>
      </c>
      <c r="J89" s="4">
        <f t="shared" si="57"/>
        <v>0</v>
      </c>
      <c r="K89" s="4">
        <f t="shared" si="58"/>
        <v>0</v>
      </c>
      <c r="L89" s="4">
        <f t="shared" si="59"/>
        <v>0</v>
      </c>
      <c r="M89" s="4">
        <f t="shared" si="60"/>
        <v>0</v>
      </c>
      <c r="N89" s="4">
        <f t="shared" si="61"/>
        <v>0</v>
      </c>
      <c r="O89" s="4">
        <f t="shared" si="62"/>
        <v>0</v>
      </c>
      <c r="P89" s="4">
        <f t="shared" si="63"/>
        <v>0</v>
      </c>
      <c r="Q89" s="4">
        <f t="shared" si="64"/>
        <v>0</v>
      </c>
      <c r="R89" s="4">
        <f t="shared" si="65"/>
        <v>0</v>
      </c>
      <c r="S89" s="4">
        <f t="shared" si="66"/>
        <v>0</v>
      </c>
      <c r="T89" s="4">
        <f t="shared" si="67"/>
        <v>0</v>
      </c>
      <c r="U89" s="4">
        <f t="shared" si="68"/>
        <v>0</v>
      </c>
      <c r="V89" s="4">
        <f t="shared" si="69"/>
        <v>0</v>
      </c>
      <c r="W89" s="4">
        <f t="shared" si="70"/>
        <v>0</v>
      </c>
      <c r="X89" s="4">
        <f t="shared" si="71"/>
        <v>0</v>
      </c>
      <c r="Y89" s="4">
        <f t="shared" si="72"/>
        <v>0</v>
      </c>
      <c r="Z89" s="4">
        <f t="shared" si="73"/>
        <v>0</v>
      </c>
      <c r="AA89" s="4">
        <f t="shared" si="74"/>
        <v>0</v>
      </c>
      <c r="AB89" s="4">
        <f t="shared" si="75"/>
        <v>0</v>
      </c>
      <c r="AC89" s="4">
        <f t="shared" si="76"/>
        <v>0</v>
      </c>
      <c r="AD89" s="4">
        <f t="shared" si="77"/>
        <v>0</v>
      </c>
      <c r="AE89" s="4">
        <f t="shared" si="78"/>
        <v>0</v>
      </c>
      <c r="AF89" s="4">
        <f t="shared" si="79"/>
        <v>0</v>
      </c>
      <c r="AG89" s="4">
        <f t="shared" si="80"/>
        <v>0</v>
      </c>
      <c r="AH89" s="4">
        <f t="shared" si="81"/>
        <v>0</v>
      </c>
      <c r="AI89" s="4">
        <f t="shared" si="82"/>
        <v>0</v>
      </c>
      <c r="AJ89" s="4">
        <f t="shared" si="83"/>
        <v>0</v>
      </c>
      <c r="AK89" s="4">
        <f>Detailed_Report_Risk_Levels!E89</f>
        <v>0</v>
      </c>
      <c r="AL89" s="4">
        <f t="shared" si="84"/>
        <v>0</v>
      </c>
      <c r="AM89" s="4">
        <f t="shared" si="85"/>
        <v>0</v>
      </c>
      <c r="AN89" s="4">
        <f t="shared" si="86"/>
        <v>0</v>
      </c>
      <c r="AO89" s="4">
        <f t="shared" si="87"/>
        <v>0</v>
      </c>
      <c r="AP89" s="4">
        <f t="shared" si="88"/>
        <v>0</v>
      </c>
      <c r="AQ89" s="4">
        <f t="shared" si="89"/>
        <v>0</v>
      </c>
      <c r="AR89" s="4">
        <f t="shared" si="90"/>
        <v>0</v>
      </c>
      <c r="AS89" s="4">
        <f t="shared" si="91"/>
        <v>0</v>
      </c>
      <c r="AT89" s="4">
        <f t="shared" si="92"/>
        <v>0</v>
      </c>
      <c r="AU89" s="4">
        <f t="shared" si="93"/>
        <v>0</v>
      </c>
      <c r="AV89" s="4">
        <f t="shared" si="94"/>
        <v>0</v>
      </c>
      <c r="AW89" s="4">
        <f t="shared" si="95"/>
        <v>0</v>
      </c>
      <c r="AX89" s="4">
        <f t="shared" si="96"/>
        <v>0</v>
      </c>
      <c r="AY89" s="4">
        <f t="shared" si="97"/>
        <v>0</v>
      </c>
      <c r="AZ89" s="4">
        <f t="shared" si="98"/>
        <v>0</v>
      </c>
    </row>
    <row r="90" spans="2:52" x14ac:dyDescent="0.2">
      <c r="B90">
        <f>Risks!B98</f>
        <v>0</v>
      </c>
      <c r="C90">
        <f>Risks!E98</f>
        <v>0</v>
      </c>
      <c r="D90" s="4">
        <f>Risks!C98</f>
        <v>0</v>
      </c>
      <c r="E90" s="4">
        <f>Detailed_Report_Risk_Levels!D90</f>
        <v>0</v>
      </c>
      <c r="F90" s="4">
        <f t="shared" si="53"/>
        <v>0</v>
      </c>
      <c r="G90" s="4">
        <f t="shared" si="54"/>
        <v>0</v>
      </c>
      <c r="H90" s="4">
        <f t="shared" si="55"/>
        <v>0</v>
      </c>
      <c r="I90" s="4">
        <f t="shared" si="56"/>
        <v>0</v>
      </c>
      <c r="J90" s="4">
        <f t="shared" si="57"/>
        <v>0</v>
      </c>
      <c r="K90" s="4">
        <f t="shared" si="58"/>
        <v>0</v>
      </c>
      <c r="L90" s="4">
        <f t="shared" si="59"/>
        <v>0</v>
      </c>
      <c r="M90" s="4">
        <f t="shared" si="60"/>
        <v>0</v>
      </c>
      <c r="N90" s="4">
        <f t="shared" si="61"/>
        <v>0</v>
      </c>
      <c r="O90" s="4">
        <f t="shared" si="62"/>
        <v>0</v>
      </c>
      <c r="P90" s="4">
        <f t="shared" si="63"/>
        <v>0</v>
      </c>
      <c r="Q90" s="4">
        <f t="shared" si="64"/>
        <v>0</v>
      </c>
      <c r="R90" s="4">
        <f t="shared" si="65"/>
        <v>0</v>
      </c>
      <c r="S90" s="4">
        <f t="shared" si="66"/>
        <v>0</v>
      </c>
      <c r="T90" s="4">
        <f t="shared" si="67"/>
        <v>0</v>
      </c>
      <c r="U90" s="4">
        <f t="shared" si="68"/>
        <v>0</v>
      </c>
      <c r="V90" s="4">
        <f t="shared" si="69"/>
        <v>0</v>
      </c>
      <c r="W90" s="4">
        <f t="shared" si="70"/>
        <v>0</v>
      </c>
      <c r="X90" s="4">
        <f t="shared" si="71"/>
        <v>0</v>
      </c>
      <c r="Y90" s="4">
        <f t="shared" si="72"/>
        <v>0</v>
      </c>
      <c r="Z90" s="4">
        <f t="shared" si="73"/>
        <v>0</v>
      </c>
      <c r="AA90" s="4">
        <f t="shared" si="74"/>
        <v>0</v>
      </c>
      <c r="AB90" s="4">
        <f t="shared" si="75"/>
        <v>0</v>
      </c>
      <c r="AC90" s="4">
        <f t="shared" si="76"/>
        <v>0</v>
      </c>
      <c r="AD90" s="4">
        <f t="shared" si="77"/>
        <v>0</v>
      </c>
      <c r="AE90" s="4">
        <f t="shared" si="78"/>
        <v>0</v>
      </c>
      <c r="AF90" s="4">
        <f t="shared" si="79"/>
        <v>0</v>
      </c>
      <c r="AG90" s="4">
        <f t="shared" si="80"/>
        <v>0</v>
      </c>
      <c r="AH90" s="4">
        <f t="shared" si="81"/>
        <v>0</v>
      </c>
      <c r="AI90" s="4">
        <f t="shared" si="82"/>
        <v>0</v>
      </c>
      <c r="AJ90" s="4">
        <f t="shared" si="83"/>
        <v>0</v>
      </c>
      <c r="AK90" s="4">
        <f>Detailed_Report_Risk_Levels!E90</f>
        <v>0</v>
      </c>
      <c r="AL90" s="4">
        <f t="shared" si="84"/>
        <v>0</v>
      </c>
      <c r="AM90" s="4">
        <f t="shared" si="85"/>
        <v>0</v>
      </c>
      <c r="AN90" s="4">
        <f t="shared" si="86"/>
        <v>0</v>
      </c>
      <c r="AO90" s="4">
        <f t="shared" si="87"/>
        <v>0</v>
      </c>
      <c r="AP90" s="4">
        <f t="shared" si="88"/>
        <v>0</v>
      </c>
      <c r="AQ90" s="4">
        <f t="shared" si="89"/>
        <v>0</v>
      </c>
      <c r="AR90" s="4">
        <f t="shared" si="90"/>
        <v>0</v>
      </c>
      <c r="AS90" s="4">
        <f t="shared" si="91"/>
        <v>0</v>
      </c>
      <c r="AT90" s="4">
        <f t="shared" si="92"/>
        <v>0</v>
      </c>
      <c r="AU90" s="4">
        <f t="shared" si="93"/>
        <v>0</v>
      </c>
      <c r="AV90" s="4">
        <f t="shared" si="94"/>
        <v>0</v>
      </c>
      <c r="AW90" s="4">
        <f t="shared" si="95"/>
        <v>0</v>
      </c>
      <c r="AX90" s="4">
        <f t="shared" si="96"/>
        <v>0</v>
      </c>
      <c r="AY90" s="4">
        <f t="shared" si="97"/>
        <v>0</v>
      </c>
      <c r="AZ90" s="4">
        <f t="shared" si="98"/>
        <v>0</v>
      </c>
    </row>
    <row r="91" spans="2:52" x14ac:dyDescent="0.2">
      <c r="B91">
        <f>Risks!B99</f>
        <v>0</v>
      </c>
      <c r="C91">
        <f>Risks!E99</f>
        <v>0</v>
      </c>
      <c r="D91" s="4">
        <f>Risks!C99</f>
        <v>0</v>
      </c>
      <c r="E91" s="4">
        <f>Detailed_Report_Risk_Levels!D91</f>
        <v>0</v>
      </c>
      <c r="F91" s="4">
        <f t="shared" si="53"/>
        <v>0</v>
      </c>
      <c r="G91" s="4">
        <f t="shared" si="54"/>
        <v>0</v>
      </c>
      <c r="H91" s="4">
        <f t="shared" si="55"/>
        <v>0</v>
      </c>
      <c r="I91" s="4">
        <f t="shared" si="56"/>
        <v>0</v>
      </c>
      <c r="J91" s="4">
        <f t="shared" si="57"/>
        <v>0</v>
      </c>
      <c r="K91" s="4">
        <f t="shared" si="58"/>
        <v>0</v>
      </c>
      <c r="L91" s="4">
        <f t="shared" si="59"/>
        <v>0</v>
      </c>
      <c r="M91" s="4">
        <f t="shared" si="60"/>
        <v>0</v>
      </c>
      <c r="N91" s="4">
        <f t="shared" si="61"/>
        <v>0</v>
      </c>
      <c r="O91" s="4">
        <f t="shared" si="62"/>
        <v>0</v>
      </c>
      <c r="P91" s="4">
        <f t="shared" si="63"/>
        <v>0</v>
      </c>
      <c r="Q91" s="4">
        <f t="shared" si="64"/>
        <v>0</v>
      </c>
      <c r="R91" s="4">
        <f t="shared" si="65"/>
        <v>0</v>
      </c>
      <c r="S91" s="4">
        <f t="shared" si="66"/>
        <v>0</v>
      </c>
      <c r="T91" s="4">
        <f t="shared" si="67"/>
        <v>0</v>
      </c>
      <c r="U91" s="4">
        <f t="shared" si="68"/>
        <v>0</v>
      </c>
      <c r="V91" s="4">
        <f t="shared" si="69"/>
        <v>0</v>
      </c>
      <c r="W91" s="4">
        <f t="shared" si="70"/>
        <v>0</v>
      </c>
      <c r="X91" s="4">
        <f t="shared" si="71"/>
        <v>0</v>
      </c>
      <c r="Y91" s="4">
        <f t="shared" si="72"/>
        <v>0</v>
      </c>
      <c r="Z91" s="4">
        <f t="shared" si="73"/>
        <v>0</v>
      </c>
      <c r="AA91" s="4">
        <f t="shared" si="74"/>
        <v>0</v>
      </c>
      <c r="AB91" s="4">
        <f t="shared" si="75"/>
        <v>0</v>
      </c>
      <c r="AC91" s="4">
        <f t="shared" si="76"/>
        <v>0</v>
      </c>
      <c r="AD91" s="4">
        <f t="shared" si="77"/>
        <v>0</v>
      </c>
      <c r="AE91" s="4">
        <f t="shared" si="78"/>
        <v>0</v>
      </c>
      <c r="AF91" s="4">
        <f t="shared" si="79"/>
        <v>0</v>
      </c>
      <c r="AG91" s="4">
        <f t="shared" si="80"/>
        <v>0</v>
      </c>
      <c r="AH91" s="4">
        <f t="shared" si="81"/>
        <v>0</v>
      </c>
      <c r="AI91" s="4">
        <f t="shared" si="82"/>
        <v>0</v>
      </c>
      <c r="AJ91" s="4">
        <f t="shared" si="83"/>
        <v>0</v>
      </c>
      <c r="AK91" s="4">
        <f>Detailed_Report_Risk_Levels!E91</f>
        <v>0</v>
      </c>
      <c r="AL91" s="4">
        <f t="shared" si="84"/>
        <v>0</v>
      </c>
      <c r="AM91" s="4">
        <f t="shared" si="85"/>
        <v>0</v>
      </c>
      <c r="AN91" s="4">
        <f t="shared" si="86"/>
        <v>0</v>
      </c>
      <c r="AO91" s="4">
        <f t="shared" si="87"/>
        <v>0</v>
      </c>
      <c r="AP91" s="4">
        <f t="shared" si="88"/>
        <v>0</v>
      </c>
      <c r="AQ91" s="4">
        <f t="shared" si="89"/>
        <v>0</v>
      </c>
      <c r="AR91" s="4">
        <f t="shared" si="90"/>
        <v>0</v>
      </c>
      <c r="AS91" s="4">
        <f t="shared" si="91"/>
        <v>0</v>
      </c>
      <c r="AT91" s="4">
        <f t="shared" si="92"/>
        <v>0</v>
      </c>
      <c r="AU91" s="4">
        <f t="shared" si="93"/>
        <v>0</v>
      </c>
      <c r="AV91" s="4">
        <f t="shared" si="94"/>
        <v>0</v>
      </c>
      <c r="AW91" s="4">
        <f t="shared" si="95"/>
        <v>0</v>
      </c>
      <c r="AX91" s="4">
        <f t="shared" si="96"/>
        <v>0</v>
      </c>
      <c r="AY91" s="4">
        <f t="shared" si="97"/>
        <v>0</v>
      </c>
      <c r="AZ91" s="4">
        <f t="shared" si="98"/>
        <v>0</v>
      </c>
    </row>
    <row r="92" spans="2:52" x14ac:dyDescent="0.2">
      <c r="B92">
        <f>Risks!B100</f>
        <v>0</v>
      </c>
      <c r="C92">
        <f>Risks!E100</f>
        <v>0</v>
      </c>
      <c r="D92" s="4">
        <f>Risks!C100</f>
        <v>0</v>
      </c>
      <c r="E92" s="4">
        <f>Detailed_Report_Risk_Levels!D92</f>
        <v>0</v>
      </c>
      <c r="F92" s="4">
        <f t="shared" si="53"/>
        <v>0</v>
      </c>
      <c r="G92" s="4">
        <f t="shared" si="54"/>
        <v>0</v>
      </c>
      <c r="H92" s="4">
        <f t="shared" si="55"/>
        <v>0</v>
      </c>
      <c r="I92" s="4">
        <f t="shared" si="56"/>
        <v>0</v>
      </c>
      <c r="J92" s="4">
        <f t="shared" si="57"/>
        <v>0</v>
      </c>
      <c r="K92" s="4">
        <f t="shared" si="58"/>
        <v>0</v>
      </c>
      <c r="L92" s="4">
        <f t="shared" si="59"/>
        <v>0</v>
      </c>
      <c r="M92" s="4">
        <f t="shared" si="60"/>
        <v>0</v>
      </c>
      <c r="N92" s="4">
        <f t="shared" si="61"/>
        <v>0</v>
      </c>
      <c r="O92" s="4">
        <f t="shared" si="62"/>
        <v>0</v>
      </c>
      <c r="P92" s="4">
        <f t="shared" si="63"/>
        <v>0</v>
      </c>
      <c r="Q92" s="4">
        <f t="shared" si="64"/>
        <v>0</v>
      </c>
      <c r="R92" s="4">
        <f t="shared" si="65"/>
        <v>0</v>
      </c>
      <c r="S92" s="4">
        <f t="shared" si="66"/>
        <v>0</v>
      </c>
      <c r="T92" s="4">
        <f t="shared" si="67"/>
        <v>0</v>
      </c>
      <c r="U92" s="4">
        <f t="shared" si="68"/>
        <v>0</v>
      </c>
      <c r="V92" s="4">
        <f t="shared" si="69"/>
        <v>0</v>
      </c>
      <c r="W92" s="4">
        <f t="shared" si="70"/>
        <v>0</v>
      </c>
      <c r="X92" s="4">
        <f t="shared" si="71"/>
        <v>0</v>
      </c>
      <c r="Y92" s="4">
        <f t="shared" si="72"/>
        <v>0</v>
      </c>
      <c r="Z92" s="4">
        <f t="shared" si="73"/>
        <v>0</v>
      </c>
      <c r="AA92" s="4">
        <f t="shared" si="74"/>
        <v>0</v>
      </c>
      <c r="AB92" s="4">
        <f t="shared" si="75"/>
        <v>0</v>
      </c>
      <c r="AC92" s="4">
        <f t="shared" si="76"/>
        <v>0</v>
      </c>
      <c r="AD92" s="4">
        <f t="shared" si="77"/>
        <v>0</v>
      </c>
      <c r="AE92" s="4">
        <f t="shared" si="78"/>
        <v>0</v>
      </c>
      <c r="AF92" s="4">
        <f t="shared" si="79"/>
        <v>0</v>
      </c>
      <c r="AG92" s="4">
        <f t="shared" si="80"/>
        <v>0</v>
      </c>
      <c r="AH92" s="4">
        <f t="shared" si="81"/>
        <v>0</v>
      </c>
      <c r="AI92" s="4">
        <f t="shared" si="82"/>
        <v>0</v>
      </c>
      <c r="AJ92" s="4">
        <f t="shared" si="83"/>
        <v>0</v>
      </c>
      <c r="AK92" s="4">
        <f>Detailed_Report_Risk_Levels!E92</f>
        <v>0</v>
      </c>
      <c r="AL92" s="4">
        <f t="shared" si="84"/>
        <v>0</v>
      </c>
      <c r="AM92" s="4">
        <f t="shared" si="85"/>
        <v>0</v>
      </c>
      <c r="AN92" s="4">
        <f t="shared" si="86"/>
        <v>0</v>
      </c>
      <c r="AO92" s="4">
        <f t="shared" si="87"/>
        <v>0</v>
      </c>
      <c r="AP92" s="4">
        <f t="shared" si="88"/>
        <v>0</v>
      </c>
      <c r="AQ92" s="4">
        <f t="shared" si="89"/>
        <v>0</v>
      </c>
      <c r="AR92" s="4">
        <f t="shared" si="90"/>
        <v>0</v>
      </c>
      <c r="AS92" s="4">
        <f t="shared" si="91"/>
        <v>0</v>
      </c>
      <c r="AT92" s="4">
        <f t="shared" si="92"/>
        <v>0</v>
      </c>
      <c r="AU92" s="4">
        <f t="shared" si="93"/>
        <v>0</v>
      </c>
      <c r="AV92" s="4">
        <f t="shared" si="94"/>
        <v>0</v>
      </c>
      <c r="AW92" s="4">
        <f t="shared" si="95"/>
        <v>0</v>
      </c>
      <c r="AX92" s="4">
        <f t="shared" si="96"/>
        <v>0</v>
      </c>
      <c r="AY92" s="4">
        <f t="shared" si="97"/>
        <v>0</v>
      </c>
      <c r="AZ92" s="4">
        <f t="shared" si="98"/>
        <v>0</v>
      </c>
    </row>
    <row r="93" spans="2:52" x14ac:dyDescent="0.2">
      <c r="B93">
        <f>Risks!B101</f>
        <v>0</v>
      </c>
      <c r="C93">
        <f>Risks!E101</f>
        <v>0</v>
      </c>
      <c r="D93" s="4">
        <f>Risks!C101</f>
        <v>0</v>
      </c>
      <c r="E93" s="4">
        <f>Detailed_Report_Risk_Levels!D93</f>
        <v>0</v>
      </c>
      <c r="F93" s="4">
        <f t="shared" si="53"/>
        <v>0</v>
      </c>
      <c r="G93" s="4">
        <f t="shared" si="54"/>
        <v>0</v>
      </c>
      <c r="H93" s="4">
        <f t="shared" si="55"/>
        <v>0</v>
      </c>
      <c r="I93" s="4">
        <f t="shared" si="56"/>
        <v>0</v>
      </c>
      <c r="J93" s="4">
        <f t="shared" si="57"/>
        <v>0</v>
      </c>
      <c r="K93" s="4">
        <f t="shared" si="58"/>
        <v>0</v>
      </c>
      <c r="L93" s="4">
        <f t="shared" si="59"/>
        <v>0</v>
      </c>
      <c r="M93" s="4">
        <f t="shared" si="60"/>
        <v>0</v>
      </c>
      <c r="N93" s="4">
        <f t="shared" si="61"/>
        <v>0</v>
      </c>
      <c r="O93" s="4">
        <f t="shared" si="62"/>
        <v>0</v>
      </c>
      <c r="P93" s="4">
        <f t="shared" si="63"/>
        <v>0</v>
      </c>
      <c r="Q93" s="4">
        <f t="shared" si="64"/>
        <v>0</v>
      </c>
      <c r="R93" s="4">
        <f t="shared" si="65"/>
        <v>0</v>
      </c>
      <c r="S93" s="4">
        <f t="shared" si="66"/>
        <v>0</v>
      </c>
      <c r="T93" s="4">
        <f t="shared" si="67"/>
        <v>0</v>
      </c>
      <c r="U93" s="4">
        <f t="shared" si="68"/>
        <v>0</v>
      </c>
      <c r="V93" s="4">
        <f t="shared" si="69"/>
        <v>0</v>
      </c>
      <c r="W93" s="4">
        <f t="shared" si="70"/>
        <v>0</v>
      </c>
      <c r="X93" s="4">
        <f t="shared" si="71"/>
        <v>0</v>
      </c>
      <c r="Y93" s="4">
        <f t="shared" si="72"/>
        <v>0</v>
      </c>
      <c r="Z93" s="4">
        <f t="shared" si="73"/>
        <v>0</v>
      </c>
      <c r="AA93" s="4">
        <f t="shared" si="74"/>
        <v>0</v>
      </c>
      <c r="AB93" s="4">
        <f t="shared" si="75"/>
        <v>0</v>
      </c>
      <c r="AC93" s="4">
        <f t="shared" si="76"/>
        <v>0</v>
      </c>
      <c r="AD93" s="4">
        <f t="shared" si="77"/>
        <v>0</v>
      </c>
      <c r="AE93" s="4">
        <f t="shared" si="78"/>
        <v>0</v>
      </c>
      <c r="AF93" s="4">
        <f t="shared" si="79"/>
        <v>0</v>
      </c>
      <c r="AG93" s="4">
        <f t="shared" si="80"/>
        <v>0</v>
      </c>
      <c r="AH93" s="4">
        <f t="shared" si="81"/>
        <v>0</v>
      </c>
      <c r="AI93" s="4">
        <f t="shared" si="82"/>
        <v>0</v>
      </c>
      <c r="AJ93" s="4">
        <f t="shared" si="83"/>
        <v>0</v>
      </c>
      <c r="AK93" s="4">
        <f>Detailed_Report_Risk_Levels!E93</f>
        <v>0</v>
      </c>
      <c r="AL93" s="4">
        <f t="shared" si="84"/>
        <v>0</v>
      </c>
      <c r="AM93" s="4">
        <f t="shared" si="85"/>
        <v>0</v>
      </c>
      <c r="AN93" s="4">
        <f t="shared" si="86"/>
        <v>0</v>
      </c>
      <c r="AO93" s="4">
        <f t="shared" si="87"/>
        <v>0</v>
      </c>
      <c r="AP93" s="4">
        <f t="shared" si="88"/>
        <v>0</v>
      </c>
      <c r="AQ93" s="4">
        <f t="shared" si="89"/>
        <v>0</v>
      </c>
      <c r="AR93" s="4">
        <f t="shared" si="90"/>
        <v>0</v>
      </c>
      <c r="AS93" s="4">
        <f t="shared" si="91"/>
        <v>0</v>
      </c>
      <c r="AT93" s="4">
        <f t="shared" si="92"/>
        <v>0</v>
      </c>
      <c r="AU93" s="4">
        <f t="shared" si="93"/>
        <v>0</v>
      </c>
      <c r="AV93" s="4">
        <f t="shared" si="94"/>
        <v>0</v>
      </c>
      <c r="AW93" s="4">
        <f t="shared" si="95"/>
        <v>0</v>
      </c>
      <c r="AX93" s="4">
        <f t="shared" si="96"/>
        <v>0</v>
      </c>
      <c r="AY93" s="4">
        <f t="shared" si="97"/>
        <v>0</v>
      </c>
      <c r="AZ93" s="4">
        <f t="shared" si="98"/>
        <v>0</v>
      </c>
    </row>
    <row r="94" spans="2:52" x14ac:dyDescent="0.2">
      <c r="B94">
        <f>Risks!B102</f>
        <v>0</v>
      </c>
      <c r="C94">
        <f>Risks!E102</f>
        <v>0</v>
      </c>
      <c r="D94" s="4">
        <f>Risks!C102</f>
        <v>0</v>
      </c>
      <c r="E94" s="4">
        <f>Detailed_Report_Risk_Levels!D94</f>
        <v>0</v>
      </c>
      <c r="F94" s="4">
        <f t="shared" si="53"/>
        <v>0</v>
      </c>
      <c r="G94" s="4">
        <f t="shared" si="54"/>
        <v>0</v>
      </c>
      <c r="H94" s="4">
        <f t="shared" si="55"/>
        <v>0</v>
      </c>
      <c r="I94" s="4">
        <f t="shared" si="56"/>
        <v>0</v>
      </c>
      <c r="J94" s="4">
        <f t="shared" si="57"/>
        <v>0</v>
      </c>
      <c r="K94" s="4">
        <f t="shared" si="58"/>
        <v>0</v>
      </c>
      <c r="L94" s="4">
        <f t="shared" si="59"/>
        <v>0</v>
      </c>
      <c r="M94" s="4">
        <f t="shared" si="60"/>
        <v>0</v>
      </c>
      <c r="N94" s="4">
        <f t="shared" si="61"/>
        <v>0</v>
      </c>
      <c r="O94" s="4">
        <f t="shared" si="62"/>
        <v>0</v>
      </c>
      <c r="P94" s="4">
        <f t="shared" si="63"/>
        <v>0</v>
      </c>
      <c r="Q94" s="4">
        <f t="shared" si="64"/>
        <v>0</v>
      </c>
      <c r="R94" s="4">
        <f t="shared" si="65"/>
        <v>0</v>
      </c>
      <c r="S94" s="4">
        <f t="shared" si="66"/>
        <v>0</v>
      </c>
      <c r="T94" s="4">
        <f t="shared" si="67"/>
        <v>0</v>
      </c>
      <c r="U94" s="4">
        <f t="shared" si="68"/>
        <v>0</v>
      </c>
      <c r="V94" s="4">
        <f t="shared" si="69"/>
        <v>0</v>
      </c>
      <c r="W94" s="4">
        <f t="shared" si="70"/>
        <v>0</v>
      </c>
      <c r="X94" s="4">
        <f t="shared" si="71"/>
        <v>0</v>
      </c>
      <c r="Y94" s="4">
        <f t="shared" si="72"/>
        <v>0</v>
      </c>
      <c r="Z94" s="4">
        <f t="shared" si="73"/>
        <v>0</v>
      </c>
      <c r="AA94" s="4">
        <f t="shared" si="74"/>
        <v>0</v>
      </c>
      <c r="AB94" s="4">
        <f t="shared" si="75"/>
        <v>0</v>
      </c>
      <c r="AC94" s="4">
        <f t="shared" si="76"/>
        <v>0</v>
      </c>
      <c r="AD94" s="4">
        <f t="shared" si="77"/>
        <v>0</v>
      </c>
      <c r="AE94" s="4">
        <f t="shared" si="78"/>
        <v>0</v>
      </c>
      <c r="AF94" s="4">
        <f t="shared" si="79"/>
        <v>0</v>
      </c>
      <c r="AG94" s="4">
        <f t="shared" si="80"/>
        <v>0</v>
      </c>
      <c r="AH94" s="4">
        <f t="shared" si="81"/>
        <v>0</v>
      </c>
      <c r="AI94" s="4">
        <f t="shared" si="82"/>
        <v>0</v>
      </c>
      <c r="AJ94" s="4">
        <f t="shared" si="83"/>
        <v>0</v>
      </c>
      <c r="AK94" s="4">
        <f>Detailed_Report_Risk_Levels!E94</f>
        <v>0</v>
      </c>
      <c r="AL94" s="4">
        <f t="shared" si="84"/>
        <v>0</v>
      </c>
      <c r="AM94" s="4">
        <f t="shared" si="85"/>
        <v>0</v>
      </c>
      <c r="AN94" s="4">
        <f t="shared" si="86"/>
        <v>0</v>
      </c>
      <c r="AO94" s="4">
        <f t="shared" si="87"/>
        <v>0</v>
      </c>
      <c r="AP94" s="4">
        <f t="shared" si="88"/>
        <v>0</v>
      </c>
      <c r="AQ94" s="4">
        <f t="shared" si="89"/>
        <v>0</v>
      </c>
      <c r="AR94" s="4">
        <f t="shared" si="90"/>
        <v>0</v>
      </c>
      <c r="AS94" s="4">
        <f t="shared" si="91"/>
        <v>0</v>
      </c>
      <c r="AT94" s="4">
        <f t="shared" si="92"/>
        <v>0</v>
      </c>
      <c r="AU94" s="4">
        <f t="shared" si="93"/>
        <v>0</v>
      </c>
      <c r="AV94" s="4">
        <f t="shared" si="94"/>
        <v>0</v>
      </c>
      <c r="AW94" s="4">
        <f t="shared" si="95"/>
        <v>0</v>
      </c>
      <c r="AX94" s="4">
        <f t="shared" si="96"/>
        <v>0</v>
      </c>
      <c r="AY94" s="4">
        <f t="shared" si="97"/>
        <v>0</v>
      </c>
      <c r="AZ94" s="4">
        <f t="shared" si="98"/>
        <v>0</v>
      </c>
    </row>
    <row r="95" spans="2:52" x14ac:dyDescent="0.2">
      <c r="B95">
        <f>Risks!B103</f>
        <v>0</v>
      </c>
      <c r="C95">
        <f>Risks!E103</f>
        <v>0</v>
      </c>
      <c r="D95" s="4">
        <f>Risks!C103</f>
        <v>0</v>
      </c>
      <c r="E95" s="4">
        <f>Detailed_Report_Risk_Levels!D95</f>
        <v>0</v>
      </c>
      <c r="F95" s="4">
        <f t="shared" si="53"/>
        <v>0</v>
      </c>
      <c r="G95" s="4">
        <f t="shared" si="54"/>
        <v>0</v>
      </c>
      <c r="H95" s="4">
        <f t="shared" si="55"/>
        <v>0</v>
      </c>
      <c r="I95" s="4">
        <f t="shared" si="56"/>
        <v>0</v>
      </c>
      <c r="J95" s="4">
        <f t="shared" si="57"/>
        <v>0</v>
      </c>
      <c r="K95" s="4">
        <f t="shared" si="58"/>
        <v>0</v>
      </c>
      <c r="L95" s="4">
        <f t="shared" si="59"/>
        <v>0</v>
      </c>
      <c r="M95" s="4">
        <f t="shared" si="60"/>
        <v>0</v>
      </c>
      <c r="N95" s="4">
        <f t="shared" si="61"/>
        <v>0</v>
      </c>
      <c r="O95" s="4">
        <f t="shared" si="62"/>
        <v>0</v>
      </c>
      <c r="P95" s="4">
        <f t="shared" si="63"/>
        <v>0</v>
      </c>
      <c r="Q95" s="4">
        <f t="shared" si="64"/>
        <v>0</v>
      </c>
      <c r="R95" s="4">
        <f t="shared" si="65"/>
        <v>0</v>
      </c>
      <c r="S95" s="4">
        <f t="shared" si="66"/>
        <v>0</v>
      </c>
      <c r="T95" s="4">
        <f t="shared" si="67"/>
        <v>0</v>
      </c>
      <c r="U95" s="4">
        <f t="shared" si="68"/>
        <v>0</v>
      </c>
      <c r="V95" s="4">
        <f t="shared" si="69"/>
        <v>0</v>
      </c>
      <c r="W95" s="4">
        <f t="shared" si="70"/>
        <v>0</v>
      </c>
      <c r="X95" s="4">
        <f t="shared" si="71"/>
        <v>0</v>
      </c>
      <c r="Y95" s="4">
        <f t="shared" si="72"/>
        <v>0</v>
      </c>
      <c r="Z95" s="4">
        <f t="shared" si="73"/>
        <v>0</v>
      </c>
      <c r="AA95" s="4">
        <f t="shared" si="74"/>
        <v>0</v>
      </c>
      <c r="AB95" s="4">
        <f t="shared" si="75"/>
        <v>0</v>
      </c>
      <c r="AC95" s="4">
        <f t="shared" si="76"/>
        <v>0</v>
      </c>
      <c r="AD95" s="4">
        <f t="shared" si="77"/>
        <v>0</v>
      </c>
      <c r="AE95" s="4">
        <f t="shared" si="78"/>
        <v>0</v>
      </c>
      <c r="AF95" s="4">
        <f t="shared" si="79"/>
        <v>0</v>
      </c>
      <c r="AG95" s="4">
        <f t="shared" si="80"/>
        <v>0</v>
      </c>
      <c r="AH95" s="4">
        <f t="shared" si="81"/>
        <v>0</v>
      </c>
      <c r="AI95" s="4">
        <f t="shared" si="82"/>
        <v>0</v>
      </c>
      <c r="AJ95" s="4">
        <f t="shared" si="83"/>
        <v>0</v>
      </c>
      <c r="AK95" s="4">
        <f>Detailed_Report_Risk_Levels!E95</f>
        <v>0</v>
      </c>
      <c r="AL95" s="4">
        <f t="shared" si="84"/>
        <v>0</v>
      </c>
      <c r="AM95" s="4">
        <f t="shared" si="85"/>
        <v>0</v>
      </c>
      <c r="AN95" s="4">
        <f t="shared" si="86"/>
        <v>0</v>
      </c>
      <c r="AO95" s="4">
        <f t="shared" si="87"/>
        <v>0</v>
      </c>
      <c r="AP95" s="4">
        <f t="shared" si="88"/>
        <v>0</v>
      </c>
      <c r="AQ95" s="4">
        <f t="shared" si="89"/>
        <v>0</v>
      </c>
      <c r="AR95" s="4">
        <f t="shared" si="90"/>
        <v>0</v>
      </c>
      <c r="AS95" s="4">
        <f t="shared" si="91"/>
        <v>0</v>
      </c>
      <c r="AT95" s="4">
        <f t="shared" si="92"/>
        <v>0</v>
      </c>
      <c r="AU95" s="4">
        <f t="shared" si="93"/>
        <v>0</v>
      </c>
      <c r="AV95" s="4">
        <f t="shared" si="94"/>
        <v>0</v>
      </c>
      <c r="AW95" s="4">
        <f t="shared" si="95"/>
        <v>0</v>
      </c>
      <c r="AX95" s="4">
        <f t="shared" si="96"/>
        <v>0</v>
      </c>
      <c r="AY95" s="4">
        <f t="shared" si="97"/>
        <v>0</v>
      </c>
      <c r="AZ95" s="4">
        <f t="shared" si="98"/>
        <v>0</v>
      </c>
    </row>
    <row r="96" spans="2:52" x14ac:dyDescent="0.2">
      <c r="B96">
        <f>Risks!B104</f>
        <v>0</v>
      </c>
      <c r="C96">
        <f>Risks!E104</f>
        <v>0</v>
      </c>
      <c r="D96" s="4">
        <f>Risks!C104</f>
        <v>0</v>
      </c>
      <c r="E96" s="4">
        <f>Detailed_Report_Risk_Levels!D96</f>
        <v>0</v>
      </c>
      <c r="F96" s="4">
        <f t="shared" si="53"/>
        <v>0</v>
      </c>
      <c r="G96" s="4">
        <f t="shared" si="54"/>
        <v>0</v>
      </c>
      <c r="H96" s="4">
        <f t="shared" si="55"/>
        <v>0</v>
      </c>
      <c r="I96" s="4">
        <f t="shared" si="56"/>
        <v>0</v>
      </c>
      <c r="J96" s="4">
        <f t="shared" si="57"/>
        <v>0</v>
      </c>
      <c r="K96" s="4">
        <f t="shared" si="58"/>
        <v>0</v>
      </c>
      <c r="L96" s="4">
        <f t="shared" si="59"/>
        <v>0</v>
      </c>
      <c r="M96" s="4">
        <f t="shared" si="60"/>
        <v>0</v>
      </c>
      <c r="N96" s="4">
        <f t="shared" si="61"/>
        <v>0</v>
      </c>
      <c r="O96" s="4">
        <f t="shared" si="62"/>
        <v>0</v>
      </c>
      <c r="P96" s="4">
        <f t="shared" si="63"/>
        <v>0</v>
      </c>
      <c r="Q96" s="4">
        <f t="shared" si="64"/>
        <v>0</v>
      </c>
      <c r="R96" s="4">
        <f t="shared" si="65"/>
        <v>0</v>
      </c>
      <c r="S96" s="4">
        <f t="shared" si="66"/>
        <v>0</v>
      </c>
      <c r="T96" s="4">
        <f t="shared" si="67"/>
        <v>0</v>
      </c>
      <c r="U96" s="4">
        <f t="shared" si="68"/>
        <v>0</v>
      </c>
      <c r="V96" s="4">
        <f t="shared" si="69"/>
        <v>0</v>
      </c>
      <c r="W96" s="4">
        <f t="shared" si="70"/>
        <v>0</v>
      </c>
      <c r="X96" s="4">
        <f t="shared" si="71"/>
        <v>0</v>
      </c>
      <c r="Y96" s="4">
        <f t="shared" si="72"/>
        <v>0</v>
      </c>
      <c r="Z96" s="4">
        <f t="shared" si="73"/>
        <v>0</v>
      </c>
      <c r="AA96" s="4">
        <f t="shared" si="74"/>
        <v>0</v>
      </c>
      <c r="AB96" s="4">
        <f t="shared" si="75"/>
        <v>0</v>
      </c>
      <c r="AC96" s="4">
        <f t="shared" si="76"/>
        <v>0</v>
      </c>
      <c r="AD96" s="4">
        <f t="shared" si="77"/>
        <v>0</v>
      </c>
      <c r="AE96" s="4">
        <f t="shared" si="78"/>
        <v>0</v>
      </c>
      <c r="AF96" s="4">
        <f t="shared" si="79"/>
        <v>0</v>
      </c>
      <c r="AG96" s="4">
        <f t="shared" si="80"/>
        <v>0</v>
      </c>
      <c r="AH96" s="4">
        <f t="shared" si="81"/>
        <v>0</v>
      </c>
      <c r="AI96" s="4">
        <f t="shared" si="82"/>
        <v>0</v>
      </c>
      <c r="AJ96" s="4">
        <f t="shared" si="83"/>
        <v>0</v>
      </c>
      <c r="AK96" s="4">
        <f>Detailed_Report_Risk_Levels!E96</f>
        <v>0</v>
      </c>
      <c r="AL96" s="4">
        <f t="shared" si="84"/>
        <v>0</v>
      </c>
      <c r="AM96" s="4">
        <f t="shared" si="85"/>
        <v>0</v>
      </c>
      <c r="AN96" s="4">
        <f t="shared" si="86"/>
        <v>0</v>
      </c>
      <c r="AO96" s="4">
        <f t="shared" si="87"/>
        <v>0</v>
      </c>
      <c r="AP96" s="4">
        <f t="shared" si="88"/>
        <v>0</v>
      </c>
      <c r="AQ96" s="4">
        <f t="shared" si="89"/>
        <v>0</v>
      </c>
      <c r="AR96" s="4">
        <f t="shared" si="90"/>
        <v>0</v>
      </c>
      <c r="AS96" s="4">
        <f t="shared" si="91"/>
        <v>0</v>
      </c>
      <c r="AT96" s="4">
        <f t="shared" si="92"/>
        <v>0</v>
      </c>
      <c r="AU96" s="4">
        <f t="shared" si="93"/>
        <v>0</v>
      </c>
      <c r="AV96" s="4">
        <f t="shared" si="94"/>
        <v>0</v>
      </c>
      <c r="AW96" s="4">
        <f t="shared" si="95"/>
        <v>0</v>
      </c>
      <c r="AX96" s="4">
        <f t="shared" si="96"/>
        <v>0</v>
      </c>
      <c r="AY96" s="4">
        <f t="shared" si="97"/>
        <v>0</v>
      </c>
      <c r="AZ96" s="4">
        <f t="shared" si="98"/>
        <v>0</v>
      </c>
    </row>
    <row r="97" spans="2:52" x14ac:dyDescent="0.2">
      <c r="B97">
        <f>Risks!B105</f>
        <v>0</v>
      </c>
      <c r="C97">
        <f>Risks!E105</f>
        <v>0</v>
      </c>
      <c r="D97" s="4">
        <f>Risks!C105</f>
        <v>0</v>
      </c>
      <c r="E97" s="4">
        <f>Detailed_Report_Risk_Levels!D97</f>
        <v>0</v>
      </c>
      <c r="F97" s="4">
        <f t="shared" si="53"/>
        <v>0</v>
      </c>
      <c r="G97" s="4">
        <f t="shared" si="54"/>
        <v>0</v>
      </c>
      <c r="H97" s="4">
        <f t="shared" si="55"/>
        <v>0</v>
      </c>
      <c r="I97" s="4">
        <f t="shared" si="56"/>
        <v>0</v>
      </c>
      <c r="J97" s="4">
        <f t="shared" si="57"/>
        <v>0</v>
      </c>
      <c r="K97" s="4">
        <f t="shared" si="58"/>
        <v>0</v>
      </c>
      <c r="L97" s="4">
        <f t="shared" si="59"/>
        <v>0</v>
      </c>
      <c r="M97" s="4">
        <f t="shared" si="60"/>
        <v>0</v>
      </c>
      <c r="N97" s="4">
        <f t="shared" si="61"/>
        <v>0</v>
      </c>
      <c r="O97" s="4">
        <f t="shared" si="62"/>
        <v>0</v>
      </c>
      <c r="P97" s="4">
        <f t="shared" si="63"/>
        <v>0</v>
      </c>
      <c r="Q97" s="4">
        <f t="shared" si="64"/>
        <v>0</v>
      </c>
      <c r="R97" s="4">
        <f t="shared" si="65"/>
        <v>0</v>
      </c>
      <c r="S97" s="4">
        <f t="shared" si="66"/>
        <v>0</v>
      </c>
      <c r="T97" s="4">
        <f t="shared" si="67"/>
        <v>0</v>
      </c>
      <c r="U97" s="4">
        <f t="shared" si="68"/>
        <v>0</v>
      </c>
      <c r="V97" s="4">
        <f t="shared" si="69"/>
        <v>0</v>
      </c>
      <c r="W97" s="4">
        <f t="shared" si="70"/>
        <v>0</v>
      </c>
      <c r="X97" s="4">
        <f t="shared" si="71"/>
        <v>0</v>
      </c>
      <c r="Y97" s="4">
        <f t="shared" si="72"/>
        <v>0</v>
      </c>
      <c r="Z97" s="4">
        <f t="shared" si="73"/>
        <v>0</v>
      </c>
      <c r="AA97" s="4">
        <f t="shared" si="74"/>
        <v>0</v>
      </c>
      <c r="AB97" s="4">
        <f t="shared" si="75"/>
        <v>0</v>
      </c>
      <c r="AC97" s="4">
        <f t="shared" si="76"/>
        <v>0</v>
      </c>
      <c r="AD97" s="4">
        <f t="shared" si="77"/>
        <v>0</v>
      </c>
      <c r="AE97" s="4">
        <f t="shared" si="78"/>
        <v>0</v>
      </c>
      <c r="AF97" s="4">
        <f t="shared" si="79"/>
        <v>0</v>
      </c>
      <c r="AG97" s="4">
        <f t="shared" si="80"/>
        <v>0</v>
      </c>
      <c r="AH97" s="4">
        <f t="shared" si="81"/>
        <v>0</v>
      </c>
      <c r="AI97" s="4">
        <f t="shared" si="82"/>
        <v>0</v>
      </c>
      <c r="AJ97" s="4">
        <f t="shared" si="83"/>
        <v>0</v>
      </c>
      <c r="AK97" s="4">
        <f>Detailed_Report_Risk_Levels!E97</f>
        <v>0</v>
      </c>
      <c r="AL97" s="4">
        <f t="shared" si="84"/>
        <v>0</v>
      </c>
      <c r="AM97" s="4">
        <f t="shared" si="85"/>
        <v>0</v>
      </c>
      <c r="AN97" s="4">
        <f t="shared" si="86"/>
        <v>0</v>
      </c>
      <c r="AO97" s="4">
        <f t="shared" si="87"/>
        <v>0</v>
      </c>
      <c r="AP97" s="4">
        <f t="shared" si="88"/>
        <v>0</v>
      </c>
      <c r="AQ97" s="4">
        <f t="shared" si="89"/>
        <v>0</v>
      </c>
      <c r="AR97" s="4">
        <f t="shared" si="90"/>
        <v>0</v>
      </c>
      <c r="AS97" s="4">
        <f t="shared" si="91"/>
        <v>0</v>
      </c>
      <c r="AT97" s="4">
        <f t="shared" si="92"/>
        <v>0</v>
      </c>
      <c r="AU97" s="4">
        <f t="shared" si="93"/>
        <v>0</v>
      </c>
      <c r="AV97" s="4">
        <f t="shared" si="94"/>
        <v>0</v>
      </c>
      <c r="AW97" s="4">
        <f t="shared" si="95"/>
        <v>0</v>
      </c>
      <c r="AX97" s="4">
        <f t="shared" si="96"/>
        <v>0</v>
      </c>
      <c r="AY97" s="4">
        <f t="shared" si="97"/>
        <v>0</v>
      </c>
      <c r="AZ97" s="4">
        <f t="shared" si="98"/>
        <v>0</v>
      </c>
    </row>
    <row r="98" spans="2:52" x14ac:dyDescent="0.2">
      <c r="B98">
        <f>Risks!B106</f>
        <v>0</v>
      </c>
      <c r="C98">
        <f>Risks!E106</f>
        <v>0</v>
      </c>
      <c r="D98" s="4">
        <f>Risks!C106</f>
        <v>0</v>
      </c>
      <c r="E98" s="4">
        <f>Detailed_Report_Risk_Levels!D98</f>
        <v>0</v>
      </c>
      <c r="F98" s="4">
        <f t="shared" si="53"/>
        <v>0</v>
      </c>
      <c r="G98" s="4">
        <f t="shared" si="54"/>
        <v>0</v>
      </c>
      <c r="H98" s="4">
        <f t="shared" si="55"/>
        <v>0</v>
      </c>
      <c r="I98" s="4">
        <f t="shared" si="56"/>
        <v>0</v>
      </c>
      <c r="J98" s="4">
        <f t="shared" si="57"/>
        <v>0</v>
      </c>
      <c r="K98" s="4">
        <f t="shared" si="58"/>
        <v>0</v>
      </c>
      <c r="L98" s="4">
        <f t="shared" si="59"/>
        <v>0</v>
      </c>
      <c r="M98" s="4">
        <f t="shared" si="60"/>
        <v>0</v>
      </c>
      <c r="N98" s="4">
        <f t="shared" si="61"/>
        <v>0</v>
      </c>
      <c r="O98" s="4">
        <f t="shared" si="62"/>
        <v>0</v>
      </c>
      <c r="P98" s="4">
        <f t="shared" si="63"/>
        <v>0</v>
      </c>
      <c r="Q98" s="4">
        <f t="shared" si="64"/>
        <v>0</v>
      </c>
      <c r="R98" s="4">
        <f t="shared" si="65"/>
        <v>0</v>
      </c>
      <c r="S98" s="4">
        <f t="shared" si="66"/>
        <v>0</v>
      </c>
      <c r="T98" s="4">
        <f t="shared" si="67"/>
        <v>0</v>
      </c>
      <c r="U98" s="4">
        <f t="shared" si="68"/>
        <v>0</v>
      </c>
      <c r="V98" s="4">
        <f t="shared" si="69"/>
        <v>0</v>
      </c>
      <c r="W98" s="4">
        <f t="shared" si="70"/>
        <v>0</v>
      </c>
      <c r="X98" s="4">
        <f t="shared" si="71"/>
        <v>0</v>
      </c>
      <c r="Y98" s="4">
        <f t="shared" si="72"/>
        <v>0</v>
      </c>
      <c r="Z98" s="4">
        <f t="shared" si="73"/>
        <v>0</v>
      </c>
      <c r="AA98" s="4">
        <f t="shared" si="74"/>
        <v>0</v>
      </c>
      <c r="AB98" s="4">
        <f t="shared" si="75"/>
        <v>0</v>
      </c>
      <c r="AC98" s="4">
        <f t="shared" si="76"/>
        <v>0</v>
      </c>
      <c r="AD98" s="4">
        <f t="shared" si="77"/>
        <v>0</v>
      </c>
      <c r="AE98" s="4">
        <f t="shared" si="78"/>
        <v>0</v>
      </c>
      <c r="AF98" s="4">
        <f t="shared" si="79"/>
        <v>0</v>
      </c>
      <c r="AG98" s="4">
        <f t="shared" si="80"/>
        <v>0</v>
      </c>
      <c r="AH98" s="4">
        <f t="shared" si="81"/>
        <v>0</v>
      </c>
      <c r="AI98" s="4">
        <f t="shared" si="82"/>
        <v>0</v>
      </c>
      <c r="AJ98" s="4">
        <f t="shared" si="83"/>
        <v>0</v>
      </c>
      <c r="AK98" s="4">
        <f>Detailed_Report_Risk_Levels!E98</f>
        <v>0</v>
      </c>
      <c r="AL98" s="4">
        <f t="shared" si="84"/>
        <v>0</v>
      </c>
      <c r="AM98" s="4">
        <f t="shared" si="85"/>
        <v>0</v>
      </c>
      <c r="AN98" s="4">
        <f t="shared" si="86"/>
        <v>0</v>
      </c>
      <c r="AO98" s="4">
        <f t="shared" si="87"/>
        <v>0</v>
      </c>
      <c r="AP98" s="4">
        <f t="shared" si="88"/>
        <v>0</v>
      </c>
      <c r="AQ98" s="4">
        <f t="shared" si="89"/>
        <v>0</v>
      </c>
      <c r="AR98" s="4">
        <f t="shared" si="90"/>
        <v>0</v>
      </c>
      <c r="AS98" s="4">
        <f t="shared" si="91"/>
        <v>0</v>
      </c>
      <c r="AT98" s="4">
        <f t="shared" si="92"/>
        <v>0</v>
      </c>
      <c r="AU98" s="4">
        <f t="shared" si="93"/>
        <v>0</v>
      </c>
      <c r="AV98" s="4">
        <f t="shared" si="94"/>
        <v>0</v>
      </c>
      <c r="AW98" s="4">
        <f t="shared" si="95"/>
        <v>0</v>
      </c>
      <c r="AX98" s="4">
        <f t="shared" si="96"/>
        <v>0</v>
      </c>
      <c r="AY98" s="4">
        <f t="shared" si="97"/>
        <v>0</v>
      </c>
      <c r="AZ98" s="4">
        <f t="shared" si="98"/>
        <v>0</v>
      </c>
    </row>
    <row r="99" spans="2:52" x14ac:dyDescent="0.2">
      <c r="B99">
        <f>Risks!B107</f>
        <v>0</v>
      </c>
      <c r="C99">
        <f>Risks!E107</f>
        <v>0</v>
      </c>
      <c r="D99" s="4">
        <f>Risks!C107</f>
        <v>0</v>
      </c>
      <c r="E99" s="4">
        <f>Detailed_Report_Risk_Levels!D99</f>
        <v>0</v>
      </c>
      <c r="F99" s="4">
        <f t="shared" si="53"/>
        <v>0</v>
      </c>
      <c r="G99" s="4">
        <f t="shared" si="54"/>
        <v>0</v>
      </c>
      <c r="H99" s="4">
        <f t="shared" si="55"/>
        <v>0</v>
      </c>
      <c r="I99" s="4">
        <f t="shared" si="56"/>
        <v>0</v>
      </c>
      <c r="J99" s="4">
        <f t="shared" si="57"/>
        <v>0</v>
      </c>
      <c r="K99" s="4">
        <f t="shared" si="58"/>
        <v>0</v>
      </c>
      <c r="L99" s="4">
        <f t="shared" si="59"/>
        <v>0</v>
      </c>
      <c r="M99" s="4">
        <f t="shared" si="60"/>
        <v>0</v>
      </c>
      <c r="N99" s="4">
        <f t="shared" si="61"/>
        <v>0</v>
      </c>
      <c r="O99" s="4">
        <f t="shared" si="62"/>
        <v>0</v>
      </c>
      <c r="P99" s="4">
        <f t="shared" si="63"/>
        <v>0</v>
      </c>
      <c r="Q99" s="4">
        <f t="shared" si="64"/>
        <v>0</v>
      </c>
      <c r="R99" s="4">
        <f t="shared" si="65"/>
        <v>0</v>
      </c>
      <c r="S99" s="4">
        <f t="shared" si="66"/>
        <v>0</v>
      </c>
      <c r="T99" s="4">
        <f t="shared" si="67"/>
        <v>0</v>
      </c>
      <c r="U99" s="4">
        <f t="shared" si="68"/>
        <v>0</v>
      </c>
      <c r="V99" s="4">
        <f t="shared" si="69"/>
        <v>0</v>
      </c>
      <c r="W99" s="4">
        <f t="shared" si="70"/>
        <v>0</v>
      </c>
      <c r="X99" s="4">
        <f t="shared" si="71"/>
        <v>0</v>
      </c>
      <c r="Y99" s="4">
        <f t="shared" si="72"/>
        <v>0</v>
      </c>
      <c r="Z99" s="4">
        <f t="shared" si="73"/>
        <v>0</v>
      </c>
      <c r="AA99" s="4">
        <f t="shared" si="74"/>
        <v>0</v>
      </c>
      <c r="AB99" s="4">
        <f t="shared" si="75"/>
        <v>0</v>
      </c>
      <c r="AC99" s="4">
        <f t="shared" si="76"/>
        <v>0</v>
      </c>
      <c r="AD99" s="4">
        <f t="shared" si="77"/>
        <v>0</v>
      </c>
      <c r="AE99" s="4">
        <f t="shared" si="78"/>
        <v>0</v>
      </c>
      <c r="AF99" s="4">
        <f t="shared" si="79"/>
        <v>0</v>
      </c>
      <c r="AG99" s="4">
        <f t="shared" si="80"/>
        <v>0</v>
      </c>
      <c r="AH99" s="4">
        <f t="shared" si="81"/>
        <v>0</v>
      </c>
      <c r="AI99" s="4">
        <f t="shared" si="82"/>
        <v>0</v>
      </c>
      <c r="AJ99" s="4">
        <f t="shared" si="83"/>
        <v>0</v>
      </c>
      <c r="AK99" s="4">
        <f>Detailed_Report_Risk_Levels!E99</f>
        <v>0</v>
      </c>
      <c r="AL99" s="4">
        <f t="shared" si="84"/>
        <v>0</v>
      </c>
      <c r="AM99" s="4">
        <f t="shared" si="85"/>
        <v>0</v>
      </c>
      <c r="AN99" s="4">
        <f t="shared" si="86"/>
        <v>0</v>
      </c>
      <c r="AO99" s="4">
        <f t="shared" si="87"/>
        <v>0</v>
      </c>
      <c r="AP99" s="4">
        <f t="shared" si="88"/>
        <v>0</v>
      </c>
      <c r="AQ99" s="4">
        <f t="shared" si="89"/>
        <v>0</v>
      </c>
      <c r="AR99" s="4">
        <f t="shared" si="90"/>
        <v>0</v>
      </c>
      <c r="AS99" s="4">
        <f t="shared" si="91"/>
        <v>0</v>
      </c>
      <c r="AT99" s="4">
        <f t="shared" si="92"/>
        <v>0</v>
      </c>
      <c r="AU99" s="4">
        <f t="shared" si="93"/>
        <v>0</v>
      </c>
      <c r="AV99" s="4">
        <f t="shared" si="94"/>
        <v>0</v>
      </c>
      <c r="AW99" s="4">
        <f t="shared" si="95"/>
        <v>0</v>
      </c>
      <c r="AX99" s="4">
        <f t="shared" si="96"/>
        <v>0</v>
      </c>
      <c r="AY99" s="4">
        <f t="shared" si="97"/>
        <v>0</v>
      </c>
      <c r="AZ99" s="4">
        <f t="shared" si="98"/>
        <v>0</v>
      </c>
    </row>
    <row r="100" spans="2:52" x14ac:dyDescent="0.2">
      <c r="B100">
        <f>Risks!B108</f>
        <v>0</v>
      </c>
      <c r="C100">
        <f>Risks!E108</f>
        <v>0</v>
      </c>
      <c r="D100" s="4">
        <f>Risks!C108</f>
        <v>0</v>
      </c>
      <c r="E100" s="4">
        <f>Detailed_Report_Risk_Levels!D100</f>
        <v>0</v>
      </c>
      <c r="F100" s="4">
        <f t="shared" si="53"/>
        <v>0</v>
      </c>
      <c r="G100" s="4">
        <f t="shared" si="54"/>
        <v>0</v>
      </c>
      <c r="H100" s="4">
        <f t="shared" si="55"/>
        <v>0</v>
      </c>
      <c r="I100" s="4">
        <f t="shared" si="56"/>
        <v>0</v>
      </c>
      <c r="J100" s="4">
        <f t="shared" si="57"/>
        <v>0</v>
      </c>
      <c r="K100" s="4">
        <f t="shared" si="58"/>
        <v>0</v>
      </c>
      <c r="L100" s="4">
        <f t="shared" si="59"/>
        <v>0</v>
      </c>
      <c r="M100" s="4">
        <f t="shared" si="60"/>
        <v>0</v>
      </c>
      <c r="N100" s="4">
        <f t="shared" si="61"/>
        <v>0</v>
      </c>
      <c r="O100" s="4">
        <f t="shared" si="62"/>
        <v>0</v>
      </c>
      <c r="P100" s="4">
        <f t="shared" si="63"/>
        <v>0</v>
      </c>
      <c r="Q100" s="4">
        <f t="shared" si="64"/>
        <v>0</v>
      </c>
      <c r="R100" s="4">
        <f t="shared" si="65"/>
        <v>0</v>
      </c>
      <c r="S100" s="4">
        <f t="shared" si="66"/>
        <v>0</v>
      </c>
      <c r="T100" s="4">
        <f t="shared" si="67"/>
        <v>0</v>
      </c>
      <c r="U100" s="4">
        <f t="shared" si="68"/>
        <v>0</v>
      </c>
      <c r="V100" s="4">
        <f t="shared" si="69"/>
        <v>0</v>
      </c>
      <c r="W100" s="4">
        <f t="shared" si="70"/>
        <v>0</v>
      </c>
      <c r="X100" s="4">
        <f t="shared" si="71"/>
        <v>0</v>
      </c>
      <c r="Y100" s="4">
        <f t="shared" si="72"/>
        <v>0</v>
      </c>
      <c r="Z100" s="4">
        <f t="shared" si="73"/>
        <v>0</v>
      </c>
      <c r="AA100" s="4">
        <f t="shared" si="74"/>
        <v>0</v>
      </c>
      <c r="AB100" s="4">
        <f t="shared" si="75"/>
        <v>0</v>
      </c>
      <c r="AC100" s="4">
        <f t="shared" si="76"/>
        <v>0</v>
      </c>
      <c r="AD100" s="4">
        <f t="shared" si="77"/>
        <v>0</v>
      </c>
      <c r="AE100" s="4">
        <f t="shared" si="78"/>
        <v>0</v>
      </c>
      <c r="AF100" s="4">
        <f t="shared" si="79"/>
        <v>0</v>
      </c>
      <c r="AG100" s="4">
        <f t="shared" si="80"/>
        <v>0</v>
      </c>
      <c r="AH100" s="4">
        <f t="shared" si="81"/>
        <v>0</v>
      </c>
      <c r="AI100" s="4">
        <f t="shared" si="82"/>
        <v>0</v>
      </c>
      <c r="AJ100" s="4">
        <f t="shared" si="83"/>
        <v>0</v>
      </c>
      <c r="AK100" s="4">
        <f>Detailed_Report_Risk_Levels!E100</f>
        <v>0</v>
      </c>
      <c r="AL100" s="4">
        <f t="shared" si="84"/>
        <v>0</v>
      </c>
      <c r="AM100" s="4">
        <f t="shared" si="85"/>
        <v>0</v>
      </c>
      <c r="AN100" s="4">
        <f t="shared" si="86"/>
        <v>0</v>
      </c>
      <c r="AO100" s="4">
        <f t="shared" si="87"/>
        <v>0</v>
      </c>
      <c r="AP100" s="4">
        <f t="shared" si="88"/>
        <v>0</v>
      </c>
      <c r="AQ100" s="4">
        <f t="shared" si="89"/>
        <v>0</v>
      </c>
      <c r="AR100" s="4">
        <f t="shared" si="90"/>
        <v>0</v>
      </c>
      <c r="AS100" s="4">
        <f t="shared" si="91"/>
        <v>0</v>
      </c>
      <c r="AT100" s="4">
        <f t="shared" si="92"/>
        <v>0</v>
      </c>
      <c r="AU100" s="4">
        <f t="shared" si="93"/>
        <v>0</v>
      </c>
      <c r="AV100" s="4">
        <f t="shared" si="94"/>
        <v>0</v>
      </c>
      <c r="AW100" s="4">
        <f t="shared" si="95"/>
        <v>0</v>
      </c>
      <c r="AX100" s="4">
        <f t="shared" si="96"/>
        <v>0</v>
      </c>
      <c r="AY100" s="4">
        <f t="shared" si="97"/>
        <v>0</v>
      </c>
      <c r="AZ100" s="4">
        <f t="shared" si="98"/>
        <v>0</v>
      </c>
    </row>
    <row r="101" spans="2:52" x14ac:dyDescent="0.2">
      <c r="B101">
        <f>Risks!B109</f>
        <v>0</v>
      </c>
      <c r="C101">
        <f>Risks!E109</f>
        <v>0</v>
      </c>
      <c r="D101" s="4">
        <f>Risks!C109</f>
        <v>0</v>
      </c>
      <c r="E101" s="4">
        <f>Detailed_Report_Risk_Levels!D101</f>
        <v>0</v>
      </c>
      <c r="F101" s="4">
        <f t="shared" si="53"/>
        <v>0</v>
      </c>
      <c r="G101" s="4">
        <f t="shared" si="54"/>
        <v>0</v>
      </c>
      <c r="H101" s="4">
        <f t="shared" si="55"/>
        <v>0</v>
      </c>
      <c r="I101" s="4">
        <f t="shared" si="56"/>
        <v>0</v>
      </c>
      <c r="J101" s="4">
        <f t="shared" si="57"/>
        <v>0</v>
      </c>
      <c r="K101" s="4">
        <f t="shared" si="58"/>
        <v>0</v>
      </c>
      <c r="L101" s="4">
        <f t="shared" si="59"/>
        <v>0</v>
      </c>
      <c r="M101" s="4">
        <f t="shared" si="60"/>
        <v>0</v>
      </c>
      <c r="N101" s="4">
        <f t="shared" si="61"/>
        <v>0</v>
      </c>
      <c r="O101" s="4">
        <f t="shared" si="62"/>
        <v>0</v>
      </c>
      <c r="P101" s="4">
        <f t="shared" si="63"/>
        <v>0</v>
      </c>
      <c r="Q101" s="4">
        <f t="shared" si="64"/>
        <v>0</v>
      </c>
      <c r="R101" s="4">
        <f t="shared" si="65"/>
        <v>0</v>
      </c>
      <c r="S101" s="4">
        <f t="shared" si="66"/>
        <v>0</v>
      </c>
      <c r="T101" s="4">
        <f t="shared" si="67"/>
        <v>0</v>
      </c>
      <c r="U101" s="4">
        <f t="shared" si="68"/>
        <v>0</v>
      </c>
      <c r="V101" s="4">
        <f t="shared" si="69"/>
        <v>0</v>
      </c>
      <c r="W101" s="4">
        <f t="shared" si="70"/>
        <v>0</v>
      </c>
      <c r="X101" s="4">
        <f t="shared" si="71"/>
        <v>0</v>
      </c>
      <c r="Y101" s="4">
        <f t="shared" si="72"/>
        <v>0</v>
      </c>
      <c r="Z101" s="4">
        <f t="shared" si="73"/>
        <v>0</v>
      </c>
      <c r="AA101" s="4">
        <f t="shared" si="74"/>
        <v>0</v>
      </c>
      <c r="AB101" s="4">
        <f t="shared" si="75"/>
        <v>0</v>
      </c>
      <c r="AC101" s="4">
        <f t="shared" si="76"/>
        <v>0</v>
      </c>
      <c r="AD101" s="4">
        <f t="shared" si="77"/>
        <v>0</v>
      </c>
      <c r="AE101" s="4">
        <f t="shared" si="78"/>
        <v>0</v>
      </c>
      <c r="AF101" s="4">
        <f t="shared" si="79"/>
        <v>0</v>
      </c>
      <c r="AG101" s="4">
        <f t="shared" si="80"/>
        <v>0</v>
      </c>
      <c r="AH101" s="4">
        <f t="shared" si="81"/>
        <v>0</v>
      </c>
      <c r="AI101" s="4">
        <f t="shared" si="82"/>
        <v>0</v>
      </c>
      <c r="AJ101" s="4">
        <f t="shared" si="83"/>
        <v>0</v>
      </c>
      <c r="AK101" s="4">
        <f>Detailed_Report_Risk_Levels!E101</f>
        <v>0</v>
      </c>
      <c r="AL101" s="4">
        <f t="shared" si="84"/>
        <v>0</v>
      </c>
      <c r="AM101" s="4">
        <f t="shared" si="85"/>
        <v>0</v>
      </c>
      <c r="AN101" s="4">
        <f t="shared" si="86"/>
        <v>0</v>
      </c>
      <c r="AO101" s="4">
        <f t="shared" si="87"/>
        <v>0</v>
      </c>
      <c r="AP101" s="4">
        <f t="shared" si="88"/>
        <v>0</v>
      </c>
      <c r="AQ101" s="4">
        <f t="shared" si="89"/>
        <v>0</v>
      </c>
      <c r="AR101" s="4">
        <f t="shared" si="90"/>
        <v>0</v>
      </c>
      <c r="AS101" s="4">
        <f t="shared" si="91"/>
        <v>0</v>
      </c>
      <c r="AT101" s="4">
        <f t="shared" si="92"/>
        <v>0</v>
      </c>
      <c r="AU101" s="4">
        <f t="shared" si="93"/>
        <v>0</v>
      </c>
      <c r="AV101" s="4">
        <f t="shared" si="94"/>
        <v>0</v>
      </c>
      <c r="AW101" s="4">
        <f t="shared" si="95"/>
        <v>0</v>
      </c>
      <c r="AX101" s="4">
        <f t="shared" si="96"/>
        <v>0</v>
      </c>
      <c r="AY101" s="4">
        <f t="shared" si="97"/>
        <v>0</v>
      </c>
      <c r="AZ101" s="4">
        <f t="shared" si="98"/>
        <v>0</v>
      </c>
    </row>
    <row r="102" spans="2:52" x14ac:dyDescent="0.2">
      <c r="B102">
        <f>Risks!B110</f>
        <v>0</v>
      </c>
      <c r="C102">
        <f>Risks!E110</f>
        <v>0</v>
      </c>
      <c r="D102" s="4">
        <f>Risks!C110</f>
        <v>0</v>
      </c>
      <c r="E102" s="4">
        <f>Detailed_Report_Risk_Levels!D102</f>
        <v>0</v>
      </c>
      <c r="F102" s="4">
        <f t="shared" si="53"/>
        <v>0</v>
      </c>
      <c r="G102" s="4">
        <f t="shared" si="54"/>
        <v>0</v>
      </c>
      <c r="H102" s="4">
        <f t="shared" si="55"/>
        <v>0</v>
      </c>
      <c r="I102" s="4">
        <f t="shared" si="56"/>
        <v>0</v>
      </c>
      <c r="J102" s="4">
        <f t="shared" si="57"/>
        <v>0</v>
      </c>
      <c r="K102" s="4">
        <f t="shared" si="58"/>
        <v>0</v>
      </c>
      <c r="L102" s="4">
        <f t="shared" si="59"/>
        <v>0</v>
      </c>
      <c r="M102" s="4">
        <f t="shared" si="60"/>
        <v>0</v>
      </c>
      <c r="N102" s="4">
        <f t="shared" si="61"/>
        <v>0</v>
      </c>
      <c r="O102" s="4">
        <f t="shared" si="62"/>
        <v>0</v>
      </c>
      <c r="P102" s="4">
        <f t="shared" si="63"/>
        <v>0</v>
      </c>
      <c r="Q102" s="4">
        <f t="shared" si="64"/>
        <v>0</v>
      </c>
      <c r="R102" s="4">
        <f t="shared" si="65"/>
        <v>0</v>
      </c>
      <c r="S102" s="4">
        <f t="shared" si="66"/>
        <v>0</v>
      </c>
      <c r="T102" s="4">
        <f t="shared" si="67"/>
        <v>0</v>
      </c>
      <c r="U102" s="4">
        <f t="shared" si="68"/>
        <v>0</v>
      </c>
      <c r="V102" s="4">
        <f t="shared" si="69"/>
        <v>0</v>
      </c>
      <c r="W102" s="4">
        <f t="shared" si="70"/>
        <v>0</v>
      </c>
      <c r="X102" s="4">
        <f t="shared" si="71"/>
        <v>0</v>
      </c>
      <c r="Y102" s="4">
        <f t="shared" si="72"/>
        <v>0</v>
      </c>
      <c r="Z102" s="4">
        <f t="shared" si="73"/>
        <v>0</v>
      </c>
      <c r="AA102" s="4">
        <f t="shared" si="74"/>
        <v>0</v>
      </c>
      <c r="AB102" s="4">
        <f t="shared" si="75"/>
        <v>0</v>
      </c>
      <c r="AC102" s="4">
        <f t="shared" si="76"/>
        <v>0</v>
      </c>
      <c r="AD102" s="4">
        <f t="shared" si="77"/>
        <v>0</v>
      </c>
      <c r="AE102" s="4">
        <f t="shared" si="78"/>
        <v>0</v>
      </c>
      <c r="AF102" s="4">
        <f t="shared" si="79"/>
        <v>0</v>
      </c>
      <c r="AG102" s="4">
        <f t="shared" si="80"/>
        <v>0</v>
      </c>
      <c r="AH102" s="4">
        <f t="shared" si="81"/>
        <v>0</v>
      </c>
      <c r="AI102" s="4">
        <f t="shared" si="82"/>
        <v>0</v>
      </c>
      <c r="AJ102" s="4">
        <f t="shared" si="83"/>
        <v>0</v>
      </c>
      <c r="AK102" s="4">
        <f>Detailed_Report_Risk_Levels!E102</f>
        <v>0</v>
      </c>
      <c r="AL102" s="4">
        <f t="shared" si="84"/>
        <v>0</v>
      </c>
      <c r="AM102" s="4">
        <f t="shared" si="85"/>
        <v>0</v>
      </c>
      <c r="AN102" s="4">
        <f t="shared" si="86"/>
        <v>0</v>
      </c>
      <c r="AO102" s="4">
        <f t="shared" si="87"/>
        <v>0</v>
      </c>
      <c r="AP102" s="4">
        <f t="shared" si="88"/>
        <v>0</v>
      </c>
      <c r="AQ102" s="4">
        <f t="shared" si="89"/>
        <v>0</v>
      </c>
      <c r="AR102" s="4">
        <f t="shared" si="90"/>
        <v>0</v>
      </c>
      <c r="AS102" s="4">
        <f t="shared" si="91"/>
        <v>0</v>
      </c>
      <c r="AT102" s="4">
        <f t="shared" si="92"/>
        <v>0</v>
      </c>
      <c r="AU102" s="4">
        <f t="shared" si="93"/>
        <v>0</v>
      </c>
      <c r="AV102" s="4">
        <f t="shared" si="94"/>
        <v>0</v>
      </c>
      <c r="AW102" s="4">
        <f t="shared" si="95"/>
        <v>0</v>
      </c>
      <c r="AX102" s="4">
        <f t="shared" si="96"/>
        <v>0</v>
      </c>
      <c r="AY102" s="4">
        <f t="shared" si="97"/>
        <v>0</v>
      </c>
      <c r="AZ102" s="4">
        <f t="shared" si="98"/>
        <v>0</v>
      </c>
    </row>
    <row r="103" spans="2:52" x14ac:dyDescent="0.2">
      <c r="B103">
        <f>Risks!B111</f>
        <v>0</v>
      </c>
      <c r="C103">
        <f>Risks!E111</f>
        <v>0</v>
      </c>
      <c r="D103" s="4">
        <f>Risks!C111</f>
        <v>0</v>
      </c>
      <c r="E103" s="4">
        <f>Detailed_Report_Risk_Levels!D103</f>
        <v>0</v>
      </c>
      <c r="F103" s="4">
        <f t="shared" si="53"/>
        <v>0</v>
      </c>
      <c r="G103" s="4">
        <f t="shared" si="54"/>
        <v>0</v>
      </c>
      <c r="H103" s="4">
        <f t="shared" si="55"/>
        <v>0</v>
      </c>
      <c r="I103" s="4">
        <f t="shared" si="56"/>
        <v>0</v>
      </c>
      <c r="J103" s="4">
        <f t="shared" si="57"/>
        <v>0</v>
      </c>
      <c r="K103" s="4">
        <f t="shared" si="58"/>
        <v>0</v>
      </c>
      <c r="L103" s="4">
        <f t="shared" si="59"/>
        <v>0</v>
      </c>
      <c r="M103" s="4">
        <f t="shared" si="60"/>
        <v>0</v>
      </c>
      <c r="N103" s="4">
        <f t="shared" si="61"/>
        <v>0</v>
      </c>
      <c r="O103" s="4">
        <f t="shared" si="62"/>
        <v>0</v>
      </c>
      <c r="P103" s="4">
        <f t="shared" si="63"/>
        <v>0</v>
      </c>
      <c r="Q103" s="4">
        <f t="shared" si="64"/>
        <v>0</v>
      </c>
      <c r="R103" s="4">
        <f t="shared" si="65"/>
        <v>0</v>
      </c>
      <c r="S103" s="4">
        <f t="shared" si="66"/>
        <v>0</v>
      </c>
      <c r="T103" s="4">
        <f t="shared" si="67"/>
        <v>0</v>
      </c>
      <c r="U103" s="4">
        <f t="shared" si="68"/>
        <v>0</v>
      </c>
      <c r="V103" s="4">
        <f t="shared" si="69"/>
        <v>0</v>
      </c>
      <c r="W103" s="4">
        <f t="shared" si="70"/>
        <v>0</v>
      </c>
      <c r="X103" s="4">
        <f t="shared" si="71"/>
        <v>0</v>
      </c>
      <c r="Y103" s="4">
        <f t="shared" si="72"/>
        <v>0</v>
      </c>
      <c r="Z103" s="4">
        <f t="shared" si="73"/>
        <v>0</v>
      </c>
      <c r="AA103" s="4">
        <f t="shared" si="74"/>
        <v>0</v>
      </c>
      <c r="AB103" s="4">
        <f t="shared" si="75"/>
        <v>0</v>
      </c>
      <c r="AC103" s="4">
        <f t="shared" si="76"/>
        <v>0</v>
      </c>
      <c r="AD103" s="4">
        <f t="shared" si="77"/>
        <v>0</v>
      </c>
      <c r="AE103" s="4">
        <f t="shared" si="78"/>
        <v>0</v>
      </c>
      <c r="AF103" s="4">
        <f t="shared" si="79"/>
        <v>0</v>
      </c>
      <c r="AG103" s="4">
        <f t="shared" si="80"/>
        <v>0</v>
      </c>
      <c r="AH103" s="4">
        <f t="shared" si="81"/>
        <v>0</v>
      </c>
      <c r="AI103" s="4">
        <f t="shared" si="82"/>
        <v>0</v>
      </c>
      <c r="AJ103" s="4">
        <f t="shared" si="83"/>
        <v>0</v>
      </c>
      <c r="AK103" s="4">
        <f>Detailed_Report_Risk_Levels!E103</f>
        <v>0</v>
      </c>
      <c r="AL103" s="4">
        <f t="shared" si="84"/>
        <v>0</v>
      </c>
      <c r="AM103" s="4">
        <f t="shared" si="85"/>
        <v>0</v>
      </c>
      <c r="AN103" s="4">
        <f t="shared" si="86"/>
        <v>0</v>
      </c>
      <c r="AO103" s="4">
        <f t="shared" si="87"/>
        <v>0</v>
      </c>
      <c r="AP103" s="4">
        <f t="shared" si="88"/>
        <v>0</v>
      </c>
      <c r="AQ103" s="4">
        <f t="shared" si="89"/>
        <v>0</v>
      </c>
      <c r="AR103" s="4">
        <f t="shared" si="90"/>
        <v>0</v>
      </c>
      <c r="AS103" s="4">
        <f t="shared" si="91"/>
        <v>0</v>
      </c>
      <c r="AT103" s="4">
        <f t="shared" si="92"/>
        <v>0</v>
      </c>
      <c r="AU103" s="4">
        <f t="shared" si="93"/>
        <v>0</v>
      </c>
      <c r="AV103" s="4">
        <f t="shared" si="94"/>
        <v>0</v>
      </c>
      <c r="AW103" s="4">
        <f t="shared" si="95"/>
        <v>0</v>
      </c>
      <c r="AX103" s="4">
        <f t="shared" si="96"/>
        <v>0</v>
      </c>
      <c r="AY103" s="4">
        <f t="shared" si="97"/>
        <v>0</v>
      </c>
      <c r="AZ103" s="4">
        <f t="shared" si="98"/>
        <v>0</v>
      </c>
    </row>
    <row r="104" spans="2:52" x14ac:dyDescent="0.2">
      <c r="B104">
        <f>Risks!B112</f>
        <v>0</v>
      </c>
      <c r="C104">
        <f>Risks!E112</f>
        <v>0</v>
      </c>
      <c r="D104" s="4">
        <f>Risks!C112</f>
        <v>0</v>
      </c>
      <c r="E104" s="4">
        <f>Detailed_Report_Risk_Levels!D104</f>
        <v>0</v>
      </c>
      <c r="F104" s="4">
        <f t="shared" si="53"/>
        <v>0</v>
      </c>
      <c r="G104" s="4">
        <f t="shared" si="54"/>
        <v>0</v>
      </c>
      <c r="H104" s="4">
        <f t="shared" si="55"/>
        <v>0</v>
      </c>
      <c r="I104" s="4">
        <f t="shared" si="56"/>
        <v>0</v>
      </c>
      <c r="J104" s="4">
        <f t="shared" si="57"/>
        <v>0</v>
      </c>
      <c r="K104" s="4">
        <f t="shared" si="58"/>
        <v>0</v>
      </c>
      <c r="L104" s="4">
        <f t="shared" si="59"/>
        <v>0</v>
      </c>
      <c r="M104" s="4">
        <f t="shared" si="60"/>
        <v>0</v>
      </c>
      <c r="N104" s="4">
        <f t="shared" si="61"/>
        <v>0</v>
      </c>
      <c r="O104" s="4">
        <f t="shared" si="62"/>
        <v>0</v>
      </c>
      <c r="P104" s="4">
        <f t="shared" si="63"/>
        <v>0</v>
      </c>
      <c r="Q104" s="4">
        <f t="shared" si="64"/>
        <v>0</v>
      </c>
      <c r="R104" s="4">
        <f t="shared" si="65"/>
        <v>0</v>
      </c>
      <c r="S104" s="4">
        <f t="shared" si="66"/>
        <v>0</v>
      </c>
      <c r="T104" s="4">
        <f t="shared" si="67"/>
        <v>0</v>
      </c>
      <c r="U104" s="4">
        <f t="shared" si="68"/>
        <v>0</v>
      </c>
      <c r="V104" s="4">
        <f t="shared" si="69"/>
        <v>0</v>
      </c>
      <c r="W104" s="4">
        <f t="shared" si="70"/>
        <v>0</v>
      </c>
      <c r="X104" s="4">
        <f t="shared" si="71"/>
        <v>0</v>
      </c>
      <c r="Y104" s="4">
        <f t="shared" si="72"/>
        <v>0</v>
      </c>
      <c r="Z104" s="4">
        <f t="shared" si="73"/>
        <v>0</v>
      </c>
      <c r="AA104" s="4">
        <f t="shared" si="74"/>
        <v>0</v>
      </c>
      <c r="AB104" s="4">
        <f t="shared" si="75"/>
        <v>0</v>
      </c>
      <c r="AC104" s="4">
        <f t="shared" si="76"/>
        <v>0</v>
      </c>
      <c r="AD104" s="4">
        <f t="shared" si="77"/>
        <v>0</v>
      </c>
      <c r="AE104" s="4">
        <f t="shared" si="78"/>
        <v>0</v>
      </c>
      <c r="AF104" s="4">
        <f t="shared" si="79"/>
        <v>0</v>
      </c>
      <c r="AG104" s="4">
        <f t="shared" si="80"/>
        <v>0</v>
      </c>
      <c r="AH104" s="4">
        <f t="shared" si="81"/>
        <v>0</v>
      </c>
      <c r="AI104" s="4">
        <f t="shared" si="82"/>
        <v>0</v>
      </c>
      <c r="AJ104" s="4">
        <f t="shared" si="83"/>
        <v>0</v>
      </c>
      <c r="AK104" s="4">
        <f>Detailed_Report_Risk_Levels!E104</f>
        <v>0</v>
      </c>
      <c r="AL104" s="4">
        <f t="shared" si="84"/>
        <v>0</v>
      </c>
      <c r="AM104" s="4">
        <f t="shared" si="85"/>
        <v>0</v>
      </c>
      <c r="AN104" s="4">
        <f t="shared" si="86"/>
        <v>0</v>
      </c>
      <c r="AO104" s="4">
        <f t="shared" si="87"/>
        <v>0</v>
      </c>
      <c r="AP104" s="4">
        <f t="shared" si="88"/>
        <v>0</v>
      </c>
      <c r="AQ104" s="4">
        <f t="shared" si="89"/>
        <v>0</v>
      </c>
      <c r="AR104" s="4">
        <f t="shared" si="90"/>
        <v>0</v>
      </c>
      <c r="AS104" s="4">
        <f t="shared" si="91"/>
        <v>0</v>
      </c>
      <c r="AT104" s="4">
        <f t="shared" si="92"/>
        <v>0</v>
      </c>
      <c r="AU104" s="4">
        <f t="shared" si="93"/>
        <v>0</v>
      </c>
      <c r="AV104" s="4">
        <f t="shared" si="94"/>
        <v>0</v>
      </c>
      <c r="AW104" s="4">
        <f t="shared" si="95"/>
        <v>0</v>
      </c>
      <c r="AX104" s="4">
        <f t="shared" si="96"/>
        <v>0</v>
      </c>
      <c r="AY104" s="4">
        <f t="shared" si="97"/>
        <v>0</v>
      </c>
      <c r="AZ104" s="4">
        <f t="shared" si="98"/>
        <v>0</v>
      </c>
    </row>
    <row r="105" spans="2:52" x14ac:dyDescent="0.2">
      <c r="B105">
        <f>Risks!B113</f>
        <v>0</v>
      </c>
      <c r="C105">
        <f>Risks!E113</f>
        <v>0</v>
      </c>
      <c r="D105" s="4">
        <f>Risks!C113</f>
        <v>0</v>
      </c>
      <c r="E105" s="4">
        <f>Detailed_Report_Risk_Levels!D105</f>
        <v>0</v>
      </c>
      <c r="F105" s="4">
        <f t="shared" si="53"/>
        <v>0</v>
      </c>
      <c r="G105" s="4">
        <f t="shared" si="54"/>
        <v>0</v>
      </c>
      <c r="H105" s="4">
        <f t="shared" si="55"/>
        <v>0</v>
      </c>
      <c r="I105" s="4">
        <f t="shared" si="56"/>
        <v>0</v>
      </c>
      <c r="J105" s="4">
        <f t="shared" si="57"/>
        <v>0</v>
      </c>
      <c r="K105" s="4">
        <f t="shared" si="58"/>
        <v>0</v>
      </c>
      <c r="L105" s="4">
        <f t="shared" si="59"/>
        <v>0</v>
      </c>
      <c r="M105" s="4">
        <f t="shared" si="60"/>
        <v>0</v>
      </c>
      <c r="N105" s="4">
        <f t="shared" si="61"/>
        <v>0</v>
      </c>
      <c r="O105" s="4">
        <f t="shared" si="62"/>
        <v>0</v>
      </c>
      <c r="P105" s="4">
        <f t="shared" si="63"/>
        <v>0</v>
      </c>
      <c r="Q105" s="4">
        <f t="shared" si="64"/>
        <v>0</v>
      </c>
      <c r="R105" s="4">
        <f t="shared" si="65"/>
        <v>0</v>
      </c>
      <c r="S105" s="4">
        <f t="shared" si="66"/>
        <v>0</v>
      </c>
      <c r="T105" s="4">
        <f t="shared" si="67"/>
        <v>0</v>
      </c>
      <c r="U105" s="4">
        <f t="shared" si="68"/>
        <v>0</v>
      </c>
      <c r="V105" s="4">
        <f t="shared" si="69"/>
        <v>0</v>
      </c>
      <c r="W105" s="4">
        <f t="shared" si="70"/>
        <v>0</v>
      </c>
      <c r="X105" s="4">
        <f t="shared" si="71"/>
        <v>0</v>
      </c>
      <c r="Y105" s="4">
        <f t="shared" si="72"/>
        <v>0</v>
      </c>
      <c r="Z105" s="4">
        <f t="shared" si="73"/>
        <v>0</v>
      </c>
      <c r="AA105" s="4">
        <f t="shared" si="74"/>
        <v>0</v>
      </c>
      <c r="AB105" s="4">
        <f t="shared" si="75"/>
        <v>0</v>
      </c>
      <c r="AC105" s="4">
        <f t="shared" si="76"/>
        <v>0</v>
      </c>
      <c r="AD105" s="4">
        <f t="shared" si="77"/>
        <v>0</v>
      </c>
      <c r="AE105" s="4">
        <f t="shared" si="78"/>
        <v>0</v>
      </c>
      <c r="AF105" s="4">
        <f t="shared" si="79"/>
        <v>0</v>
      </c>
      <c r="AG105" s="4">
        <f t="shared" si="80"/>
        <v>0</v>
      </c>
      <c r="AH105" s="4">
        <f t="shared" si="81"/>
        <v>0</v>
      </c>
      <c r="AI105" s="4">
        <f t="shared" si="82"/>
        <v>0</v>
      </c>
      <c r="AJ105" s="4">
        <f t="shared" si="83"/>
        <v>0</v>
      </c>
      <c r="AK105" s="4">
        <f>Detailed_Report_Risk_Levels!E105</f>
        <v>0</v>
      </c>
      <c r="AL105" s="4">
        <f t="shared" si="84"/>
        <v>0</v>
      </c>
      <c r="AM105" s="4">
        <f t="shared" si="85"/>
        <v>0</v>
      </c>
      <c r="AN105" s="4">
        <f t="shared" si="86"/>
        <v>0</v>
      </c>
      <c r="AO105" s="4">
        <f t="shared" si="87"/>
        <v>0</v>
      </c>
      <c r="AP105" s="4">
        <f t="shared" si="88"/>
        <v>0</v>
      </c>
      <c r="AQ105" s="4">
        <f t="shared" si="89"/>
        <v>0</v>
      </c>
      <c r="AR105" s="4">
        <f t="shared" si="90"/>
        <v>0</v>
      </c>
      <c r="AS105" s="4">
        <f t="shared" si="91"/>
        <v>0</v>
      </c>
      <c r="AT105" s="4">
        <f t="shared" si="92"/>
        <v>0</v>
      </c>
      <c r="AU105" s="4">
        <f t="shared" si="93"/>
        <v>0</v>
      </c>
      <c r="AV105" s="4">
        <f t="shared" si="94"/>
        <v>0</v>
      </c>
      <c r="AW105" s="4">
        <f t="shared" si="95"/>
        <v>0</v>
      </c>
      <c r="AX105" s="4">
        <f t="shared" si="96"/>
        <v>0</v>
      </c>
      <c r="AY105" s="4">
        <f t="shared" si="97"/>
        <v>0</v>
      </c>
      <c r="AZ105" s="4">
        <f t="shared" si="98"/>
        <v>0</v>
      </c>
    </row>
    <row r="106" spans="2:52" x14ac:dyDescent="0.2">
      <c r="B106">
        <f>Risks!B114</f>
        <v>0</v>
      </c>
      <c r="C106">
        <f>Risks!E114</f>
        <v>0</v>
      </c>
      <c r="D106" s="4">
        <f>Risks!C114</f>
        <v>0</v>
      </c>
      <c r="E106" s="4">
        <f>Detailed_Report_Risk_Levels!D106</f>
        <v>0</v>
      </c>
      <c r="F106" s="4">
        <f t="shared" si="53"/>
        <v>0</v>
      </c>
      <c r="G106" s="4">
        <f t="shared" si="54"/>
        <v>0</v>
      </c>
      <c r="H106" s="4">
        <f t="shared" si="55"/>
        <v>0</v>
      </c>
      <c r="I106" s="4">
        <f t="shared" si="56"/>
        <v>0</v>
      </c>
      <c r="J106" s="4">
        <f t="shared" si="57"/>
        <v>0</v>
      </c>
      <c r="K106" s="4">
        <f t="shared" si="58"/>
        <v>0</v>
      </c>
      <c r="L106" s="4">
        <f t="shared" si="59"/>
        <v>0</v>
      </c>
      <c r="M106" s="4">
        <f t="shared" si="60"/>
        <v>0</v>
      </c>
      <c r="N106" s="4">
        <f t="shared" si="61"/>
        <v>0</v>
      </c>
      <c r="O106" s="4">
        <f t="shared" si="62"/>
        <v>0</v>
      </c>
      <c r="P106" s="4">
        <f t="shared" si="63"/>
        <v>0</v>
      </c>
      <c r="Q106" s="4">
        <f t="shared" si="64"/>
        <v>0</v>
      </c>
      <c r="R106" s="4">
        <f t="shared" si="65"/>
        <v>0</v>
      </c>
      <c r="S106" s="4">
        <f t="shared" si="66"/>
        <v>0</v>
      </c>
      <c r="T106" s="4">
        <f t="shared" si="67"/>
        <v>0</v>
      </c>
      <c r="U106" s="4">
        <f t="shared" si="68"/>
        <v>0</v>
      </c>
      <c r="V106" s="4">
        <f t="shared" si="69"/>
        <v>0</v>
      </c>
      <c r="W106" s="4">
        <f t="shared" si="70"/>
        <v>0</v>
      </c>
      <c r="X106" s="4">
        <f t="shared" si="71"/>
        <v>0</v>
      </c>
      <c r="Y106" s="4">
        <f t="shared" si="72"/>
        <v>0</v>
      </c>
      <c r="Z106" s="4">
        <f t="shared" si="73"/>
        <v>0</v>
      </c>
      <c r="AA106" s="4">
        <f t="shared" si="74"/>
        <v>0</v>
      </c>
      <c r="AB106" s="4">
        <f t="shared" si="75"/>
        <v>0</v>
      </c>
      <c r="AC106" s="4">
        <f t="shared" si="76"/>
        <v>0</v>
      </c>
      <c r="AD106" s="4">
        <f t="shared" si="77"/>
        <v>0</v>
      </c>
      <c r="AE106" s="4">
        <f t="shared" si="78"/>
        <v>0</v>
      </c>
      <c r="AF106" s="4">
        <f t="shared" si="79"/>
        <v>0</v>
      </c>
      <c r="AG106" s="4">
        <f t="shared" si="80"/>
        <v>0</v>
      </c>
      <c r="AH106" s="4">
        <f t="shared" si="81"/>
        <v>0</v>
      </c>
      <c r="AI106" s="4">
        <f t="shared" si="82"/>
        <v>0</v>
      </c>
      <c r="AJ106" s="4">
        <f t="shared" si="83"/>
        <v>0</v>
      </c>
      <c r="AK106" s="4">
        <f>Detailed_Report_Risk_Levels!E106</f>
        <v>0</v>
      </c>
      <c r="AL106" s="4">
        <f t="shared" si="84"/>
        <v>0</v>
      </c>
      <c r="AM106" s="4">
        <f t="shared" si="85"/>
        <v>0</v>
      </c>
      <c r="AN106" s="4">
        <f t="shared" si="86"/>
        <v>0</v>
      </c>
      <c r="AO106" s="4">
        <f t="shared" si="87"/>
        <v>0</v>
      </c>
      <c r="AP106" s="4">
        <f t="shared" si="88"/>
        <v>0</v>
      </c>
      <c r="AQ106" s="4">
        <f t="shared" si="89"/>
        <v>0</v>
      </c>
      <c r="AR106" s="4">
        <f t="shared" si="90"/>
        <v>0</v>
      </c>
      <c r="AS106" s="4">
        <f t="shared" si="91"/>
        <v>0</v>
      </c>
      <c r="AT106" s="4">
        <f t="shared" si="92"/>
        <v>0</v>
      </c>
      <c r="AU106" s="4">
        <f t="shared" si="93"/>
        <v>0</v>
      </c>
      <c r="AV106" s="4">
        <f t="shared" si="94"/>
        <v>0</v>
      </c>
      <c r="AW106" s="4">
        <f t="shared" si="95"/>
        <v>0</v>
      </c>
      <c r="AX106" s="4">
        <f t="shared" si="96"/>
        <v>0</v>
      </c>
      <c r="AY106" s="4">
        <f t="shared" si="97"/>
        <v>0</v>
      </c>
      <c r="AZ106" s="4">
        <f t="shared" si="98"/>
        <v>0</v>
      </c>
    </row>
    <row r="107" spans="2:52" x14ac:dyDescent="0.2">
      <c r="B107">
        <f>Risks!B115</f>
        <v>0</v>
      </c>
      <c r="C107">
        <f>Risks!E115</f>
        <v>0</v>
      </c>
      <c r="D107" s="4">
        <f>Risks!C115</f>
        <v>0</v>
      </c>
      <c r="E107" s="4">
        <f>Detailed_Report_Risk_Levels!D107</f>
        <v>0</v>
      </c>
      <c r="F107" s="4">
        <f t="shared" si="53"/>
        <v>0</v>
      </c>
      <c r="G107" s="4">
        <f t="shared" si="54"/>
        <v>0</v>
      </c>
      <c r="H107" s="4">
        <f t="shared" si="55"/>
        <v>0</v>
      </c>
      <c r="I107" s="4">
        <f t="shared" si="56"/>
        <v>0</v>
      </c>
      <c r="J107" s="4">
        <f t="shared" si="57"/>
        <v>0</v>
      </c>
      <c r="K107" s="4">
        <f t="shared" si="58"/>
        <v>0</v>
      </c>
      <c r="L107" s="4">
        <f t="shared" si="59"/>
        <v>0</v>
      </c>
      <c r="M107" s="4">
        <f t="shared" si="60"/>
        <v>0</v>
      </c>
      <c r="N107" s="4">
        <f t="shared" si="61"/>
        <v>0</v>
      </c>
      <c r="O107" s="4">
        <f t="shared" si="62"/>
        <v>0</v>
      </c>
      <c r="P107" s="4">
        <f t="shared" si="63"/>
        <v>0</v>
      </c>
      <c r="Q107" s="4">
        <f t="shared" si="64"/>
        <v>0</v>
      </c>
      <c r="R107" s="4">
        <f t="shared" si="65"/>
        <v>0</v>
      </c>
      <c r="S107" s="4">
        <f t="shared" si="66"/>
        <v>0</v>
      </c>
      <c r="T107" s="4">
        <f t="shared" si="67"/>
        <v>0</v>
      </c>
      <c r="U107" s="4">
        <f t="shared" si="68"/>
        <v>0</v>
      </c>
      <c r="V107" s="4">
        <f t="shared" si="69"/>
        <v>0</v>
      </c>
      <c r="W107" s="4">
        <f t="shared" si="70"/>
        <v>0</v>
      </c>
      <c r="X107" s="4">
        <f t="shared" si="71"/>
        <v>0</v>
      </c>
      <c r="Y107" s="4">
        <f t="shared" si="72"/>
        <v>0</v>
      </c>
      <c r="Z107" s="4">
        <f t="shared" si="73"/>
        <v>0</v>
      </c>
      <c r="AA107" s="4">
        <f t="shared" si="74"/>
        <v>0</v>
      </c>
      <c r="AB107" s="4">
        <f t="shared" si="75"/>
        <v>0</v>
      </c>
      <c r="AC107" s="4">
        <f t="shared" si="76"/>
        <v>0</v>
      </c>
      <c r="AD107" s="4">
        <f t="shared" si="77"/>
        <v>0</v>
      </c>
      <c r="AE107" s="4">
        <f t="shared" si="78"/>
        <v>0</v>
      </c>
      <c r="AF107" s="4">
        <f t="shared" si="79"/>
        <v>0</v>
      </c>
      <c r="AG107" s="4">
        <f t="shared" si="80"/>
        <v>0</v>
      </c>
      <c r="AH107" s="4">
        <f t="shared" si="81"/>
        <v>0</v>
      </c>
      <c r="AI107" s="4">
        <f t="shared" si="82"/>
        <v>0</v>
      </c>
      <c r="AJ107" s="4">
        <f t="shared" si="83"/>
        <v>0</v>
      </c>
      <c r="AK107" s="4">
        <f>Detailed_Report_Risk_Levels!E107</f>
        <v>0</v>
      </c>
      <c r="AL107" s="4">
        <f t="shared" si="84"/>
        <v>0</v>
      </c>
      <c r="AM107" s="4">
        <f t="shared" si="85"/>
        <v>0</v>
      </c>
      <c r="AN107" s="4">
        <f t="shared" si="86"/>
        <v>0</v>
      </c>
      <c r="AO107" s="4">
        <f t="shared" si="87"/>
        <v>0</v>
      </c>
      <c r="AP107" s="4">
        <f t="shared" si="88"/>
        <v>0</v>
      </c>
      <c r="AQ107" s="4">
        <f t="shared" si="89"/>
        <v>0</v>
      </c>
      <c r="AR107" s="4">
        <f t="shared" si="90"/>
        <v>0</v>
      </c>
      <c r="AS107" s="4">
        <f t="shared" si="91"/>
        <v>0</v>
      </c>
      <c r="AT107" s="4">
        <f t="shared" si="92"/>
        <v>0</v>
      </c>
      <c r="AU107" s="4">
        <f t="shared" si="93"/>
        <v>0</v>
      </c>
      <c r="AV107" s="4">
        <f t="shared" si="94"/>
        <v>0</v>
      </c>
      <c r="AW107" s="4">
        <f t="shared" si="95"/>
        <v>0</v>
      </c>
      <c r="AX107" s="4">
        <f t="shared" si="96"/>
        <v>0</v>
      </c>
      <c r="AY107" s="4">
        <f t="shared" si="97"/>
        <v>0</v>
      </c>
      <c r="AZ107" s="4">
        <f t="shared" si="98"/>
        <v>0</v>
      </c>
    </row>
    <row r="108" spans="2:52" x14ac:dyDescent="0.2">
      <c r="B108">
        <f>Risks!B116</f>
        <v>0</v>
      </c>
      <c r="C108">
        <f>Risks!E116</f>
        <v>0</v>
      </c>
      <c r="D108" s="4">
        <f>Risks!C116</f>
        <v>0</v>
      </c>
      <c r="E108" s="4">
        <f>Detailed_Report_Risk_Levels!D108</f>
        <v>0</v>
      </c>
      <c r="F108" s="4">
        <f t="shared" si="53"/>
        <v>0</v>
      </c>
      <c r="G108" s="4">
        <f t="shared" si="54"/>
        <v>0</v>
      </c>
      <c r="H108" s="4">
        <f t="shared" si="55"/>
        <v>0</v>
      </c>
      <c r="I108" s="4">
        <f t="shared" si="56"/>
        <v>0</v>
      </c>
      <c r="J108" s="4">
        <f t="shared" si="57"/>
        <v>0</v>
      </c>
      <c r="K108" s="4">
        <f t="shared" si="58"/>
        <v>0</v>
      </c>
      <c r="L108" s="4">
        <f t="shared" si="59"/>
        <v>0</v>
      </c>
      <c r="M108" s="4">
        <f t="shared" si="60"/>
        <v>0</v>
      </c>
      <c r="N108" s="4">
        <f t="shared" si="61"/>
        <v>0</v>
      </c>
      <c r="O108" s="4">
        <f t="shared" si="62"/>
        <v>0</v>
      </c>
      <c r="P108" s="4">
        <f t="shared" si="63"/>
        <v>0</v>
      </c>
      <c r="Q108" s="4">
        <f t="shared" si="64"/>
        <v>0</v>
      </c>
      <c r="R108" s="4">
        <f t="shared" si="65"/>
        <v>0</v>
      </c>
      <c r="S108" s="4">
        <f t="shared" si="66"/>
        <v>0</v>
      </c>
      <c r="T108" s="4">
        <f t="shared" si="67"/>
        <v>0</v>
      </c>
      <c r="U108" s="4">
        <f t="shared" si="68"/>
        <v>0</v>
      </c>
      <c r="V108" s="4">
        <f t="shared" si="69"/>
        <v>0</v>
      </c>
      <c r="W108" s="4">
        <f t="shared" si="70"/>
        <v>0</v>
      </c>
      <c r="X108" s="4">
        <f t="shared" si="71"/>
        <v>0</v>
      </c>
      <c r="Y108" s="4">
        <f t="shared" si="72"/>
        <v>0</v>
      </c>
      <c r="Z108" s="4">
        <f t="shared" si="73"/>
        <v>0</v>
      </c>
      <c r="AA108" s="4">
        <f t="shared" si="74"/>
        <v>0</v>
      </c>
      <c r="AB108" s="4">
        <f t="shared" si="75"/>
        <v>0</v>
      </c>
      <c r="AC108" s="4">
        <f t="shared" si="76"/>
        <v>0</v>
      </c>
      <c r="AD108" s="4">
        <f t="shared" si="77"/>
        <v>0</v>
      </c>
      <c r="AE108" s="4">
        <f t="shared" si="78"/>
        <v>0</v>
      </c>
      <c r="AF108" s="4">
        <f t="shared" si="79"/>
        <v>0</v>
      </c>
      <c r="AG108" s="4">
        <f t="shared" si="80"/>
        <v>0</v>
      </c>
      <c r="AH108" s="4">
        <f t="shared" si="81"/>
        <v>0</v>
      </c>
      <c r="AI108" s="4">
        <f t="shared" si="82"/>
        <v>0</v>
      </c>
      <c r="AJ108" s="4">
        <f t="shared" si="83"/>
        <v>0</v>
      </c>
      <c r="AK108" s="4">
        <f>Detailed_Report_Risk_Levels!E108</f>
        <v>0</v>
      </c>
      <c r="AL108" s="4">
        <f t="shared" si="84"/>
        <v>0</v>
      </c>
      <c r="AM108" s="4">
        <f t="shared" si="85"/>
        <v>0</v>
      </c>
      <c r="AN108" s="4">
        <f t="shared" si="86"/>
        <v>0</v>
      </c>
      <c r="AO108" s="4">
        <f t="shared" si="87"/>
        <v>0</v>
      </c>
      <c r="AP108" s="4">
        <f t="shared" si="88"/>
        <v>0</v>
      </c>
      <c r="AQ108" s="4">
        <f t="shared" si="89"/>
        <v>0</v>
      </c>
      <c r="AR108" s="4">
        <f t="shared" si="90"/>
        <v>0</v>
      </c>
      <c r="AS108" s="4">
        <f t="shared" si="91"/>
        <v>0</v>
      </c>
      <c r="AT108" s="4">
        <f t="shared" si="92"/>
        <v>0</v>
      </c>
      <c r="AU108" s="4">
        <f t="shared" si="93"/>
        <v>0</v>
      </c>
      <c r="AV108" s="4">
        <f t="shared" si="94"/>
        <v>0</v>
      </c>
      <c r="AW108" s="4">
        <f t="shared" si="95"/>
        <v>0</v>
      </c>
      <c r="AX108" s="4">
        <f t="shared" si="96"/>
        <v>0</v>
      </c>
      <c r="AY108" s="4">
        <f t="shared" si="97"/>
        <v>0</v>
      </c>
      <c r="AZ108" s="4">
        <f t="shared" si="98"/>
        <v>0</v>
      </c>
    </row>
    <row r="109" spans="2:52" x14ac:dyDescent="0.2">
      <c r="B109">
        <f>Risks!B117</f>
        <v>0</v>
      </c>
      <c r="C109">
        <f>Risks!E117</f>
        <v>0</v>
      </c>
      <c r="D109" s="4">
        <f>Risks!C117</f>
        <v>0</v>
      </c>
      <c r="E109" s="4">
        <f>Detailed_Report_Risk_Levels!D109</f>
        <v>0</v>
      </c>
      <c r="F109" s="4">
        <f t="shared" si="53"/>
        <v>0</v>
      </c>
      <c r="G109" s="4">
        <f t="shared" si="54"/>
        <v>0</v>
      </c>
      <c r="H109" s="4">
        <f t="shared" si="55"/>
        <v>0</v>
      </c>
      <c r="I109" s="4">
        <f t="shared" si="56"/>
        <v>0</v>
      </c>
      <c r="J109" s="4">
        <f t="shared" si="57"/>
        <v>0</v>
      </c>
      <c r="K109" s="4">
        <f t="shared" si="58"/>
        <v>0</v>
      </c>
      <c r="L109" s="4">
        <f t="shared" si="59"/>
        <v>0</v>
      </c>
      <c r="M109" s="4">
        <f t="shared" si="60"/>
        <v>0</v>
      </c>
      <c r="N109" s="4">
        <f t="shared" si="61"/>
        <v>0</v>
      </c>
      <c r="O109" s="4">
        <f t="shared" si="62"/>
        <v>0</v>
      </c>
      <c r="P109" s="4">
        <f t="shared" si="63"/>
        <v>0</v>
      </c>
      <c r="Q109" s="4">
        <f t="shared" si="64"/>
        <v>0</v>
      </c>
      <c r="R109" s="4">
        <f t="shared" si="65"/>
        <v>0</v>
      </c>
      <c r="S109" s="4">
        <f t="shared" si="66"/>
        <v>0</v>
      </c>
      <c r="T109" s="4">
        <f t="shared" si="67"/>
        <v>0</v>
      </c>
      <c r="U109" s="4">
        <f t="shared" si="68"/>
        <v>0</v>
      </c>
      <c r="V109" s="4">
        <f t="shared" si="69"/>
        <v>0</v>
      </c>
      <c r="W109" s="4">
        <f t="shared" si="70"/>
        <v>0</v>
      </c>
      <c r="X109" s="4">
        <f t="shared" si="71"/>
        <v>0</v>
      </c>
      <c r="Y109" s="4">
        <f t="shared" si="72"/>
        <v>0</v>
      </c>
      <c r="Z109" s="4">
        <f t="shared" si="73"/>
        <v>0</v>
      </c>
      <c r="AA109" s="4">
        <f t="shared" si="74"/>
        <v>0</v>
      </c>
      <c r="AB109" s="4">
        <f t="shared" si="75"/>
        <v>0</v>
      </c>
      <c r="AC109" s="4">
        <f t="shared" si="76"/>
        <v>0</v>
      </c>
      <c r="AD109" s="4">
        <f t="shared" si="77"/>
        <v>0</v>
      </c>
      <c r="AE109" s="4">
        <f t="shared" si="78"/>
        <v>0</v>
      </c>
      <c r="AF109" s="4">
        <f t="shared" si="79"/>
        <v>0</v>
      </c>
      <c r="AG109" s="4">
        <f t="shared" si="80"/>
        <v>0</v>
      </c>
      <c r="AH109" s="4">
        <f t="shared" si="81"/>
        <v>0</v>
      </c>
      <c r="AI109" s="4">
        <f t="shared" si="82"/>
        <v>0</v>
      </c>
      <c r="AJ109" s="4">
        <f t="shared" si="83"/>
        <v>0</v>
      </c>
      <c r="AK109" s="4">
        <f>Detailed_Report_Risk_Levels!E109</f>
        <v>0</v>
      </c>
      <c r="AL109" s="4">
        <f t="shared" si="84"/>
        <v>0</v>
      </c>
      <c r="AM109" s="4">
        <f t="shared" si="85"/>
        <v>0</v>
      </c>
      <c r="AN109" s="4">
        <f t="shared" si="86"/>
        <v>0</v>
      </c>
      <c r="AO109" s="4">
        <f t="shared" si="87"/>
        <v>0</v>
      </c>
      <c r="AP109" s="4">
        <f t="shared" si="88"/>
        <v>0</v>
      </c>
      <c r="AQ109" s="4">
        <f t="shared" si="89"/>
        <v>0</v>
      </c>
      <c r="AR109" s="4">
        <f t="shared" si="90"/>
        <v>0</v>
      </c>
      <c r="AS109" s="4">
        <f t="shared" si="91"/>
        <v>0</v>
      </c>
      <c r="AT109" s="4">
        <f t="shared" si="92"/>
        <v>0</v>
      </c>
      <c r="AU109" s="4">
        <f t="shared" si="93"/>
        <v>0</v>
      </c>
      <c r="AV109" s="4">
        <f t="shared" si="94"/>
        <v>0</v>
      </c>
      <c r="AW109" s="4">
        <f t="shared" si="95"/>
        <v>0</v>
      </c>
      <c r="AX109" s="4">
        <f t="shared" si="96"/>
        <v>0</v>
      </c>
      <c r="AY109" s="4">
        <f t="shared" si="97"/>
        <v>0</v>
      </c>
      <c r="AZ109" s="4">
        <f t="shared" si="98"/>
        <v>0</v>
      </c>
    </row>
    <row r="110" spans="2:52" x14ac:dyDescent="0.2">
      <c r="B110">
        <f>Risks!B118</f>
        <v>0</v>
      </c>
      <c r="C110">
        <f>Risks!E118</f>
        <v>0</v>
      </c>
      <c r="D110" s="4">
        <f>Risks!C118</f>
        <v>0</v>
      </c>
      <c r="E110" s="4">
        <f>Detailed_Report_Risk_Levels!D110</f>
        <v>0</v>
      </c>
      <c r="F110" s="4">
        <f t="shared" si="53"/>
        <v>0</v>
      </c>
      <c r="G110" s="4">
        <f t="shared" si="54"/>
        <v>0</v>
      </c>
      <c r="H110" s="4">
        <f t="shared" si="55"/>
        <v>0</v>
      </c>
      <c r="I110" s="4">
        <f t="shared" si="56"/>
        <v>0</v>
      </c>
      <c r="J110" s="4">
        <f t="shared" si="57"/>
        <v>0</v>
      </c>
      <c r="K110" s="4">
        <f t="shared" si="58"/>
        <v>0</v>
      </c>
      <c r="L110" s="4">
        <f t="shared" si="59"/>
        <v>0</v>
      </c>
      <c r="M110" s="4">
        <f t="shared" si="60"/>
        <v>0</v>
      </c>
      <c r="N110" s="4">
        <f t="shared" si="61"/>
        <v>0</v>
      </c>
      <c r="O110" s="4">
        <f t="shared" si="62"/>
        <v>0</v>
      </c>
      <c r="P110" s="4">
        <f t="shared" si="63"/>
        <v>0</v>
      </c>
      <c r="Q110" s="4">
        <f t="shared" si="64"/>
        <v>0</v>
      </c>
      <c r="R110" s="4">
        <f t="shared" si="65"/>
        <v>0</v>
      </c>
      <c r="S110" s="4">
        <f t="shared" si="66"/>
        <v>0</v>
      </c>
      <c r="T110" s="4">
        <f t="shared" si="67"/>
        <v>0</v>
      </c>
      <c r="U110" s="4">
        <f t="shared" si="68"/>
        <v>0</v>
      </c>
      <c r="V110" s="4">
        <f t="shared" si="69"/>
        <v>0</v>
      </c>
      <c r="W110" s="4">
        <f t="shared" si="70"/>
        <v>0</v>
      </c>
      <c r="X110" s="4">
        <f t="shared" si="71"/>
        <v>0</v>
      </c>
      <c r="Y110" s="4">
        <f t="shared" si="72"/>
        <v>0</v>
      </c>
      <c r="Z110" s="4">
        <f t="shared" si="73"/>
        <v>0</v>
      </c>
      <c r="AA110" s="4">
        <f t="shared" si="74"/>
        <v>0</v>
      </c>
      <c r="AB110" s="4">
        <f t="shared" si="75"/>
        <v>0</v>
      </c>
      <c r="AC110" s="4">
        <f t="shared" si="76"/>
        <v>0</v>
      </c>
      <c r="AD110" s="4">
        <f t="shared" si="77"/>
        <v>0</v>
      </c>
      <c r="AE110" s="4">
        <f t="shared" si="78"/>
        <v>0</v>
      </c>
      <c r="AF110" s="4">
        <f t="shared" si="79"/>
        <v>0</v>
      </c>
      <c r="AG110" s="4">
        <f t="shared" si="80"/>
        <v>0</v>
      </c>
      <c r="AH110" s="4">
        <f t="shared" si="81"/>
        <v>0</v>
      </c>
      <c r="AI110" s="4">
        <f t="shared" si="82"/>
        <v>0</v>
      </c>
      <c r="AJ110" s="4">
        <f t="shared" si="83"/>
        <v>0</v>
      </c>
      <c r="AK110" s="4">
        <f>Detailed_Report_Risk_Levels!E110</f>
        <v>0</v>
      </c>
      <c r="AL110" s="4">
        <f t="shared" si="84"/>
        <v>0</v>
      </c>
      <c r="AM110" s="4">
        <f t="shared" si="85"/>
        <v>0</v>
      </c>
      <c r="AN110" s="4">
        <f t="shared" si="86"/>
        <v>0</v>
      </c>
      <c r="AO110" s="4">
        <f t="shared" si="87"/>
        <v>0</v>
      </c>
      <c r="AP110" s="4">
        <f t="shared" si="88"/>
        <v>0</v>
      </c>
      <c r="AQ110" s="4">
        <f t="shared" si="89"/>
        <v>0</v>
      </c>
      <c r="AR110" s="4">
        <f t="shared" si="90"/>
        <v>0</v>
      </c>
      <c r="AS110" s="4">
        <f t="shared" si="91"/>
        <v>0</v>
      </c>
      <c r="AT110" s="4">
        <f t="shared" si="92"/>
        <v>0</v>
      </c>
      <c r="AU110" s="4">
        <f t="shared" si="93"/>
        <v>0</v>
      </c>
      <c r="AV110" s="4">
        <f t="shared" si="94"/>
        <v>0</v>
      </c>
      <c r="AW110" s="4">
        <f t="shared" si="95"/>
        <v>0</v>
      </c>
      <c r="AX110" s="4">
        <f t="shared" si="96"/>
        <v>0</v>
      </c>
      <c r="AY110" s="4">
        <f t="shared" si="97"/>
        <v>0</v>
      </c>
      <c r="AZ110" s="4">
        <f t="shared" si="98"/>
        <v>0</v>
      </c>
    </row>
    <row r="111" spans="2:52" x14ac:dyDescent="0.2">
      <c r="B111">
        <f>Risks!B119</f>
        <v>0</v>
      </c>
      <c r="C111">
        <f>Risks!E119</f>
        <v>0</v>
      </c>
      <c r="D111" s="4">
        <f>Risks!C119</f>
        <v>0</v>
      </c>
      <c r="E111" s="4">
        <f>Detailed_Report_Risk_Levels!D111</f>
        <v>0</v>
      </c>
      <c r="F111" s="4">
        <f t="shared" si="53"/>
        <v>0</v>
      </c>
      <c r="G111" s="4">
        <f t="shared" si="54"/>
        <v>0</v>
      </c>
      <c r="H111" s="4">
        <f t="shared" si="55"/>
        <v>0</v>
      </c>
      <c r="I111" s="4">
        <f t="shared" si="56"/>
        <v>0</v>
      </c>
      <c r="J111" s="4">
        <f t="shared" si="57"/>
        <v>0</v>
      </c>
      <c r="K111" s="4">
        <f t="shared" si="58"/>
        <v>0</v>
      </c>
      <c r="L111" s="4">
        <f t="shared" si="59"/>
        <v>0</v>
      </c>
      <c r="M111" s="4">
        <f t="shared" si="60"/>
        <v>0</v>
      </c>
      <c r="N111" s="4">
        <f t="shared" si="61"/>
        <v>0</v>
      </c>
      <c r="O111" s="4">
        <f t="shared" si="62"/>
        <v>0</v>
      </c>
      <c r="P111" s="4">
        <f t="shared" si="63"/>
        <v>0</v>
      </c>
      <c r="Q111" s="4">
        <f t="shared" si="64"/>
        <v>0</v>
      </c>
      <c r="R111" s="4">
        <f t="shared" si="65"/>
        <v>0</v>
      </c>
      <c r="S111" s="4">
        <f t="shared" si="66"/>
        <v>0</v>
      </c>
      <c r="T111" s="4">
        <f t="shared" si="67"/>
        <v>0</v>
      </c>
      <c r="U111" s="4">
        <f t="shared" si="68"/>
        <v>0</v>
      </c>
      <c r="V111" s="4">
        <f t="shared" si="69"/>
        <v>0</v>
      </c>
      <c r="W111" s="4">
        <f t="shared" si="70"/>
        <v>0</v>
      </c>
      <c r="X111" s="4">
        <f t="shared" si="71"/>
        <v>0</v>
      </c>
      <c r="Y111" s="4">
        <f t="shared" si="72"/>
        <v>0</v>
      </c>
      <c r="Z111" s="4">
        <f t="shared" si="73"/>
        <v>0</v>
      </c>
      <c r="AA111" s="4">
        <f t="shared" si="74"/>
        <v>0</v>
      </c>
      <c r="AB111" s="4">
        <f t="shared" si="75"/>
        <v>0</v>
      </c>
      <c r="AC111" s="4">
        <f t="shared" si="76"/>
        <v>0</v>
      </c>
      <c r="AD111" s="4">
        <f t="shared" si="77"/>
        <v>0</v>
      </c>
      <c r="AE111" s="4">
        <f t="shared" si="78"/>
        <v>0</v>
      </c>
      <c r="AF111" s="4">
        <f t="shared" si="79"/>
        <v>0</v>
      </c>
      <c r="AG111" s="4">
        <f t="shared" si="80"/>
        <v>0</v>
      </c>
      <c r="AH111" s="4">
        <f t="shared" si="81"/>
        <v>0</v>
      </c>
      <c r="AI111" s="4">
        <f t="shared" si="82"/>
        <v>0</v>
      </c>
      <c r="AJ111" s="4">
        <f t="shared" si="83"/>
        <v>0</v>
      </c>
      <c r="AK111" s="4">
        <f>Detailed_Report_Risk_Levels!E111</f>
        <v>0</v>
      </c>
      <c r="AL111" s="4">
        <f t="shared" si="84"/>
        <v>0</v>
      </c>
      <c r="AM111" s="4">
        <f t="shared" si="85"/>
        <v>0</v>
      </c>
      <c r="AN111" s="4">
        <f t="shared" si="86"/>
        <v>0</v>
      </c>
      <c r="AO111" s="4">
        <f t="shared" si="87"/>
        <v>0</v>
      </c>
      <c r="AP111" s="4">
        <f t="shared" si="88"/>
        <v>0</v>
      </c>
      <c r="AQ111" s="4">
        <f t="shared" si="89"/>
        <v>0</v>
      </c>
      <c r="AR111" s="4">
        <f t="shared" si="90"/>
        <v>0</v>
      </c>
      <c r="AS111" s="4">
        <f t="shared" si="91"/>
        <v>0</v>
      </c>
      <c r="AT111" s="4">
        <f t="shared" si="92"/>
        <v>0</v>
      </c>
      <c r="AU111" s="4">
        <f t="shared" si="93"/>
        <v>0</v>
      </c>
      <c r="AV111" s="4">
        <f t="shared" si="94"/>
        <v>0</v>
      </c>
      <c r="AW111" s="4">
        <f t="shared" si="95"/>
        <v>0</v>
      </c>
      <c r="AX111" s="4">
        <f t="shared" si="96"/>
        <v>0</v>
      </c>
      <c r="AY111" s="4">
        <f t="shared" si="97"/>
        <v>0</v>
      </c>
      <c r="AZ111" s="4">
        <f t="shared" si="98"/>
        <v>0</v>
      </c>
    </row>
    <row r="112" spans="2:52" x14ac:dyDescent="0.2">
      <c r="B112">
        <f>Risks!B120</f>
        <v>0</v>
      </c>
      <c r="C112">
        <f>Risks!E120</f>
        <v>0</v>
      </c>
      <c r="D112" s="4">
        <f>Risks!C120</f>
        <v>0</v>
      </c>
      <c r="E112" s="4">
        <f>Detailed_Report_Risk_Levels!D112</f>
        <v>0</v>
      </c>
      <c r="F112" s="4">
        <f t="shared" si="53"/>
        <v>0</v>
      </c>
      <c r="G112" s="4">
        <f t="shared" si="54"/>
        <v>0</v>
      </c>
      <c r="H112" s="4">
        <f t="shared" si="55"/>
        <v>0</v>
      </c>
      <c r="I112" s="4">
        <f t="shared" si="56"/>
        <v>0</v>
      </c>
      <c r="J112" s="4">
        <f t="shared" si="57"/>
        <v>0</v>
      </c>
      <c r="K112" s="4">
        <f t="shared" si="58"/>
        <v>0</v>
      </c>
      <c r="L112" s="4">
        <f t="shared" si="59"/>
        <v>0</v>
      </c>
      <c r="M112" s="4">
        <f t="shared" si="60"/>
        <v>0</v>
      </c>
      <c r="N112" s="4">
        <f t="shared" si="61"/>
        <v>0</v>
      </c>
      <c r="O112" s="4">
        <f t="shared" si="62"/>
        <v>0</v>
      </c>
      <c r="P112" s="4">
        <f t="shared" si="63"/>
        <v>0</v>
      </c>
      <c r="Q112" s="4">
        <f t="shared" si="64"/>
        <v>0</v>
      </c>
      <c r="R112" s="4">
        <f t="shared" si="65"/>
        <v>0</v>
      </c>
      <c r="S112" s="4">
        <f t="shared" si="66"/>
        <v>0</v>
      </c>
      <c r="T112" s="4">
        <f t="shared" si="67"/>
        <v>0</v>
      </c>
      <c r="U112" s="4">
        <f t="shared" si="68"/>
        <v>0</v>
      </c>
      <c r="V112" s="4">
        <f t="shared" si="69"/>
        <v>0</v>
      </c>
      <c r="W112" s="4">
        <f t="shared" si="70"/>
        <v>0</v>
      </c>
      <c r="X112" s="4">
        <f t="shared" si="71"/>
        <v>0</v>
      </c>
      <c r="Y112" s="4">
        <f t="shared" si="72"/>
        <v>0</v>
      </c>
      <c r="Z112" s="4">
        <f t="shared" si="73"/>
        <v>0</v>
      </c>
      <c r="AA112" s="4">
        <f t="shared" si="74"/>
        <v>0</v>
      </c>
      <c r="AB112" s="4">
        <f t="shared" si="75"/>
        <v>0</v>
      </c>
      <c r="AC112" s="4">
        <f t="shared" si="76"/>
        <v>0</v>
      </c>
      <c r="AD112" s="4">
        <f t="shared" si="77"/>
        <v>0</v>
      </c>
      <c r="AE112" s="4">
        <f t="shared" si="78"/>
        <v>0</v>
      </c>
      <c r="AF112" s="4">
        <f t="shared" si="79"/>
        <v>0</v>
      </c>
      <c r="AG112" s="4">
        <f t="shared" si="80"/>
        <v>0</v>
      </c>
      <c r="AH112" s="4">
        <f t="shared" si="81"/>
        <v>0</v>
      </c>
      <c r="AI112" s="4">
        <f t="shared" si="82"/>
        <v>0</v>
      </c>
      <c r="AJ112" s="4">
        <f t="shared" si="83"/>
        <v>0</v>
      </c>
      <c r="AK112" s="4">
        <f>Detailed_Report_Risk_Levels!E112</f>
        <v>0</v>
      </c>
      <c r="AL112" s="4">
        <f t="shared" si="84"/>
        <v>0</v>
      </c>
      <c r="AM112" s="4">
        <f t="shared" si="85"/>
        <v>0</v>
      </c>
      <c r="AN112" s="4">
        <f t="shared" si="86"/>
        <v>0</v>
      </c>
      <c r="AO112" s="4">
        <f t="shared" si="87"/>
        <v>0</v>
      </c>
      <c r="AP112" s="4">
        <f t="shared" si="88"/>
        <v>0</v>
      </c>
      <c r="AQ112" s="4">
        <f t="shared" si="89"/>
        <v>0</v>
      </c>
      <c r="AR112" s="4">
        <f t="shared" si="90"/>
        <v>0</v>
      </c>
      <c r="AS112" s="4">
        <f t="shared" si="91"/>
        <v>0</v>
      </c>
      <c r="AT112" s="4">
        <f t="shared" si="92"/>
        <v>0</v>
      </c>
      <c r="AU112" s="4">
        <f t="shared" si="93"/>
        <v>0</v>
      </c>
      <c r="AV112" s="4">
        <f t="shared" si="94"/>
        <v>0</v>
      </c>
      <c r="AW112" s="4">
        <f t="shared" si="95"/>
        <v>0</v>
      </c>
      <c r="AX112" s="4">
        <f t="shared" si="96"/>
        <v>0</v>
      </c>
      <c r="AY112" s="4">
        <f t="shared" si="97"/>
        <v>0</v>
      </c>
      <c r="AZ112" s="4">
        <f t="shared" si="98"/>
        <v>0</v>
      </c>
    </row>
    <row r="113" spans="2:52" x14ac:dyDescent="0.2">
      <c r="B113">
        <f>Risks!B121</f>
        <v>0</v>
      </c>
      <c r="C113">
        <f>Risks!E121</f>
        <v>0</v>
      </c>
      <c r="D113" s="4">
        <f>Risks!C121</f>
        <v>0</v>
      </c>
      <c r="E113" s="4">
        <f>Detailed_Report_Risk_Levels!D113</f>
        <v>0</v>
      </c>
      <c r="F113" s="4">
        <f t="shared" si="53"/>
        <v>0</v>
      </c>
      <c r="G113" s="4">
        <f t="shared" si="54"/>
        <v>0</v>
      </c>
      <c r="H113" s="4">
        <f t="shared" si="55"/>
        <v>0</v>
      </c>
      <c r="I113" s="4">
        <f t="shared" si="56"/>
        <v>0</v>
      </c>
      <c r="J113" s="4">
        <f t="shared" si="57"/>
        <v>0</v>
      </c>
      <c r="K113" s="4">
        <f t="shared" si="58"/>
        <v>0</v>
      </c>
      <c r="L113" s="4">
        <f t="shared" si="59"/>
        <v>0</v>
      </c>
      <c r="M113" s="4">
        <f t="shared" si="60"/>
        <v>0</v>
      </c>
      <c r="N113" s="4">
        <f t="shared" si="61"/>
        <v>0</v>
      </c>
      <c r="O113" s="4">
        <f t="shared" si="62"/>
        <v>0</v>
      </c>
      <c r="P113" s="4">
        <f t="shared" si="63"/>
        <v>0</v>
      </c>
      <c r="Q113" s="4">
        <f t="shared" si="64"/>
        <v>0</v>
      </c>
      <c r="R113" s="4">
        <f t="shared" si="65"/>
        <v>0</v>
      </c>
      <c r="S113" s="4">
        <f t="shared" si="66"/>
        <v>0</v>
      </c>
      <c r="T113" s="4">
        <f t="shared" si="67"/>
        <v>0</v>
      </c>
      <c r="U113" s="4">
        <f t="shared" si="68"/>
        <v>0</v>
      </c>
      <c r="V113" s="4">
        <f t="shared" si="69"/>
        <v>0</v>
      </c>
      <c r="W113" s="4">
        <f t="shared" si="70"/>
        <v>0</v>
      </c>
      <c r="X113" s="4">
        <f t="shared" si="71"/>
        <v>0</v>
      </c>
      <c r="Y113" s="4">
        <f t="shared" si="72"/>
        <v>0</v>
      </c>
      <c r="Z113" s="4">
        <f t="shared" si="73"/>
        <v>0</v>
      </c>
      <c r="AA113" s="4">
        <f t="shared" si="74"/>
        <v>0</v>
      </c>
      <c r="AB113" s="4">
        <f t="shared" si="75"/>
        <v>0</v>
      </c>
      <c r="AC113" s="4">
        <f t="shared" si="76"/>
        <v>0</v>
      </c>
      <c r="AD113" s="4">
        <f t="shared" si="77"/>
        <v>0</v>
      </c>
      <c r="AE113" s="4">
        <f t="shared" si="78"/>
        <v>0</v>
      </c>
      <c r="AF113" s="4">
        <f t="shared" si="79"/>
        <v>0</v>
      </c>
      <c r="AG113" s="4">
        <f t="shared" si="80"/>
        <v>0</v>
      </c>
      <c r="AH113" s="4">
        <f t="shared" si="81"/>
        <v>0</v>
      </c>
      <c r="AI113" s="4">
        <f t="shared" si="82"/>
        <v>0</v>
      </c>
      <c r="AJ113" s="4">
        <f t="shared" si="83"/>
        <v>0</v>
      </c>
      <c r="AK113" s="4">
        <f>Detailed_Report_Risk_Levels!E113</f>
        <v>0</v>
      </c>
      <c r="AL113" s="4">
        <f t="shared" si="84"/>
        <v>0</v>
      </c>
      <c r="AM113" s="4">
        <f t="shared" si="85"/>
        <v>0</v>
      </c>
      <c r="AN113" s="4">
        <f t="shared" si="86"/>
        <v>0</v>
      </c>
      <c r="AO113" s="4">
        <f t="shared" si="87"/>
        <v>0</v>
      </c>
      <c r="AP113" s="4">
        <f t="shared" si="88"/>
        <v>0</v>
      </c>
      <c r="AQ113" s="4">
        <f t="shared" si="89"/>
        <v>0</v>
      </c>
      <c r="AR113" s="4">
        <f t="shared" si="90"/>
        <v>0</v>
      </c>
      <c r="AS113" s="4">
        <f t="shared" si="91"/>
        <v>0</v>
      </c>
      <c r="AT113" s="4">
        <f t="shared" si="92"/>
        <v>0</v>
      </c>
      <c r="AU113" s="4">
        <f t="shared" si="93"/>
        <v>0</v>
      </c>
      <c r="AV113" s="4">
        <f t="shared" si="94"/>
        <v>0</v>
      </c>
      <c r="AW113" s="4">
        <f t="shared" si="95"/>
        <v>0</v>
      </c>
      <c r="AX113" s="4">
        <f t="shared" si="96"/>
        <v>0</v>
      </c>
      <c r="AY113" s="4">
        <f t="shared" si="97"/>
        <v>0</v>
      </c>
      <c r="AZ113" s="4">
        <f t="shared" si="98"/>
        <v>0</v>
      </c>
    </row>
    <row r="114" spans="2:52" x14ac:dyDescent="0.2">
      <c r="B114">
        <f>Risks!B122</f>
        <v>0</v>
      </c>
      <c r="C114">
        <f>Risks!E122</f>
        <v>0</v>
      </c>
      <c r="D114" s="4">
        <f>Risks!C122</f>
        <v>0</v>
      </c>
      <c r="E114" s="4">
        <f>Detailed_Report_Risk_Levels!D114</f>
        <v>0</v>
      </c>
      <c r="F114" s="4">
        <f t="shared" si="53"/>
        <v>0</v>
      </c>
      <c r="G114" s="4">
        <f t="shared" si="54"/>
        <v>0</v>
      </c>
      <c r="H114" s="4">
        <f t="shared" si="55"/>
        <v>0</v>
      </c>
      <c r="I114" s="4">
        <f t="shared" si="56"/>
        <v>0</v>
      </c>
      <c r="J114" s="4">
        <f t="shared" si="57"/>
        <v>0</v>
      </c>
      <c r="K114" s="4">
        <f t="shared" si="58"/>
        <v>0</v>
      </c>
      <c r="L114" s="4">
        <f t="shared" si="59"/>
        <v>0</v>
      </c>
      <c r="M114" s="4">
        <f t="shared" si="60"/>
        <v>0</v>
      </c>
      <c r="N114" s="4">
        <f t="shared" si="61"/>
        <v>0</v>
      </c>
      <c r="O114" s="4">
        <f t="shared" si="62"/>
        <v>0</v>
      </c>
      <c r="P114" s="4">
        <f t="shared" si="63"/>
        <v>0</v>
      </c>
      <c r="Q114" s="4">
        <f t="shared" si="64"/>
        <v>0</v>
      </c>
      <c r="R114" s="4">
        <f t="shared" si="65"/>
        <v>0</v>
      </c>
      <c r="S114" s="4">
        <f t="shared" si="66"/>
        <v>0</v>
      </c>
      <c r="T114" s="4">
        <f t="shared" si="67"/>
        <v>0</v>
      </c>
      <c r="U114" s="4">
        <f t="shared" si="68"/>
        <v>0</v>
      </c>
      <c r="V114" s="4">
        <f t="shared" si="69"/>
        <v>0</v>
      </c>
      <c r="W114" s="4">
        <f t="shared" si="70"/>
        <v>0</v>
      </c>
      <c r="X114" s="4">
        <f t="shared" si="71"/>
        <v>0</v>
      </c>
      <c r="Y114" s="4">
        <f t="shared" si="72"/>
        <v>0</v>
      </c>
      <c r="Z114" s="4">
        <f t="shared" si="73"/>
        <v>0</v>
      </c>
      <c r="AA114" s="4">
        <f t="shared" si="74"/>
        <v>0</v>
      </c>
      <c r="AB114" s="4">
        <f t="shared" si="75"/>
        <v>0</v>
      </c>
      <c r="AC114" s="4">
        <f t="shared" si="76"/>
        <v>0</v>
      </c>
      <c r="AD114" s="4">
        <f t="shared" si="77"/>
        <v>0</v>
      </c>
      <c r="AE114" s="4">
        <f t="shared" si="78"/>
        <v>0</v>
      </c>
      <c r="AF114" s="4">
        <f t="shared" si="79"/>
        <v>0</v>
      </c>
      <c r="AG114" s="4">
        <f t="shared" si="80"/>
        <v>0</v>
      </c>
      <c r="AH114" s="4">
        <f t="shared" si="81"/>
        <v>0</v>
      </c>
      <c r="AI114" s="4">
        <f t="shared" si="82"/>
        <v>0</v>
      </c>
      <c r="AJ114" s="4">
        <f t="shared" si="83"/>
        <v>0</v>
      </c>
      <c r="AK114" s="4">
        <f>Detailed_Report_Risk_Levels!E114</f>
        <v>0</v>
      </c>
      <c r="AL114" s="4">
        <f t="shared" si="84"/>
        <v>0</v>
      </c>
      <c r="AM114" s="4">
        <f t="shared" si="85"/>
        <v>0</v>
      </c>
      <c r="AN114" s="4">
        <f t="shared" si="86"/>
        <v>0</v>
      </c>
      <c r="AO114" s="4">
        <f t="shared" si="87"/>
        <v>0</v>
      </c>
      <c r="AP114" s="4">
        <f t="shared" si="88"/>
        <v>0</v>
      </c>
      <c r="AQ114" s="4">
        <f t="shared" si="89"/>
        <v>0</v>
      </c>
      <c r="AR114" s="4">
        <f t="shared" si="90"/>
        <v>0</v>
      </c>
      <c r="AS114" s="4">
        <f t="shared" si="91"/>
        <v>0</v>
      </c>
      <c r="AT114" s="4">
        <f t="shared" si="92"/>
        <v>0</v>
      </c>
      <c r="AU114" s="4">
        <f t="shared" si="93"/>
        <v>0</v>
      </c>
      <c r="AV114" s="4">
        <f t="shared" si="94"/>
        <v>0</v>
      </c>
      <c r="AW114" s="4">
        <f t="shared" si="95"/>
        <v>0</v>
      </c>
      <c r="AX114" s="4">
        <f t="shared" si="96"/>
        <v>0</v>
      </c>
      <c r="AY114" s="4">
        <f t="shared" si="97"/>
        <v>0</v>
      </c>
      <c r="AZ114" s="4">
        <f t="shared" si="98"/>
        <v>0</v>
      </c>
    </row>
    <row r="115" spans="2:52" x14ac:dyDescent="0.2">
      <c r="B115">
        <f>Risks!B123</f>
        <v>0</v>
      </c>
      <c r="C115">
        <f>Risks!E123</f>
        <v>0</v>
      </c>
      <c r="D115" s="4">
        <f>Risks!C123</f>
        <v>0</v>
      </c>
      <c r="E115" s="4">
        <f>Detailed_Report_Risk_Levels!D115</f>
        <v>0</v>
      </c>
      <c r="F115" s="4">
        <f t="shared" si="53"/>
        <v>0</v>
      </c>
      <c r="G115" s="4">
        <f t="shared" si="54"/>
        <v>0</v>
      </c>
      <c r="H115" s="4">
        <f t="shared" si="55"/>
        <v>0</v>
      </c>
      <c r="I115" s="4">
        <f t="shared" si="56"/>
        <v>0</v>
      </c>
      <c r="J115" s="4">
        <f t="shared" si="57"/>
        <v>0</v>
      </c>
      <c r="K115" s="4">
        <f t="shared" si="58"/>
        <v>0</v>
      </c>
      <c r="L115" s="4">
        <f t="shared" si="59"/>
        <v>0</v>
      </c>
      <c r="M115" s="4">
        <f t="shared" si="60"/>
        <v>0</v>
      </c>
      <c r="N115" s="4">
        <f t="shared" si="61"/>
        <v>0</v>
      </c>
      <c r="O115" s="4">
        <f t="shared" si="62"/>
        <v>0</v>
      </c>
      <c r="P115" s="4">
        <f t="shared" si="63"/>
        <v>0</v>
      </c>
      <c r="Q115" s="4">
        <f t="shared" si="64"/>
        <v>0</v>
      </c>
      <c r="R115" s="4">
        <f t="shared" si="65"/>
        <v>0</v>
      </c>
      <c r="S115" s="4">
        <f t="shared" si="66"/>
        <v>0</v>
      </c>
      <c r="T115" s="4">
        <f t="shared" si="67"/>
        <v>0</v>
      </c>
      <c r="U115" s="4">
        <f t="shared" si="68"/>
        <v>0</v>
      </c>
      <c r="V115" s="4">
        <f t="shared" si="69"/>
        <v>0</v>
      </c>
      <c r="W115" s="4">
        <f t="shared" si="70"/>
        <v>0</v>
      </c>
      <c r="X115" s="4">
        <f t="shared" si="71"/>
        <v>0</v>
      </c>
      <c r="Y115" s="4">
        <f t="shared" si="72"/>
        <v>0</v>
      </c>
      <c r="Z115" s="4">
        <f t="shared" si="73"/>
        <v>0</v>
      </c>
      <c r="AA115" s="4">
        <f t="shared" si="74"/>
        <v>0</v>
      </c>
      <c r="AB115" s="4">
        <f t="shared" si="75"/>
        <v>0</v>
      </c>
      <c r="AC115" s="4">
        <f t="shared" si="76"/>
        <v>0</v>
      </c>
      <c r="AD115" s="4">
        <f t="shared" si="77"/>
        <v>0</v>
      </c>
      <c r="AE115" s="4">
        <f t="shared" si="78"/>
        <v>0</v>
      </c>
      <c r="AF115" s="4">
        <f t="shared" si="79"/>
        <v>0</v>
      </c>
      <c r="AG115" s="4">
        <f t="shared" si="80"/>
        <v>0</v>
      </c>
      <c r="AH115" s="4">
        <f t="shared" si="81"/>
        <v>0</v>
      </c>
      <c r="AI115" s="4">
        <f t="shared" si="82"/>
        <v>0</v>
      </c>
      <c r="AJ115" s="4">
        <f t="shared" si="83"/>
        <v>0</v>
      </c>
      <c r="AK115" s="4">
        <f>Detailed_Report_Risk_Levels!E115</f>
        <v>0</v>
      </c>
      <c r="AL115" s="4">
        <f t="shared" si="84"/>
        <v>0</v>
      </c>
      <c r="AM115" s="4">
        <f t="shared" si="85"/>
        <v>0</v>
      </c>
      <c r="AN115" s="4">
        <f t="shared" si="86"/>
        <v>0</v>
      </c>
      <c r="AO115" s="4">
        <f t="shared" si="87"/>
        <v>0</v>
      </c>
      <c r="AP115" s="4">
        <f t="shared" si="88"/>
        <v>0</v>
      </c>
      <c r="AQ115" s="4">
        <f t="shared" si="89"/>
        <v>0</v>
      </c>
      <c r="AR115" s="4">
        <f t="shared" si="90"/>
        <v>0</v>
      </c>
      <c r="AS115" s="4">
        <f t="shared" si="91"/>
        <v>0</v>
      </c>
      <c r="AT115" s="4">
        <f t="shared" si="92"/>
        <v>0</v>
      </c>
      <c r="AU115" s="4">
        <f t="shared" si="93"/>
        <v>0</v>
      </c>
      <c r="AV115" s="4">
        <f t="shared" si="94"/>
        <v>0</v>
      </c>
      <c r="AW115" s="4">
        <f t="shared" si="95"/>
        <v>0</v>
      </c>
      <c r="AX115" s="4">
        <f t="shared" si="96"/>
        <v>0</v>
      </c>
      <c r="AY115" s="4">
        <f t="shared" si="97"/>
        <v>0</v>
      </c>
      <c r="AZ115" s="4">
        <f t="shared" si="98"/>
        <v>0</v>
      </c>
    </row>
    <row r="116" spans="2:52" x14ac:dyDescent="0.2">
      <c r="B116">
        <f>Risks!B124</f>
        <v>0</v>
      </c>
      <c r="C116">
        <f>Risks!E124</f>
        <v>0</v>
      </c>
      <c r="D116" s="4">
        <f>Risks!C124</f>
        <v>0</v>
      </c>
      <c r="E116" s="4">
        <f>Detailed_Report_Risk_Levels!D116</f>
        <v>0</v>
      </c>
      <c r="F116" s="4">
        <f t="shared" si="53"/>
        <v>0</v>
      </c>
      <c r="G116" s="4">
        <f t="shared" si="54"/>
        <v>0</v>
      </c>
      <c r="H116" s="4">
        <f t="shared" si="55"/>
        <v>0</v>
      </c>
      <c r="I116" s="4">
        <f t="shared" si="56"/>
        <v>0</v>
      </c>
      <c r="J116" s="4">
        <f t="shared" si="57"/>
        <v>0</v>
      </c>
      <c r="K116" s="4">
        <f t="shared" si="58"/>
        <v>0</v>
      </c>
      <c r="L116" s="4">
        <f t="shared" si="59"/>
        <v>0</v>
      </c>
      <c r="M116" s="4">
        <f t="shared" si="60"/>
        <v>0</v>
      </c>
      <c r="N116" s="4">
        <f t="shared" si="61"/>
        <v>0</v>
      </c>
      <c r="O116" s="4">
        <f t="shared" si="62"/>
        <v>0</v>
      </c>
      <c r="P116" s="4">
        <f t="shared" si="63"/>
        <v>0</v>
      </c>
      <c r="Q116" s="4">
        <f t="shared" si="64"/>
        <v>0</v>
      </c>
      <c r="R116" s="4">
        <f t="shared" si="65"/>
        <v>0</v>
      </c>
      <c r="S116" s="4">
        <f t="shared" si="66"/>
        <v>0</v>
      </c>
      <c r="T116" s="4">
        <f t="shared" si="67"/>
        <v>0</v>
      </c>
      <c r="U116" s="4">
        <f t="shared" si="68"/>
        <v>0</v>
      </c>
      <c r="V116" s="4">
        <f t="shared" si="69"/>
        <v>0</v>
      </c>
      <c r="W116" s="4">
        <f t="shared" si="70"/>
        <v>0</v>
      </c>
      <c r="X116" s="4">
        <f t="shared" si="71"/>
        <v>0</v>
      </c>
      <c r="Y116" s="4">
        <f t="shared" si="72"/>
        <v>0</v>
      </c>
      <c r="Z116" s="4">
        <f t="shared" si="73"/>
        <v>0</v>
      </c>
      <c r="AA116" s="4">
        <f t="shared" si="74"/>
        <v>0</v>
      </c>
      <c r="AB116" s="4">
        <f t="shared" si="75"/>
        <v>0</v>
      </c>
      <c r="AC116" s="4">
        <f t="shared" si="76"/>
        <v>0</v>
      </c>
      <c r="AD116" s="4">
        <f t="shared" si="77"/>
        <v>0</v>
      </c>
      <c r="AE116" s="4">
        <f t="shared" si="78"/>
        <v>0</v>
      </c>
      <c r="AF116" s="4">
        <f t="shared" si="79"/>
        <v>0</v>
      </c>
      <c r="AG116" s="4">
        <f t="shared" si="80"/>
        <v>0</v>
      </c>
      <c r="AH116" s="4">
        <f t="shared" si="81"/>
        <v>0</v>
      </c>
      <c r="AI116" s="4">
        <f t="shared" si="82"/>
        <v>0</v>
      </c>
      <c r="AJ116" s="4">
        <f t="shared" si="83"/>
        <v>0</v>
      </c>
      <c r="AK116" s="4">
        <f>Detailed_Report_Risk_Levels!E116</f>
        <v>0</v>
      </c>
      <c r="AL116" s="4">
        <f t="shared" si="84"/>
        <v>0</v>
      </c>
      <c r="AM116" s="4">
        <f t="shared" si="85"/>
        <v>0</v>
      </c>
      <c r="AN116" s="4">
        <f t="shared" si="86"/>
        <v>0</v>
      </c>
      <c r="AO116" s="4">
        <f t="shared" si="87"/>
        <v>0</v>
      </c>
      <c r="AP116" s="4">
        <f t="shared" si="88"/>
        <v>0</v>
      </c>
      <c r="AQ116" s="4">
        <f t="shared" si="89"/>
        <v>0</v>
      </c>
      <c r="AR116" s="4">
        <f t="shared" si="90"/>
        <v>0</v>
      </c>
      <c r="AS116" s="4">
        <f t="shared" si="91"/>
        <v>0</v>
      </c>
      <c r="AT116" s="4">
        <f t="shared" si="92"/>
        <v>0</v>
      </c>
      <c r="AU116" s="4">
        <f t="shared" si="93"/>
        <v>0</v>
      </c>
      <c r="AV116" s="4">
        <f t="shared" si="94"/>
        <v>0</v>
      </c>
      <c r="AW116" s="4">
        <f t="shared" si="95"/>
        <v>0</v>
      </c>
      <c r="AX116" s="4">
        <f t="shared" si="96"/>
        <v>0</v>
      </c>
      <c r="AY116" s="4">
        <f t="shared" si="97"/>
        <v>0</v>
      </c>
      <c r="AZ116" s="4">
        <f t="shared" si="98"/>
        <v>0</v>
      </c>
    </row>
    <row r="117" spans="2:52" x14ac:dyDescent="0.2">
      <c r="B117">
        <f>Risks!B125</f>
        <v>0</v>
      </c>
      <c r="C117">
        <f>Risks!E125</f>
        <v>0</v>
      </c>
      <c r="D117" s="4">
        <f>Risks!C125</f>
        <v>0</v>
      </c>
      <c r="E117" s="4">
        <f>Detailed_Report_Risk_Levels!D117</f>
        <v>0</v>
      </c>
      <c r="F117" s="4">
        <f t="shared" si="53"/>
        <v>0</v>
      </c>
      <c r="G117" s="4">
        <f t="shared" si="54"/>
        <v>0</v>
      </c>
      <c r="H117" s="4">
        <f t="shared" si="55"/>
        <v>0</v>
      </c>
      <c r="I117" s="4">
        <f t="shared" si="56"/>
        <v>0</v>
      </c>
      <c r="J117" s="4">
        <f t="shared" si="57"/>
        <v>0</v>
      </c>
      <c r="K117" s="4">
        <f t="shared" si="58"/>
        <v>0</v>
      </c>
      <c r="L117" s="4">
        <f t="shared" si="59"/>
        <v>0</v>
      </c>
      <c r="M117" s="4">
        <f t="shared" si="60"/>
        <v>0</v>
      </c>
      <c r="N117" s="4">
        <f t="shared" si="61"/>
        <v>0</v>
      </c>
      <c r="O117" s="4">
        <f t="shared" si="62"/>
        <v>0</v>
      </c>
      <c r="P117" s="4">
        <f t="shared" si="63"/>
        <v>0</v>
      </c>
      <c r="Q117" s="4">
        <f t="shared" si="64"/>
        <v>0</v>
      </c>
      <c r="R117" s="4">
        <f t="shared" si="65"/>
        <v>0</v>
      </c>
      <c r="S117" s="4">
        <f t="shared" si="66"/>
        <v>0</v>
      </c>
      <c r="T117" s="4">
        <f t="shared" si="67"/>
        <v>0</v>
      </c>
      <c r="U117" s="4">
        <f t="shared" si="68"/>
        <v>0</v>
      </c>
      <c r="V117" s="4">
        <f t="shared" si="69"/>
        <v>0</v>
      </c>
      <c r="W117" s="4">
        <f t="shared" si="70"/>
        <v>0</v>
      </c>
      <c r="X117" s="4">
        <f t="shared" si="71"/>
        <v>0</v>
      </c>
      <c r="Y117" s="4">
        <f t="shared" si="72"/>
        <v>0</v>
      </c>
      <c r="Z117" s="4">
        <f t="shared" si="73"/>
        <v>0</v>
      </c>
      <c r="AA117" s="4">
        <f t="shared" si="74"/>
        <v>0</v>
      </c>
      <c r="AB117" s="4">
        <f t="shared" si="75"/>
        <v>0</v>
      </c>
      <c r="AC117" s="4">
        <f t="shared" si="76"/>
        <v>0</v>
      </c>
      <c r="AD117" s="4">
        <f t="shared" si="77"/>
        <v>0</v>
      </c>
      <c r="AE117" s="4">
        <f t="shared" si="78"/>
        <v>0</v>
      </c>
      <c r="AF117" s="4">
        <f t="shared" si="79"/>
        <v>0</v>
      </c>
      <c r="AG117" s="4">
        <f t="shared" si="80"/>
        <v>0</v>
      </c>
      <c r="AH117" s="4">
        <f t="shared" si="81"/>
        <v>0</v>
      </c>
      <c r="AI117" s="4">
        <f t="shared" si="82"/>
        <v>0</v>
      </c>
      <c r="AJ117" s="4">
        <f t="shared" si="83"/>
        <v>0</v>
      </c>
      <c r="AK117" s="4">
        <f>Detailed_Report_Risk_Levels!E117</f>
        <v>0</v>
      </c>
      <c r="AL117" s="4">
        <f t="shared" si="84"/>
        <v>0</v>
      </c>
      <c r="AM117" s="4">
        <f t="shared" si="85"/>
        <v>0</v>
      </c>
      <c r="AN117" s="4">
        <f t="shared" si="86"/>
        <v>0</v>
      </c>
      <c r="AO117" s="4">
        <f t="shared" si="87"/>
        <v>0</v>
      </c>
      <c r="AP117" s="4">
        <f t="shared" si="88"/>
        <v>0</v>
      </c>
      <c r="AQ117" s="4">
        <f t="shared" si="89"/>
        <v>0</v>
      </c>
      <c r="AR117" s="4">
        <f t="shared" si="90"/>
        <v>0</v>
      </c>
      <c r="AS117" s="4">
        <f t="shared" si="91"/>
        <v>0</v>
      </c>
      <c r="AT117" s="4">
        <f t="shared" si="92"/>
        <v>0</v>
      </c>
      <c r="AU117" s="4">
        <f t="shared" si="93"/>
        <v>0</v>
      </c>
      <c r="AV117" s="4">
        <f t="shared" si="94"/>
        <v>0</v>
      </c>
      <c r="AW117" s="4">
        <f t="shared" si="95"/>
        <v>0</v>
      </c>
      <c r="AX117" s="4">
        <f t="shared" si="96"/>
        <v>0</v>
      </c>
      <c r="AY117" s="4">
        <f t="shared" si="97"/>
        <v>0</v>
      </c>
      <c r="AZ117" s="4">
        <f t="shared" si="98"/>
        <v>0</v>
      </c>
    </row>
    <row r="118" spans="2:52" x14ac:dyDescent="0.2">
      <c r="B118">
        <f>Risks!B126</f>
        <v>0</v>
      </c>
      <c r="C118">
        <f>Risks!E126</f>
        <v>0</v>
      </c>
      <c r="D118" s="4">
        <f>Risks!C126</f>
        <v>0</v>
      </c>
      <c r="E118" s="4">
        <f>Detailed_Report_Risk_Levels!D118</f>
        <v>0</v>
      </c>
      <c r="F118" s="4">
        <f t="shared" si="53"/>
        <v>0</v>
      </c>
      <c r="G118" s="4">
        <f t="shared" si="54"/>
        <v>0</v>
      </c>
      <c r="H118" s="4">
        <f t="shared" si="55"/>
        <v>0</v>
      </c>
      <c r="I118" s="4">
        <f t="shared" si="56"/>
        <v>0</v>
      </c>
      <c r="J118" s="4">
        <f t="shared" si="57"/>
        <v>0</v>
      </c>
      <c r="K118" s="4">
        <f t="shared" si="58"/>
        <v>0</v>
      </c>
      <c r="L118" s="4">
        <f t="shared" si="59"/>
        <v>0</v>
      </c>
      <c r="M118" s="4">
        <f t="shared" si="60"/>
        <v>0</v>
      </c>
      <c r="N118" s="4">
        <f t="shared" si="61"/>
        <v>0</v>
      </c>
      <c r="O118" s="4">
        <f t="shared" si="62"/>
        <v>0</v>
      </c>
      <c r="P118" s="4">
        <f t="shared" si="63"/>
        <v>0</v>
      </c>
      <c r="Q118" s="4">
        <f t="shared" si="64"/>
        <v>0</v>
      </c>
      <c r="R118" s="4">
        <f t="shared" si="65"/>
        <v>0</v>
      </c>
      <c r="S118" s="4">
        <f t="shared" si="66"/>
        <v>0</v>
      </c>
      <c r="T118" s="4">
        <f t="shared" si="67"/>
        <v>0</v>
      </c>
      <c r="U118" s="4">
        <f t="shared" si="68"/>
        <v>0</v>
      </c>
      <c r="V118" s="4">
        <f t="shared" si="69"/>
        <v>0</v>
      </c>
      <c r="W118" s="4">
        <f t="shared" si="70"/>
        <v>0</v>
      </c>
      <c r="X118" s="4">
        <f t="shared" si="71"/>
        <v>0</v>
      </c>
      <c r="Y118" s="4">
        <f t="shared" si="72"/>
        <v>0</v>
      </c>
      <c r="Z118" s="4">
        <f t="shared" si="73"/>
        <v>0</v>
      </c>
      <c r="AA118" s="4">
        <f t="shared" si="74"/>
        <v>0</v>
      </c>
      <c r="AB118" s="4">
        <f t="shared" si="75"/>
        <v>0</v>
      </c>
      <c r="AC118" s="4">
        <f t="shared" si="76"/>
        <v>0</v>
      </c>
      <c r="AD118" s="4">
        <f t="shared" si="77"/>
        <v>0</v>
      </c>
      <c r="AE118" s="4">
        <f t="shared" si="78"/>
        <v>0</v>
      </c>
      <c r="AF118" s="4">
        <f t="shared" si="79"/>
        <v>0</v>
      </c>
      <c r="AG118" s="4">
        <f t="shared" si="80"/>
        <v>0</v>
      </c>
      <c r="AH118" s="4">
        <f t="shared" si="81"/>
        <v>0</v>
      </c>
      <c r="AI118" s="4">
        <f t="shared" si="82"/>
        <v>0</v>
      </c>
      <c r="AJ118" s="4">
        <f t="shared" si="83"/>
        <v>0</v>
      </c>
      <c r="AK118" s="4">
        <f>Detailed_Report_Risk_Levels!E118</f>
        <v>0</v>
      </c>
      <c r="AL118" s="4">
        <f t="shared" si="84"/>
        <v>0</v>
      </c>
      <c r="AM118" s="4">
        <f t="shared" si="85"/>
        <v>0</v>
      </c>
      <c r="AN118" s="4">
        <f t="shared" si="86"/>
        <v>0</v>
      </c>
      <c r="AO118" s="4">
        <f t="shared" si="87"/>
        <v>0</v>
      </c>
      <c r="AP118" s="4">
        <f t="shared" si="88"/>
        <v>0</v>
      </c>
      <c r="AQ118" s="4">
        <f t="shared" si="89"/>
        <v>0</v>
      </c>
      <c r="AR118" s="4">
        <f t="shared" si="90"/>
        <v>0</v>
      </c>
      <c r="AS118" s="4">
        <f t="shared" si="91"/>
        <v>0</v>
      </c>
      <c r="AT118" s="4">
        <f t="shared" si="92"/>
        <v>0</v>
      </c>
      <c r="AU118" s="4">
        <f t="shared" si="93"/>
        <v>0</v>
      </c>
      <c r="AV118" s="4">
        <f t="shared" si="94"/>
        <v>0</v>
      </c>
      <c r="AW118" s="4">
        <f t="shared" si="95"/>
        <v>0</v>
      </c>
      <c r="AX118" s="4">
        <f t="shared" si="96"/>
        <v>0</v>
      </c>
      <c r="AY118" s="4">
        <f t="shared" si="97"/>
        <v>0</v>
      </c>
      <c r="AZ118" s="4">
        <f t="shared" si="98"/>
        <v>0</v>
      </c>
    </row>
    <row r="119" spans="2:52" x14ac:dyDescent="0.2">
      <c r="B119">
        <f>Risks!B127</f>
        <v>0</v>
      </c>
      <c r="C119">
        <f>Risks!E127</f>
        <v>0</v>
      </c>
      <c r="D119" s="4">
        <f>Risks!C127</f>
        <v>0</v>
      </c>
      <c r="E119" s="4">
        <f>Detailed_Report_Risk_Levels!D119</f>
        <v>0</v>
      </c>
      <c r="F119" s="4">
        <f t="shared" si="53"/>
        <v>0</v>
      </c>
      <c r="G119" s="4">
        <f t="shared" si="54"/>
        <v>0</v>
      </c>
      <c r="H119" s="4">
        <f t="shared" si="55"/>
        <v>0</v>
      </c>
      <c r="I119" s="4">
        <f t="shared" si="56"/>
        <v>0</v>
      </c>
      <c r="J119" s="4">
        <f t="shared" si="57"/>
        <v>0</v>
      </c>
      <c r="K119" s="4">
        <f t="shared" si="58"/>
        <v>0</v>
      </c>
      <c r="L119" s="4">
        <f t="shared" si="59"/>
        <v>0</v>
      </c>
      <c r="M119" s="4">
        <f t="shared" si="60"/>
        <v>0</v>
      </c>
      <c r="N119" s="4">
        <f t="shared" si="61"/>
        <v>0</v>
      </c>
      <c r="O119" s="4">
        <f t="shared" si="62"/>
        <v>0</v>
      </c>
      <c r="P119" s="4">
        <f t="shared" si="63"/>
        <v>0</v>
      </c>
      <c r="Q119" s="4">
        <f t="shared" si="64"/>
        <v>0</v>
      </c>
      <c r="R119" s="4">
        <f t="shared" si="65"/>
        <v>0</v>
      </c>
      <c r="S119" s="4">
        <f t="shared" si="66"/>
        <v>0</v>
      </c>
      <c r="T119" s="4">
        <f t="shared" si="67"/>
        <v>0</v>
      </c>
      <c r="U119" s="4">
        <f t="shared" si="68"/>
        <v>0</v>
      </c>
      <c r="V119" s="4">
        <f t="shared" si="69"/>
        <v>0</v>
      </c>
      <c r="W119" s="4">
        <f t="shared" si="70"/>
        <v>0</v>
      </c>
      <c r="X119" s="4">
        <f t="shared" si="71"/>
        <v>0</v>
      </c>
      <c r="Y119" s="4">
        <f t="shared" si="72"/>
        <v>0</v>
      </c>
      <c r="Z119" s="4">
        <f t="shared" si="73"/>
        <v>0</v>
      </c>
      <c r="AA119" s="4">
        <f t="shared" si="74"/>
        <v>0</v>
      </c>
      <c r="AB119" s="4">
        <f t="shared" si="75"/>
        <v>0</v>
      </c>
      <c r="AC119" s="4">
        <f t="shared" si="76"/>
        <v>0</v>
      </c>
      <c r="AD119" s="4">
        <f t="shared" si="77"/>
        <v>0</v>
      </c>
      <c r="AE119" s="4">
        <f t="shared" si="78"/>
        <v>0</v>
      </c>
      <c r="AF119" s="4">
        <f t="shared" si="79"/>
        <v>0</v>
      </c>
      <c r="AG119" s="4">
        <f t="shared" si="80"/>
        <v>0</v>
      </c>
      <c r="AH119" s="4">
        <f t="shared" si="81"/>
        <v>0</v>
      </c>
      <c r="AI119" s="4">
        <f t="shared" si="82"/>
        <v>0</v>
      </c>
      <c r="AJ119" s="4">
        <f t="shared" si="83"/>
        <v>0</v>
      </c>
      <c r="AK119" s="4">
        <f>Detailed_Report_Risk_Levels!E119</f>
        <v>0</v>
      </c>
      <c r="AL119" s="4">
        <f t="shared" si="84"/>
        <v>0</v>
      </c>
      <c r="AM119" s="4">
        <f t="shared" si="85"/>
        <v>0</v>
      </c>
      <c r="AN119" s="4">
        <f t="shared" si="86"/>
        <v>0</v>
      </c>
      <c r="AO119" s="4">
        <f t="shared" si="87"/>
        <v>0</v>
      </c>
      <c r="AP119" s="4">
        <f t="shared" si="88"/>
        <v>0</v>
      </c>
      <c r="AQ119" s="4">
        <f t="shared" si="89"/>
        <v>0</v>
      </c>
      <c r="AR119" s="4">
        <f t="shared" si="90"/>
        <v>0</v>
      </c>
      <c r="AS119" s="4">
        <f t="shared" si="91"/>
        <v>0</v>
      </c>
      <c r="AT119" s="4">
        <f t="shared" si="92"/>
        <v>0</v>
      </c>
      <c r="AU119" s="4">
        <f t="shared" si="93"/>
        <v>0</v>
      </c>
      <c r="AV119" s="4">
        <f t="shared" si="94"/>
        <v>0</v>
      </c>
      <c r="AW119" s="4">
        <f t="shared" si="95"/>
        <v>0</v>
      </c>
      <c r="AX119" s="4">
        <f t="shared" si="96"/>
        <v>0</v>
      </c>
      <c r="AY119" s="4">
        <f t="shared" si="97"/>
        <v>0</v>
      </c>
      <c r="AZ119" s="4">
        <f t="shared" si="98"/>
        <v>0</v>
      </c>
    </row>
    <row r="120" spans="2:52" x14ac:dyDescent="0.2">
      <c r="B120">
        <f>Risks!B128</f>
        <v>0</v>
      </c>
      <c r="C120">
        <f>Risks!E128</f>
        <v>0</v>
      </c>
      <c r="D120" s="4">
        <f>Risks!C128</f>
        <v>0</v>
      </c>
      <c r="E120" s="4">
        <f>Detailed_Report_Risk_Levels!D120</f>
        <v>0</v>
      </c>
      <c r="F120" s="4">
        <f t="shared" si="53"/>
        <v>0</v>
      </c>
      <c r="G120" s="4">
        <f t="shared" si="54"/>
        <v>0</v>
      </c>
      <c r="H120" s="4">
        <f t="shared" si="55"/>
        <v>0</v>
      </c>
      <c r="I120" s="4">
        <f t="shared" si="56"/>
        <v>0</v>
      </c>
      <c r="J120" s="4">
        <f t="shared" si="57"/>
        <v>0</v>
      </c>
      <c r="K120" s="4">
        <f t="shared" si="58"/>
        <v>0</v>
      </c>
      <c r="L120" s="4">
        <f t="shared" si="59"/>
        <v>0</v>
      </c>
      <c r="M120" s="4">
        <f t="shared" si="60"/>
        <v>0</v>
      </c>
      <c r="N120" s="4">
        <f t="shared" si="61"/>
        <v>0</v>
      </c>
      <c r="O120" s="4">
        <f t="shared" si="62"/>
        <v>0</v>
      </c>
      <c r="P120" s="4">
        <f t="shared" si="63"/>
        <v>0</v>
      </c>
      <c r="Q120" s="4">
        <f t="shared" si="64"/>
        <v>0</v>
      </c>
      <c r="R120" s="4">
        <f t="shared" si="65"/>
        <v>0</v>
      </c>
      <c r="S120" s="4">
        <f t="shared" si="66"/>
        <v>0</v>
      </c>
      <c r="T120" s="4">
        <f t="shared" si="67"/>
        <v>0</v>
      </c>
      <c r="U120" s="4">
        <f t="shared" si="68"/>
        <v>0</v>
      </c>
      <c r="V120" s="4">
        <f t="shared" si="69"/>
        <v>0</v>
      </c>
      <c r="W120" s="4">
        <f t="shared" si="70"/>
        <v>0</v>
      </c>
      <c r="X120" s="4">
        <f t="shared" si="71"/>
        <v>0</v>
      </c>
      <c r="Y120" s="4">
        <f t="shared" si="72"/>
        <v>0</v>
      </c>
      <c r="Z120" s="4">
        <f t="shared" si="73"/>
        <v>0</v>
      </c>
      <c r="AA120" s="4">
        <f t="shared" si="74"/>
        <v>0</v>
      </c>
      <c r="AB120" s="4">
        <f t="shared" si="75"/>
        <v>0</v>
      </c>
      <c r="AC120" s="4">
        <f t="shared" si="76"/>
        <v>0</v>
      </c>
      <c r="AD120" s="4">
        <f t="shared" si="77"/>
        <v>0</v>
      </c>
      <c r="AE120" s="4">
        <f t="shared" si="78"/>
        <v>0</v>
      </c>
      <c r="AF120" s="4">
        <f t="shared" si="79"/>
        <v>0</v>
      </c>
      <c r="AG120" s="4">
        <f t="shared" si="80"/>
        <v>0</v>
      </c>
      <c r="AH120" s="4">
        <f t="shared" si="81"/>
        <v>0</v>
      </c>
      <c r="AI120" s="4">
        <f t="shared" si="82"/>
        <v>0</v>
      </c>
      <c r="AJ120" s="4">
        <f t="shared" si="83"/>
        <v>0</v>
      </c>
      <c r="AK120" s="4">
        <f>Detailed_Report_Risk_Levels!E120</f>
        <v>0</v>
      </c>
      <c r="AL120" s="4">
        <f t="shared" si="84"/>
        <v>0</v>
      </c>
      <c r="AM120" s="4">
        <f t="shared" si="85"/>
        <v>0</v>
      </c>
      <c r="AN120" s="4">
        <f t="shared" si="86"/>
        <v>0</v>
      </c>
      <c r="AO120" s="4">
        <f t="shared" si="87"/>
        <v>0</v>
      </c>
      <c r="AP120" s="4">
        <f t="shared" si="88"/>
        <v>0</v>
      </c>
      <c r="AQ120" s="4">
        <f t="shared" si="89"/>
        <v>0</v>
      </c>
      <c r="AR120" s="4">
        <f t="shared" si="90"/>
        <v>0</v>
      </c>
      <c r="AS120" s="4">
        <f t="shared" si="91"/>
        <v>0</v>
      </c>
      <c r="AT120" s="4">
        <f t="shared" si="92"/>
        <v>0</v>
      </c>
      <c r="AU120" s="4">
        <f t="shared" si="93"/>
        <v>0</v>
      </c>
      <c r="AV120" s="4">
        <f t="shared" si="94"/>
        <v>0</v>
      </c>
      <c r="AW120" s="4">
        <f t="shared" si="95"/>
        <v>0</v>
      </c>
      <c r="AX120" s="4">
        <f t="shared" si="96"/>
        <v>0</v>
      </c>
      <c r="AY120" s="4">
        <f t="shared" si="97"/>
        <v>0</v>
      </c>
      <c r="AZ120" s="4">
        <f t="shared" si="98"/>
        <v>0</v>
      </c>
    </row>
    <row r="121" spans="2:52" x14ac:dyDescent="0.2">
      <c r="B121">
        <f>Risks!B129</f>
        <v>0</v>
      </c>
      <c r="C121">
        <f>Risks!E129</f>
        <v>0</v>
      </c>
      <c r="D121" s="4">
        <f>Risks!C129</f>
        <v>0</v>
      </c>
      <c r="E121" s="4">
        <f>Detailed_Report_Risk_Levels!D121</f>
        <v>0</v>
      </c>
      <c r="F121" s="4">
        <f t="shared" si="53"/>
        <v>0</v>
      </c>
      <c r="G121" s="4">
        <f t="shared" si="54"/>
        <v>0</v>
      </c>
      <c r="H121" s="4">
        <f t="shared" si="55"/>
        <v>0</v>
      </c>
      <c r="I121" s="4">
        <f t="shared" si="56"/>
        <v>0</v>
      </c>
      <c r="J121" s="4">
        <f t="shared" si="57"/>
        <v>0</v>
      </c>
      <c r="K121" s="4">
        <f t="shared" si="58"/>
        <v>0</v>
      </c>
      <c r="L121" s="4">
        <f t="shared" si="59"/>
        <v>0</v>
      </c>
      <c r="M121" s="4">
        <f t="shared" si="60"/>
        <v>0</v>
      </c>
      <c r="N121" s="4">
        <f t="shared" si="61"/>
        <v>0</v>
      </c>
      <c r="O121" s="4">
        <f t="shared" si="62"/>
        <v>0</v>
      </c>
      <c r="P121" s="4">
        <f t="shared" si="63"/>
        <v>0</v>
      </c>
      <c r="Q121" s="4">
        <f t="shared" si="64"/>
        <v>0</v>
      </c>
      <c r="R121" s="4">
        <f t="shared" si="65"/>
        <v>0</v>
      </c>
      <c r="S121" s="4">
        <f t="shared" si="66"/>
        <v>0</v>
      </c>
      <c r="T121" s="4">
        <f t="shared" si="67"/>
        <v>0</v>
      </c>
      <c r="U121" s="4">
        <f t="shared" si="68"/>
        <v>0</v>
      </c>
      <c r="V121" s="4">
        <f t="shared" si="69"/>
        <v>0</v>
      </c>
      <c r="W121" s="4">
        <f t="shared" si="70"/>
        <v>0</v>
      </c>
      <c r="X121" s="4">
        <f t="shared" si="71"/>
        <v>0</v>
      </c>
      <c r="Y121" s="4">
        <f t="shared" si="72"/>
        <v>0</v>
      </c>
      <c r="Z121" s="4">
        <f t="shared" si="73"/>
        <v>0</v>
      </c>
      <c r="AA121" s="4">
        <f t="shared" si="74"/>
        <v>0</v>
      </c>
      <c r="AB121" s="4">
        <f t="shared" si="75"/>
        <v>0</v>
      </c>
      <c r="AC121" s="4">
        <f t="shared" si="76"/>
        <v>0</v>
      </c>
      <c r="AD121" s="4">
        <f t="shared" si="77"/>
        <v>0</v>
      </c>
      <c r="AE121" s="4">
        <f t="shared" si="78"/>
        <v>0</v>
      </c>
      <c r="AF121" s="4">
        <f t="shared" si="79"/>
        <v>0</v>
      </c>
      <c r="AG121" s="4">
        <f t="shared" si="80"/>
        <v>0</v>
      </c>
      <c r="AH121" s="4">
        <f t="shared" si="81"/>
        <v>0</v>
      </c>
      <c r="AI121" s="4">
        <f t="shared" si="82"/>
        <v>0</v>
      </c>
      <c r="AJ121" s="4">
        <f t="shared" si="83"/>
        <v>0</v>
      </c>
      <c r="AK121" s="4">
        <f>Detailed_Report_Risk_Levels!E121</f>
        <v>0</v>
      </c>
      <c r="AL121" s="4">
        <f t="shared" si="84"/>
        <v>0</v>
      </c>
      <c r="AM121" s="4">
        <f t="shared" si="85"/>
        <v>0</v>
      </c>
      <c r="AN121" s="4">
        <f t="shared" si="86"/>
        <v>0</v>
      </c>
      <c r="AO121" s="4">
        <f t="shared" si="87"/>
        <v>0</v>
      </c>
      <c r="AP121" s="4">
        <f t="shared" si="88"/>
        <v>0</v>
      </c>
      <c r="AQ121" s="4">
        <f t="shared" si="89"/>
        <v>0</v>
      </c>
      <c r="AR121" s="4">
        <f t="shared" si="90"/>
        <v>0</v>
      </c>
      <c r="AS121" s="4">
        <f t="shared" si="91"/>
        <v>0</v>
      </c>
      <c r="AT121" s="4">
        <f t="shared" si="92"/>
        <v>0</v>
      </c>
      <c r="AU121" s="4">
        <f t="shared" si="93"/>
        <v>0</v>
      </c>
      <c r="AV121" s="4">
        <f t="shared" si="94"/>
        <v>0</v>
      </c>
      <c r="AW121" s="4">
        <f t="shared" si="95"/>
        <v>0</v>
      </c>
      <c r="AX121" s="4">
        <f t="shared" si="96"/>
        <v>0</v>
      </c>
      <c r="AY121" s="4">
        <f t="shared" si="97"/>
        <v>0</v>
      </c>
      <c r="AZ121" s="4">
        <f t="shared" si="98"/>
        <v>0</v>
      </c>
    </row>
    <row r="122" spans="2:52" x14ac:dyDescent="0.2">
      <c r="B122">
        <f>Risks!B130</f>
        <v>0</v>
      </c>
      <c r="C122">
        <f>Risks!E130</f>
        <v>0</v>
      </c>
      <c r="D122" s="4">
        <f>Risks!C130</f>
        <v>0</v>
      </c>
      <c r="E122" s="4">
        <f>Detailed_Report_Risk_Levels!D122</f>
        <v>0</v>
      </c>
      <c r="F122" s="4">
        <f t="shared" si="53"/>
        <v>0</v>
      </c>
      <c r="G122" s="4">
        <f t="shared" si="54"/>
        <v>0</v>
      </c>
      <c r="H122" s="4">
        <f t="shared" si="55"/>
        <v>0</v>
      </c>
      <c r="I122" s="4">
        <f t="shared" si="56"/>
        <v>0</v>
      </c>
      <c r="J122" s="4">
        <f t="shared" si="57"/>
        <v>0</v>
      </c>
      <c r="K122" s="4">
        <f t="shared" si="58"/>
        <v>0</v>
      </c>
      <c r="L122" s="4">
        <f t="shared" si="59"/>
        <v>0</v>
      </c>
      <c r="M122" s="4">
        <f t="shared" si="60"/>
        <v>0</v>
      </c>
      <c r="N122" s="4">
        <f t="shared" si="61"/>
        <v>0</v>
      </c>
      <c r="O122" s="4">
        <f t="shared" si="62"/>
        <v>0</v>
      </c>
      <c r="P122" s="4">
        <f t="shared" si="63"/>
        <v>0</v>
      </c>
      <c r="Q122" s="4">
        <f t="shared" si="64"/>
        <v>0</v>
      </c>
      <c r="R122" s="4">
        <f t="shared" si="65"/>
        <v>0</v>
      </c>
      <c r="S122" s="4">
        <f t="shared" si="66"/>
        <v>0</v>
      </c>
      <c r="T122" s="4">
        <f t="shared" si="67"/>
        <v>0</v>
      </c>
      <c r="U122" s="4">
        <f t="shared" si="68"/>
        <v>0</v>
      </c>
      <c r="V122" s="4">
        <f t="shared" si="69"/>
        <v>0</v>
      </c>
      <c r="W122" s="4">
        <f t="shared" si="70"/>
        <v>0</v>
      </c>
      <c r="X122" s="4">
        <f t="shared" si="71"/>
        <v>0</v>
      </c>
      <c r="Y122" s="4">
        <f t="shared" si="72"/>
        <v>0</v>
      </c>
      <c r="Z122" s="4">
        <f t="shared" si="73"/>
        <v>0</v>
      </c>
      <c r="AA122" s="4">
        <f t="shared" si="74"/>
        <v>0</v>
      </c>
      <c r="AB122" s="4">
        <f t="shared" si="75"/>
        <v>0</v>
      </c>
      <c r="AC122" s="4">
        <f t="shared" si="76"/>
        <v>0</v>
      </c>
      <c r="AD122" s="4">
        <f t="shared" si="77"/>
        <v>0</v>
      </c>
      <c r="AE122" s="4">
        <f t="shared" si="78"/>
        <v>0</v>
      </c>
      <c r="AF122" s="4">
        <f t="shared" si="79"/>
        <v>0</v>
      </c>
      <c r="AG122" s="4">
        <f t="shared" si="80"/>
        <v>0</v>
      </c>
      <c r="AH122" s="4">
        <f t="shared" si="81"/>
        <v>0</v>
      </c>
      <c r="AI122" s="4">
        <f t="shared" si="82"/>
        <v>0</v>
      </c>
      <c r="AJ122" s="4">
        <f t="shared" si="83"/>
        <v>0</v>
      </c>
      <c r="AK122" s="4">
        <f>Detailed_Report_Risk_Levels!E122</f>
        <v>0</v>
      </c>
      <c r="AL122" s="4">
        <f t="shared" si="84"/>
        <v>0</v>
      </c>
      <c r="AM122" s="4">
        <f t="shared" si="85"/>
        <v>0</v>
      </c>
      <c r="AN122" s="4">
        <f t="shared" si="86"/>
        <v>0</v>
      </c>
      <c r="AO122" s="4">
        <f t="shared" si="87"/>
        <v>0</v>
      </c>
      <c r="AP122" s="4">
        <f t="shared" si="88"/>
        <v>0</v>
      </c>
      <c r="AQ122" s="4">
        <f t="shared" si="89"/>
        <v>0</v>
      </c>
      <c r="AR122" s="4">
        <f t="shared" si="90"/>
        <v>0</v>
      </c>
      <c r="AS122" s="4">
        <f t="shared" si="91"/>
        <v>0</v>
      </c>
      <c r="AT122" s="4">
        <f t="shared" si="92"/>
        <v>0</v>
      </c>
      <c r="AU122" s="4">
        <f t="shared" si="93"/>
        <v>0</v>
      </c>
      <c r="AV122" s="4">
        <f t="shared" si="94"/>
        <v>0</v>
      </c>
      <c r="AW122" s="4">
        <f t="shared" si="95"/>
        <v>0</v>
      </c>
      <c r="AX122" s="4">
        <f t="shared" si="96"/>
        <v>0</v>
      </c>
      <c r="AY122" s="4">
        <f t="shared" si="97"/>
        <v>0</v>
      </c>
      <c r="AZ122" s="4">
        <f t="shared" si="98"/>
        <v>0</v>
      </c>
    </row>
    <row r="123" spans="2:52" x14ac:dyDescent="0.2">
      <c r="B123">
        <f>Risks!B131</f>
        <v>0</v>
      </c>
      <c r="C123">
        <f>Risks!E131</f>
        <v>0</v>
      </c>
      <c r="D123" s="4">
        <f>Risks!C131</f>
        <v>0</v>
      </c>
      <c r="E123" s="4">
        <f>Detailed_Report_Risk_Levels!D123</f>
        <v>0</v>
      </c>
      <c r="F123" s="4">
        <f t="shared" si="53"/>
        <v>0</v>
      </c>
      <c r="G123" s="4">
        <f t="shared" si="54"/>
        <v>0</v>
      </c>
      <c r="H123" s="4">
        <f t="shared" si="55"/>
        <v>0</v>
      </c>
      <c r="I123" s="4">
        <f t="shared" si="56"/>
        <v>0</v>
      </c>
      <c r="J123" s="4">
        <f t="shared" si="57"/>
        <v>0</v>
      </c>
      <c r="K123" s="4">
        <f t="shared" si="58"/>
        <v>0</v>
      </c>
      <c r="L123" s="4">
        <f t="shared" si="59"/>
        <v>0</v>
      </c>
      <c r="M123" s="4">
        <f t="shared" si="60"/>
        <v>0</v>
      </c>
      <c r="N123" s="4">
        <f t="shared" si="61"/>
        <v>0</v>
      </c>
      <c r="O123" s="4">
        <f t="shared" si="62"/>
        <v>0</v>
      </c>
      <c r="P123" s="4">
        <f t="shared" si="63"/>
        <v>0</v>
      </c>
      <c r="Q123" s="4">
        <f t="shared" si="64"/>
        <v>0</v>
      </c>
      <c r="R123" s="4">
        <f t="shared" si="65"/>
        <v>0</v>
      </c>
      <c r="S123" s="4">
        <f t="shared" si="66"/>
        <v>0</v>
      </c>
      <c r="T123" s="4">
        <f t="shared" si="67"/>
        <v>0</v>
      </c>
      <c r="U123" s="4">
        <f t="shared" si="68"/>
        <v>0</v>
      </c>
      <c r="V123" s="4">
        <f t="shared" si="69"/>
        <v>0</v>
      </c>
      <c r="W123" s="4">
        <f t="shared" si="70"/>
        <v>0</v>
      </c>
      <c r="X123" s="4">
        <f t="shared" si="71"/>
        <v>0</v>
      </c>
      <c r="Y123" s="4">
        <f t="shared" si="72"/>
        <v>0</v>
      </c>
      <c r="Z123" s="4">
        <f t="shared" si="73"/>
        <v>0</v>
      </c>
      <c r="AA123" s="4">
        <f t="shared" si="74"/>
        <v>0</v>
      </c>
      <c r="AB123" s="4">
        <f t="shared" si="75"/>
        <v>0</v>
      </c>
      <c r="AC123" s="4">
        <f t="shared" si="76"/>
        <v>0</v>
      </c>
      <c r="AD123" s="4">
        <f t="shared" si="77"/>
        <v>0</v>
      </c>
      <c r="AE123" s="4">
        <f t="shared" si="78"/>
        <v>0</v>
      </c>
      <c r="AF123" s="4">
        <f t="shared" si="79"/>
        <v>0</v>
      </c>
      <c r="AG123" s="4">
        <f t="shared" si="80"/>
        <v>0</v>
      </c>
      <c r="AH123" s="4">
        <f t="shared" si="81"/>
        <v>0</v>
      </c>
      <c r="AI123" s="4">
        <f t="shared" si="82"/>
        <v>0</v>
      </c>
      <c r="AJ123" s="4">
        <f t="shared" si="83"/>
        <v>0</v>
      </c>
      <c r="AK123" s="4">
        <f>Detailed_Report_Risk_Levels!E123</f>
        <v>0</v>
      </c>
      <c r="AL123" s="4">
        <f t="shared" si="84"/>
        <v>0</v>
      </c>
      <c r="AM123" s="4">
        <f t="shared" si="85"/>
        <v>0</v>
      </c>
      <c r="AN123" s="4">
        <f t="shared" si="86"/>
        <v>0</v>
      </c>
      <c r="AO123" s="4">
        <f t="shared" si="87"/>
        <v>0</v>
      </c>
      <c r="AP123" s="4">
        <f t="shared" si="88"/>
        <v>0</v>
      </c>
      <c r="AQ123" s="4">
        <f t="shared" si="89"/>
        <v>0</v>
      </c>
      <c r="AR123" s="4">
        <f t="shared" si="90"/>
        <v>0</v>
      </c>
      <c r="AS123" s="4">
        <f t="shared" si="91"/>
        <v>0</v>
      </c>
      <c r="AT123" s="4">
        <f t="shared" si="92"/>
        <v>0</v>
      </c>
      <c r="AU123" s="4">
        <f t="shared" si="93"/>
        <v>0</v>
      </c>
      <c r="AV123" s="4">
        <f t="shared" si="94"/>
        <v>0</v>
      </c>
      <c r="AW123" s="4">
        <f t="shared" si="95"/>
        <v>0</v>
      </c>
      <c r="AX123" s="4">
        <f t="shared" si="96"/>
        <v>0</v>
      </c>
      <c r="AY123" s="4">
        <f t="shared" si="97"/>
        <v>0</v>
      </c>
      <c r="AZ123" s="4">
        <f t="shared" si="98"/>
        <v>0</v>
      </c>
    </row>
    <row r="124" spans="2:52" x14ac:dyDescent="0.2">
      <c r="B124">
        <f>Risks!B132</f>
        <v>0</v>
      </c>
      <c r="C124">
        <f>Risks!E132</f>
        <v>0</v>
      </c>
      <c r="D124" s="4">
        <f>Risks!C132</f>
        <v>0</v>
      </c>
      <c r="E124" s="4">
        <f>Detailed_Report_Risk_Levels!D124</f>
        <v>0</v>
      </c>
      <c r="F124" s="4">
        <f t="shared" si="53"/>
        <v>0</v>
      </c>
      <c r="G124" s="4">
        <f t="shared" si="54"/>
        <v>0</v>
      </c>
      <c r="H124" s="4">
        <f t="shared" si="55"/>
        <v>0</v>
      </c>
      <c r="I124" s="4">
        <f t="shared" si="56"/>
        <v>0</v>
      </c>
      <c r="J124" s="4">
        <f t="shared" si="57"/>
        <v>0</v>
      </c>
      <c r="K124" s="4">
        <f t="shared" si="58"/>
        <v>0</v>
      </c>
      <c r="L124" s="4">
        <f t="shared" si="59"/>
        <v>0</v>
      </c>
      <c r="M124" s="4">
        <f t="shared" si="60"/>
        <v>0</v>
      </c>
      <c r="N124" s="4">
        <f t="shared" si="61"/>
        <v>0</v>
      </c>
      <c r="O124" s="4">
        <f t="shared" si="62"/>
        <v>0</v>
      </c>
      <c r="P124" s="4">
        <f t="shared" si="63"/>
        <v>0</v>
      </c>
      <c r="Q124" s="4">
        <f t="shared" si="64"/>
        <v>0</v>
      </c>
      <c r="R124" s="4">
        <f t="shared" si="65"/>
        <v>0</v>
      </c>
      <c r="S124" s="4">
        <f t="shared" si="66"/>
        <v>0</v>
      </c>
      <c r="T124" s="4">
        <f t="shared" si="67"/>
        <v>0</v>
      </c>
      <c r="U124" s="4">
        <f t="shared" si="68"/>
        <v>0</v>
      </c>
      <c r="V124" s="4">
        <f t="shared" si="69"/>
        <v>0</v>
      </c>
      <c r="W124" s="4">
        <f t="shared" si="70"/>
        <v>0</v>
      </c>
      <c r="X124" s="4">
        <f t="shared" si="71"/>
        <v>0</v>
      </c>
      <c r="Y124" s="4">
        <f t="shared" si="72"/>
        <v>0</v>
      </c>
      <c r="Z124" s="4">
        <f t="shared" si="73"/>
        <v>0</v>
      </c>
      <c r="AA124" s="4">
        <f t="shared" si="74"/>
        <v>0</v>
      </c>
      <c r="AB124" s="4">
        <f t="shared" si="75"/>
        <v>0</v>
      </c>
      <c r="AC124" s="4">
        <f t="shared" si="76"/>
        <v>0</v>
      </c>
      <c r="AD124" s="4">
        <f t="shared" si="77"/>
        <v>0</v>
      </c>
      <c r="AE124" s="4">
        <f t="shared" si="78"/>
        <v>0</v>
      </c>
      <c r="AF124" s="4">
        <f t="shared" si="79"/>
        <v>0</v>
      </c>
      <c r="AG124" s="4">
        <f t="shared" si="80"/>
        <v>0</v>
      </c>
      <c r="AH124" s="4">
        <f t="shared" si="81"/>
        <v>0</v>
      </c>
      <c r="AI124" s="4">
        <f t="shared" si="82"/>
        <v>0</v>
      </c>
      <c r="AJ124" s="4">
        <f t="shared" si="83"/>
        <v>0</v>
      </c>
      <c r="AK124" s="4">
        <f>Detailed_Report_Risk_Levels!E124</f>
        <v>0</v>
      </c>
      <c r="AL124" s="4">
        <f t="shared" si="84"/>
        <v>0</v>
      </c>
      <c r="AM124" s="4">
        <f t="shared" si="85"/>
        <v>0</v>
      </c>
      <c r="AN124" s="4">
        <f t="shared" si="86"/>
        <v>0</v>
      </c>
      <c r="AO124" s="4">
        <f t="shared" si="87"/>
        <v>0</v>
      </c>
      <c r="AP124" s="4">
        <f t="shared" si="88"/>
        <v>0</v>
      </c>
      <c r="AQ124" s="4">
        <f t="shared" si="89"/>
        <v>0</v>
      </c>
      <c r="AR124" s="4">
        <f t="shared" si="90"/>
        <v>0</v>
      </c>
      <c r="AS124" s="4">
        <f t="shared" si="91"/>
        <v>0</v>
      </c>
      <c r="AT124" s="4">
        <f t="shared" si="92"/>
        <v>0</v>
      </c>
      <c r="AU124" s="4">
        <f t="shared" si="93"/>
        <v>0</v>
      </c>
      <c r="AV124" s="4">
        <f t="shared" si="94"/>
        <v>0</v>
      </c>
      <c r="AW124" s="4">
        <f t="shared" si="95"/>
        <v>0</v>
      </c>
      <c r="AX124" s="4">
        <f t="shared" si="96"/>
        <v>0</v>
      </c>
      <c r="AY124" s="4">
        <f t="shared" si="97"/>
        <v>0</v>
      </c>
      <c r="AZ124" s="4">
        <f t="shared" si="98"/>
        <v>0</v>
      </c>
    </row>
    <row r="125" spans="2:52" x14ac:dyDescent="0.2">
      <c r="B125">
        <f>Risks!B133</f>
        <v>0</v>
      </c>
      <c r="C125">
        <f>Risks!E133</f>
        <v>0</v>
      </c>
      <c r="D125" s="4">
        <f>Risks!C133</f>
        <v>0</v>
      </c>
      <c r="E125" s="4">
        <f>Detailed_Report_Risk_Levels!D125</f>
        <v>0</v>
      </c>
      <c r="F125" s="4">
        <f t="shared" si="53"/>
        <v>0</v>
      </c>
      <c r="G125" s="4">
        <f t="shared" si="54"/>
        <v>0</v>
      </c>
      <c r="H125" s="4">
        <f t="shared" si="55"/>
        <v>0</v>
      </c>
      <c r="I125" s="4">
        <f t="shared" si="56"/>
        <v>0</v>
      </c>
      <c r="J125" s="4">
        <f t="shared" si="57"/>
        <v>0</v>
      </c>
      <c r="K125" s="4">
        <f t="shared" si="58"/>
        <v>0</v>
      </c>
      <c r="L125" s="4">
        <f t="shared" si="59"/>
        <v>0</v>
      </c>
      <c r="M125" s="4">
        <f t="shared" si="60"/>
        <v>0</v>
      </c>
      <c r="N125" s="4">
        <f t="shared" si="61"/>
        <v>0</v>
      </c>
      <c r="O125" s="4">
        <f t="shared" si="62"/>
        <v>0</v>
      </c>
      <c r="P125" s="4">
        <f t="shared" si="63"/>
        <v>0</v>
      </c>
      <c r="Q125" s="4">
        <f t="shared" si="64"/>
        <v>0</v>
      </c>
      <c r="R125" s="4">
        <f t="shared" si="65"/>
        <v>0</v>
      </c>
      <c r="S125" s="4">
        <f t="shared" si="66"/>
        <v>0</v>
      </c>
      <c r="T125" s="4">
        <f t="shared" si="67"/>
        <v>0</v>
      </c>
      <c r="U125" s="4">
        <f t="shared" si="68"/>
        <v>0</v>
      </c>
      <c r="V125" s="4">
        <f t="shared" si="69"/>
        <v>0</v>
      </c>
      <c r="W125" s="4">
        <f t="shared" si="70"/>
        <v>0</v>
      </c>
      <c r="X125" s="4">
        <f t="shared" si="71"/>
        <v>0</v>
      </c>
      <c r="Y125" s="4">
        <f t="shared" si="72"/>
        <v>0</v>
      </c>
      <c r="Z125" s="4">
        <f t="shared" si="73"/>
        <v>0</v>
      </c>
      <c r="AA125" s="4">
        <f t="shared" si="74"/>
        <v>0</v>
      </c>
      <c r="AB125" s="4">
        <f t="shared" si="75"/>
        <v>0</v>
      </c>
      <c r="AC125" s="4">
        <f t="shared" si="76"/>
        <v>0</v>
      </c>
      <c r="AD125" s="4">
        <f t="shared" si="77"/>
        <v>0</v>
      </c>
      <c r="AE125" s="4">
        <f t="shared" si="78"/>
        <v>0</v>
      </c>
      <c r="AF125" s="4">
        <f t="shared" si="79"/>
        <v>0</v>
      </c>
      <c r="AG125" s="4">
        <f t="shared" si="80"/>
        <v>0</v>
      </c>
      <c r="AH125" s="4">
        <f t="shared" si="81"/>
        <v>0</v>
      </c>
      <c r="AI125" s="4">
        <f t="shared" si="82"/>
        <v>0</v>
      </c>
      <c r="AJ125" s="4">
        <f t="shared" si="83"/>
        <v>0</v>
      </c>
      <c r="AK125" s="4">
        <f>Detailed_Report_Risk_Levels!E125</f>
        <v>0</v>
      </c>
      <c r="AL125" s="4">
        <f t="shared" si="84"/>
        <v>0</v>
      </c>
      <c r="AM125" s="4">
        <f t="shared" si="85"/>
        <v>0</v>
      </c>
      <c r="AN125" s="4">
        <f t="shared" si="86"/>
        <v>0</v>
      </c>
      <c r="AO125" s="4">
        <f t="shared" si="87"/>
        <v>0</v>
      </c>
      <c r="AP125" s="4">
        <f t="shared" si="88"/>
        <v>0</v>
      </c>
      <c r="AQ125" s="4">
        <f t="shared" si="89"/>
        <v>0</v>
      </c>
      <c r="AR125" s="4">
        <f t="shared" si="90"/>
        <v>0</v>
      </c>
      <c r="AS125" s="4">
        <f t="shared" si="91"/>
        <v>0</v>
      </c>
      <c r="AT125" s="4">
        <f t="shared" si="92"/>
        <v>0</v>
      </c>
      <c r="AU125" s="4">
        <f t="shared" si="93"/>
        <v>0</v>
      </c>
      <c r="AV125" s="4">
        <f t="shared" si="94"/>
        <v>0</v>
      </c>
      <c r="AW125" s="4">
        <f t="shared" si="95"/>
        <v>0</v>
      </c>
      <c r="AX125" s="4">
        <f t="shared" si="96"/>
        <v>0</v>
      </c>
      <c r="AY125" s="4">
        <f t="shared" si="97"/>
        <v>0</v>
      </c>
      <c r="AZ125" s="4">
        <f t="shared" si="98"/>
        <v>0</v>
      </c>
    </row>
    <row r="126" spans="2:52" x14ac:dyDescent="0.2">
      <c r="B126">
        <f>Risks!B134</f>
        <v>0</v>
      </c>
      <c r="C126">
        <f>Risks!E134</f>
        <v>0</v>
      </c>
      <c r="D126" s="4">
        <f>Risks!C134</f>
        <v>0</v>
      </c>
      <c r="E126" s="4">
        <f>Detailed_Report_Risk_Levels!D126</f>
        <v>0</v>
      </c>
      <c r="F126" s="4">
        <f t="shared" si="53"/>
        <v>0</v>
      </c>
      <c r="G126" s="4">
        <f t="shared" si="54"/>
        <v>0</v>
      </c>
      <c r="H126" s="4">
        <f t="shared" si="55"/>
        <v>0</v>
      </c>
      <c r="I126" s="4">
        <f t="shared" si="56"/>
        <v>0</v>
      </c>
      <c r="J126" s="4">
        <f t="shared" si="57"/>
        <v>0</v>
      </c>
      <c r="K126" s="4">
        <f t="shared" si="58"/>
        <v>0</v>
      </c>
      <c r="L126" s="4">
        <f t="shared" si="59"/>
        <v>0</v>
      </c>
      <c r="M126" s="4">
        <f t="shared" si="60"/>
        <v>0</v>
      </c>
      <c r="N126" s="4">
        <f t="shared" si="61"/>
        <v>0</v>
      </c>
      <c r="O126" s="4">
        <f t="shared" si="62"/>
        <v>0</v>
      </c>
      <c r="P126" s="4">
        <f t="shared" si="63"/>
        <v>0</v>
      </c>
      <c r="Q126" s="4">
        <f t="shared" si="64"/>
        <v>0</v>
      </c>
      <c r="R126" s="4">
        <f t="shared" si="65"/>
        <v>0</v>
      </c>
      <c r="S126" s="4">
        <f t="shared" si="66"/>
        <v>0</v>
      </c>
      <c r="T126" s="4">
        <f t="shared" si="67"/>
        <v>0</v>
      </c>
      <c r="U126" s="4">
        <f t="shared" si="68"/>
        <v>0</v>
      </c>
      <c r="V126" s="4">
        <f t="shared" si="69"/>
        <v>0</v>
      </c>
      <c r="W126" s="4">
        <f t="shared" si="70"/>
        <v>0</v>
      </c>
      <c r="X126" s="4">
        <f t="shared" si="71"/>
        <v>0</v>
      </c>
      <c r="Y126" s="4">
        <f t="shared" si="72"/>
        <v>0</v>
      </c>
      <c r="Z126" s="4">
        <f t="shared" si="73"/>
        <v>0</v>
      </c>
      <c r="AA126" s="4">
        <f t="shared" si="74"/>
        <v>0</v>
      </c>
      <c r="AB126" s="4">
        <f t="shared" si="75"/>
        <v>0</v>
      </c>
      <c r="AC126" s="4">
        <f t="shared" si="76"/>
        <v>0</v>
      </c>
      <c r="AD126" s="4">
        <f t="shared" si="77"/>
        <v>0</v>
      </c>
      <c r="AE126" s="4">
        <f t="shared" si="78"/>
        <v>0</v>
      </c>
      <c r="AF126" s="4">
        <f t="shared" si="79"/>
        <v>0</v>
      </c>
      <c r="AG126" s="4">
        <f t="shared" si="80"/>
        <v>0</v>
      </c>
      <c r="AH126" s="4">
        <f t="shared" si="81"/>
        <v>0</v>
      </c>
      <c r="AI126" s="4">
        <f t="shared" si="82"/>
        <v>0</v>
      </c>
      <c r="AJ126" s="4">
        <f t="shared" si="83"/>
        <v>0</v>
      </c>
      <c r="AK126" s="4">
        <f>Detailed_Report_Risk_Levels!E126</f>
        <v>0</v>
      </c>
      <c r="AL126" s="4">
        <f t="shared" si="84"/>
        <v>0</v>
      </c>
      <c r="AM126" s="4">
        <f t="shared" si="85"/>
        <v>0</v>
      </c>
      <c r="AN126" s="4">
        <f t="shared" si="86"/>
        <v>0</v>
      </c>
      <c r="AO126" s="4">
        <f t="shared" si="87"/>
        <v>0</v>
      </c>
      <c r="AP126" s="4">
        <f t="shared" si="88"/>
        <v>0</v>
      </c>
      <c r="AQ126" s="4">
        <f t="shared" si="89"/>
        <v>0</v>
      </c>
      <c r="AR126" s="4">
        <f t="shared" si="90"/>
        <v>0</v>
      </c>
      <c r="AS126" s="4">
        <f t="shared" si="91"/>
        <v>0</v>
      </c>
      <c r="AT126" s="4">
        <f t="shared" si="92"/>
        <v>0</v>
      </c>
      <c r="AU126" s="4">
        <f t="shared" si="93"/>
        <v>0</v>
      </c>
      <c r="AV126" s="4">
        <f t="shared" si="94"/>
        <v>0</v>
      </c>
      <c r="AW126" s="4">
        <f t="shared" si="95"/>
        <v>0</v>
      </c>
      <c r="AX126" s="4">
        <f t="shared" si="96"/>
        <v>0</v>
      </c>
      <c r="AY126" s="4">
        <f t="shared" si="97"/>
        <v>0</v>
      </c>
      <c r="AZ126" s="4">
        <f t="shared" si="98"/>
        <v>0</v>
      </c>
    </row>
    <row r="127" spans="2:52" x14ac:dyDescent="0.2">
      <c r="B127">
        <f>Risks!B135</f>
        <v>0</v>
      </c>
      <c r="C127">
        <f>Risks!E135</f>
        <v>0</v>
      </c>
      <c r="D127" s="4">
        <f>Risks!C135</f>
        <v>0</v>
      </c>
      <c r="E127" s="4">
        <f>Detailed_Report_Risk_Levels!D127</f>
        <v>0</v>
      </c>
      <c r="F127" s="4">
        <f t="shared" si="53"/>
        <v>0</v>
      </c>
      <c r="G127" s="4">
        <f t="shared" si="54"/>
        <v>0</v>
      </c>
      <c r="H127" s="4">
        <f t="shared" si="55"/>
        <v>0</v>
      </c>
      <c r="I127" s="4">
        <f t="shared" si="56"/>
        <v>0</v>
      </c>
      <c r="J127" s="4">
        <f t="shared" si="57"/>
        <v>0</v>
      </c>
      <c r="K127" s="4">
        <f t="shared" si="58"/>
        <v>0</v>
      </c>
      <c r="L127" s="4">
        <f t="shared" si="59"/>
        <v>0</v>
      </c>
      <c r="M127" s="4">
        <f t="shared" si="60"/>
        <v>0</v>
      </c>
      <c r="N127" s="4">
        <f t="shared" si="61"/>
        <v>0</v>
      </c>
      <c r="O127" s="4">
        <f t="shared" si="62"/>
        <v>0</v>
      </c>
      <c r="P127" s="4">
        <f t="shared" si="63"/>
        <v>0</v>
      </c>
      <c r="Q127" s="4">
        <f t="shared" si="64"/>
        <v>0</v>
      </c>
      <c r="R127" s="4">
        <f t="shared" si="65"/>
        <v>0</v>
      </c>
      <c r="S127" s="4">
        <f t="shared" si="66"/>
        <v>0</v>
      </c>
      <c r="T127" s="4">
        <f t="shared" si="67"/>
        <v>0</v>
      </c>
      <c r="U127" s="4">
        <f t="shared" si="68"/>
        <v>0</v>
      </c>
      <c r="V127" s="4">
        <f t="shared" si="69"/>
        <v>0</v>
      </c>
      <c r="W127" s="4">
        <f t="shared" si="70"/>
        <v>0</v>
      </c>
      <c r="X127" s="4">
        <f t="shared" si="71"/>
        <v>0</v>
      </c>
      <c r="Y127" s="4">
        <f t="shared" si="72"/>
        <v>0</v>
      </c>
      <c r="Z127" s="4">
        <f t="shared" si="73"/>
        <v>0</v>
      </c>
      <c r="AA127" s="4">
        <f t="shared" si="74"/>
        <v>0</v>
      </c>
      <c r="AB127" s="4">
        <f t="shared" si="75"/>
        <v>0</v>
      </c>
      <c r="AC127" s="4">
        <f t="shared" si="76"/>
        <v>0</v>
      </c>
      <c r="AD127" s="4">
        <f t="shared" si="77"/>
        <v>0</v>
      </c>
      <c r="AE127" s="4">
        <f t="shared" si="78"/>
        <v>0</v>
      </c>
      <c r="AF127" s="4">
        <f t="shared" si="79"/>
        <v>0</v>
      </c>
      <c r="AG127" s="4">
        <f t="shared" si="80"/>
        <v>0</v>
      </c>
      <c r="AH127" s="4">
        <f t="shared" si="81"/>
        <v>0</v>
      </c>
      <c r="AI127" s="4">
        <f t="shared" si="82"/>
        <v>0</v>
      </c>
      <c r="AJ127" s="4">
        <f t="shared" si="83"/>
        <v>0</v>
      </c>
      <c r="AK127" s="4">
        <f>Detailed_Report_Risk_Levels!E127</f>
        <v>0</v>
      </c>
      <c r="AL127" s="4">
        <f t="shared" si="84"/>
        <v>0</v>
      </c>
      <c r="AM127" s="4">
        <f t="shared" si="85"/>
        <v>0</v>
      </c>
      <c r="AN127" s="4">
        <f t="shared" si="86"/>
        <v>0</v>
      </c>
      <c r="AO127" s="4">
        <f t="shared" si="87"/>
        <v>0</v>
      </c>
      <c r="AP127" s="4">
        <f t="shared" si="88"/>
        <v>0</v>
      </c>
      <c r="AQ127" s="4">
        <f t="shared" si="89"/>
        <v>0</v>
      </c>
      <c r="AR127" s="4">
        <f t="shared" si="90"/>
        <v>0</v>
      </c>
      <c r="AS127" s="4">
        <f t="shared" si="91"/>
        <v>0</v>
      </c>
      <c r="AT127" s="4">
        <f t="shared" si="92"/>
        <v>0</v>
      </c>
      <c r="AU127" s="4">
        <f t="shared" si="93"/>
        <v>0</v>
      </c>
      <c r="AV127" s="4">
        <f t="shared" si="94"/>
        <v>0</v>
      </c>
      <c r="AW127" s="4">
        <f t="shared" si="95"/>
        <v>0</v>
      </c>
      <c r="AX127" s="4">
        <f t="shared" si="96"/>
        <v>0</v>
      </c>
      <c r="AY127" s="4">
        <f t="shared" si="97"/>
        <v>0</v>
      </c>
      <c r="AZ127" s="4">
        <f t="shared" si="98"/>
        <v>0</v>
      </c>
    </row>
    <row r="128" spans="2:52" x14ac:dyDescent="0.2">
      <c r="B128">
        <f>Risks!B136</f>
        <v>0</v>
      </c>
      <c r="C128">
        <f>Risks!E136</f>
        <v>0</v>
      </c>
      <c r="D128" s="4">
        <f>Risks!C136</f>
        <v>0</v>
      </c>
      <c r="E128" s="4">
        <f>Detailed_Report_Risk_Levels!D128</f>
        <v>0</v>
      </c>
      <c r="F128" s="4">
        <f t="shared" si="53"/>
        <v>0</v>
      </c>
      <c r="G128" s="4">
        <f t="shared" si="54"/>
        <v>0</v>
      </c>
      <c r="H128" s="4">
        <f t="shared" si="55"/>
        <v>0</v>
      </c>
      <c r="I128" s="4">
        <f t="shared" si="56"/>
        <v>0</v>
      </c>
      <c r="J128" s="4">
        <f t="shared" si="57"/>
        <v>0</v>
      </c>
      <c r="K128" s="4">
        <f t="shared" si="58"/>
        <v>0</v>
      </c>
      <c r="L128" s="4">
        <f t="shared" si="59"/>
        <v>0</v>
      </c>
      <c r="M128" s="4">
        <f t="shared" si="60"/>
        <v>0</v>
      </c>
      <c r="N128" s="4">
        <f t="shared" si="61"/>
        <v>0</v>
      </c>
      <c r="O128" s="4">
        <f t="shared" si="62"/>
        <v>0</v>
      </c>
      <c r="P128" s="4">
        <f t="shared" si="63"/>
        <v>0</v>
      </c>
      <c r="Q128" s="4">
        <f t="shared" si="64"/>
        <v>0</v>
      </c>
      <c r="R128" s="4">
        <f t="shared" si="65"/>
        <v>0</v>
      </c>
      <c r="S128" s="4">
        <f t="shared" si="66"/>
        <v>0</v>
      </c>
      <c r="T128" s="4">
        <f t="shared" si="67"/>
        <v>0</v>
      </c>
      <c r="U128" s="4">
        <f t="shared" si="68"/>
        <v>0</v>
      </c>
      <c r="V128" s="4">
        <f t="shared" si="69"/>
        <v>0</v>
      </c>
      <c r="W128" s="4">
        <f t="shared" si="70"/>
        <v>0</v>
      </c>
      <c r="X128" s="4">
        <f t="shared" si="71"/>
        <v>0</v>
      </c>
      <c r="Y128" s="4">
        <f t="shared" si="72"/>
        <v>0</v>
      </c>
      <c r="Z128" s="4">
        <f t="shared" si="73"/>
        <v>0</v>
      </c>
      <c r="AA128" s="4">
        <f t="shared" si="74"/>
        <v>0</v>
      </c>
      <c r="AB128" s="4">
        <f t="shared" si="75"/>
        <v>0</v>
      </c>
      <c r="AC128" s="4">
        <f t="shared" si="76"/>
        <v>0</v>
      </c>
      <c r="AD128" s="4">
        <f t="shared" si="77"/>
        <v>0</v>
      </c>
      <c r="AE128" s="4">
        <f t="shared" si="78"/>
        <v>0</v>
      </c>
      <c r="AF128" s="4">
        <f t="shared" si="79"/>
        <v>0</v>
      </c>
      <c r="AG128" s="4">
        <f t="shared" si="80"/>
        <v>0</v>
      </c>
      <c r="AH128" s="4">
        <f t="shared" si="81"/>
        <v>0</v>
      </c>
      <c r="AI128" s="4">
        <f t="shared" si="82"/>
        <v>0</v>
      </c>
      <c r="AJ128" s="4">
        <f t="shared" si="83"/>
        <v>0</v>
      </c>
      <c r="AK128" s="4">
        <f>Detailed_Report_Risk_Levels!E128</f>
        <v>0</v>
      </c>
      <c r="AL128" s="4">
        <f t="shared" si="84"/>
        <v>0</v>
      </c>
      <c r="AM128" s="4">
        <f t="shared" si="85"/>
        <v>0</v>
      </c>
      <c r="AN128" s="4">
        <f t="shared" si="86"/>
        <v>0</v>
      </c>
      <c r="AO128" s="4">
        <f t="shared" si="87"/>
        <v>0</v>
      </c>
      <c r="AP128" s="4">
        <f t="shared" si="88"/>
        <v>0</v>
      </c>
      <c r="AQ128" s="4">
        <f t="shared" si="89"/>
        <v>0</v>
      </c>
      <c r="AR128" s="4">
        <f t="shared" si="90"/>
        <v>0</v>
      </c>
      <c r="AS128" s="4">
        <f t="shared" si="91"/>
        <v>0</v>
      </c>
      <c r="AT128" s="4">
        <f t="shared" si="92"/>
        <v>0</v>
      </c>
      <c r="AU128" s="4">
        <f t="shared" si="93"/>
        <v>0</v>
      </c>
      <c r="AV128" s="4">
        <f t="shared" si="94"/>
        <v>0</v>
      </c>
      <c r="AW128" s="4">
        <f t="shared" si="95"/>
        <v>0</v>
      </c>
      <c r="AX128" s="4">
        <f t="shared" si="96"/>
        <v>0</v>
      </c>
      <c r="AY128" s="4">
        <f t="shared" si="97"/>
        <v>0</v>
      </c>
      <c r="AZ128" s="4">
        <f t="shared" si="98"/>
        <v>0</v>
      </c>
    </row>
    <row r="129" spans="2:52" x14ac:dyDescent="0.2">
      <c r="B129">
        <f>Risks!B137</f>
        <v>0</v>
      </c>
      <c r="C129">
        <f>Risks!E137</f>
        <v>0</v>
      </c>
      <c r="D129" s="4">
        <f>Risks!C137</f>
        <v>0</v>
      </c>
      <c r="E129" s="4">
        <f>Detailed_Report_Risk_Levels!D129</f>
        <v>0</v>
      </c>
      <c r="F129" s="4">
        <f t="shared" si="53"/>
        <v>0</v>
      </c>
      <c r="G129" s="4">
        <f t="shared" si="54"/>
        <v>0</v>
      </c>
      <c r="H129" s="4">
        <f t="shared" si="55"/>
        <v>0</v>
      </c>
      <c r="I129" s="4">
        <f t="shared" si="56"/>
        <v>0</v>
      </c>
      <c r="J129" s="4">
        <f t="shared" si="57"/>
        <v>0</v>
      </c>
      <c r="K129" s="4">
        <f t="shared" si="58"/>
        <v>0</v>
      </c>
      <c r="L129" s="4">
        <f t="shared" si="59"/>
        <v>0</v>
      </c>
      <c r="M129" s="4">
        <f t="shared" si="60"/>
        <v>0</v>
      </c>
      <c r="N129" s="4">
        <f t="shared" si="61"/>
        <v>0</v>
      </c>
      <c r="O129" s="4">
        <f t="shared" si="62"/>
        <v>0</v>
      </c>
      <c r="P129" s="4">
        <f t="shared" si="63"/>
        <v>0</v>
      </c>
      <c r="Q129" s="4">
        <f t="shared" si="64"/>
        <v>0</v>
      </c>
      <c r="R129" s="4">
        <f t="shared" si="65"/>
        <v>0</v>
      </c>
      <c r="S129" s="4">
        <f t="shared" si="66"/>
        <v>0</v>
      </c>
      <c r="T129" s="4">
        <f t="shared" si="67"/>
        <v>0</v>
      </c>
      <c r="U129" s="4">
        <f t="shared" si="68"/>
        <v>0</v>
      </c>
      <c r="V129" s="4">
        <f t="shared" si="69"/>
        <v>0</v>
      </c>
      <c r="W129" s="4">
        <f t="shared" si="70"/>
        <v>0</v>
      </c>
      <c r="X129" s="4">
        <f t="shared" si="71"/>
        <v>0</v>
      </c>
      <c r="Y129" s="4">
        <f t="shared" si="72"/>
        <v>0</v>
      </c>
      <c r="Z129" s="4">
        <f t="shared" si="73"/>
        <v>0</v>
      </c>
      <c r="AA129" s="4">
        <f t="shared" si="74"/>
        <v>0</v>
      </c>
      <c r="AB129" s="4">
        <f t="shared" si="75"/>
        <v>0</v>
      </c>
      <c r="AC129" s="4">
        <f t="shared" si="76"/>
        <v>0</v>
      </c>
      <c r="AD129" s="4">
        <f t="shared" si="77"/>
        <v>0</v>
      </c>
      <c r="AE129" s="4">
        <f t="shared" si="78"/>
        <v>0</v>
      </c>
      <c r="AF129" s="4">
        <f t="shared" si="79"/>
        <v>0</v>
      </c>
      <c r="AG129" s="4">
        <f t="shared" si="80"/>
        <v>0</v>
      </c>
      <c r="AH129" s="4">
        <f t="shared" si="81"/>
        <v>0</v>
      </c>
      <c r="AI129" s="4">
        <f t="shared" si="82"/>
        <v>0</v>
      </c>
      <c r="AJ129" s="4">
        <f t="shared" si="83"/>
        <v>0</v>
      </c>
      <c r="AK129" s="4">
        <f>Detailed_Report_Risk_Levels!E129</f>
        <v>0</v>
      </c>
      <c r="AL129" s="4">
        <f t="shared" si="84"/>
        <v>0</v>
      </c>
      <c r="AM129" s="4">
        <f t="shared" si="85"/>
        <v>0</v>
      </c>
      <c r="AN129" s="4">
        <f t="shared" si="86"/>
        <v>0</v>
      </c>
      <c r="AO129" s="4">
        <f t="shared" si="87"/>
        <v>0</v>
      </c>
      <c r="AP129" s="4">
        <f t="shared" si="88"/>
        <v>0</v>
      </c>
      <c r="AQ129" s="4">
        <f t="shared" si="89"/>
        <v>0</v>
      </c>
      <c r="AR129" s="4">
        <f t="shared" si="90"/>
        <v>0</v>
      </c>
      <c r="AS129" s="4">
        <f t="shared" si="91"/>
        <v>0</v>
      </c>
      <c r="AT129" s="4">
        <f t="shared" si="92"/>
        <v>0</v>
      </c>
      <c r="AU129" s="4">
        <f t="shared" si="93"/>
        <v>0</v>
      </c>
      <c r="AV129" s="4">
        <f t="shared" si="94"/>
        <v>0</v>
      </c>
      <c r="AW129" s="4">
        <f t="shared" si="95"/>
        <v>0</v>
      </c>
      <c r="AX129" s="4">
        <f t="shared" si="96"/>
        <v>0</v>
      </c>
      <c r="AY129" s="4">
        <f t="shared" si="97"/>
        <v>0</v>
      </c>
      <c r="AZ129" s="4">
        <f t="shared" si="98"/>
        <v>0</v>
      </c>
    </row>
    <row r="130" spans="2:52" x14ac:dyDescent="0.2">
      <c r="B130">
        <f>Risks!B138</f>
        <v>0</v>
      </c>
      <c r="C130">
        <f>Risks!E138</f>
        <v>0</v>
      </c>
      <c r="D130" s="4">
        <f>Risks!C138</f>
        <v>0</v>
      </c>
      <c r="E130" s="4">
        <f>Detailed_Report_Risk_Levels!D130</f>
        <v>0</v>
      </c>
      <c r="F130" s="4">
        <f t="shared" si="53"/>
        <v>0</v>
      </c>
      <c r="G130" s="4">
        <f t="shared" si="54"/>
        <v>0</v>
      </c>
      <c r="H130" s="4">
        <f t="shared" si="55"/>
        <v>0</v>
      </c>
      <c r="I130" s="4">
        <f t="shared" si="56"/>
        <v>0</v>
      </c>
      <c r="J130" s="4">
        <f t="shared" si="57"/>
        <v>0</v>
      </c>
      <c r="K130" s="4">
        <f t="shared" si="58"/>
        <v>0</v>
      </c>
      <c r="L130" s="4">
        <f t="shared" si="59"/>
        <v>0</v>
      </c>
      <c r="M130" s="4">
        <f t="shared" si="60"/>
        <v>0</v>
      </c>
      <c r="N130" s="4">
        <f t="shared" si="61"/>
        <v>0</v>
      </c>
      <c r="O130" s="4">
        <f t="shared" si="62"/>
        <v>0</v>
      </c>
      <c r="P130" s="4">
        <f t="shared" si="63"/>
        <v>0</v>
      </c>
      <c r="Q130" s="4">
        <f t="shared" si="64"/>
        <v>0</v>
      </c>
      <c r="R130" s="4">
        <f t="shared" si="65"/>
        <v>0</v>
      </c>
      <c r="S130" s="4">
        <f t="shared" si="66"/>
        <v>0</v>
      </c>
      <c r="T130" s="4">
        <f t="shared" si="67"/>
        <v>0</v>
      </c>
      <c r="U130" s="4">
        <f t="shared" si="68"/>
        <v>0</v>
      </c>
      <c r="V130" s="4">
        <f t="shared" si="69"/>
        <v>0</v>
      </c>
      <c r="W130" s="4">
        <f t="shared" si="70"/>
        <v>0</v>
      </c>
      <c r="X130" s="4">
        <f t="shared" si="71"/>
        <v>0</v>
      </c>
      <c r="Y130" s="4">
        <f t="shared" si="72"/>
        <v>0</v>
      </c>
      <c r="Z130" s="4">
        <f t="shared" si="73"/>
        <v>0</v>
      </c>
      <c r="AA130" s="4">
        <f t="shared" si="74"/>
        <v>0</v>
      </c>
      <c r="AB130" s="4">
        <f t="shared" si="75"/>
        <v>0</v>
      </c>
      <c r="AC130" s="4">
        <f t="shared" si="76"/>
        <v>0</v>
      </c>
      <c r="AD130" s="4">
        <f t="shared" si="77"/>
        <v>0</v>
      </c>
      <c r="AE130" s="4">
        <f t="shared" si="78"/>
        <v>0</v>
      </c>
      <c r="AF130" s="4">
        <f t="shared" si="79"/>
        <v>0</v>
      </c>
      <c r="AG130" s="4">
        <f t="shared" si="80"/>
        <v>0</v>
      </c>
      <c r="AH130" s="4">
        <f t="shared" si="81"/>
        <v>0</v>
      </c>
      <c r="AI130" s="4">
        <f t="shared" si="82"/>
        <v>0</v>
      </c>
      <c r="AJ130" s="4">
        <f t="shared" si="83"/>
        <v>0</v>
      </c>
      <c r="AK130" s="4">
        <f>Detailed_Report_Risk_Levels!E130</f>
        <v>0</v>
      </c>
      <c r="AL130" s="4">
        <f t="shared" si="84"/>
        <v>0</v>
      </c>
      <c r="AM130" s="4">
        <f t="shared" si="85"/>
        <v>0</v>
      </c>
      <c r="AN130" s="4">
        <f t="shared" si="86"/>
        <v>0</v>
      </c>
      <c r="AO130" s="4">
        <f t="shared" si="87"/>
        <v>0</v>
      </c>
      <c r="AP130" s="4">
        <f t="shared" si="88"/>
        <v>0</v>
      </c>
      <c r="AQ130" s="4">
        <f t="shared" si="89"/>
        <v>0</v>
      </c>
      <c r="AR130" s="4">
        <f t="shared" si="90"/>
        <v>0</v>
      </c>
      <c r="AS130" s="4">
        <f t="shared" si="91"/>
        <v>0</v>
      </c>
      <c r="AT130" s="4">
        <f t="shared" si="92"/>
        <v>0</v>
      </c>
      <c r="AU130" s="4">
        <f t="shared" si="93"/>
        <v>0</v>
      </c>
      <c r="AV130" s="4">
        <f t="shared" si="94"/>
        <v>0</v>
      </c>
      <c r="AW130" s="4">
        <f t="shared" si="95"/>
        <v>0</v>
      </c>
      <c r="AX130" s="4">
        <f t="shared" si="96"/>
        <v>0</v>
      </c>
      <c r="AY130" s="4">
        <f t="shared" si="97"/>
        <v>0</v>
      </c>
      <c r="AZ130" s="4">
        <f t="shared" si="98"/>
        <v>0</v>
      </c>
    </row>
    <row r="131" spans="2:52" x14ac:dyDescent="0.2">
      <c r="B131">
        <f>Risks!B139</f>
        <v>0</v>
      </c>
      <c r="C131">
        <f>Risks!E139</f>
        <v>0</v>
      </c>
      <c r="D131" s="4">
        <f>Risks!C139</f>
        <v>0</v>
      </c>
      <c r="E131" s="4">
        <f>Detailed_Report_Risk_Levels!D131</f>
        <v>0</v>
      </c>
      <c r="F131" s="4">
        <f t="shared" si="53"/>
        <v>0</v>
      </c>
      <c r="G131" s="4">
        <f t="shared" si="54"/>
        <v>0</v>
      </c>
      <c r="H131" s="4">
        <f t="shared" si="55"/>
        <v>0</v>
      </c>
      <c r="I131" s="4">
        <f t="shared" si="56"/>
        <v>0</v>
      </c>
      <c r="J131" s="4">
        <f t="shared" si="57"/>
        <v>0</v>
      </c>
      <c r="K131" s="4">
        <f t="shared" si="58"/>
        <v>0</v>
      </c>
      <c r="L131" s="4">
        <f t="shared" si="59"/>
        <v>0</v>
      </c>
      <c r="M131" s="4">
        <f t="shared" si="60"/>
        <v>0</v>
      </c>
      <c r="N131" s="4">
        <f t="shared" si="61"/>
        <v>0</v>
      </c>
      <c r="O131" s="4">
        <f t="shared" si="62"/>
        <v>0</v>
      </c>
      <c r="P131" s="4">
        <f t="shared" si="63"/>
        <v>0</v>
      </c>
      <c r="Q131" s="4">
        <f t="shared" si="64"/>
        <v>0</v>
      </c>
      <c r="R131" s="4">
        <f t="shared" si="65"/>
        <v>0</v>
      </c>
      <c r="S131" s="4">
        <f t="shared" si="66"/>
        <v>0</v>
      </c>
      <c r="T131" s="4">
        <f t="shared" si="67"/>
        <v>0</v>
      </c>
      <c r="U131" s="4">
        <f t="shared" si="68"/>
        <v>0</v>
      </c>
      <c r="V131" s="4">
        <f t="shared" si="69"/>
        <v>0</v>
      </c>
      <c r="W131" s="4">
        <f t="shared" si="70"/>
        <v>0</v>
      </c>
      <c r="X131" s="4">
        <f t="shared" si="71"/>
        <v>0</v>
      </c>
      <c r="Y131" s="4">
        <f t="shared" si="72"/>
        <v>0</v>
      </c>
      <c r="Z131" s="4">
        <f t="shared" si="73"/>
        <v>0</v>
      </c>
      <c r="AA131" s="4">
        <f t="shared" si="74"/>
        <v>0</v>
      </c>
      <c r="AB131" s="4">
        <f t="shared" si="75"/>
        <v>0</v>
      </c>
      <c r="AC131" s="4">
        <f t="shared" si="76"/>
        <v>0</v>
      </c>
      <c r="AD131" s="4">
        <f t="shared" si="77"/>
        <v>0</v>
      </c>
      <c r="AE131" s="4">
        <f t="shared" si="78"/>
        <v>0</v>
      </c>
      <c r="AF131" s="4">
        <f t="shared" si="79"/>
        <v>0</v>
      </c>
      <c r="AG131" s="4">
        <f t="shared" si="80"/>
        <v>0</v>
      </c>
      <c r="AH131" s="4">
        <f t="shared" si="81"/>
        <v>0</v>
      </c>
      <c r="AI131" s="4">
        <f t="shared" si="82"/>
        <v>0</v>
      </c>
      <c r="AJ131" s="4">
        <f t="shared" si="83"/>
        <v>0</v>
      </c>
      <c r="AK131" s="4">
        <f>Detailed_Report_Risk_Levels!E131</f>
        <v>0</v>
      </c>
      <c r="AL131" s="4">
        <f t="shared" si="84"/>
        <v>0</v>
      </c>
      <c r="AM131" s="4">
        <f t="shared" si="85"/>
        <v>0</v>
      </c>
      <c r="AN131" s="4">
        <f t="shared" si="86"/>
        <v>0</v>
      </c>
      <c r="AO131" s="4">
        <f t="shared" si="87"/>
        <v>0</v>
      </c>
      <c r="AP131" s="4">
        <f t="shared" si="88"/>
        <v>0</v>
      </c>
      <c r="AQ131" s="4">
        <f t="shared" si="89"/>
        <v>0</v>
      </c>
      <c r="AR131" s="4">
        <f t="shared" si="90"/>
        <v>0</v>
      </c>
      <c r="AS131" s="4">
        <f t="shared" si="91"/>
        <v>0</v>
      </c>
      <c r="AT131" s="4">
        <f t="shared" si="92"/>
        <v>0</v>
      </c>
      <c r="AU131" s="4">
        <f t="shared" si="93"/>
        <v>0</v>
      </c>
      <c r="AV131" s="4">
        <f t="shared" si="94"/>
        <v>0</v>
      </c>
      <c r="AW131" s="4">
        <f t="shared" si="95"/>
        <v>0</v>
      </c>
      <c r="AX131" s="4">
        <f t="shared" si="96"/>
        <v>0</v>
      </c>
      <c r="AY131" s="4">
        <f t="shared" si="97"/>
        <v>0</v>
      </c>
      <c r="AZ131" s="4">
        <f t="shared" si="98"/>
        <v>0</v>
      </c>
    </row>
    <row r="132" spans="2:52" x14ac:dyDescent="0.2">
      <c r="B132">
        <f>Risks!B140</f>
        <v>0</v>
      </c>
      <c r="C132">
        <f>Risks!E140</f>
        <v>0</v>
      </c>
      <c r="D132" s="4">
        <f>Risks!C140</f>
        <v>0</v>
      </c>
      <c r="E132" s="4">
        <f>Detailed_Report_Risk_Levels!D132</f>
        <v>0</v>
      </c>
      <c r="F132" s="4">
        <f t="shared" si="53"/>
        <v>0</v>
      </c>
      <c r="G132" s="4">
        <f t="shared" si="54"/>
        <v>0</v>
      </c>
      <c r="H132" s="4">
        <f t="shared" si="55"/>
        <v>0</v>
      </c>
      <c r="I132" s="4">
        <f t="shared" si="56"/>
        <v>0</v>
      </c>
      <c r="J132" s="4">
        <f t="shared" si="57"/>
        <v>0</v>
      </c>
      <c r="K132" s="4">
        <f t="shared" si="58"/>
        <v>0</v>
      </c>
      <c r="L132" s="4">
        <f t="shared" si="59"/>
        <v>0</v>
      </c>
      <c r="M132" s="4">
        <f t="shared" si="60"/>
        <v>0</v>
      </c>
      <c r="N132" s="4">
        <f t="shared" si="61"/>
        <v>0</v>
      </c>
      <c r="O132" s="4">
        <f t="shared" si="62"/>
        <v>0</v>
      </c>
      <c r="P132" s="4">
        <f t="shared" si="63"/>
        <v>0</v>
      </c>
      <c r="Q132" s="4">
        <f t="shared" si="64"/>
        <v>0</v>
      </c>
      <c r="R132" s="4">
        <f t="shared" si="65"/>
        <v>0</v>
      </c>
      <c r="S132" s="4">
        <f t="shared" si="66"/>
        <v>0</v>
      </c>
      <c r="T132" s="4">
        <f t="shared" si="67"/>
        <v>0</v>
      </c>
      <c r="U132" s="4">
        <f t="shared" si="68"/>
        <v>0</v>
      </c>
      <c r="V132" s="4">
        <f t="shared" si="69"/>
        <v>0</v>
      </c>
      <c r="W132" s="4">
        <f t="shared" si="70"/>
        <v>0</v>
      </c>
      <c r="X132" s="4">
        <f t="shared" si="71"/>
        <v>0</v>
      </c>
      <c r="Y132" s="4">
        <f t="shared" si="72"/>
        <v>0</v>
      </c>
      <c r="Z132" s="4">
        <f t="shared" si="73"/>
        <v>0</v>
      </c>
      <c r="AA132" s="4">
        <f t="shared" si="74"/>
        <v>0</v>
      </c>
      <c r="AB132" s="4">
        <f t="shared" si="75"/>
        <v>0</v>
      </c>
      <c r="AC132" s="4">
        <f t="shared" si="76"/>
        <v>0</v>
      </c>
      <c r="AD132" s="4">
        <f t="shared" si="77"/>
        <v>0</v>
      </c>
      <c r="AE132" s="4">
        <f t="shared" si="78"/>
        <v>0</v>
      </c>
      <c r="AF132" s="4">
        <f t="shared" si="79"/>
        <v>0</v>
      </c>
      <c r="AG132" s="4">
        <f t="shared" si="80"/>
        <v>0</v>
      </c>
      <c r="AH132" s="4">
        <f t="shared" si="81"/>
        <v>0</v>
      </c>
      <c r="AI132" s="4">
        <f t="shared" si="82"/>
        <v>0</v>
      </c>
      <c r="AJ132" s="4">
        <f t="shared" si="83"/>
        <v>0</v>
      </c>
      <c r="AK132" s="4">
        <f>Detailed_Report_Risk_Levels!E132</f>
        <v>0</v>
      </c>
      <c r="AL132" s="4">
        <f t="shared" si="84"/>
        <v>0</v>
      </c>
      <c r="AM132" s="4">
        <f t="shared" si="85"/>
        <v>0</v>
      </c>
      <c r="AN132" s="4">
        <f t="shared" si="86"/>
        <v>0</v>
      </c>
      <c r="AO132" s="4">
        <f t="shared" si="87"/>
        <v>0</v>
      </c>
      <c r="AP132" s="4">
        <f t="shared" si="88"/>
        <v>0</v>
      </c>
      <c r="AQ132" s="4">
        <f t="shared" si="89"/>
        <v>0</v>
      </c>
      <c r="AR132" s="4">
        <f t="shared" si="90"/>
        <v>0</v>
      </c>
      <c r="AS132" s="4">
        <f t="shared" si="91"/>
        <v>0</v>
      </c>
      <c r="AT132" s="4">
        <f t="shared" si="92"/>
        <v>0</v>
      </c>
      <c r="AU132" s="4">
        <f t="shared" si="93"/>
        <v>0</v>
      </c>
      <c r="AV132" s="4">
        <f t="shared" si="94"/>
        <v>0</v>
      </c>
      <c r="AW132" s="4">
        <f t="shared" si="95"/>
        <v>0</v>
      </c>
      <c r="AX132" s="4">
        <f t="shared" si="96"/>
        <v>0</v>
      </c>
      <c r="AY132" s="4">
        <f t="shared" si="97"/>
        <v>0</v>
      </c>
      <c r="AZ132" s="4">
        <f t="shared" si="98"/>
        <v>0</v>
      </c>
    </row>
    <row r="133" spans="2:52" x14ac:dyDescent="0.2">
      <c r="B133">
        <f>Risks!B141</f>
        <v>0</v>
      </c>
      <c r="C133">
        <f>Risks!E141</f>
        <v>0</v>
      </c>
      <c r="D133" s="4">
        <f>Risks!C141</f>
        <v>0</v>
      </c>
      <c r="E133" s="4">
        <f>Detailed_Report_Risk_Levels!D133</f>
        <v>0</v>
      </c>
      <c r="F133" s="4">
        <f t="shared" si="53"/>
        <v>0</v>
      </c>
      <c r="G133" s="4">
        <f t="shared" si="54"/>
        <v>0</v>
      </c>
      <c r="H133" s="4">
        <f t="shared" si="55"/>
        <v>0</v>
      </c>
      <c r="I133" s="4">
        <f t="shared" si="56"/>
        <v>0</v>
      </c>
      <c r="J133" s="4">
        <f t="shared" si="57"/>
        <v>0</v>
      </c>
      <c r="K133" s="4">
        <f t="shared" si="58"/>
        <v>0</v>
      </c>
      <c r="L133" s="4">
        <f t="shared" si="59"/>
        <v>0</v>
      </c>
      <c r="M133" s="4">
        <f t="shared" si="60"/>
        <v>0</v>
      </c>
      <c r="N133" s="4">
        <f t="shared" si="61"/>
        <v>0</v>
      </c>
      <c r="O133" s="4">
        <f t="shared" si="62"/>
        <v>0</v>
      </c>
      <c r="P133" s="4">
        <f t="shared" si="63"/>
        <v>0</v>
      </c>
      <c r="Q133" s="4">
        <f t="shared" si="64"/>
        <v>0</v>
      </c>
      <c r="R133" s="4">
        <f t="shared" si="65"/>
        <v>0</v>
      </c>
      <c r="S133" s="4">
        <f t="shared" si="66"/>
        <v>0</v>
      </c>
      <c r="T133" s="4">
        <f t="shared" si="67"/>
        <v>0</v>
      </c>
      <c r="U133" s="4">
        <f t="shared" si="68"/>
        <v>0</v>
      </c>
      <c r="V133" s="4">
        <f t="shared" si="69"/>
        <v>0</v>
      </c>
      <c r="W133" s="4">
        <f t="shared" si="70"/>
        <v>0</v>
      </c>
      <c r="X133" s="4">
        <f t="shared" si="71"/>
        <v>0</v>
      </c>
      <c r="Y133" s="4">
        <f t="shared" si="72"/>
        <v>0</v>
      </c>
      <c r="Z133" s="4">
        <f t="shared" si="73"/>
        <v>0</v>
      </c>
      <c r="AA133" s="4">
        <f t="shared" si="74"/>
        <v>0</v>
      </c>
      <c r="AB133" s="4">
        <f t="shared" si="75"/>
        <v>0</v>
      </c>
      <c r="AC133" s="4">
        <f t="shared" si="76"/>
        <v>0</v>
      </c>
      <c r="AD133" s="4">
        <f t="shared" si="77"/>
        <v>0</v>
      </c>
      <c r="AE133" s="4">
        <f t="shared" si="78"/>
        <v>0</v>
      </c>
      <c r="AF133" s="4">
        <f t="shared" si="79"/>
        <v>0</v>
      </c>
      <c r="AG133" s="4">
        <f t="shared" si="80"/>
        <v>0</v>
      </c>
      <c r="AH133" s="4">
        <f t="shared" si="81"/>
        <v>0</v>
      </c>
      <c r="AI133" s="4">
        <f t="shared" si="82"/>
        <v>0</v>
      </c>
      <c r="AJ133" s="4">
        <f t="shared" si="83"/>
        <v>0</v>
      </c>
      <c r="AK133" s="4">
        <f>Detailed_Report_Risk_Levels!E133</f>
        <v>0</v>
      </c>
      <c r="AL133" s="4">
        <f t="shared" si="84"/>
        <v>0</v>
      </c>
      <c r="AM133" s="4">
        <f t="shared" si="85"/>
        <v>0</v>
      </c>
      <c r="AN133" s="4">
        <f t="shared" si="86"/>
        <v>0</v>
      </c>
      <c r="AO133" s="4">
        <f t="shared" si="87"/>
        <v>0</v>
      </c>
      <c r="AP133" s="4">
        <f t="shared" si="88"/>
        <v>0</v>
      </c>
      <c r="AQ133" s="4">
        <f t="shared" si="89"/>
        <v>0</v>
      </c>
      <c r="AR133" s="4">
        <f t="shared" si="90"/>
        <v>0</v>
      </c>
      <c r="AS133" s="4">
        <f t="shared" si="91"/>
        <v>0</v>
      </c>
      <c r="AT133" s="4">
        <f t="shared" si="92"/>
        <v>0</v>
      </c>
      <c r="AU133" s="4">
        <f t="shared" si="93"/>
        <v>0</v>
      </c>
      <c r="AV133" s="4">
        <f t="shared" si="94"/>
        <v>0</v>
      </c>
      <c r="AW133" s="4">
        <f t="shared" si="95"/>
        <v>0</v>
      </c>
      <c r="AX133" s="4">
        <f t="shared" si="96"/>
        <v>0</v>
      </c>
      <c r="AY133" s="4">
        <f t="shared" si="97"/>
        <v>0</v>
      </c>
      <c r="AZ133" s="4">
        <f t="shared" si="98"/>
        <v>0</v>
      </c>
    </row>
    <row r="134" spans="2:52" x14ac:dyDescent="0.2">
      <c r="B134">
        <f>Risks!B142</f>
        <v>0</v>
      </c>
      <c r="C134">
        <f>Risks!E142</f>
        <v>0</v>
      </c>
      <c r="D134" s="4">
        <f>Risks!C142</f>
        <v>0</v>
      </c>
      <c r="E134" s="4">
        <f>Detailed_Report_Risk_Levels!D134</f>
        <v>0</v>
      </c>
      <c r="F134" s="4">
        <f t="shared" si="53"/>
        <v>0</v>
      </c>
      <c r="G134" s="4">
        <f t="shared" si="54"/>
        <v>0</v>
      </c>
      <c r="H134" s="4">
        <f t="shared" si="55"/>
        <v>0</v>
      </c>
      <c r="I134" s="4">
        <f t="shared" si="56"/>
        <v>0</v>
      </c>
      <c r="J134" s="4">
        <f t="shared" si="57"/>
        <v>0</v>
      </c>
      <c r="K134" s="4">
        <f t="shared" si="58"/>
        <v>0</v>
      </c>
      <c r="L134" s="4">
        <f t="shared" si="59"/>
        <v>0</v>
      </c>
      <c r="M134" s="4">
        <f t="shared" si="60"/>
        <v>0</v>
      </c>
      <c r="N134" s="4">
        <f t="shared" si="61"/>
        <v>0</v>
      </c>
      <c r="O134" s="4">
        <f t="shared" si="62"/>
        <v>0</v>
      </c>
      <c r="P134" s="4">
        <f t="shared" si="63"/>
        <v>0</v>
      </c>
      <c r="Q134" s="4">
        <f t="shared" si="64"/>
        <v>0</v>
      </c>
      <c r="R134" s="4">
        <f t="shared" si="65"/>
        <v>0</v>
      </c>
      <c r="S134" s="4">
        <f t="shared" si="66"/>
        <v>0</v>
      </c>
      <c r="T134" s="4">
        <f t="shared" si="67"/>
        <v>0</v>
      </c>
      <c r="U134" s="4">
        <f t="shared" si="68"/>
        <v>0</v>
      </c>
      <c r="V134" s="4">
        <f t="shared" si="69"/>
        <v>0</v>
      </c>
      <c r="W134" s="4">
        <f t="shared" si="70"/>
        <v>0</v>
      </c>
      <c r="X134" s="4">
        <f t="shared" si="71"/>
        <v>0</v>
      </c>
      <c r="Y134" s="4">
        <f t="shared" si="72"/>
        <v>0</v>
      </c>
      <c r="Z134" s="4">
        <f t="shared" si="73"/>
        <v>0</v>
      </c>
      <c r="AA134" s="4">
        <f t="shared" si="74"/>
        <v>0</v>
      </c>
      <c r="AB134" s="4">
        <f t="shared" si="75"/>
        <v>0</v>
      </c>
      <c r="AC134" s="4">
        <f t="shared" si="76"/>
        <v>0</v>
      </c>
      <c r="AD134" s="4">
        <f t="shared" si="77"/>
        <v>0</v>
      </c>
      <c r="AE134" s="4">
        <f t="shared" si="78"/>
        <v>0</v>
      </c>
      <c r="AF134" s="4">
        <f t="shared" si="79"/>
        <v>0</v>
      </c>
      <c r="AG134" s="4">
        <f t="shared" si="80"/>
        <v>0</v>
      </c>
      <c r="AH134" s="4">
        <f t="shared" si="81"/>
        <v>0</v>
      </c>
      <c r="AI134" s="4">
        <f t="shared" si="82"/>
        <v>0</v>
      </c>
      <c r="AJ134" s="4">
        <f t="shared" si="83"/>
        <v>0</v>
      </c>
      <c r="AK134" s="4">
        <f>Detailed_Report_Risk_Levels!E134</f>
        <v>0</v>
      </c>
      <c r="AL134" s="4">
        <f t="shared" si="84"/>
        <v>0</v>
      </c>
      <c r="AM134" s="4">
        <f t="shared" si="85"/>
        <v>0</v>
      </c>
      <c r="AN134" s="4">
        <f t="shared" si="86"/>
        <v>0</v>
      </c>
      <c r="AO134" s="4">
        <f t="shared" si="87"/>
        <v>0</v>
      </c>
      <c r="AP134" s="4">
        <f t="shared" si="88"/>
        <v>0</v>
      </c>
      <c r="AQ134" s="4">
        <f t="shared" si="89"/>
        <v>0</v>
      </c>
      <c r="AR134" s="4">
        <f t="shared" si="90"/>
        <v>0</v>
      </c>
      <c r="AS134" s="4">
        <f t="shared" si="91"/>
        <v>0</v>
      </c>
      <c r="AT134" s="4">
        <f t="shared" si="92"/>
        <v>0</v>
      </c>
      <c r="AU134" s="4">
        <f t="shared" si="93"/>
        <v>0</v>
      </c>
      <c r="AV134" s="4">
        <f t="shared" si="94"/>
        <v>0</v>
      </c>
      <c r="AW134" s="4">
        <f t="shared" si="95"/>
        <v>0</v>
      </c>
      <c r="AX134" s="4">
        <f t="shared" si="96"/>
        <v>0</v>
      </c>
      <c r="AY134" s="4">
        <f t="shared" si="97"/>
        <v>0</v>
      </c>
      <c r="AZ134" s="4">
        <f t="shared" si="98"/>
        <v>0</v>
      </c>
    </row>
    <row r="135" spans="2:52" x14ac:dyDescent="0.2">
      <c r="B135">
        <f>Risks!B143</f>
        <v>0</v>
      </c>
      <c r="C135">
        <f>Risks!E143</f>
        <v>0</v>
      </c>
      <c r="D135" s="4">
        <f>Risks!C143</f>
        <v>0</v>
      </c>
      <c r="E135" s="4">
        <f>Detailed_Report_Risk_Levels!D135</f>
        <v>0</v>
      </c>
      <c r="F135" s="4">
        <f t="shared" si="53"/>
        <v>0</v>
      </c>
      <c r="G135" s="4">
        <f t="shared" si="54"/>
        <v>0</v>
      </c>
      <c r="H135" s="4">
        <f t="shared" si="55"/>
        <v>0</v>
      </c>
      <c r="I135" s="4">
        <f t="shared" si="56"/>
        <v>0</v>
      </c>
      <c r="J135" s="4">
        <f t="shared" si="57"/>
        <v>0</v>
      </c>
      <c r="K135" s="4">
        <f t="shared" si="58"/>
        <v>0</v>
      </c>
      <c r="L135" s="4">
        <f t="shared" si="59"/>
        <v>0</v>
      </c>
      <c r="M135" s="4">
        <f t="shared" si="60"/>
        <v>0</v>
      </c>
      <c r="N135" s="4">
        <f t="shared" si="61"/>
        <v>0</v>
      </c>
      <c r="O135" s="4">
        <f t="shared" si="62"/>
        <v>0</v>
      </c>
      <c r="P135" s="4">
        <f t="shared" si="63"/>
        <v>0</v>
      </c>
      <c r="Q135" s="4">
        <f t="shared" si="64"/>
        <v>0</v>
      </c>
      <c r="R135" s="4">
        <f t="shared" si="65"/>
        <v>0</v>
      </c>
      <c r="S135" s="4">
        <f t="shared" si="66"/>
        <v>0</v>
      </c>
      <c r="T135" s="4">
        <f t="shared" si="67"/>
        <v>0</v>
      </c>
      <c r="U135" s="4">
        <f t="shared" si="68"/>
        <v>0</v>
      </c>
      <c r="V135" s="4">
        <f t="shared" si="69"/>
        <v>0</v>
      </c>
      <c r="W135" s="4">
        <f t="shared" si="70"/>
        <v>0</v>
      </c>
      <c r="X135" s="4">
        <f t="shared" si="71"/>
        <v>0</v>
      </c>
      <c r="Y135" s="4">
        <f t="shared" si="72"/>
        <v>0</v>
      </c>
      <c r="Z135" s="4">
        <f t="shared" si="73"/>
        <v>0</v>
      </c>
      <c r="AA135" s="4">
        <f t="shared" si="74"/>
        <v>0</v>
      </c>
      <c r="AB135" s="4">
        <f t="shared" si="75"/>
        <v>0</v>
      </c>
      <c r="AC135" s="4">
        <f t="shared" si="76"/>
        <v>0</v>
      </c>
      <c r="AD135" s="4">
        <f t="shared" si="77"/>
        <v>0</v>
      </c>
      <c r="AE135" s="4">
        <f t="shared" si="78"/>
        <v>0</v>
      </c>
      <c r="AF135" s="4">
        <f t="shared" si="79"/>
        <v>0</v>
      </c>
      <c r="AG135" s="4">
        <f t="shared" si="80"/>
        <v>0</v>
      </c>
      <c r="AH135" s="4">
        <f t="shared" si="81"/>
        <v>0</v>
      </c>
      <c r="AI135" s="4">
        <f t="shared" si="82"/>
        <v>0</v>
      </c>
      <c r="AJ135" s="4">
        <f t="shared" si="83"/>
        <v>0</v>
      </c>
      <c r="AK135" s="4">
        <f>Detailed_Report_Risk_Levels!E135</f>
        <v>0</v>
      </c>
      <c r="AL135" s="4">
        <f t="shared" si="84"/>
        <v>0</v>
      </c>
      <c r="AM135" s="4">
        <f t="shared" si="85"/>
        <v>0</v>
      </c>
      <c r="AN135" s="4">
        <f t="shared" si="86"/>
        <v>0</v>
      </c>
      <c r="AO135" s="4">
        <f t="shared" si="87"/>
        <v>0</v>
      </c>
      <c r="AP135" s="4">
        <f t="shared" si="88"/>
        <v>0</v>
      </c>
      <c r="AQ135" s="4">
        <f t="shared" si="89"/>
        <v>0</v>
      </c>
      <c r="AR135" s="4">
        <f t="shared" si="90"/>
        <v>0</v>
      </c>
      <c r="AS135" s="4">
        <f t="shared" si="91"/>
        <v>0</v>
      </c>
      <c r="AT135" s="4">
        <f t="shared" si="92"/>
        <v>0</v>
      </c>
      <c r="AU135" s="4">
        <f t="shared" si="93"/>
        <v>0</v>
      </c>
      <c r="AV135" s="4">
        <f t="shared" si="94"/>
        <v>0</v>
      </c>
      <c r="AW135" s="4">
        <f t="shared" si="95"/>
        <v>0</v>
      </c>
      <c r="AX135" s="4">
        <f t="shared" si="96"/>
        <v>0</v>
      </c>
      <c r="AY135" s="4">
        <f t="shared" si="97"/>
        <v>0</v>
      </c>
      <c r="AZ135" s="4">
        <f t="shared" si="98"/>
        <v>0</v>
      </c>
    </row>
    <row r="136" spans="2:52" x14ac:dyDescent="0.2">
      <c r="B136">
        <f>Risks!B144</f>
        <v>0</v>
      </c>
      <c r="C136">
        <f>Risks!E144</f>
        <v>0</v>
      </c>
      <c r="D136" s="4">
        <f>Risks!C144</f>
        <v>0</v>
      </c>
      <c r="E136" s="4">
        <f>Detailed_Report_Risk_Levels!D136</f>
        <v>0</v>
      </c>
      <c r="F136" s="4">
        <f t="shared" si="53"/>
        <v>0</v>
      </c>
      <c r="G136" s="4">
        <f t="shared" si="54"/>
        <v>0</v>
      </c>
      <c r="H136" s="4">
        <f t="shared" si="55"/>
        <v>0</v>
      </c>
      <c r="I136" s="4">
        <f t="shared" si="56"/>
        <v>0</v>
      </c>
      <c r="J136" s="4">
        <f t="shared" si="57"/>
        <v>0</v>
      </c>
      <c r="K136" s="4">
        <f t="shared" si="58"/>
        <v>0</v>
      </c>
      <c r="L136" s="4">
        <f t="shared" si="59"/>
        <v>0</v>
      </c>
      <c r="M136" s="4">
        <f t="shared" si="60"/>
        <v>0</v>
      </c>
      <c r="N136" s="4">
        <f t="shared" si="61"/>
        <v>0</v>
      </c>
      <c r="O136" s="4">
        <f t="shared" si="62"/>
        <v>0</v>
      </c>
      <c r="P136" s="4">
        <f t="shared" si="63"/>
        <v>0</v>
      </c>
      <c r="Q136" s="4">
        <f t="shared" si="64"/>
        <v>0</v>
      </c>
      <c r="R136" s="4">
        <f t="shared" si="65"/>
        <v>0</v>
      </c>
      <c r="S136" s="4">
        <f t="shared" si="66"/>
        <v>0</v>
      </c>
      <c r="T136" s="4">
        <f t="shared" si="67"/>
        <v>0</v>
      </c>
      <c r="U136" s="4">
        <f t="shared" si="68"/>
        <v>0</v>
      </c>
      <c r="V136" s="4">
        <f t="shared" si="69"/>
        <v>0</v>
      </c>
      <c r="W136" s="4">
        <f t="shared" si="70"/>
        <v>0</v>
      </c>
      <c r="X136" s="4">
        <f t="shared" si="71"/>
        <v>0</v>
      </c>
      <c r="Y136" s="4">
        <f t="shared" si="72"/>
        <v>0</v>
      </c>
      <c r="Z136" s="4">
        <f t="shared" si="73"/>
        <v>0</v>
      </c>
      <c r="AA136" s="4">
        <f t="shared" si="74"/>
        <v>0</v>
      </c>
      <c r="AB136" s="4">
        <f t="shared" si="75"/>
        <v>0</v>
      </c>
      <c r="AC136" s="4">
        <f t="shared" si="76"/>
        <v>0</v>
      </c>
      <c r="AD136" s="4">
        <f t="shared" si="77"/>
        <v>0</v>
      </c>
      <c r="AE136" s="4">
        <f t="shared" si="78"/>
        <v>0</v>
      </c>
      <c r="AF136" s="4">
        <f t="shared" si="79"/>
        <v>0</v>
      </c>
      <c r="AG136" s="4">
        <f t="shared" si="80"/>
        <v>0</v>
      </c>
      <c r="AH136" s="4">
        <f t="shared" si="81"/>
        <v>0</v>
      </c>
      <c r="AI136" s="4">
        <f t="shared" si="82"/>
        <v>0</v>
      </c>
      <c r="AJ136" s="4">
        <f t="shared" si="83"/>
        <v>0</v>
      </c>
      <c r="AK136" s="4">
        <f>Detailed_Report_Risk_Levels!E136</f>
        <v>0</v>
      </c>
      <c r="AL136" s="4">
        <f t="shared" si="84"/>
        <v>0</v>
      </c>
      <c r="AM136" s="4">
        <f t="shared" si="85"/>
        <v>0</v>
      </c>
      <c r="AN136" s="4">
        <f t="shared" si="86"/>
        <v>0</v>
      </c>
      <c r="AO136" s="4">
        <f t="shared" si="87"/>
        <v>0</v>
      </c>
      <c r="AP136" s="4">
        <f t="shared" si="88"/>
        <v>0</v>
      </c>
      <c r="AQ136" s="4">
        <f t="shared" si="89"/>
        <v>0</v>
      </c>
      <c r="AR136" s="4">
        <f t="shared" si="90"/>
        <v>0</v>
      </c>
      <c r="AS136" s="4">
        <f t="shared" si="91"/>
        <v>0</v>
      </c>
      <c r="AT136" s="4">
        <f t="shared" si="92"/>
        <v>0</v>
      </c>
      <c r="AU136" s="4">
        <f t="shared" si="93"/>
        <v>0</v>
      </c>
      <c r="AV136" s="4">
        <f t="shared" si="94"/>
        <v>0</v>
      </c>
      <c r="AW136" s="4">
        <f t="shared" si="95"/>
        <v>0</v>
      </c>
      <c r="AX136" s="4">
        <f t="shared" si="96"/>
        <v>0</v>
      </c>
      <c r="AY136" s="4">
        <f t="shared" si="97"/>
        <v>0</v>
      </c>
      <c r="AZ136" s="4">
        <f t="shared" si="98"/>
        <v>0</v>
      </c>
    </row>
    <row r="137" spans="2:52" x14ac:dyDescent="0.2">
      <c r="B137">
        <f>Risks!B145</f>
        <v>0</v>
      </c>
      <c r="C137">
        <f>Risks!E145</f>
        <v>0</v>
      </c>
      <c r="D137" s="4">
        <f>Risks!C145</f>
        <v>0</v>
      </c>
      <c r="E137" s="4">
        <f>Detailed_Report_Risk_Levels!D137</f>
        <v>0</v>
      </c>
      <c r="F137" s="4">
        <f t="shared" si="53"/>
        <v>0</v>
      </c>
      <c r="G137" s="4">
        <f t="shared" si="54"/>
        <v>0</v>
      </c>
      <c r="H137" s="4">
        <f t="shared" si="55"/>
        <v>0</v>
      </c>
      <c r="I137" s="4">
        <f t="shared" si="56"/>
        <v>0</v>
      </c>
      <c r="J137" s="4">
        <f t="shared" si="57"/>
        <v>0</v>
      </c>
      <c r="K137" s="4">
        <f t="shared" si="58"/>
        <v>0</v>
      </c>
      <c r="L137" s="4">
        <f t="shared" si="59"/>
        <v>0</v>
      </c>
      <c r="M137" s="4">
        <f t="shared" si="60"/>
        <v>0</v>
      </c>
      <c r="N137" s="4">
        <f t="shared" si="61"/>
        <v>0</v>
      </c>
      <c r="O137" s="4">
        <f t="shared" si="62"/>
        <v>0</v>
      </c>
      <c r="P137" s="4">
        <f t="shared" si="63"/>
        <v>0</v>
      </c>
      <c r="Q137" s="4">
        <f t="shared" si="64"/>
        <v>0</v>
      </c>
      <c r="R137" s="4">
        <f t="shared" si="65"/>
        <v>0</v>
      </c>
      <c r="S137" s="4">
        <f t="shared" si="66"/>
        <v>0</v>
      </c>
      <c r="T137" s="4">
        <f t="shared" si="67"/>
        <v>0</v>
      </c>
      <c r="U137" s="4">
        <f t="shared" si="68"/>
        <v>0</v>
      </c>
      <c r="V137" s="4">
        <f t="shared" si="69"/>
        <v>0</v>
      </c>
      <c r="W137" s="4">
        <f t="shared" si="70"/>
        <v>0</v>
      </c>
      <c r="X137" s="4">
        <f t="shared" si="71"/>
        <v>0</v>
      </c>
      <c r="Y137" s="4">
        <f t="shared" si="72"/>
        <v>0</v>
      </c>
      <c r="Z137" s="4">
        <f t="shared" si="73"/>
        <v>0</v>
      </c>
      <c r="AA137" s="4">
        <f t="shared" si="74"/>
        <v>0</v>
      </c>
      <c r="AB137" s="4">
        <f t="shared" si="75"/>
        <v>0</v>
      </c>
      <c r="AC137" s="4">
        <f t="shared" si="76"/>
        <v>0</v>
      </c>
      <c r="AD137" s="4">
        <f t="shared" si="77"/>
        <v>0</v>
      </c>
      <c r="AE137" s="4">
        <f t="shared" si="78"/>
        <v>0</v>
      </c>
      <c r="AF137" s="4">
        <f t="shared" si="79"/>
        <v>0</v>
      </c>
      <c r="AG137" s="4">
        <f t="shared" si="80"/>
        <v>0</v>
      </c>
      <c r="AH137" s="4">
        <f t="shared" si="81"/>
        <v>0</v>
      </c>
      <c r="AI137" s="4">
        <f t="shared" si="82"/>
        <v>0</v>
      </c>
      <c r="AJ137" s="4">
        <f t="shared" si="83"/>
        <v>0</v>
      </c>
      <c r="AK137" s="4">
        <f>Detailed_Report_Risk_Levels!E137</f>
        <v>0</v>
      </c>
      <c r="AL137" s="4">
        <f t="shared" si="84"/>
        <v>0</v>
      </c>
      <c r="AM137" s="4">
        <f t="shared" si="85"/>
        <v>0</v>
      </c>
      <c r="AN137" s="4">
        <f t="shared" si="86"/>
        <v>0</v>
      </c>
      <c r="AO137" s="4">
        <f t="shared" si="87"/>
        <v>0</v>
      </c>
      <c r="AP137" s="4">
        <f t="shared" si="88"/>
        <v>0</v>
      </c>
      <c r="AQ137" s="4">
        <f t="shared" si="89"/>
        <v>0</v>
      </c>
      <c r="AR137" s="4">
        <f t="shared" si="90"/>
        <v>0</v>
      </c>
      <c r="AS137" s="4">
        <f t="shared" si="91"/>
        <v>0</v>
      </c>
      <c r="AT137" s="4">
        <f t="shared" si="92"/>
        <v>0</v>
      </c>
      <c r="AU137" s="4">
        <f t="shared" si="93"/>
        <v>0</v>
      </c>
      <c r="AV137" s="4">
        <f t="shared" si="94"/>
        <v>0</v>
      </c>
      <c r="AW137" s="4">
        <f t="shared" si="95"/>
        <v>0</v>
      </c>
      <c r="AX137" s="4">
        <f t="shared" si="96"/>
        <v>0</v>
      </c>
      <c r="AY137" s="4">
        <f t="shared" si="97"/>
        <v>0</v>
      </c>
      <c r="AZ137" s="4">
        <f t="shared" si="98"/>
        <v>0</v>
      </c>
    </row>
    <row r="138" spans="2:52" x14ac:dyDescent="0.2">
      <c r="B138">
        <f>Risks!B146</f>
        <v>0</v>
      </c>
      <c r="C138">
        <f>Risks!E146</f>
        <v>0</v>
      </c>
      <c r="D138" s="4">
        <f>Risks!C146</f>
        <v>0</v>
      </c>
      <c r="E138" s="4">
        <f>Detailed_Report_Risk_Levels!D138</f>
        <v>0</v>
      </c>
      <c r="F138" s="4">
        <f t="shared" si="53"/>
        <v>0</v>
      </c>
      <c r="G138" s="4">
        <f t="shared" si="54"/>
        <v>0</v>
      </c>
      <c r="H138" s="4">
        <f t="shared" si="55"/>
        <v>0</v>
      </c>
      <c r="I138" s="4">
        <f t="shared" si="56"/>
        <v>0</v>
      </c>
      <c r="J138" s="4">
        <f t="shared" si="57"/>
        <v>0</v>
      </c>
      <c r="K138" s="4">
        <f t="shared" si="58"/>
        <v>0</v>
      </c>
      <c r="L138" s="4">
        <f t="shared" si="59"/>
        <v>0</v>
      </c>
      <c r="M138" s="4">
        <f t="shared" si="60"/>
        <v>0</v>
      </c>
      <c r="N138" s="4">
        <f t="shared" si="61"/>
        <v>0</v>
      </c>
      <c r="O138" s="4">
        <f t="shared" si="62"/>
        <v>0</v>
      </c>
      <c r="P138" s="4">
        <f t="shared" si="63"/>
        <v>0</v>
      </c>
      <c r="Q138" s="4">
        <f t="shared" si="64"/>
        <v>0</v>
      </c>
      <c r="R138" s="4">
        <f t="shared" si="65"/>
        <v>0</v>
      </c>
      <c r="S138" s="4">
        <f t="shared" si="66"/>
        <v>0</v>
      </c>
      <c r="T138" s="4">
        <f t="shared" si="67"/>
        <v>0</v>
      </c>
      <c r="U138" s="4">
        <f t="shared" si="68"/>
        <v>0</v>
      </c>
      <c r="V138" s="4">
        <f t="shared" si="69"/>
        <v>0</v>
      </c>
      <c r="W138" s="4">
        <f t="shared" si="70"/>
        <v>0</v>
      </c>
      <c r="X138" s="4">
        <f t="shared" si="71"/>
        <v>0</v>
      </c>
      <c r="Y138" s="4">
        <f t="shared" si="72"/>
        <v>0</v>
      </c>
      <c r="Z138" s="4">
        <f t="shared" si="73"/>
        <v>0</v>
      </c>
      <c r="AA138" s="4">
        <f t="shared" si="74"/>
        <v>0</v>
      </c>
      <c r="AB138" s="4">
        <f t="shared" si="75"/>
        <v>0</v>
      </c>
      <c r="AC138" s="4">
        <f t="shared" si="76"/>
        <v>0</v>
      </c>
      <c r="AD138" s="4">
        <f t="shared" si="77"/>
        <v>0</v>
      </c>
      <c r="AE138" s="4">
        <f t="shared" si="78"/>
        <v>0</v>
      </c>
      <c r="AF138" s="4">
        <f t="shared" si="79"/>
        <v>0</v>
      </c>
      <c r="AG138" s="4">
        <f t="shared" si="80"/>
        <v>0</v>
      </c>
      <c r="AH138" s="4">
        <f t="shared" si="81"/>
        <v>0</v>
      </c>
      <c r="AI138" s="4">
        <f t="shared" si="82"/>
        <v>0</v>
      </c>
      <c r="AJ138" s="4">
        <f t="shared" si="83"/>
        <v>0</v>
      </c>
      <c r="AK138" s="4">
        <f>Detailed_Report_Risk_Levels!E138</f>
        <v>0</v>
      </c>
      <c r="AL138" s="4">
        <f t="shared" si="84"/>
        <v>0</v>
      </c>
      <c r="AM138" s="4">
        <f t="shared" si="85"/>
        <v>0</v>
      </c>
      <c r="AN138" s="4">
        <f t="shared" si="86"/>
        <v>0</v>
      </c>
      <c r="AO138" s="4">
        <f t="shared" si="87"/>
        <v>0</v>
      </c>
      <c r="AP138" s="4">
        <f t="shared" si="88"/>
        <v>0</v>
      </c>
      <c r="AQ138" s="4">
        <f t="shared" si="89"/>
        <v>0</v>
      </c>
      <c r="AR138" s="4">
        <f t="shared" si="90"/>
        <v>0</v>
      </c>
      <c r="AS138" s="4">
        <f t="shared" si="91"/>
        <v>0</v>
      </c>
      <c r="AT138" s="4">
        <f t="shared" si="92"/>
        <v>0</v>
      </c>
      <c r="AU138" s="4">
        <f t="shared" si="93"/>
        <v>0</v>
      </c>
      <c r="AV138" s="4">
        <f t="shared" si="94"/>
        <v>0</v>
      </c>
      <c r="AW138" s="4">
        <f t="shared" si="95"/>
        <v>0</v>
      </c>
      <c r="AX138" s="4">
        <f t="shared" si="96"/>
        <v>0</v>
      </c>
      <c r="AY138" s="4">
        <f t="shared" si="97"/>
        <v>0</v>
      </c>
      <c r="AZ138" s="4">
        <f t="shared" si="98"/>
        <v>0</v>
      </c>
    </row>
    <row r="139" spans="2:52" x14ac:dyDescent="0.2">
      <c r="B139">
        <f>Risks!B147</f>
        <v>0</v>
      </c>
      <c r="C139">
        <f>Risks!E147</f>
        <v>0</v>
      </c>
      <c r="D139" s="4">
        <f>Risks!C147</f>
        <v>0</v>
      </c>
      <c r="E139" s="4">
        <f>Detailed_Report_Risk_Levels!D139</f>
        <v>0</v>
      </c>
      <c r="F139" s="4">
        <f t="shared" ref="F139:F202" si="99">COUNTIF(C139,$F$9)</f>
        <v>0</v>
      </c>
      <c r="G139" s="4">
        <f t="shared" ref="G139:G202" si="100">COUNTIF(C139,$G$9)</f>
        <v>0</v>
      </c>
      <c r="H139" s="4">
        <f t="shared" ref="H139:H202" si="101">COUNTIF(C139,$H$9)</f>
        <v>0</v>
      </c>
      <c r="I139" s="4">
        <f t="shared" ref="I139:I202" si="102">COUNTIF(C139,$I$9)</f>
        <v>0</v>
      </c>
      <c r="J139" s="4">
        <f t="shared" ref="J139:J202" si="103">COUNTIF(C139,$J$9)</f>
        <v>0</v>
      </c>
      <c r="K139" s="4">
        <f t="shared" ref="K139:K202" si="104">COUNTIF(C139,$K$9)</f>
        <v>0</v>
      </c>
      <c r="L139" s="4">
        <f t="shared" ref="L139:L202" si="105">COUNTIF(C139,$L$9)</f>
        <v>0</v>
      </c>
      <c r="M139" s="4">
        <f t="shared" ref="M139:M202" si="106">COUNTIF(C139,$M$9)</f>
        <v>0</v>
      </c>
      <c r="N139" s="4">
        <f t="shared" ref="N139:N202" si="107">COUNTIF(C139,$N$9)</f>
        <v>0</v>
      </c>
      <c r="O139" s="4">
        <f t="shared" ref="O139:O202" si="108">COUNTIF(C139,$O$9)</f>
        <v>0</v>
      </c>
      <c r="P139" s="4">
        <f t="shared" ref="P139:P202" si="109">COUNTIF(C139,$P$9)</f>
        <v>0</v>
      </c>
      <c r="Q139" s="4">
        <f t="shared" ref="Q139:Q202" si="110">COUNTIF(C139,$Q$9)</f>
        <v>0</v>
      </c>
      <c r="R139" s="4">
        <f t="shared" ref="R139:R202" si="111">COUNTIF(C139,$R$9)</f>
        <v>0</v>
      </c>
      <c r="S139" s="4">
        <f t="shared" ref="S139:S202" si="112">COUNTIF(C139,$S$9)</f>
        <v>0</v>
      </c>
      <c r="T139" s="4">
        <f t="shared" ref="T139:T202" si="113">COUNTIF(C139,$T$9)</f>
        <v>0</v>
      </c>
      <c r="U139" s="4">
        <f t="shared" ref="U139:U202" si="114">E139</f>
        <v>0</v>
      </c>
      <c r="V139" s="4">
        <f t="shared" ref="V139:V202" si="115">U139*F139*D139</f>
        <v>0</v>
      </c>
      <c r="W139" s="4">
        <f t="shared" ref="W139:W202" si="116">D139*G139*U139</f>
        <v>0</v>
      </c>
      <c r="X139" s="4">
        <f t="shared" ref="X139:X202" si="117">U139*H139*D139</f>
        <v>0</v>
      </c>
      <c r="Y139" s="4">
        <f t="shared" ref="Y139:Y202" si="118">I139*U139*D139</f>
        <v>0</v>
      </c>
      <c r="Z139" s="4">
        <f t="shared" ref="Z139:Z202" si="119">D139*J139*U139</f>
        <v>0</v>
      </c>
      <c r="AA139" s="4">
        <f t="shared" ref="AA139:AA202" si="120">U139*K139*D139</f>
        <v>0</v>
      </c>
      <c r="AB139" s="4">
        <f t="shared" ref="AB139:AB202" si="121">U139*L139*D139</f>
        <v>0</v>
      </c>
      <c r="AC139" s="4">
        <f t="shared" ref="AC139:AC202" si="122">U139*M139*D139</f>
        <v>0</v>
      </c>
      <c r="AD139" s="4">
        <f t="shared" ref="AD139:AD202" si="123">N139*U139*D139</f>
        <v>0</v>
      </c>
      <c r="AE139" s="4">
        <f t="shared" ref="AE139:AE202" si="124">U139*O139*D139</f>
        <v>0</v>
      </c>
      <c r="AF139" s="4">
        <f t="shared" ref="AF139:AF202" si="125">U139*P139*D139</f>
        <v>0</v>
      </c>
      <c r="AG139" s="4">
        <f t="shared" ref="AG139:AG202" si="126">U139*Q139*D139</f>
        <v>0</v>
      </c>
      <c r="AH139" s="4">
        <f t="shared" ref="AH139:AH202" si="127">U139*R139*D139</f>
        <v>0</v>
      </c>
      <c r="AI139" s="4">
        <f t="shared" ref="AI139:AI202" si="128">S139*U139*D139</f>
        <v>0</v>
      </c>
      <c r="AJ139" s="4">
        <f t="shared" ref="AJ139:AJ202" si="129">U139*T139*D139</f>
        <v>0</v>
      </c>
      <c r="AK139" s="4">
        <f>Detailed_Report_Risk_Levels!E139</f>
        <v>0</v>
      </c>
      <c r="AL139" s="4">
        <f t="shared" ref="AL139:AL202" si="130">AK139*F139*D139</f>
        <v>0</v>
      </c>
      <c r="AM139" s="4">
        <f t="shared" ref="AM139:AM202" si="131">AK139*G139*D139</f>
        <v>0</v>
      </c>
      <c r="AN139" s="4">
        <f t="shared" ref="AN139:AN202" si="132">AK139*H139*D139</f>
        <v>0</v>
      </c>
      <c r="AO139" s="4">
        <f t="shared" ref="AO139:AO202" si="133">AK139*I139*D139</f>
        <v>0</v>
      </c>
      <c r="AP139" s="4">
        <f t="shared" ref="AP139:AP202" si="134">AK139*J139*D139</f>
        <v>0</v>
      </c>
      <c r="AQ139" s="4">
        <f t="shared" ref="AQ139:AQ202" si="135">AK139*K139*D139</f>
        <v>0</v>
      </c>
      <c r="AR139" s="4">
        <f t="shared" ref="AR139:AR202" si="136">AK139*L139*D139</f>
        <v>0</v>
      </c>
      <c r="AS139" s="4">
        <f t="shared" ref="AS139:AS202" si="137">M139*D139*AK139</f>
        <v>0</v>
      </c>
      <c r="AT139" s="4">
        <f t="shared" ref="AT139:AT202" si="138">AK139*N139*D139</f>
        <v>0</v>
      </c>
      <c r="AU139" s="4">
        <f t="shared" ref="AU139:AU202" si="139">AK139*O139*D139</f>
        <v>0</v>
      </c>
      <c r="AV139" s="4">
        <f t="shared" ref="AV139:AV202" si="140">AK139*P139*D139</f>
        <v>0</v>
      </c>
      <c r="AW139" s="4">
        <f t="shared" ref="AW139:AW202" si="141">AK139*Q139*D139</f>
        <v>0</v>
      </c>
      <c r="AX139" s="4">
        <f t="shared" ref="AX139:AX202" si="142">AK139*R139*D139</f>
        <v>0</v>
      </c>
      <c r="AY139" s="4">
        <f t="shared" ref="AY139:AY202" si="143">AK139*S139*D139</f>
        <v>0</v>
      </c>
      <c r="AZ139" s="4">
        <f t="shared" ref="AZ139:AZ202" si="144">AK139*T139*D139</f>
        <v>0</v>
      </c>
    </row>
    <row r="140" spans="2:52" x14ac:dyDescent="0.2">
      <c r="B140">
        <f>Risks!B148</f>
        <v>0</v>
      </c>
      <c r="C140">
        <f>Risks!E148</f>
        <v>0</v>
      </c>
      <c r="D140" s="4">
        <f>Risks!C148</f>
        <v>0</v>
      </c>
      <c r="E140" s="4">
        <f>Detailed_Report_Risk_Levels!D140</f>
        <v>0</v>
      </c>
      <c r="F140" s="4">
        <f t="shared" si="99"/>
        <v>0</v>
      </c>
      <c r="G140" s="4">
        <f t="shared" si="100"/>
        <v>0</v>
      </c>
      <c r="H140" s="4">
        <f t="shared" si="101"/>
        <v>0</v>
      </c>
      <c r="I140" s="4">
        <f t="shared" si="102"/>
        <v>0</v>
      </c>
      <c r="J140" s="4">
        <f t="shared" si="103"/>
        <v>0</v>
      </c>
      <c r="K140" s="4">
        <f t="shared" si="104"/>
        <v>0</v>
      </c>
      <c r="L140" s="4">
        <f t="shared" si="105"/>
        <v>0</v>
      </c>
      <c r="M140" s="4">
        <f t="shared" si="106"/>
        <v>0</v>
      </c>
      <c r="N140" s="4">
        <f t="shared" si="107"/>
        <v>0</v>
      </c>
      <c r="O140" s="4">
        <f t="shared" si="108"/>
        <v>0</v>
      </c>
      <c r="P140" s="4">
        <f t="shared" si="109"/>
        <v>0</v>
      </c>
      <c r="Q140" s="4">
        <f t="shared" si="110"/>
        <v>0</v>
      </c>
      <c r="R140" s="4">
        <f t="shared" si="111"/>
        <v>0</v>
      </c>
      <c r="S140" s="4">
        <f t="shared" si="112"/>
        <v>0</v>
      </c>
      <c r="T140" s="4">
        <f t="shared" si="113"/>
        <v>0</v>
      </c>
      <c r="U140" s="4">
        <f t="shared" si="114"/>
        <v>0</v>
      </c>
      <c r="V140" s="4">
        <f t="shared" si="115"/>
        <v>0</v>
      </c>
      <c r="W140" s="4">
        <f t="shared" si="116"/>
        <v>0</v>
      </c>
      <c r="X140" s="4">
        <f t="shared" si="117"/>
        <v>0</v>
      </c>
      <c r="Y140" s="4">
        <f t="shared" si="118"/>
        <v>0</v>
      </c>
      <c r="Z140" s="4">
        <f t="shared" si="119"/>
        <v>0</v>
      </c>
      <c r="AA140" s="4">
        <f t="shared" si="120"/>
        <v>0</v>
      </c>
      <c r="AB140" s="4">
        <f t="shared" si="121"/>
        <v>0</v>
      </c>
      <c r="AC140" s="4">
        <f t="shared" si="122"/>
        <v>0</v>
      </c>
      <c r="AD140" s="4">
        <f t="shared" si="123"/>
        <v>0</v>
      </c>
      <c r="AE140" s="4">
        <f t="shared" si="124"/>
        <v>0</v>
      </c>
      <c r="AF140" s="4">
        <f t="shared" si="125"/>
        <v>0</v>
      </c>
      <c r="AG140" s="4">
        <f t="shared" si="126"/>
        <v>0</v>
      </c>
      <c r="AH140" s="4">
        <f t="shared" si="127"/>
        <v>0</v>
      </c>
      <c r="AI140" s="4">
        <f t="shared" si="128"/>
        <v>0</v>
      </c>
      <c r="AJ140" s="4">
        <f t="shared" si="129"/>
        <v>0</v>
      </c>
      <c r="AK140" s="4">
        <f>Detailed_Report_Risk_Levels!E140</f>
        <v>0</v>
      </c>
      <c r="AL140" s="4">
        <f t="shared" si="130"/>
        <v>0</v>
      </c>
      <c r="AM140" s="4">
        <f t="shared" si="131"/>
        <v>0</v>
      </c>
      <c r="AN140" s="4">
        <f t="shared" si="132"/>
        <v>0</v>
      </c>
      <c r="AO140" s="4">
        <f t="shared" si="133"/>
        <v>0</v>
      </c>
      <c r="AP140" s="4">
        <f t="shared" si="134"/>
        <v>0</v>
      </c>
      <c r="AQ140" s="4">
        <f t="shared" si="135"/>
        <v>0</v>
      </c>
      <c r="AR140" s="4">
        <f t="shared" si="136"/>
        <v>0</v>
      </c>
      <c r="AS140" s="4">
        <f t="shared" si="137"/>
        <v>0</v>
      </c>
      <c r="AT140" s="4">
        <f t="shared" si="138"/>
        <v>0</v>
      </c>
      <c r="AU140" s="4">
        <f t="shared" si="139"/>
        <v>0</v>
      </c>
      <c r="AV140" s="4">
        <f t="shared" si="140"/>
        <v>0</v>
      </c>
      <c r="AW140" s="4">
        <f t="shared" si="141"/>
        <v>0</v>
      </c>
      <c r="AX140" s="4">
        <f t="shared" si="142"/>
        <v>0</v>
      </c>
      <c r="AY140" s="4">
        <f t="shared" si="143"/>
        <v>0</v>
      </c>
      <c r="AZ140" s="4">
        <f t="shared" si="144"/>
        <v>0</v>
      </c>
    </row>
    <row r="141" spans="2:52" x14ac:dyDescent="0.2">
      <c r="B141">
        <f>Risks!B149</f>
        <v>0</v>
      </c>
      <c r="C141">
        <f>Risks!E149</f>
        <v>0</v>
      </c>
      <c r="D141" s="4">
        <f>Risks!C149</f>
        <v>0</v>
      </c>
      <c r="E141" s="4">
        <f>Detailed_Report_Risk_Levels!D141</f>
        <v>0</v>
      </c>
      <c r="F141" s="4">
        <f t="shared" si="99"/>
        <v>0</v>
      </c>
      <c r="G141" s="4">
        <f t="shared" si="100"/>
        <v>0</v>
      </c>
      <c r="H141" s="4">
        <f t="shared" si="101"/>
        <v>0</v>
      </c>
      <c r="I141" s="4">
        <f t="shared" si="102"/>
        <v>0</v>
      </c>
      <c r="J141" s="4">
        <f t="shared" si="103"/>
        <v>0</v>
      </c>
      <c r="K141" s="4">
        <f t="shared" si="104"/>
        <v>0</v>
      </c>
      <c r="L141" s="4">
        <f t="shared" si="105"/>
        <v>0</v>
      </c>
      <c r="M141" s="4">
        <f t="shared" si="106"/>
        <v>0</v>
      </c>
      <c r="N141" s="4">
        <f t="shared" si="107"/>
        <v>0</v>
      </c>
      <c r="O141" s="4">
        <f t="shared" si="108"/>
        <v>0</v>
      </c>
      <c r="P141" s="4">
        <f t="shared" si="109"/>
        <v>0</v>
      </c>
      <c r="Q141" s="4">
        <f t="shared" si="110"/>
        <v>0</v>
      </c>
      <c r="R141" s="4">
        <f t="shared" si="111"/>
        <v>0</v>
      </c>
      <c r="S141" s="4">
        <f t="shared" si="112"/>
        <v>0</v>
      </c>
      <c r="T141" s="4">
        <f t="shared" si="113"/>
        <v>0</v>
      </c>
      <c r="U141" s="4">
        <f t="shared" si="114"/>
        <v>0</v>
      </c>
      <c r="V141" s="4">
        <f t="shared" si="115"/>
        <v>0</v>
      </c>
      <c r="W141" s="4">
        <f t="shared" si="116"/>
        <v>0</v>
      </c>
      <c r="X141" s="4">
        <f t="shared" si="117"/>
        <v>0</v>
      </c>
      <c r="Y141" s="4">
        <f t="shared" si="118"/>
        <v>0</v>
      </c>
      <c r="Z141" s="4">
        <f t="shared" si="119"/>
        <v>0</v>
      </c>
      <c r="AA141" s="4">
        <f t="shared" si="120"/>
        <v>0</v>
      </c>
      <c r="AB141" s="4">
        <f t="shared" si="121"/>
        <v>0</v>
      </c>
      <c r="AC141" s="4">
        <f t="shared" si="122"/>
        <v>0</v>
      </c>
      <c r="AD141" s="4">
        <f t="shared" si="123"/>
        <v>0</v>
      </c>
      <c r="AE141" s="4">
        <f t="shared" si="124"/>
        <v>0</v>
      </c>
      <c r="AF141" s="4">
        <f t="shared" si="125"/>
        <v>0</v>
      </c>
      <c r="AG141" s="4">
        <f t="shared" si="126"/>
        <v>0</v>
      </c>
      <c r="AH141" s="4">
        <f t="shared" si="127"/>
        <v>0</v>
      </c>
      <c r="AI141" s="4">
        <f t="shared" si="128"/>
        <v>0</v>
      </c>
      <c r="AJ141" s="4">
        <f t="shared" si="129"/>
        <v>0</v>
      </c>
      <c r="AK141" s="4">
        <f>Detailed_Report_Risk_Levels!E141</f>
        <v>0</v>
      </c>
      <c r="AL141" s="4">
        <f t="shared" si="130"/>
        <v>0</v>
      </c>
      <c r="AM141" s="4">
        <f t="shared" si="131"/>
        <v>0</v>
      </c>
      <c r="AN141" s="4">
        <f t="shared" si="132"/>
        <v>0</v>
      </c>
      <c r="AO141" s="4">
        <f t="shared" si="133"/>
        <v>0</v>
      </c>
      <c r="AP141" s="4">
        <f t="shared" si="134"/>
        <v>0</v>
      </c>
      <c r="AQ141" s="4">
        <f t="shared" si="135"/>
        <v>0</v>
      </c>
      <c r="AR141" s="4">
        <f t="shared" si="136"/>
        <v>0</v>
      </c>
      <c r="AS141" s="4">
        <f t="shared" si="137"/>
        <v>0</v>
      </c>
      <c r="AT141" s="4">
        <f t="shared" si="138"/>
        <v>0</v>
      </c>
      <c r="AU141" s="4">
        <f t="shared" si="139"/>
        <v>0</v>
      </c>
      <c r="AV141" s="4">
        <f t="shared" si="140"/>
        <v>0</v>
      </c>
      <c r="AW141" s="4">
        <f t="shared" si="141"/>
        <v>0</v>
      </c>
      <c r="AX141" s="4">
        <f t="shared" si="142"/>
        <v>0</v>
      </c>
      <c r="AY141" s="4">
        <f t="shared" si="143"/>
        <v>0</v>
      </c>
      <c r="AZ141" s="4">
        <f t="shared" si="144"/>
        <v>0</v>
      </c>
    </row>
    <row r="142" spans="2:52" x14ac:dyDescent="0.2">
      <c r="B142">
        <f>Risks!B150</f>
        <v>0</v>
      </c>
      <c r="C142">
        <f>Risks!E150</f>
        <v>0</v>
      </c>
      <c r="D142" s="4">
        <f>Risks!C150</f>
        <v>0</v>
      </c>
      <c r="E142" s="4">
        <f>Detailed_Report_Risk_Levels!D142</f>
        <v>0</v>
      </c>
      <c r="F142" s="4">
        <f t="shared" si="99"/>
        <v>0</v>
      </c>
      <c r="G142" s="4">
        <f t="shared" si="100"/>
        <v>0</v>
      </c>
      <c r="H142" s="4">
        <f t="shared" si="101"/>
        <v>0</v>
      </c>
      <c r="I142" s="4">
        <f t="shared" si="102"/>
        <v>0</v>
      </c>
      <c r="J142" s="4">
        <f t="shared" si="103"/>
        <v>0</v>
      </c>
      <c r="K142" s="4">
        <f t="shared" si="104"/>
        <v>0</v>
      </c>
      <c r="L142" s="4">
        <f t="shared" si="105"/>
        <v>0</v>
      </c>
      <c r="M142" s="4">
        <f t="shared" si="106"/>
        <v>0</v>
      </c>
      <c r="N142" s="4">
        <f t="shared" si="107"/>
        <v>0</v>
      </c>
      <c r="O142" s="4">
        <f t="shared" si="108"/>
        <v>0</v>
      </c>
      <c r="P142" s="4">
        <f t="shared" si="109"/>
        <v>0</v>
      </c>
      <c r="Q142" s="4">
        <f t="shared" si="110"/>
        <v>0</v>
      </c>
      <c r="R142" s="4">
        <f t="shared" si="111"/>
        <v>0</v>
      </c>
      <c r="S142" s="4">
        <f t="shared" si="112"/>
        <v>0</v>
      </c>
      <c r="T142" s="4">
        <f t="shared" si="113"/>
        <v>0</v>
      </c>
      <c r="U142" s="4">
        <f t="shared" si="114"/>
        <v>0</v>
      </c>
      <c r="V142" s="4">
        <f t="shared" si="115"/>
        <v>0</v>
      </c>
      <c r="W142" s="4">
        <f t="shared" si="116"/>
        <v>0</v>
      </c>
      <c r="X142" s="4">
        <f t="shared" si="117"/>
        <v>0</v>
      </c>
      <c r="Y142" s="4">
        <f t="shared" si="118"/>
        <v>0</v>
      </c>
      <c r="Z142" s="4">
        <f t="shared" si="119"/>
        <v>0</v>
      </c>
      <c r="AA142" s="4">
        <f t="shared" si="120"/>
        <v>0</v>
      </c>
      <c r="AB142" s="4">
        <f t="shared" si="121"/>
        <v>0</v>
      </c>
      <c r="AC142" s="4">
        <f t="shared" si="122"/>
        <v>0</v>
      </c>
      <c r="AD142" s="4">
        <f t="shared" si="123"/>
        <v>0</v>
      </c>
      <c r="AE142" s="4">
        <f t="shared" si="124"/>
        <v>0</v>
      </c>
      <c r="AF142" s="4">
        <f t="shared" si="125"/>
        <v>0</v>
      </c>
      <c r="AG142" s="4">
        <f t="shared" si="126"/>
        <v>0</v>
      </c>
      <c r="AH142" s="4">
        <f t="shared" si="127"/>
        <v>0</v>
      </c>
      <c r="AI142" s="4">
        <f t="shared" si="128"/>
        <v>0</v>
      </c>
      <c r="AJ142" s="4">
        <f t="shared" si="129"/>
        <v>0</v>
      </c>
      <c r="AK142" s="4">
        <f>Detailed_Report_Risk_Levels!E142</f>
        <v>0</v>
      </c>
      <c r="AL142" s="4">
        <f t="shared" si="130"/>
        <v>0</v>
      </c>
      <c r="AM142" s="4">
        <f t="shared" si="131"/>
        <v>0</v>
      </c>
      <c r="AN142" s="4">
        <f t="shared" si="132"/>
        <v>0</v>
      </c>
      <c r="AO142" s="4">
        <f t="shared" si="133"/>
        <v>0</v>
      </c>
      <c r="AP142" s="4">
        <f t="shared" si="134"/>
        <v>0</v>
      </c>
      <c r="AQ142" s="4">
        <f t="shared" si="135"/>
        <v>0</v>
      </c>
      <c r="AR142" s="4">
        <f t="shared" si="136"/>
        <v>0</v>
      </c>
      <c r="AS142" s="4">
        <f t="shared" si="137"/>
        <v>0</v>
      </c>
      <c r="AT142" s="4">
        <f t="shared" si="138"/>
        <v>0</v>
      </c>
      <c r="AU142" s="4">
        <f t="shared" si="139"/>
        <v>0</v>
      </c>
      <c r="AV142" s="4">
        <f t="shared" si="140"/>
        <v>0</v>
      </c>
      <c r="AW142" s="4">
        <f t="shared" si="141"/>
        <v>0</v>
      </c>
      <c r="AX142" s="4">
        <f t="shared" si="142"/>
        <v>0</v>
      </c>
      <c r="AY142" s="4">
        <f t="shared" si="143"/>
        <v>0</v>
      </c>
      <c r="AZ142" s="4">
        <f t="shared" si="144"/>
        <v>0</v>
      </c>
    </row>
    <row r="143" spans="2:52" x14ac:dyDescent="0.2">
      <c r="B143">
        <f>Risks!B151</f>
        <v>0</v>
      </c>
      <c r="C143">
        <f>Risks!E151</f>
        <v>0</v>
      </c>
      <c r="D143" s="4">
        <f>Risks!C151</f>
        <v>0</v>
      </c>
      <c r="E143" s="4">
        <f>Detailed_Report_Risk_Levels!D143</f>
        <v>0</v>
      </c>
      <c r="F143" s="4">
        <f t="shared" si="99"/>
        <v>0</v>
      </c>
      <c r="G143" s="4">
        <f t="shared" si="100"/>
        <v>0</v>
      </c>
      <c r="H143" s="4">
        <f t="shared" si="101"/>
        <v>0</v>
      </c>
      <c r="I143" s="4">
        <f t="shared" si="102"/>
        <v>0</v>
      </c>
      <c r="J143" s="4">
        <f t="shared" si="103"/>
        <v>0</v>
      </c>
      <c r="K143" s="4">
        <f t="shared" si="104"/>
        <v>0</v>
      </c>
      <c r="L143" s="4">
        <f t="shared" si="105"/>
        <v>0</v>
      </c>
      <c r="M143" s="4">
        <f t="shared" si="106"/>
        <v>0</v>
      </c>
      <c r="N143" s="4">
        <f t="shared" si="107"/>
        <v>0</v>
      </c>
      <c r="O143" s="4">
        <f t="shared" si="108"/>
        <v>0</v>
      </c>
      <c r="P143" s="4">
        <f t="shared" si="109"/>
        <v>0</v>
      </c>
      <c r="Q143" s="4">
        <f t="shared" si="110"/>
        <v>0</v>
      </c>
      <c r="R143" s="4">
        <f t="shared" si="111"/>
        <v>0</v>
      </c>
      <c r="S143" s="4">
        <f t="shared" si="112"/>
        <v>0</v>
      </c>
      <c r="T143" s="4">
        <f t="shared" si="113"/>
        <v>0</v>
      </c>
      <c r="U143" s="4">
        <f t="shared" si="114"/>
        <v>0</v>
      </c>
      <c r="V143" s="4">
        <f t="shared" si="115"/>
        <v>0</v>
      </c>
      <c r="W143" s="4">
        <f t="shared" si="116"/>
        <v>0</v>
      </c>
      <c r="X143" s="4">
        <f t="shared" si="117"/>
        <v>0</v>
      </c>
      <c r="Y143" s="4">
        <f t="shared" si="118"/>
        <v>0</v>
      </c>
      <c r="Z143" s="4">
        <f t="shared" si="119"/>
        <v>0</v>
      </c>
      <c r="AA143" s="4">
        <f t="shared" si="120"/>
        <v>0</v>
      </c>
      <c r="AB143" s="4">
        <f t="shared" si="121"/>
        <v>0</v>
      </c>
      <c r="AC143" s="4">
        <f t="shared" si="122"/>
        <v>0</v>
      </c>
      <c r="AD143" s="4">
        <f t="shared" si="123"/>
        <v>0</v>
      </c>
      <c r="AE143" s="4">
        <f t="shared" si="124"/>
        <v>0</v>
      </c>
      <c r="AF143" s="4">
        <f t="shared" si="125"/>
        <v>0</v>
      </c>
      <c r="AG143" s="4">
        <f t="shared" si="126"/>
        <v>0</v>
      </c>
      <c r="AH143" s="4">
        <f t="shared" si="127"/>
        <v>0</v>
      </c>
      <c r="AI143" s="4">
        <f t="shared" si="128"/>
        <v>0</v>
      </c>
      <c r="AJ143" s="4">
        <f t="shared" si="129"/>
        <v>0</v>
      </c>
      <c r="AK143" s="4">
        <f>Detailed_Report_Risk_Levels!E143</f>
        <v>0</v>
      </c>
      <c r="AL143" s="4">
        <f t="shared" si="130"/>
        <v>0</v>
      </c>
      <c r="AM143" s="4">
        <f t="shared" si="131"/>
        <v>0</v>
      </c>
      <c r="AN143" s="4">
        <f t="shared" si="132"/>
        <v>0</v>
      </c>
      <c r="AO143" s="4">
        <f t="shared" si="133"/>
        <v>0</v>
      </c>
      <c r="AP143" s="4">
        <f t="shared" si="134"/>
        <v>0</v>
      </c>
      <c r="AQ143" s="4">
        <f t="shared" si="135"/>
        <v>0</v>
      </c>
      <c r="AR143" s="4">
        <f t="shared" si="136"/>
        <v>0</v>
      </c>
      <c r="AS143" s="4">
        <f t="shared" si="137"/>
        <v>0</v>
      </c>
      <c r="AT143" s="4">
        <f t="shared" si="138"/>
        <v>0</v>
      </c>
      <c r="AU143" s="4">
        <f t="shared" si="139"/>
        <v>0</v>
      </c>
      <c r="AV143" s="4">
        <f t="shared" si="140"/>
        <v>0</v>
      </c>
      <c r="AW143" s="4">
        <f t="shared" si="141"/>
        <v>0</v>
      </c>
      <c r="AX143" s="4">
        <f t="shared" si="142"/>
        <v>0</v>
      </c>
      <c r="AY143" s="4">
        <f t="shared" si="143"/>
        <v>0</v>
      </c>
      <c r="AZ143" s="4">
        <f t="shared" si="144"/>
        <v>0</v>
      </c>
    </row>
    <row r="144" spans="2:52" x14ac:dyDescent="0.2">
      <c r="B144">
        <f>Risks!B152</f>
        <v>0</v>
      </c>
      <c r="C144">
        <f>Risks!E152</f>
        <v>0</v>
      </c>
      <c r="D144" s="4">
        <f>Risks!C152</f>
        <v>0</v>
      </c>
      <c r="E144" s="4">
        <f>Detailed_Report_Risk_Levels!D144</f>
        <v>0</v>
      </c>
      <c r="F144" s="4">
        <f t="shared" si="99"/>
        <v>0</v>
      </c>
      <c r="G144" s="4">
        <f t="shared" si="100"/>
        <v>0</v>
      </c>
      <c r="H144" s="4">
        <f t="shared" si="101"/>
        <v>0</v>
      </c>
      <c r="I144" s="4">
        <f t="shared" si="102"/>
        <v>0</v>
      </c>
      <c r="J144" s="4">
        <f t="shared" si="103"/>
        <v>0</v>
      </c>
      <c r="K144" s="4">
        <f t="shared" si="104"/>
        <v>0</v>
      </c>
      <c r="L144" s="4">
        <f t="shared" si="105"/>
        <v>0</v>
      </c>
      <c r="M144" s="4">
        <f t="shared" si="106"/>
        <v>0</v>
      </c>
      <c r="N144" s="4">
        <f t="shared" si="107"/>
        <v>0</v>
      </c>
      <c r="O144" s="4">
        <f t="shared" si="108"/>
        <v>0</v>
      </c>
      <c r="P144" s="4">
        <f t="shared" si="109"/>
        <v>0</v>
      </c>
      <c r="Q144" s="4">
        <f t="shared" si="110"/>
        <v>0</v>
      </c>
      <c r="R144" s="4">
        <f t="shared" si="111"/>
        <v>0</v>
      </c>
      <c r="S144" s="4">
        <f t="shared" si="112"/>
        <v>0</v>
      </c>
      <c r="T144" s="4">
        <f t="shared" si="113"/>
        <v>0</v>
      </c>
      <c r="U144" s="4">
        <f t="shared" si="114"/>
        <v>0</v>
      </c>
      <c r="V144" s="4">
        <f t="shared" si="115"/>
        <v>0</v>
      </c>
      <c r="W144" s="4">
        <f t="shared" si="116"/>
        <v>0</v>
      </c>
      <c r="X144" s="4">
        <f t="shared" si="117"/>
        <v>0</v>
      </c>
      <c r="Y144" s="4">
        <f t="shared" si="118"/>
        <v>0</v>
      </c>
      <c r="Z144" s="4">
        <f t="shared" si="119"/>
        <v>0</v>
      </c>
      <c r="AA144" s="4">
        <f t="shared" si="120"/>
        <v>0</v>
      </c>
      <c r="AB144" s="4">
        <f t="shared" si="121"/>
        <v>0</v>
      </c>
      <c r="AC144" s="4">
        <f t="shared" si="122"/>
        <v>0</v>
      </c>
      <c r="AD144" s="4">
        <f t="shared" si="123"/>
        <v>0</v>
      </c>
      <c r="AE144" s="4">
        <f t="shared" si="124"/>
        <v>0</v>
      </c>
      <c r="AF144" s="4">
        <f t="shared" si="125"/>
        <v>0</v>
      </c>
      <c r="AG144" s="4">
        <f t="shared" si="126"/>
        <v>0</v>
      </c>
      <c r="AH144" s="4">
        <f t="shared" si="127"/>
        <v>0</v>
      </c>
      <c r="AI144" s="4">
        <f t="shared" si="128"/>
        <v>0</v>
      </c>
      <c r="AJ144" s="4">
        <f t="shared" si="129"/>
        <v>0</v>
      </c>
      <c r="AK144" s="4">
        <f>Detailed_Report_Risk_Levels!E144</f>
        <v>0</v>
      </c>
      <c r="AL144" s="4">
        <f t="shared" si="130"/>
        <v>0</v>
      </c>
      <c r="AM144" s="4">
        <f t="shared" si="131"/>
        <v>0</v>
      </c>
      <c r="AN144" s="4">
        <f t="shared" si="132"/>
        <v>0</v>
      </c>
      <c r="AO144" s="4">
        <f t="shared" si="133"/>
        <v>0</v>
      </c>
      <c r="AP144" s="4">
        <f t="shared" si="134"/>
        <v>0</v>
      </c>
      <c r="AQ144" s="4">
        <f t="shared" si="135"/>
        <v>0</v>
      </c>
      <c r="AR144" s="4">
        <f t="shared" si="136"/>
        <v>0</v>
      </c>
      <c r="AS144" s="4">
        <f t="shared" si="137"/>
        <v>0</v>
      </c>
      <c r="AT144" s="4">
        <f t="shared" si="138"/>
        <v>0</v>
      </c>
      <c r="AU144" s="4">
        <f t="shared" si="139"/>
        <v>0</v>
      </c>
      <c r="AV144" s="4">
        <f t="shared" si="140"/>
        <v>0</v>
      </c>
      <c r="AW144" s="4">
        <f t="shared" si="141"/>
        <v>0</v>
      </c>
      <c r="AX144" s="4">
        <f t="shared" si="142"/>
        <v>0</v>
      </c>
      <c r="AY144" s="4">
        <f t="shared" si="143"/>
        <v>0</v>
      </c>
      <c r="AZ144" s="4">
        <f t="shared" si="144"/>
        <v>0</v>
      </c>
    </row>
    <row r="145" spans="2:52" x14ac:dyDescent="0.2">
      <c r="B145">
        <f>Risks!B153</f>
        <v>0</v>
      </c>
      <c r="C145">
        <f>Risks!E153</f>
        <v>0</v>
      </c>
      <c r="D145" s="4">
        <f>Risks!C153</f>
        <v>0</v>
      </c>
      <c r="E145" s="4">
        <f>Detailed_Report_Risk_Levels!D145</f>
        <v>0</v>
      </c>
      <c r="F145" s="4">
        <f t="shared" si="99"/>
        <v>0</v>
      </c>
      <c r="G145" s="4">
        <f t="shared" si="100"/>
        <v>0</v>
      </c>
      <c r="H145" s="4">
        <f t="shared" si="101"/>
        <v>0</v>
      </c>
      <c r="I145" s="4">
        <f t="shared" si="102"/>
        <v>0</v>
      </c>
      <c r="J145" s="4">
        <f t="shared" si="103"/>
        <v>0</v>
      </c>
      <c r="K145" s="4">
        <f t="shared" si="104"/>
        <v>0</v>
      </c>
      <c r="L145" s="4">
        <f t="shared" si="105"/>
        <v>0</v>
      </c>
      <c r="M145" s="4">
        <f t="shared" si="106"/>
        <v>0</v>
      </c>
      <c r="N145" s="4">
        <f t="shared" si="107"/>
        <v>0</v>
      </c>
      <c r="O145" s="4">
        <f t="shared" si="108"/>
        <v>0</v>
      </c>
      <c r="P145" s="4">
        <f t="shared" si="109"/>
        <v>0</v>
      </c>
      <c r="Q145" s="4">
        <f t="shared" si="110"/>
        <v>0</v>
      </c>
      <c r="R145" s="4">
        <f t="shared" si="111"/>
        <v>0</v>
      </c>
      <c r="S145" s="4">
        <f t="shared" si="112"/>
        <v>0</v>
      </c>
      <c r="T145" s="4">
        <f t="shared" si="113"/>
        <v>0</v>
      </c>
      <c r="U145" s="4">
        <f t="shared" si="114"/>
        <v>0</v>
      </c>
      <c r="V145" s="4">
        <f t="shared" si="115"/>
        <v>0</v>
      </c>
      <c r="W145" s="4">
        <f t="shared" si="116"/>
        <v>0</v>
      </c>
      <c r="X145" s="4">
        <f t="shared" si="117"/>
        <v>0</v>
      </c>
      <c r="Y145" s="4">
        <f t="shared" si="118"/>
        <v>0</v>
      </c>
      <c r="Z145" s="4">
        <f t="shared" si="119"/>
        <v>0</v>
      </c>
      <c r="AA145" s="4">
        <f t="shared" si="120"/>
        <v>0</v>
      </c>
      <c r="AB145" s="4">
        <f t="shared" si="121"/>
        <v>0</v>
      </c>
      <c r="AC145" s="4">
        <f t="shared" si="122"/>
        <v>0</v>
      </c>
      <c r="AD145" s="4">
        <f t="shared" si="123"/>
        <v>0</v>
      </c>
      <c r="AE145" s="4">
        <f t="shared" si="124"/>
        <v>0</v>
      </c>
      <c r="AF145" s="4">
        <f t="shared" si="125"/>
        <v>0</v>
      </c>
      <c r="AG145" s="4">
        <f t="shared" si="126"/>
        <v>0</v>
      </c>
      <c r="AH145" s="4">
        <f t="shared" si="127"/>
        <v>0</v>
      </c>
      <c r="AI145" s="4">
        <f t="shared" si="128"/>
        <v>0</v>
      </c>
      <c r="AJ145" s="4">
        <f t="shared" si="129"/>
        <v>0</v>
      </c>
      <c r="AK145" s="4">
        <f>Detailed_Report_Risk_Levels!E145</f>
        <v>0</v>
      </c>
      <c r="AL145" s="4">
        <f t="shared" si="130"/>
        <v>0</v>
      </c>
      <c r="AM145" s="4">
        <f t="shared" si="131"/>
        <v>0</v>
      </c>
      <c r="AN145" s="4">
        <f t="shared" si="132"/>
        <v>0</v>
      </c>
      <c r="AO145" s="4">
        <f t="shared" si="133"/>
        <v>0</v>
      </c>
      <c r="AP145" s="4">
        <f t="shared" si="134"/>
        <v>0</v>
      </c>
      <c r="AQ145" s="4">
        <f t="shared" si="135"/>
        <v>0</v>
      </c>
      <c r="AR145" s="4">
        <f t="shared" si="136"/>
        <v>0</v>
      </c>
      <c r="AS145" s="4">
        <f t="shared" si="137"/>
        <v>0</v>
      </c>
      <c r="AT145" s="4">
        <f t="shared" si="138"/>
        <v>0</v>
      </c>
      <c r="AU145" s="4">
        <f t="shared" si="139"/>
        <v>0</v>
      </c>
      <c r="AV145" s="4">
        <f t="shared" si="140"/>
        <v>0</v>
      </c>
      <c r="AW145" s="4">
        <f t="shared" si="141"/>
        <v>0</v>
      </c>
      <c r="AX145" s="4">
        <f t="shared" si="142"/>
        <v>0</v>
      </c>
      <c r="AY145" s="4">
        <f t="shared" si="143"/>
        <v>0</v>
      </c>
      <c r="AZ145" s="4">
        <f t="shared" si="144"/>
        <v>0</v>
      </c>
    </row>
    <row r="146" spans="2:52" x14ac:dyDescent="0.2">
      <c r="B146">
        <f>Risks!B154</f>
        <v>0</v>
      </c>
      <c r="C146">
        <f>Risks!E154</f>
        <v>0</v>
      </c>
      <c r="D146" s="4">
        <f>Risks!C154</f>
        <v>0</v>
      </c>
      <c r="E146" s="4">
        <f>Detailed_Report_Risk_Levels!D146</f>
        <v>0</v>
      </c>
      <c r="F146" s="4">
        <f t="shared" si="99"/>
        <v>0</v>
      </c>
      <c r="G146" s="4">
        <f t="shared" si="100"/>
        <v>0</v>
      </c>
      <c r="H146" s="4">
        <f t="shared" si="101"/>
        <v>0</v>
      </c>
      <c r="I146" s="4">
        <f t="shared" si="102"/>
        <v>0</v>
      </c>
      <c r="J146" s="4">
        <f t="shared" si="103"/>
        <v>0</v>
      </c>
      <c r="K146" s="4">
        <f t="shared" si="104"/>
        <v>0</v>
      </c>
      <c r="L146" s="4">
        <f t="shared" si="105"/>
        <v>0</v>
      </c>
      <c r="M146" s="4">
        <f t="shared" si="106"/>
        <v>0</v>
      </c>
      <c r="N146" s="4">
        <f t="shared" si="107"/>
        <v>0</v>
      </c>
      <c r="O146" s="4">
        <f t="shared" si="108"/>
        <v>0</v>
      </c>
      <c r="P146" s="4">
        <f t="shared" si="109"/>
        <v>0</v>
      </c>
      <c r="Q146" s="4">
        <f t="shared" si="110"/>
        <v>0</v>
      </c>
      <c r="R146" s="4">
        <f t="shared" si="111"/>
        <v>0</v>
      </c>
      <c r="S146" s="4">
        <f t="shared" si="112"/>
        <v>0</v>
      </c>
      <c r="T146" s="4">
        <f t="shared" si="113"/>
        <v>0</v>
      </c>
      <c r="U146" s="4">
        <f t="shared" si="114"/>
        <v>0</v>
      </c>
      <c r="V146" s="4">
        <f t="shared" si="115"/>
        <v>0</v>
      </c>
      <c r="W146" s="4">
        <f t="shared" si="116"/>
        <v>0</v>
      </c>
      <c r="X146" s="4">
        <f t="shared" si="117"/>
        <v>0</v>
      </c>
      <c r="Y146" s="4">
        <f t="shared" si="118"/>
        <v>0</v>
      </c>
      <c r="Z146" s="4">
        <f t="shared" si="119"/>
        <v>0</v>
      </c>
      <c r="AA146" s="4">
        <f t="shared" si="120"/>
        <v>0</v>
      </c>
      <c r="AB146" s="4">
        <f t="shared" si="121"/>
        <v>0</v>
      </c>
      <c r="AC146" s="4">
        <f t="shared" si="122"/>
        <v>0</v>
      </c>
      <c r="AD146" s="4">
        <f t="shared" si="123"/>
        <v>0</v>
      </c>
      <c r="AE146" s="4">
        <f t="shared" si="124"/>
        <v>0</v>
      </c>
      <c r="AF146" s="4">
        <f t="shared" si="125"/>
        <v>0</v>
      </c>
      <c r="AG146" s="4">
        <f t="shared" si="126"/>
        <v>0</v>
      </c>
      <c r="AH146" s="4">
        <f t="shared" si="127"/>
        <v>0</v>
      </c>
      <c r="AI146" s="4">
        <f t="shared" si="128"/>
        <v>0</v>
      </c>
      <c r="AJ146" s="4">
        <f t="shared" si="129"/>
        <v>0</v>
      </c>
      <c r="AK146" s="4">
        <f>Detailed_Report_Risk_Levels!E146</f>
        <v>0</v>
      </c>
      <c r="AL146" s="4">
        <f t="shared" si="130"/>
        <v>0</v>
      </c>
      <c r="AM146" s="4">
        <f t="shared" si="131"/>
        <v>0</v>
      </c>
      <c r="AN146" s="4">
        <f t="shared" si="132"/>
        <v>0</v>
      </c>
      <c r="AO146" s="4">
        <f t="shared" si="133"/>
        <v>0</v>
      </c>
      <c r="AP146" s="4">
        <f t="shared" si="134"/>
        <v>0</v>
      </c>
      <c r="AQ146" s="4">
        <f t="shared" si="135"/>
        <v>0</v>
      </c>
      <c r="AR146" s="4">
        <f t="shared" si="136"/>
        <v>0</v>
      </c>
      <c r="AS146" s="4">
        <f t="shared" si="137"/>
        <v>0</v>
      </c>
      <c r="AT146" s="4">
        <f t="shared" si="138"/>
        <v>0</v>
      </c>
      <c r="AU146" s="4">
        <f t="shared" si="139"/>
        <v>0</v>
      </c>
      <c r="AV146" s="4">
        <f t="shared" si="140"/>
        <v>0</v>
      </c>
      <c r="AW146" s="4">
        <f t="shared" si="141"/>
        <v>0</v>
      </c>
      <c r="AX146" s="4">
        <f t="shared" si="142"/>
        <v>0</v>
      </c>
      <c r="AY146" s="4">
        <f t="shared" si="143"/>
        <v>0</v>
      </c>
      <c r="AZ146" s="4">
        <f t="shared" si="144"/>
        <v>0</v>
      </c>
    </row>
    <row r="147" spans="2:52" x14ac:dyDescent="0.2">
      <c r="B147">
        <f>Risks!B155</f>
        <v>0</v>
      </c>
      <c r="C147">
        <f>Risks!E155</f>
        <v>0</v>
      </c>
      <c r="D147" s="4">
        <f>Risks!C155</f>
        <v>0</v>
      </c>
      <c r="E147" s="4">
        <f>Detailed_Report_Risk_Levels!D147</f>
        <v>0</v>
      </c>
      <c r="F147" s="4">
        <f t="shared" si="99"/>
        <v>0</v>
      </c>
      <c r="G147" s="4">
        <f t="shared" si="100"/>
        <v>0</v>
      </c>
      <c r="H147" s="4">
        <f t="shared" si="101"/>
        <v>0</v>
      </c>
      <c r="I147" s="4">
        <f t="shared" si="102"/>
        <v>0</v>
      </c>
      <c r="J147" s="4">
        <f t="shared" si="103"/>
        <v>0</v>
      </c>
      <c r="K147" s="4">
        <f t="shared" si="104"/>
        <v>0</v>
      </c>
      <c r="L147" s="4">
        <f t="shared" si="105"/>
        <v>0</v>
      </c>
      <c r="M147" s="4">
        <f t="shared" si="106"/>
        <v>0</v>
      </c>
      <c r="N147" s="4">
        <f t="shared" si="107"/>
        <v>0</v>
      </c>
      <c r="O147" s="4">
        <f t="shared" si="108"/>
        <v>0</v>
      </c>
      <c r="P147" s="4">
        <f t="shared" si="109"/>
        <v>0</v>
      </c>
      <c r="Q147" s="4">
        <f t="shared" si="110"/>
        <v>0</v>
      </c>
      <c r="R147" s="4">
        <f t="shared" si="111"/>
        <v>0</v>
      </c>
      <c r="S147" s="4">
        <f t="shared" si="112"/>
        <v>0</v>
      </c>
      <c r="T147" s="4">
        <f t="shared" si="113"/>
        <v>0</v>
      </c>
      <c r="U147" s="4">
        <f t="shared" si="114"/>
        <v>0</v>
      </c>
      <c r="V147" s="4">
        <f t="shared" si="115"/>
        <v>0</v>
      </c>
      <c r="W147" s="4">
        <f t="shared" si="116"/>
        <v>0</v>
      </c>
      <c r="X147" s="4">
        <f t="shared" si="117"/>
        <v>0</v>
      </c>
      <c r="Y147" s="4">
        <f t="shared" si="118"/>
        <v>0</v>
      </c>
      <c r="Z147" s="4">
        <f t="shared" si="119"/>
        <v>0</v>
      </c>
      <c r="AA147" s="4">
        <f t="shared" si="120"/>
        <v>0</v>
      </c>
      <c r="AB147" s="4">
        <f t="shared" si="121"/>
        <v>0</v>
      </c>
      <c r="AC147" s="4">
        <f t="shared" si="122"/>
        <v>0</v>
      </c>
      <c r="AD147" s="4">
        <f t="shared" si="123"/>
        <v>0</v>
      </c>
      <c r="AE147" s="4">
        <f t="shared" si="124"/>
        <v>0</v>
      </c>
      <c r="AF147" s="4">
        <f t="shared" si="125"/>
        <v>0</v>
      </c>
      <c r="AG147" s="4">
        <f t="shared" si="126"/>
        <v>0</v>
      </c>
      <c r="AH147" s="4">
        <f t="shared" si="127"/>
        <v>0</v>
      </c>
      <c r="AI147" s="4">
        <f t="shared" si="128"/>
        <v>0</v>
      </c>
      <c r="AJ147" s="4">
        <f t="shared" si="129"/>
        <v>0</v>
      </c>
      <c r="AK147" s="4">
        <f>Detailed_Report_Risk_Levels!E147</f>
        <v>0</v>
      </c>
      <c r="AL147" s="4">
        <f t="shared" si="130"/>
        <v>0</v>
      </c>
      <c r="AM147" s="4">
        <f t="shared" si="131"/>
        <v>0</v>
      </c>
      <c r="AN147" s="4">
        <f t="shared" si="132"/>
        <v>0</v>
      </c>
      <c r="AO147" s="4">
        <f t="shared" si="133"/>
        <v>0</v>
      </c>
      <c r="AP147" s="4">
        <f t="shared" si="134"/>
        <v>0</v>
      </c>
      <c r="AQ147" s="4">
        <f t="shared" si="135"/>
        <v>0</v>
      </c>
      <c r="AR147" s="4">
        <f t="shared" si="136"/>
        <v>0</v>
      </c>
      <c r="AS147" s="4">
        <f t="shared" si="137"/>
        <v>0</v>
      </c>
      <c r="AT147" s="4">
        <f t="shared" si="138"/>
        <v>0</v>
      </c>
      <c r="AU147" s="4">
        <f t="shared" si="139"/>
        <v>0</v>
      </c>
      <c r="AV147" s="4">
        <f t="shared" si="140"/>
        <v>0</v>
      </c>
      <c r="AW147" s="4">
        <f t="shared" si="141"/>
        <v>0</v>
      </c>
      <c r="AX147" s="4">
        <f t="shared" si="142"/>
        <v>0</v>
      </c>
      <c r="AY147" s="4">
        <f t="shared" si="143"/>
        <v>0</v>
      </c>
      <c r="AZ147" s="4">
        <f t="shared" si="144"/>
        <v>0</v>
      </c>
    </row>
    <row r="148" spans="2:52" x14ac:dyDescent="0.2">
      <c r="B148">
        <f>Risks!B156</f>
        <v>0</v>
      </c>
      <c r="C148">
        <f>Risks!E156</f>
        <v>0</v>
      </c>
      <c r="D148" s="4">
        <f>Risks!C156</f>
        <v>0</v>
      </c>
      <c r="E148" s="4">
        <f>Detailed_Report_Risk_Levels!D148</f>
        <v>0</v>
      </c>
      <c r="F148" s="4">
        <f t="shared" si="99"/>
        <v>0</v>
      </c>
      <c r="G148" s="4">
        <f t="shared" si="100"/>
        <v>0</v>
      </c>
      <c r="H148" s="4">
        <f t="shared" si="101"/>
        <v>0</v>
      </c>
      <c r="I148" s="4">
        <f t="shared" si="102"/>
        <v>0</v>
      </c>
      <c r="J148" s="4">
        <f t="shared" si="103"/>
        <v>0</v>
      </c>
      <c r="K148" s="4">
        <f t="shared" si="104"/>
        <v>0</v>
      </c>
      <c r="L148" s="4">
        <f t="shared" si="105"/>
        <v>0</v>
      </c>
      <c r="M148" s="4">
        <f t="shared" si="106"/>
        <v>0</v>
      </c>
      <c r="N148" s="4">
        <f t="shared" si="107"/>
        <v>0</v>
      </c>
      <c r="O148" s="4">
        <f t="shared" si="108"/>
        <v>0</v>
      </c>
      <c r="P148" s="4">
        <f t="shared" si="109"/>
        <v>0</v>
      </c>
      <c r="Q148" s="4">
        <f t="shared" si="110"/>
        <v>0</v>
      </c>
      <c r="R148" s="4">
        <f t="shared" si="111"/>
        <v>0</v>
      </c>
      <c r="S148" s="4">
        <f t="shared" si="112"/>
        <v>0</v>
      </c>
      <c r="T148" s="4">
        <f t="shared" si="113"/>
        <v>0</v>
      </c>
      <c r="U148" s="4">
        <f t="shared" si="114"/>
        <v>0</v>
      </c>
      <c r="V148" s="4">
        <f t="shared" si="115"/>
        <v>0</v>
      </c>
      <c r="W148" s="4">
        <f t="shared" si="116"/>
        <v>0</v>
      </c>
      <c r="X148" s="4">
        <f t="shared" si="117"/>
        <v>0</v>
      </c>
      <c r="Y148" s="4">
        <f t="shared" si="118"/>
        <v>0</v>
      </c>
      <c r="Z148" s="4">
        <f t="shared" si="119"/>
        <v>0</v>
      </c>
      <c r="AA148" s="4">
        <f t="shared" si="120"/>
        <v>0</v>
      </c>
      <c r="AB148" s="4">
        <f t="shared" si="121"/>
        <v>0</v>
      </c>
      <c r="AC148" s="4">
        <f t="shared" si="122"/>
        <v>0</v>
      </c>
      <c r="AD148" s="4">
        <f t="shared" si="123"/>
        <v>0</v>
      </c>
      <c r="AE148" s="4">
        <f t="shared" si="124"/>
        <v>0</v>
      </c>
      <c r="AF148" s="4">
        <f t="shared" si="125"/>
        <v>0</v>
      </c>
      <c r="AG148" s="4">
        <f t="shared" si="126"/>
        <v>0</v>
      </c>
      <c r="AH148" s="4">
        <f t="shared" si="127"/>
        <v>0</v>
      </c>
      <c r="AI148" s="4">
        <f t="shared" si="128"/>
        <v>0</v>
      </c>
      <c r="AJ148" s="4">
        <f t="shared" si="129"/>
        <v>0</v>
      </c>
      <c r="AK148" s="4">
        <f>Detailed_Report_Risk_Levels!E148</f>
        <v>0</v>
      </c>
      <c r="AL148" s="4">
        <f t="shared" si="130"/>
        <v>0</v>
      </c>
      <c r="AM148" s="4">
        <f t="shared" si="131"/>
        <v>0</v>
      </c>
      <c r="AN148" s="4">
        <f t="shared" si="132"/>
        <v>0</v>
      </c>
      <c r="AO148" s="4">
        <f t="shared" si="133"/>
        <v>0</v>
      </c>
      <c r="AP148" s="4">
        <f t="shared" si="134"/>
        <v>0</v>
      </c>
      <c r="AQ148" s="4">
        <f t="shared" si="135"/>
        <v>0</v>
      </c>
      <c r="AR148" s="4">
        <f t="shared" si="136"/>
        <v>0</v>
      </c>
      <c r="AS148" s="4">
        <f t="shared" si="137"/>
        <v>0</v>
      </c>
      <c r="AT148" s="4">
        <f t="shared" si="138"/>
        <v>0</v>
      </c>
      <c r="AU148" s="4">
        <f t="shared" si="139"/>
        <v>0</v>
      </c>
      <c r="AV148" s="4">
        <f t="shared" si="140"/>
        <v>0</v>
      </c>
      <c r="AW148" s="4">
        <f t="shared" si="141"/>
        <v>0</v>
      </c>
      <c r="AX148" s="4">
        <f t="shared" si="142"/>
        <v>0</v>
      </c>
      <c r="AY148" s="4">
        <f t="shared" si="143"/>
        <v>0</v>
      </c>
      <c r="AZ148" s="4">
        <f t="shared" si="144"/>
        <v>0</v>
      </c>
    </row>
    <row r="149" spans="2:52" x14ac:dyDescent="0.2">
      <c r="B149">
        <f>Risks!B157</f>
        <v>0</v>
      </c>
      <c r="C149">
        <f>Risks!E157</f>
        <v>0</v>
      </c>
      <c r="D149" s="4">
        <f>Risks!C157</f>
        <v>0</v>
      </c>
      <c r="E149" s="4">
        <f>Detailed_Report_Risk_Levels!D149</f>
        <v>0</v>
      </c>
      <c r="F149" s="4">
        <f t="shared" si="99"/>
        <v>0</v>
      </c>
      <c r="G149" s="4">
        <f t="shared" si="100"/>
        <v>0</v>
      </c>
      <c r="H149" s="4">
        <f t="shared" si="101"/>
        <v>0</v>
      </c>
      <c r="I149" s="4">
        <f t="shared" si="102"/>
        <v>0</v>
      </c>
      <c r="J149" s="4">
        <f t="shared" si="103"/>
        <v>0</v>
      </c>
      <c r="K149" s="4">
        <f t="shared" si="104"/>
        <v>0</v>
      </c>
      <c r="L149" s="4">
        <f t="shared" si="105"/>
        <v>0</v>
      </c>
      <c r="M149" s="4">
        <f t="shared" si="106"/>
        <v>0</v>
      </c>
      <c r="N149" s="4">
        <f t="shared" si="107"/>
        <v>0</v>
      </c>
      <c r="O149" s="4">
        <f t="shared" si="108"/>
        <v>0</v>
      </c>
      <c r="P149" s="4">
        <f t="shared" si="109"/>
        <v>0</v>
      </c>
      <c r="Q149" s="4">
        <f t="shared" si="110"/>
        <v>0</v>
      </c>
      <c r="R149" s="4">
        <f t="shared" si="111"/>
        <v>0</v>
      </c>
      <c r="S149" s="4">
        <f t="shared" si="112"/>
        <v>0</v>
      </c>
      <c r="T149" s="4">
        <f t="shared" si="113"/>
        <v>0</v>
      </c>
      <c r="U149" s="4">
        <f t="shared" si="114"/>
        <v>0</v>
      </c>
      <c r="V149" s="4">
        <f t="shared" si="115"/>
        <v>0</v>
      </c>
      <c r="W149" s="4">
        <f t="shared" si="116"/>
        <v>0</v>
      </c>
      <c r="X149" s="4">
        <f t="shared" si="117"/>
        <v>0</v>
      </c>
      <c r="Y149" s="4">
        <f t="shared" si="118"/>
        <v>0</v>
      </c>
      <c r="Z149" s="4">
        <f t="shared" si="119"/>
        <v>0</v>
      </c>
      <c r="AA149" s="4">
        <f t="shared" si="120"/>
        <v>0</v>
      </c>
      <c r="AB149" s="4">
        <f t="shared" si="121"/>
        <v>0</v>
      </c>
      <c r="AC149" s="4">
        <f t="shared" si="122"/>
        <v>0</v>
      </c>
      <c r="AD149" s="4">
        <f t="shared" si="123"/>
        <v>0</v>
      </c>
      <c r="AE149" s="4">
        <f t="shared" si="124"/>
        <v>0</v>
      </c>
      <c r="AF149" s="4">
        <f t="shared" si="125"/>
        <v>0</v>
      </c>
      <c r="AG149" s="4">
        <f t="shared" si="126"/>
        <v>0</v>
      </c>
      <c r="AH149" s="4">
        <f t="shared" si="127"/>
        <v>0</v>
      </c>
      <c r="AI149" s="4">
        <f t="shared" si="128"/>
        <v>0</v>
      </c>
      <c r="AJ149" s="4">
        <f t="shared" si="129"/>
        <v>0</v>
      </c>
      <c r="AK149" s="4">
        <f>Detailed_Report_Risk_Levels!E149</f>
        <v>0</v>
      </c>
      <c r="AL149" s="4">
        <f t="shared" si="130"/>
        <v>0</v>
      </c>
      <c r="AM149" s="4">
        <f t="shared" si="131"/>
        <v>0</v>
      </c>
      <c r="AN149" s="4">
        <f t="shared" si="132"/>
        <v>0</v>
      </c>
      <c r="AO149" s="4">
        <f t="shared" si="133"/>
        <v>0</v>
      </c>
      <c r="AP149" s="4">
        <f t="shared" si="134"/>
        <v>0</v>
      </c>
      <c r="AQ149" s="4">
        <f t="shared" si="135"/>
        <v>0</v>
      </c>
      <c r="AR149" s="4">
        <f t="shared" si="136"/>
        <v>0</v>
      </c>
      <c r="AS149" s="4">
        <f t="shared" si="137"/>
        <v>0</v>
      </c>
      <c r="AT149" s="4">
        <f t="shared" si="138"/>
        <v>0</v>
      </c>
      <c r="AU149" s="4">
        <f t="shared" si="139"/>
        <v>0</v>
      </c>
      <c r="AV149" s="4">
        <f t="shared" si="140"/>
        <v>0</v>
      </c>
      <c r="AW149" s="4">
        <f t="shared" si="141"/>
        <v>0</v>
      </c>
      <c r="AX149" s="4">
        <f t="shared" si="142"/>
        <v>0</v>
      </c>
      <c r="AY149" s="4">
        <f t="shared" si="143"/>
        <v>0</v>
      </c>
      <c r="AZ149" s="4">
        <f t="shared" si="144"/>
        <v>0</v>
      </c>
    </row>
    <row r="150" spans="2:52" x14ac:dyDescent="0.2">
      <c r="B150">
        <f>Risks!B158</f>
        <v>0</v>
      </c>
      <c r="C150">
        <f>Risks!E158</f>
        <v>0</v>
      </c>
      <c r="D150" s="4">
        <f>Risks!C158</f>
        <v>0</v>
      </c>
      <c r="E150" s="4">
        <f>Detailed_Report_Risk_Levels!D150</f>
        <v>0</v>
      </c>
      <c r="F150" s="4">
        <f t="shared" si="99"/>
        <v>0</v>
      </c>
      <c r="G150" s="4">
        <f t="shared" si="100"/>
        <v>0</v>
      </c>
      <c r="H150" s="4">
        <f t="shared" si="101"/>
        <v>0</v>
      </c>
      <c r="I150" s="4">
        <f t="shared" si="102"/>
        <v>0</v>
      </c>
      <c r="J150" s="4">
        <f t="shared" si="103"/>
        <v>0</v>
      </c>
      <c r="K150" s="4">
        <f t="shared" si="104"/>
        <v>0</v>
      </c>
      <c r="L150" s="4">
        <f t="shared" si="105"/>
        <v>0</v>
      </c>
      <c r="M150" s="4">
        <f t="shared" si="106"/>
        <v>0</v>
      </c>
      <c r="N150" s="4">
        <f t="shared" si="107"/>
        <v>0</v>
      </c>
      <c r="O150" s="4">
        <f t="shared" si="108"/>
        <v>0</v>
      </c>
      <c r="P150" s="4">
        <f t="shared" si="109"/>
        <v>0</v>
      </c>
      <c r="Q150" s="4">
        <f t="shared" si="110"/>
        <v>0</v>
      </c>
      <c r="R150" s="4">
        <f t="shared" si="111"/>
        <v>0</v>
      </c>
      <c r="S150" s="4">
        <f t="shared" si="112"/>
        <v>0</v>
      </c>
      <c r="T150" s="4">
        <f t="shared" si="113"/>
        <v>0</v>
      </c>
      <c r="U150" s="4">
        <f t="shared" si="114"/>
        <v>0</v>
      </c>
      <c r="V150" s="4">
        <f t="shared" si="115"/>
        <v>0</v>
      </c>
      <c r="W150" s="4">
        <f t="shared" si="116"/>
        <v>0</v>
      </c>
      <c r="X150" s="4">
        <f t="shared" si="117"/>
        <v>0</v>
      </c>
      <c r="Y150" s="4">
        <f t="shared" si="118"/>
        <v>0</v>
      </c>
      <c r="Z150" s="4">
        <f t="shared" si="119"/>
        <v>0</v>
      </c>
      <c r="AA150" s="4">
        <f t="shared" si="120"/>
        <v>0</v>
      </c>
      <c r="AB150" s="4">
        <f t="shared" si="121"/>
        <v>0</v>
      </c>
      <c r="AC150" s="4">
        <f t="shared" si="122"/>
        <v>0</v>
      </c>
      <c r="AD150" s="4">
        <f t="shared" si="123"/>
        <v>0</v>
      </c>
      <c r="AE150" s="4">
        <f t="shared" si="124"/>
        <v>0</v>
      </c>
      <c r="AF150" s="4">
        <f t="shared" si="125"/>
        <v>0</v>
      </c>
      <c r="AG150" s="4">
        <f t="shared" si="126"/>
        <v>0</v>
      </c>
      <c r="AH150" s="4">
        <f t="shared" si="127"/>
        <v>0</v>
      </c>
      <c r="AI150" s="4">
        <f t="shared" si="128"/>
        <v>0</v>
      </c>
      <c r="AJ150" s="4">
        <f t="shared" si="129"/>
        <v>0</v>
      </c>
      <c r="AK150" s="4">
        <f>Detailed_Report_Risk_Levels!E150</f>
        <v>0</v>
      </c>
      <c r="AL150" s="4">
        <f t="shared" si="130"/>
        <v>0</v>
      </c>
      <c r="AM150" s="4">
        <f t="shared" si="131"/>
        <v>0</v>
      </c>
      <c r="AN150" s="4">
        <f t="shared" si="132"/>
        <v>0</v>
      </c>
      <c r="AO150" s="4">
        <f t="shared" si="133"/>
        <v>0</v>
      </c>
      <c r="AP150" s="4">
        <f t="shared" si="134"/>
        <v>0</v>
      </c>
      <c r="AQ150" s="4">
        <f t="shared" si="135"/>
        <v>0</v>
      </c>
      <c r="AR150" s="4">
        <f t="shared" si="136"/>
        <v>0</v>
      </c>
      <c r="AS150" s="4">
        <f t="shared" si="137"/>
        <v>0</v>
      </c>
      <c r="AT150" s="4">
        <f t="shared" si="138"/>
        <v>0</v>
      </c>
      <c r="AU150" s="4">
        <f t="shared" si="139"/>
        <v>0</v>
      </c>
      <c r="AV150" s="4">
        <f t="shared" si="140"/>
        <v>0</v>
      </c>
      <c r="AW150" s="4">
        <f t="shared" si="141"/>
        <v>0</v>
      </c>
      <c r="AX150" s="4">
        <f t="shared" si="142"/>
        <v>0</v>
      </c>
      <c r="AY150" s="4">
        <f t="shared" si="143"/>
        <v>0</v>
      </c>
      <c r="AZ150" s="4">
        <f t="shared" si="144"/>
        <v>0</v>
      </c>
    </row>
    <row r="151" spans="2:52" x14ac:dyDescent="0.2">
      <c r="B151">
        <f>Risks!B159</f>
        <v>0</v>
      </c>
      <c r="C151">
        <f>Risks!E159</f>
        <v>0</v>
      </c>
      <c r="D151" s="4">
        <f>Risks!C159</f>
        <v>0</v>
      </c>
      <c r="E151" s="4">
        <f>Detailed_Report_Risk_Levels!D151</f>
        <v>0</v>
      </c>
      <c r="F151" s="4">
        <f t="shared" si="99"/>
        <v>0</v>
      </c>
      <c r="G151" s="4">
        <f t="shared" si="100"/>
        <v>0</v>
      </c>
      <c r="H151" s="4">
        <f t="shared" si="101"/>
        <v>0</v>
      </c>
      <c r="I151" s="4">
        <f t="shared" si="102"/>
        <v>0</v>
      </c>
      <c r="J151" s="4">
        <f t="shared" si="103"/>
        <v>0</v>
      </c>
      <c r="K151" s="4">
        <f t="shared" si="104"/>
        <v>0</v>
      </c>
      <c r="L151" s="4">
        <f t="shared" si="105"/>
        <v>0</v>
      </c>
      <c r="M151" s="4">
        <f t="shared" si="106"/>
        <v>0</v>
      </c>
      <c r="N151" s="4">
        <f t="shared" si="107"/>
        <v>0</v>
      </c>
      <c r="O151" s="4">
        <f t="shared" si="108"/>
        <v>0</v>
      </c>
      <c r="P151" s="4">
        <f t="shared" si="109"/>
        <v>0</v>
      </c>
      <c r="Q151" s="4">
        <f t="shared" si="110"/>
        <v>0</v>
      </c>
      <c r="R151" s="4">
        <f t="shared" si="111"/>
        <v>0</v>
      </c>
      <c r="S151" s="4">
        <f t="shared" si="112"/>
        <v>0</v>
      </c>
      <c r="T151" s="4">
        <f t="shared" si="113"/>
        <v>0</v>
      </c>
      <c r="U151" s="4">
        <f t="shared" si="114"/>
        <v>0</v>
      </c>
      <c r="V151" s="4">
        <f t="shared" si="115"/>
        <v>0</v>
      </c>
      <c r="W151" s="4">
        <f t="shared" si="116"/>
        <v>0</v>
      </c>
      <c r="X151" s="4">
        <f t="shared" si="117"/>
        <v>0</v>
      </c>
      <c r="Y151" s="4">
        <f t="shared" si="118"/>
        <v>0</v>
      </c>
      <c r="Z151" s="4">
        <f t="shared" si="119"/>
        <v>0</v>
      </c>
      <c r="AA151" s="4">
        <f t="shared" si="120"/>
        <v>0</v>
      </c>
      <c r="AB151" s="4">
        <f t="shared" si="121"/>
        <v>0</v>
      </c>
      <c r="AC151" s="4">
        <f t="shared" si="122"/>
        <v>0</v>
      </c>
      <c r="AD151" s="4">
        <f t="shared" si="123"/>
        <v>0</v>
      </c>
      <c r="AE151" s="4">
        <f t="shared" si="124"/>
        <v>0</v>
      </c>
      <c r="AF151" s="4">
        <f t="shared" si="125"/>
        <v>0</v>
      </c>
      <c r="AG151" s="4">
        <f t="shared" si="126"/>
        <v>0</v>
      </c>
      <c r="AH151" s="4">
        <f t="shared" si="127"/>
        <v>0</v>
      </c>
      <c r="AI151" s="4">
        <f t="shared" si="128"/>
        <v>0</v>
      </c>
      <c r="AJ151" s="4">
        <f t="shared" si="129"/>
        <v>0</v>
      </c>
      <c r="AK151" s="4">
        <f>Detailed_Report_Risk_Levels!E151</f>
        <v>0</v>
      </c>
      <c r="AL151" s="4">
        <f t="shared" si="130"/>
        <v>0</v>
      </c>
      <c r="AM151" s="4">
        <f t="shared" si="131"/>
        <v>0</v>
      </c>
      <c r="AN151" s="4">
        <f t="shared" si="132"/>
        <v>0</v>
      </c>
      <c r="AO151" s="4">
        <f t="shared" si="133"/>
        <v>0</v>
      </c>
      <c r="AP151" s="4">
        <f t="shared" si="134"/>
        <v>0</v>
      </c>
      <c r="AQ151" s="4">
        <f t="shared" si="135"/>
        <v>0</v>
      </c>
      <c r="AR151" s="4">
        <f t="shared" si="136"/>
        <v>0</v>
      </c>
      <c r="AS151" s="4">
        <f t="shared" si="137"/>
        <v>0</v>
      </c>
      <c r="AT151" s="4">
        <f t="shared" si="138"/>
        <v>0</v>
      </c>
      <c r="AU151" s="4">
        <f t="shared" si="139"/>
        <v>0</v>
      </c>
      <c r="AV151" s="4">
        <f t="shared" si="140"/>
        <v>0</v>
      </c>
      <c r="AW151" s="4">
        <f t="shared" si="141"/>
        <v>0</v>
      </c>
      <c r="AX151" s="4">
        <f t="shared" si="142"/>
        <v>0</v>
      </c>
      <c r="AY151" s="4">
        <f t="shared" si="143"/>
        <v>0</v>
      </c>
      <c r="AZ151" s="4">
        <f t="shared" si="144"/>
        <v>0</v>
      </c>
    </row>
    <row r="152" spans="2:52" x14ac:dyDescent="0.2">
      <c r="B152">
        <f>Risks!B160</f>
        <v>0</v>
      </c>
      <c r="C152">
        <f>Risks!E160</f>
        <v>0</v>
      </c>
      <c r="D152" s="4">
        <f>Risks!C160</f>
        <v>0</v>
      </c>
      <c r="E152" s="4">
        <f>Detailed_Report_Risk_Levels!D152</f>
        <v>0</v>
      </c>
      <c r="F152" s="4">
        <f t="shared" si="99"/>
        <v>0</v>
      </c>
      <c r="G152" s="4">
        <f t="shared" si="100"/>
        <v>0</v>
      </c>
      <c r="H152" s="4">
        <f t="shared" si="101"/>
        <v>0</v>
      </c>
      <c r="I152" s="4">
        <f t="shared" si="102"/>
        <v>0</v>
      </c>
      <c r="J152" s="4">
        <f t="shared" si="103"/>
        <v>0</v>
      </c>
      <c r="K152" s="4">
        <f t="shared" si="104"/>
        <v>0</v>
      </c>
      <c r="L152" s="4">
        <f t="shared" si="105"/>
        <v>0</v>
      </c>
      <c r="M152" s="4">
        <f t="shared" si="106"/>
        <v>0</v>
      </c>
      <c r="N152" s="4">
        <f t="shared" si="107"/>
        <v>0</v>
      </c>
      <c r="O152" s="4">
        <f t="shared" si="108"/>
        <v>0</v>
      </c>
      <c r="P152" s="4">
        <f t="shared" si="109"/>
        <v>0</v>
      </c>
      <c r="Q152" s="4">
        <f t="shared" si="110"/>
        <v>0</v>
      </c>
      <c r="R152" s="4">
        <f t="shared" si="111"/>
        <v>0</v>
      </c>
      <c r="S152" s="4">
        <f t="shared" si="112"/>
        <v>0</v>
      </c>
      <c r="T152" s="4">
        <f t="shared" si="113"/>
        <v>0</v>
      </c>
      <c r="U152" s="4">
        <f t="shared" si="114"/>
        <v>0</v>
      </c>
      <c r="V152" s="4">
        <f t="shared" si="115"/>
        <v>0</v>
      </c>
      <c r="W152" s="4">
        <f t="shared" si="116"/>
        <v>0</v>
      </c>
      <c r="X152" s="4">
        <f t="shared" si="117"/>
        <v>0</v>
      </c>
      <c r="Y152" s="4">
        <f t="shared" si="118"/>
        <v>0</v>
      </c>
      <c r="Z152" s="4">
        <f t="shared" si="119"/>
        <v>0</v>
      </c>
      <c r="AA152" s="4">
        <f t="shared" si="120"/>
        <v>0</v>
      </c>
      <c r="AB152" s="4">
        <f t="shared" si="121"/>
        <v>0</v>
      </c>
      <c r="AC152" s="4">
        <f t="shared" si="122"/>
        <v>0</v>
      </c>
      <c r="AD152" s="4">
        <f t="shared" si="123"/>
        <v>0</v>
      </c>
      <c r="AE152" s="4">
        <f t="shared" si="124"/>
        <v>0</v>
      </c>
      <c r="AF152" s="4">
        <f t="shared" si="125"/>
        <v>0</v>
      </c>
      <c r="AG152" s="4">
        <f t="shared" si="126"/>
        <v>0</v>
      </c>
      <c r="AH152" s="4">
        <f t="shared" si="127"/>
        <v>0</v>
      </c>
      <c r="AI152" s="4">
        <f t="shared" si="128"/>
        <v>0</v>
      </c>
      <c r="AJ152" s="4">
        <f t="shared" si="129"/>
        <v>0</v>
      </c>
      <c r="AK152" s="4">
        <f>Detailed_Report_Risk_Levels!E152</f>
        <v>0</v>
      </c>
      <c r="AL152" s="4">
        <f t="shared" si="130"/>
        <v>0</v>
      </c>
      <c r="AM152" s="4">
        <f t="shared" si="131"/>
        <v>0</v>
      </c>
      <c r="AN152" s="4">
        <f t="shared" si="132"/>
        <v>0</v>
      </c>
      <c r="AO152" s="4">
        <f t="shared" si="133"/>
        <v>0</v>
      </c>
      <c r="AP152" s="4">
        <f t="shared" si="134"/>
        <v>0</v>
      </c>
      <c r="AQ152" s="4">
        <f t="shared" si="135"/>
        <v>0</v>
      </c>
      <c r="AR152" s="4">
        <f t="shared" si="136"/>
        <v>0</v>
      </c>
      <c r="AS152" s="4">
        <f t="shared" si="137"/>
        <v>0</v>
      </c>
      <c r="AT152" s="4">
        <f t="shared" si="138"/>
        <v>0</v>
      </c>
      <c r="AU152" s="4">
        <f t="shared" si="139"/>
        <v>0</v>
      </c>
      <c r="AV152" s="4">
        <f t="shared" si="140"/>
        <v>0</v>
      </c>
      <c r="AW152" s="4">
        <f t="shared" si="141"/>
        <v>0</v>
      </c>
      <c r="AX152" s="4">
        <f t="shared" si="142"/>
        <v>0</v>
      </c>
      <c r="AY152" s="4">
        <f t="shared" si="143"/>
        <v>0</v>
      </c>
      <c r="AZ152" s="4">
        <f t="shared" si="144"/>
        <v>0</v>
      </c>
    </row>
    <row r="153" spans="2:52" x14ac:dyDescent="0.2">
      <c r="B153">
        <f>Risks!B161</f>
        <v>0</v>
      </c>
      <c r="C153">
        <f>Risks!E161</f>
        <v>0</v>
      </c>
      <c r="D153" s="4">
        <f>Risks!C161</f>
        <v>0</v>
      </c>
      <c r="E153" s="4">
        <f>Detailed_Report_Risk_Levels!D153</f>
        <v>0</v>
      </c>
      <c r="F153" s="4">
        <f t="shared" si="99"/>
        <v>0</v>
      </c>
      <c r="G153" s="4">
        <f t="shared" si="100"/>
        <v>0</v>
      </c>
      <c r="H153" s="4">
        <f t="shared" si="101"/>
        <v>0</v>
      </c>
      <c r="I153" s="4">
        <f t="shared" si="102"/>
        <v>0</v>
      </c>
      <c r="J153" s="4">
        <f t="shared" si="103"/>
        <v>0</v>
      </c>
      <c r="K153" s="4">
        <f t="shared" si="104"/>
        <v>0</v>
      </c>
      <c r="L153" s="4">
        <f t="shared" si="105"/>
        <v>0</v>
      </c>
      <c r="M153" s="4">
        <f t="shared" si="106"/>
        <v>0</v>
      </c>
      <c r="N153" s="4">
        <f t="shared" si="107"/>
        <v>0</v>
      </c>
      <c r="O153" s="4">
        <f t="shared" si="108"/>
        <v>0</v>
      </c>
      <c r="P153" s="4">
        <f t="shared" si="109"/>
        <v>0</v>
      </c>
      <c r="Q153" s="4">
        <f t="shared" si="110"/>
        <v>0</v>
      </c>
      <c r="R153" s="4">
        <f t="shared" si="111"/>
        <v>0</v>
      </c>
      <c r="S153" s="4">
        <f t="shared" si="112"/>
        <v>0</v>
      </c>
      <c r="T153" s="4">
        <f t="shared" si="113"/>
        <v>0</v>
      </c>
      <c r="U153" s="4">
        <f t="shared" si="114"/>
        <v>0</v>
      </c>
      <c r="V153" s="4">
        <f t="shared" si="115"/>
        <v>0</v>
      </c>
      <c r="W153" s="4">
        <f t="shared" si="116"/>
        <v>0</v>
      </c>
      <c r="X153" s="4">
        <f t="shared" si="117"/>
        <v>0</v>
      </c>
      <c r="Y153" s="4">
        <f t="shared" si="118"/>
        <v>0</v>
      </c>
      <c r="Z153" s="4">
        <f t="shared" si="119"/>
        <v>0</v>
      </c>
      <c r="AA153" s="4">
        <f t="shared" si="120"/>
        <v>0</v>
      </c>
      <c r="AB153" s="4">
        <f t="shared" si="121"/>
        <v>0</v>
      </c>
      <c r="AC153" s="4">
        <f t="shared" si="122"/>
        <v>0</v>
      </c>
      <c r="AD153" s="4">
        <f t="shared" si="123"/>
        <v>0</v>
      </c>
      <c r="AE153" s="4">
        <f t="shared" si="124"/>
        <v>0</v>
      </c>
      <c r="AF153" s="4">
        <f t="shared" si="125"/>
        <v>0</v>
      </c>
      <c r="AG153" s="4">
        <f t="shared" si="126"/>
        <v>0</v>
      </c>
      <c r="AH153" s="4">
        <f t="shared" si="127"/>
        <v>0</v>
      </c>
      <c r="AI153" s="4">
        <f t="shared" si="128"/>
        <v>0</v>
      </c>
      <c r="AJ153" s="4">
        <f t="shared" si="129"/>
        <v>0</v>
      </c>
      <c r="AK153" s="4">
        <f>Detailed_Report_Risk_Levels!E153</f>
        <v>0</v>
      </c>
      <c r="AL153" s="4">
        <f t="shared" si="130"/>
        <v>0</v>
      </c>
      <c r="AM153" s="4">
        <f t="shared" si="131"/>
        <v>0</v>
      </c>
      <c r="AN153" s="4">
        <f t="shared" si="132"/>
        <v>0</v>
      </c>
      <c r="AO153" s="4">
        <f t="shared" si="133"/>
        <v>0</v>
      </c>
      <c r="AP153" s="4">
        <f t="shared" si="134"/>
        <v>0</v>
      </c>
      <c r="AQ153" s="4">
        <f t="shared" si="135"/>
        <v>0</v>
      </c>
      <c r="AR153" s="4">
        <f t="shared" si="136"/>
        <v>0</v>
      </c>
      <c r="AS153" s="4">
        <f t="shared" si="137"/>
        <v>0</v>
      </c>
      <c r="AT153" s="4">
        <f t="shared" si="138"/>
        <v>0</v>
      </c>
      <c r="AU153" s="4">
        <f t="shared" si="139"/>
        <v>0</v>
      </c>
      <c r="AV153" s="4">
        <f t="shared" si="140"/>
        <v>0</v>
      </c>
      <c r="AW153" s="4">
        <f t="shared" si="141"/>
        <v>0</v>
      </c>
      <c r="AX153" s="4">
        <f t="shared" si="142"/>
        <v>0</v>
      </c>
      <c r="AY153" s="4">
        <f t="shared" si="143"/>
        <v>0</v>
      </c>
      <c r="AZ153" s="4">
        <f t="shared" si="144"/>
        <v>0</v>
      </c>
    </row>
    <row r="154" spans="2:52" x14ac:dyDescent="0.2">
      <c r="B154">
        <f>Risks!B162</f>
        <v>0</v>
      </c>
      <c r="C154">
        <f>Risks!E162</f>
        <v>0</v>
      </c>
      <c r="D154" s="4">
        <f>Risks!C162</f>
        <v>0</v>
      </c>
      <c r="E154" s="4">
        <f>Detailed_Report_Risk_Levels!D154</f>
        <v>0</v>
      </c>
      <c r="F154" s="4">
        <f t="shared" si="99"/>
        <v>0</v>
      </c>
      <c r="G154" s="4">
        <f t="shared" si="100"/>
        <v>0</v>
      </c>
      <c r="H154" s="4">
        <f t="shared" si="101"/>
        <v>0</v>
      </c>
      <c r="I154" s="4">
        <f t="shared" si="102"/>
        <v>0</v>
      </c>
      <c r="J154" s="4">
        <f t="shared" si="103"/>
        <v>0</v>
      </c>
      <c r="K154" s="4">
        <f t="shared" si="104"/>
        <v>0</v>
      </c>
      <c r="L154" s="4">
        <f t="shared" si="105"/>
        <v>0</v>
      </c>
      <c r="M154" s="4">
        <f t="shared" si="106"/>
        <v>0</v>
      </c>
      <c r="N154" s="4">
        <f t="shared" si="107"/>
        <v>0</v>
      </c>
      <c r="O154" s="4">
        <f t="shared" si="108"/>
        <v>0</v>
      </c>
      <c r="P154" s="4">
        <f t="shared" si="109"/>
        <v>0</v>
      </c>
      <c r="Q154" s="4">
        <f t="shared" si="110"/>
        <v>0</v>
      </c>
      <c r="R154" s="4">
        <f t="shared" si="111"/>
        <v>0</v>
      </c>
      <c r="S154" s="4">
        <f t="shared" si="112"/>
        <v>0</v>
      </c>
      <c r="T154" s="4">
        <f t="shared" si="113"/>
        <v>0</v>
      </c>
      <c r="U154" s="4">
        <f t="shared" si="114"/>
        <v>0</v>
      </c>
      <c r="V154" s="4">
        <f t="shared" si="115"/>
        <v>0</v>
      </c>
      <c r="W154" s="4">
        <f t="shared" si="116"/>
        <v>0</v>
      </c>
      <c r="X154" s="4">
        <f t="shared" si="117"/>
        <v>0</v>
      </c>
      <c r="Y154" s="4">
        <f t="shared" si="118"/>
        <v>0</v>
      </c>
      <c r="Z154" s="4">
        <f t="shared" si="119"/>
        <v>0</v>
      </c>
      <c r="AA154" s="4">
        <f t="shared" si="120"/>
        <v>0</v>
      </c>
      <c r="AB154" s="4">
        <f t="shared" si="121"/>
        <v>0</v>
      </c>
      <c r="AC154" s="4">
        <f t="shared" si="122"/>
        <v>0</v>
      </c>
      <c r="AD154" s="4">
        <f t="shared" si="123"/>
        <v>0</v>
      </c>
      <c r="AE154" s="4">
        <f t="shared" si="124"/>
        <v>0</v>
      </c>
      <c r="AF154" s="4">
        <f t="shared" si="125"/>
        <v>0</v>
      </c>
      <c r="AG154" s="4">
        <f t="shared" si="126"/>
        <v>0</v>
      </c>
      <c r="AH154" s="4">
        <f t="shared" si="127"/>
        <v>0</v>
      </c>
      <c r="AI154" s="4">
        <f t="shared" si="128"/>
        <v>0</v>
      </c>
      <c r="AJ154" s="4">
        <f t="shared" si="129"/>
        <v>0</v>
      </c>
      <c r="AK154" s="4">
        <f>Detailed_Report_Risk_Levels!E154</f>
        <v>0</v>
      </c>
      <c r="AL154" s="4">
        <f t="shared" si="130"/>
        <v>0</v>
      </c>
      <c r="AM154" s="4">
        <f t="shared" si="131"/>
        <v>0</v>
      </c>
      <c r="AN154" s="4">
        <f t="shared" si="132"/>
        <v>0</v>
      </c>
      <c r="AO154" s="4">
        <f t="shared" si="133"/>
        <v>0</v>
      </c>
      <c r="AP154" s="4">
        <f t="shared" si="134"/>
        <v>0</v>
      </c>
      <c r="AQ154" s="4">
        <f t="shared" si="135"/>
        <v>0</v>
      </c>
      <c r="AR154" s="4">
        <f t="shared" si="136"/>
        <v>0</v>
      </c>
      <c r="AS154" s="4">
        <f t="shared" si="137"/>
        <v>0</v>
      </c>
      <c r="AT154" s="4">
        <f t="shared" si="138"/>
        <v>0</v>
      </c>
      <c r="AU154" s="4">
        <f t="shared" si="139"/>
        <v>0</v>
      </c>
      <c r="AV154" s="4">
        <f t="shared" si="140"/>
        <v>0</v>
      </c>
      <c r="AW154" s="4">
        <f t="shared" si="141"/>
        <v>0</v>
      </c>
      <c r="AX154" s="4">
        <f t="shared" si="142"/>
        <v>0</v>
      </c>
      <c r="AY154" s="4">
        <f t="shared" si="143"/>
        <v>0</v>
      </c>
      <c r="AZ154" s="4">
        <f t="shared" si="144"/>
        <v>0</v>
      </c>
    </row>
    <row r="155" spans="2:52" x14ac:dyDescent="0.2">
      <c r="B155">
        <f>Risks!B163</f>
        <v>0</v>
      </c>
      <c r="C155">
        <f>Risks!E163</f>
        <v>0</v>
      </c>
      <c r="D155" s="4">
        <f>Risks!C163</f>
        <v>0</v>
      </c>
      <c r="E155" s="4">
        <f>Detailed_Report_Risk_Levels!D155</f>
        <v>0</v>
      </c>
      <c r="F155" s="4">
        <f t="shared" si="99"/>
        <v>0</v>
      </c>
      <c r="G155" s="4">
        <f t="shared" si="100"/>
        <v>0</v>
      </c>
      <c r="H155" s="4">
        <f t="shared" si="101"/>
        <v>0</v>
      </c>
      <c r="I155" s="4">
        <f t="shared" si="102"/>
        <v>0</v>
      </c>
      <c r="J155" s="4">
        <f t="shared" si="103"/>
        <v>0</v>
      </c>
      <c r="K155" s="4">
        <f t="shared" si="104"/>
        <v>0</v>
      </c>
      <c r="L155" s="4">
        <f t="shared" si="105"/>
        <v>0</v>
      </c>
      <c r="M155" s="4">
        <f t="shared" si="106"/>
        <v>0</v>
      </c>
      <c r="N155" s="4">
        <f t="shared" si="107"/>
        <v>0</v>
      </c>
      <c r="O155" s="4">
        <f t="shared" si="108"/>
        <v>0</v>
      </c>
      <c r="P155" s="4">
        <f t="shared" si="109"/>
        <v>0</v>
      </c>
      <c r="Q155" s="4">
        <f t="shared" si="110"/>
        <v>0</v>
      </c>
      <c r="R155" s="4">
        <f t="shared" si="111"/>
        <v>0</v>
      </c>
      <c r="S155" s="4">
        <f t="shared" si="112"/>
        <v>0</v>
      </c>
      <c r="T155" s="4">
        <f t="shared" si="113"/>
        <v>0</v>
      </c>
      <c r="U155" s="4">
        <f t="shared" si="114"/>
        <v>0</v>
      </c>
      <c r="V155" s="4">
        <f t="shared" si="115"/>
        <v>0</v>
      </c>
      <c r="W155" s="4">
        <f t="shared" si="116"/>
        <v>0</v>
      </c>
      <c r="X155" s="4">
        <f t="shared" si="117"/>
        <v>0</v>
      </c>
      <c r="Y155" s="4">
        <f t="shared" si="118"/>
        <v>0</v>
      </c>
      <c r="Z155" s="4">
        <f t="shared" si="119"/>
        <v>0</v>
      </c>
      <c r="AA155" s="4">
        <f t="shared" si="120"/>
        <v>0</v>
      </c>
      <c r="AB155" s="4">
        <f t="shared" si="121"/>
        <v>0</v>
      </c>
      <c r="AC155" s="4">
        <f t="shared" si="122"/>
        <v>0</v>
      </c>
      <c r="AD155" s="4">
        <f t="shared" si="123"/>
        <v>0</v>
      </c>
      <c r="AE155" s="4">
        <f t="shared" si="124"/>
        <v>0</v>
      </c>
      <c r="AF155" s="4">
        <f t="shared" si="125"/>
        <v>0</v>
      </c>
      <c r="AG155" s="4">
        <f t="shared" si="126"/>
        <v>0</v>
      </c>
      <c r="AH155" s="4">
        <f t="shared" si="127"/>
        <v>0</v>
      </c>
      <c r="AI155" s="4">
        <f t="shared" si="128"/>
        <v>0</v>
      </c>
      <c r="AJ155" s="4">
        <f t="shared" si="129"/>
        <v>0</v>
      </c>
      <c r="AK155" s="4">
        <f>Detailed_Report_Risk_Levels!E155</f>
        <v>0</v>
      </c>
      <c r="AL155" s="4">
        <f t="shared" si="130"/>
        <v>0</v>
      </c>
      <c r="AM155" s="4">
        <f t="shared" si="131"/>
        <v>0</v>
      </c>
      <c r="AN155" s="4">
        <f t="shared" si="132"/>
        <v>0</v>
      </c>
      <c r="AO155" s="4">
        <f t="shared" si="133"/>
        <v>0</v>
      </c>
      <c r="AP155" s="4">
        <f t="shared" si="134"/>
        <v>0</v>
      </c>
      <c r="AQ155" s="4">
        <f t="shared" si="135"/>
        <v>0</v>
      </c>
      <c r="AR155" s="4">
        <f t="shared" si="136"/>
        <v>0</v>
      </c>
      <c r="AS155" s="4">
        <f t="shared" si="137"/>
        <v>0</v>
      </c>
      <c r="AT155" s="4">
        <f t="shared" si="138"/>
        <v>0</v>
      </c>
      <c r="AU155" s="4">
        <f t="shared" si="139"/>
        <v>0</v>
      </c>
      <c r="AV155" s="4">
        <f t="shared" si="140"/>
        <v>0</v>
      </c>
      <c r="AW155" s="4">
        <f t="shared" si="141"/>
        <v>0</v>
      </c>
      <c r="AX155" s="4">
        <f t="shared" si="142"/>
        <v>0</v>
      </c>
      <c r="AY155" s="4">
        <f t="shared" si="143"/>
        <v>0</v>
      </c>
      <c r="AZ155" s="4">
        <f t="shared" si="144"/>
        <v>0</v>
      </c>
    </row>
    <row r="156" spans="2:52" x14ac:dyDescent="0.2">
      <c r="B156">
        <f>Risks!B164</f>
        <v>0</v>
      </c>
      <c r="C156">
        <f>Risks!E164</f>
        <v>0</v>
      </c>
      <c r="D156" s="4">
        <f>Risks!C164</f>
        <v>0</v>
      </c>
      <c r="E156" s="4">
        <f>Detailed_Report_Risk_Levels!D156</f>
        <v>0</v>
      </c>
      <c r="F156" s="4">
        <f t="shared" si="99"/>
        <v>0</v>
      </c>
      <c r="G156" s="4">
        <f t="shared" si="100"/>
        <v>0</v>
      </c>
      <c r="H156" s="4">
        <f t="shared" si="101"/>
        <v>0</v>
      </c>
      <c r="I156" s="4">
        <f t="shared" si="102"/>
        <v>0</v>
      </c>
      <c r="J156" s="4">
        <f t="shared" si="103"/>
        <v>0</v>
      </c>
      <c r="K156" s="4">
        <f t="shared" si="104"/>
        <v>0</v>
      </c>
      <c r="L156" s="4">
        <f t="shared" si="105"/>
        <v>0</v>
      </c>
      <c r="M156" s="4">
        <f t="shared" si="106"/>
        <v>0</v>
      </c>
      <c r="N156" s="4">
        <f t="shared" si="107"/>
        <v>0</v>
      </c>
      <c r="O156" s="4">
        <f t="shared" si="108"/>
        <v>0</v>
      </c>
      <c r="P156" s="4">
        <f t="shared" si="109"/>
        <v>0</v>
      </c>
      <c r="Q156" s="4">
        <f t="shared" si="110"/>
        <v>0</v>
      </c>
      <c r="R156" s="4">
        <f t="shared" si="111"/>
        <v>0</v>
      </c>
      <c r="S156" s="4">
        <f t="shared" si="112"/>
        <v>0</v>
      </c>
      <c r="T156" s="4">
        <f t="shared" si="113"/>
        <v>0</v>
      </c>
      <c r="U156" s="4">
        <f t="shared" si="114"/>
        <v>0</v>
      </c>
      <c r="V156" s="4">
        <f t="shared" si="115"/>
        <v>0</v>
      </c>
      <c r="W156" s="4">
        <f t="shared" si="116"/>
        <v>0</v>
      </c>
      <c r="X156" s="4">
        <f t="shared" si="117"/>
        <v>0</v>
      </c>
      <c r="Y156" s="4">
        <f t="shared" si="118"/>
        <v>0</v>
      </c>
      <c r="Z156" s="4">
        <f t="shared" si="119"/>
        <v>0</v>
      </c>
      <c r="AA156" s="4">
        <f t="shared" si="120"/>
        <v>0</v>
      </c>
      <c r="AB156" s="4">
        <f t="shared" si="121"/>
        <v>0</v>
      </c>
      <c r="AC156" s="4">
        <f t="shared" si="122"/>
        <v>0</v>
      </c>
      <c r="AD156" s="4">
        <f t="shared" si="123"/>
        <v>0</v>
      </c>
      <c r="AE156" s="4">
        <f t="shared" si="124"/>
        <v>0</v>
      </c>
      <c r="AF156" s="4">
        <f t="shared" si="125"/>
        <v>0</v>
      </c>
      <c r="AG156" s="4">
        <f t="shared" si="126"/>
        <v>0</v>
      </c>
      <c r="AH156" s="4">
        <f t="shared" si="127"/>
        <v>0</v>
      </c>
      <c r="AI156" s="4">
        <f t="shared" si="128"/>
        <v>0</v>
      </c>
      <c r="AJ156" s="4">
        <f t="shared" si="129"/>
        <v>0</v>
      </c>
      <c r="AK156" s="4">
        <f>Detailed_Report_Risk_Levels!E156</f>
        <v>0</v>
      </c>
      <c r="AL156" s="4">
        <f t="shared" si="130"/>
        <v>0</v>
      </c>
      <c r="AM156" s="4">
        <f t="shared" si="131"/>
        <v>0</v>
      </c>
      <c r="AN156" s="4">
        <f t="shared" si="132"/>
        <v>0</v>
      </c>
      <c r="AO156" s="4">
        <f t="shared" si="133"/>
        <v>0</v>
      </c>
      <c r="AP156" s="4">
        <f t="shared" si="134"/>
        <v>0</v>
      </c>
      <c r="AQ156" s="4">
        <f t="shared" si="135"/>
        <v>0</v>
      </c>
      <c r="AR156" s="4">
        <f t="shared" si="136"/>
        <v>0</v>
      </c>
      <c r="AS156" s="4">
        <f t="shared" si="137"/>
        <v>0</v>
      </c>
      <c r="AT156" s="4">
        <f t="shared" si="138"/>
        <v>0</v>
      </c>
      <c r="AU156" s="4">
        <f t="shared" si="139"/>
        <v>0</v>
      </c>
      <c r="AV156" s="4">
        <f t="shared" si="140"/>
        <v>0</v>
      </c>
      <c r="AW156" s="4">
        <f t="shared" si="141"/>
        <v>0</v>
      </c>
      <c r="AX156" s="4">
        <f t="shared" si="142"/>
        <v>0</v>
      </c>
      <c r="AY156" s="4">
        <f t="shared" si="143"/>
        <v>0</v>
      </c>
      <c r="AZ156" s="4">
        <f t="shared" si="144"/>
        <v>0</v>
      </c>
    </row>
    <row r="157" spans="2:52" x14ac:dyDescent="0.2">
      <c r="B157">
        <f>Risks!B165</f>
        <v>0</v>
      </c>
      <c r="C157">
        <f>Risks!E165</f>
        <v>0</v>
      </c>
      <c r="D157" s="4">
        <f>Risks!C165</f>
        <v>0</v>
      </c>
      <c r="E157" s="4">
        <f>Detailed_Report_Risk_Levels!D157</f>
        <v>0</v>
      </c>
      <c r="F157" s="4">
        <f t="shared" si="99"/>
        <v>0</v>
      </c>
      <c r="G157" s="4">
        <f t="shared" si="100"/>
        <v>0</v>
      </c>
      <c r="H157" s="4">
        <f t="shared" si="101"/>
        <v>0</v>
      </c>
      <c r="I157" s="4">
        <f t="shared" si="102"/>
        <v>0</v>
      </c>
      <c r="J157" s="4">
        <f t="shared" si="103"/>
        <v>0</v>
      </c>
      <c r="K157" s="4">
        <f t="shared" si="104"/>
        <v>0</v>
      </c>
      <c r="L157" s="4">
        <f t="shared" si="105"/>
        <v>0</v>
      </c>
      <c r="M157" s="4">
        <f t="shared" si="106"/>
        <v>0</v>
      </c>
      <c r="N157" s="4">
        <f t="shared" si="107"/>
        <v>0</v>
      </c>
      <c r="O157" s="4">
        <f t="shared" si="108"/>
        <v>0</v>
      </c>
      <c r="P157" s="4">
        <f t="shared" si="109"/>
        <v>0</v>
      </c>
      <c r="Q157" s="4">
        <f t="shared" si="110"/>
        <v>0</v>
      </c>
      <c r="R157" s="4">
        <f t="shared" si="111"/>
        <v>0</v>
      </c>
      <c r="S157" s="4">
        <f t="shared" si="112"/>
        <v>0</v>
      </c>
      <c r="T157" s="4">
        <f t="shared" si="113"/>
        <v>0</v>
      </c>
      <c r="U157" s="4">
        <f t="shared" si="114"/>
        <v>0</v>
      </c>
      <c r="V157" s="4">
        <f t="shared" si="115"/>
        <v>0</v>
      </c>
      <c r="W157" s="4">
        <f t="shared" si="116"/>
        <v>0</v>
      </c>
      <c r="X157" s="4">
        <f t="shared" si="117"/>
        <v>0</v>
      </c>
      <c r="Y157" s="4">
        <f t="shared" si="118"/>
        <v>0</v>
      </c>
      <c r="Z157" s="4">
        <f t="shared" si="119"/>
        <v>0</v>
      </c>
      <c r="AA157" s="4">
        <f t="shared" si="120"/>
        <v>0</v>
      </c>
      <c r="AB157" s="4">
        <f t="shared" si="121"/>
        <v>0</v>
      </c>
      <c r="AC157" s="4">
        <f t="shared" si="122"/>
        <v>0</v>
      </c>
      <c r="AD157" s="4">
        <f t="shared" si="123"/>
        <v>0</v>
      </c>
      <c r="AE157" s="4">
        <f t="shared" si="124"/>
        <v>0</v>
      </c>
      <c r="AF157" s="4">
        <f t="shared" si="125"/>
        <v>0</v>
      </c>
      <c r="AG157" s="4">
        <f t="shared" si="126"/>
        <v>0</v>
      </c>
      <c r="AH157" s="4">
        <f t="shared" si="127"/>
        <v>0</v>
      </c>
      <c r="AI157" s="4">
        <f t="shared" si="128"/>
        <v>0</v>
      </c>
      <c r="AJ157" s="4">
        <f t="shared" si="129"/>
        <v>0</v>
      </c>
      <c r="AK157" s="4">
        <f>Detailed_Report_Risk_Levels!E157</f>
        <v>0</v>
      </c>
      <c r="AL157" s="4">
        <f t="shared" si="130"/>
        <v>0</v>
      </c>
      <c r="AM157" s="4">
        <f t="shared" si="131"/>
        <v>0</v>
      </c>
      <c r="AN157" s="4">
        <f t="shared" si="132"/>
        <v>0</v>
      </c>
      <c r="AO157" s="4">
        <f t="shared" si="133"/>
        <v>0</v>
      </c>
      <c r="AP157" s="4">
        <f t="shared" si="134"/>
        <v>0</v>
      </c>
      <c r="AQ157" s="4">
        <f t="shared" si="135"/>
        <v>0</v>
      </c>
      <c r="AR157" s="4">
        <f t="shared" si="136"/>
        <v>0</v>
      </c>
      <c r="AS157" s="4">
        <f t="shared" si="137"/>
        <v>0</v>
      </c>
      <c r="AT157" s="4">
        <f t="shared" si="138"/>
        <v>0</v>
      </c>
      <c r="AU157" s="4">
        <f t="shared" si="139"/>
        <v>0</v>
      </c>
      <c r="AV157" s="4">
        <f t="shared" si="140"/>
        <v>0</v>
      </c>
      <c r="AW157" s="4">
        <f t="shared" si="141"/>
        <v>0</v>
      </c>
      <c r="AX157" s="4">
        <f t="shared" si="142"/>
        <v>0</v>
      </c>
      <c r="AY157" s="4">
        <f t="shared" si="143"/>
        <v>0</v>
      </c>
      <c r="AZ157" s="4">
        <f t="shared" si="144"/>
        <v>0</v>
      </c>
    </row>
    <row r="158" spans="2:52" x14ac:dyDescent="0.2">
      <c r="B158">
        <f>Risks!B166</f>
        <v>0</v>
      </c>
      <c r="C158">
        <f>Risks!E166</f>
        <v>0</v>
      </c>
      <c r="D158" s="4">
        <f>Risks!C166</f>
        <v>0</v>
      </c>
      <c r="E158" s="4">
        <f>Detailed_Report_Risk_Levels!D158</f>
        <v>0</v>
      </c>
      <c r="F158" s="4">
        <f t="shared" si="99"/>
        <v>0</v>
      </c>
      <c r="G158" s="4">
        <f t="shared" si="100"/>
        <v>0</v>
      </c>
      <c r="H158" s="4">
        <f t="shared" si="101"/>
        <v>0</v>
      </c>
      <c r="I158" s="4">
        <f t="shared" si="102"/>
        <v>0</v>
      </c>
      <c r="J158" s="4">
        <f t="shared" si="103"/>
        <v>0</v>
      </c>
      <c r="K158" s="4">
        <f t="shared" si="104"/>
        <v>0</v>
      </c>
      <c r="L158" s="4">
        <f t="shared" si="105"/>
        <v>0</v>
      </c>
      <c r="M158" s="4">
        <f t="shared" si="106"/>
        <v>0</v>
      </c>
      <c r="N158" s="4">
        <f t="shared" si="107"/>
        <v>0</v>
      </c>
      <c r="O158" s="4">
        <f t="shared" si="108"/>
        <v>0</v>
      </c>
      <c r="P158" s="4">
        <f t="shared" si="109"/>
        <v>0</v>
      </c>
      <c r="Q158" s="4">
        <f t="shared" si="110"/>
        <v>0</v>
      </c>
      <c r="R158" s="4">
        <f t="shared" si="111"/>
        <v>0</v>
      </c>
      <c r="S158" s="4">
        <f t="shared" si="112"/>
        <v>0</v>
      </c>
      <c r="T158" s="4">
        <f t="shared" si="113"/>
        <v>0</v>
      </c>
      <c r="U158" s="4">
        <f t="shared" si="114"/>
        <v>0</v>
      </c>
      <c r="V158" s="4">
        <f t="shared" si="115"/>
        <v>0</v>
      </c>
      <c r="W158" s="4">
        <f t="shared" si="116"/>
        <v>0</v>
      </c>
      <c r="X158" s="4">
        <f t="shared" si="117"/>
        <v>0</v>
      </c>
      <c r="Y158" s="4">
        <f t="shared" si="118"/>
        <v>0</v>
      </c>
      <c r="Z158" s="4">
        <f t="shared" si="119"/>
        <v>0</v>
      </c>
      <c r="AA158" s="4">
        <f t="shared" si="120"/>
        <v>0</v>
      </c>
      <c r="AB158" s="4">
        <f t="shared" si="121"/>
        <v>0</v>
      </c>
      <c r="AC158" s="4">
        <f t="shared" si="122"/>
        <v>0</v>
      </c>
      <c r="AD158" s="4">
        <f t="shared" si="123"/>
        <v>0</v>
      </c>
      <c r="AE158" s="4">
        <f t="shared" si="124"/>
        <v>0</v>
      </c>
      <c r="AF158" s="4">
        <f t="shared" si="125"/>
        <v>0</v>
      </c>
      <c r="AG158" s="4">
        <f t="shared" si="126"/>
        <v>0</v>
      </c>
      <c r="AH158" s="4">
        <f t="shared" si="127"/>
        <v>0</v>
      </c>
      <c r="AI158" s="4">
        <f t="shared" si="128"/>
        <v>0</v>
      </c>
      <c r="AJ158" s="4">
        <f t="shared" si="129"/>
        <v>0</v>
      </c>
      <c r="AK158" s="4">
        <f>Detailed_Report_Risk_Levels!E158</f>
        <v>0</v>
      </c>
      <c r="AL158" s="4">
        <f t="shared" si="130"/>
        <v>0</v>
      </c>
      <c r="AM158" s="4">
        <f t="shared" si="131"/>
        <v>0</v>
      </c>
      <c r="AN158" s="4">
        <f t="shared" si="132"/>
        <v>0</v>
      </c>
      <c r="AO158" s="4">
        <f t="shared" si="133"/>
        <v>0</v>
      </c>
      <c r="AP158" s="4">
        <f t="shared" si="134"/>
        <v>0</v>
      </c>
      <c r="AQ158" s="4">
        <f t="shared" si="135"/>
        <v>0</v>
      </c>
      <c r="AR158" s="4">
        <f t="shared" si="136"/>
        <v>0</v>
      </c>
      <c r="AS158" s="4">
        <f t="shared" si="137"/>
        <v>0</v>
      </c>
      <c r="AT158" s="4">
        <f t="shared" si="138"/>
        <v>0</v>
      </c>
      <c r="AU158" s="4">
        <f t="shared" si="139"/>
        <v>0</v>
      </c>
      <c r="AV158" s="4">
        <f t="shared" si="140"/>
        <v>0</v>
      </c>
      <c r="AW158" s="4">
        <f t="shared" si="141"/>
        <v>0</v>
      </c>
      <c r="AX158" s="4">
        <f t="shared" si="142"/>
        <v>0</v>
      </c>
      <c r="AY158" s="4">
        <f t="shared" si="143"/>
        <v>0</v>
      </c>
      <c r="AZ158" s="4">
        <f t="shared" si="144"/>
        <v>0</v>
      </c>
    </row>
    <row r="159" spans="2:52" x14ac:dyDescent="0.2">
      <c r="B159">
        <f>Risks!B167</f>
        <v>0</v>
      </c>
      <c r="C159">
        <f>Risks!E167</f>
        <v>0</v>
      </c>
      <c r="D159" s="4">
        <f>Risks!C167</f>
        <v>0</v>
      </c>
      <c r="E159" s="4">
        <f>Detailed_Report_Risk_Levels!D159</f>
        <v>0</v>
      </c>
      <c r="F159" s="4">
        <f t="shared" si="99"/>
        <v>0</v>
      </c>
      <c r="G159" s="4">
        <f t="shared" si="100"/>
        <v>0</v>
      </c>
      <c r="H159" s="4">
        <f t="shared" si="101"/>
        <v>0</v>
      </c>
      <c r="I159" s="4">
        <f t="shared" si="102"/>
        <v>0</v>
      </c>
      <c r="J159" s="4">
        <f t="shared" si="103"/>
        <v>0</v>
      </c>
      <c r="K159" s="4">
        <f t="shared" si="104"/>
        <v>0</v>
      </c>
      <c r="L159" s="4">
        <f t="shared" si="105"/>
        <v>0</v>
      </c>
      <c r="M159" s="4">
        <f t="shared" si="106"/>
        <v>0</v>
      </c>
      <c r="N159" s="4">
        <f t="shared" si="107"/>
        <v>0</v>
      </c>
      <c r="O159" s="4">
        <f t="shared" si="108"/>
        <v>0</v>
      </c>
      <c r="P159" s="4">
        <f t="shared" si="109"/>
        <v>0</v>
      </c>
      <c r="Q159" s="4">
        <f t="shared" si="110"/>
        <v>0</v>
      </c>
      <c r="R159" s="4">
        <f t="shared" si="111"/>
        <v>0</v>
      </c>
      <c r="S159" s="4">
        <f t="shared" si="112"/>
        <v>0</v>
      </c>
      <c r="T159" s="4">
        <f t="shared" si="113"/>
        <v>0</v>
      </c>
      <c r="U159" s="4">
        <f t="shared" si="114"/>
        <v>0</v>
      </c>
      <c r="V159" s="4">
        <f t="shared" si="115"/>
        <v>0</v>
      </c>
      <c r="W159" s="4">
        <f t="shared" si="116"/>
        <v>0</v>
      </c>
      <c r="X159" s="4">
        <f t="shared" si="117"/>
        <v>0</v>
      </c>
      <c r="Y159" s="4">
        <f t="shared" si="118"/>
        <v>0</v>
      </c>
      <c r="Z159" s="4">
        <f t="shared" si="119"/>
        <v>0</v>
      </c>
      <c r="AA159" s="4">
        <f t="shared" si="120"/>
        <v>0</v>
      </c>
      <c r="AB159" s="4">
        <f t="shared" si="121"/>
        <v>0</v>
      </c>
      <c r="AC159" s="4">
        <f t="shared" si="122"/>
        <v>0</v>
      </c>
      <c r="AD159" s="4">
        <f t="shared" si="123"/>
        <v>0</v>
      </c>
      <c r="AE159" s="4">
        <f t="shared" si="124"/>
        <v>0</v>
      </c>
      <c r="AF159" s="4">
        <f t="shared" si="125"/>
        <v>0</v>
      </c>
      <c r="AG159" s="4">
        <f t="shared" si="126"/>
        <v>0</v>
      </c>
      <c r="AH159" s="4">
        <f t="shared" si="127"/>
        <v>0</v>
      </c>
      <c r="AI159" s="4">
        <f t="shared" si="128"/>
        <v>0</v>
      </c>
      <c r="AJ159" s="4">
        <f t="shared" si="129"/>
        <v>0</v>
      </c>
      <c r="AK159" s="4">
        <f>Detailed_Report_Risk_Levels!E159</f>
        <v>0</v>
      </c>
      <c r="AL159" s="4">
        <f t="shared" si="130"/>
        <v>0</v>
      </c>
      <c r="AM159" s="4">
        <f t="shared" si="131"/>
        <v>0</v>
      </c>
      <c r="AN159" s="4">
        <f t="shared" si="132"/>
        <v>0</v>
      </c>
      <c r="AO159" s="4">
        <f t="shared" si="133"/>
        <v>0</v>
      </c>
      <c r="AP159" s="4">
        <f t="shared" si="134"/>
        <v>0</v>
      </c>
      <c r="AQ159" s="4">
        <f t="shared" si="135"/>
        <v>0</v>
      </c>
      <c r="AR159" s="4">
        <f t="shared" si="136"/>
        <v>0</v>
      </c>
      <c r="AS159" s="4">
        <f t="shared" si="137"/>
        <v>0</v>
      </c>
      <c r="AT159" s="4">
        <f t="shared" si="138"/>
        <v>0</v>
      </c>
      <c r="AU159" s="4">
        <f t="shared" si="139"/>
        <v>0</v>
      </c>
      <c r="AV159" s="4">
        <f t="shared" si="140"/>
        <v>0</v>
      </c>
      <c r="AW159" s="4">
        <f t="shared" si="141"/>
        <v>0</v>
      </c>
      <c r="AX159" s="4">
        <f t="shared" si="142"/>
        <v>0</v>
      </c>
      <c r="AY159" s="4">
        <f t="shared" si="143"/>
        <v>0</v>
      </c>
      <c r="AZ159" s="4">
        <f t="shared" si="144"/>
        <v>0</v>
      </c>
    </row>
    <row r="160" spans="2:52" x14ac:dyDescent="0.2">
      <c r="B160">
        <f>Risks!B168</f>
        <v>0</v>
      </c>
      <c r="C160">
        <f>Risks!E168</f>
        <v>0</v>
      </c>
      <c r="D160" s="4">
        <f>Risks!C168</f>
        <v>0</v>
      </c>
      <c r="E160" s="4">
        <f>Detailed_Report_Risk_Levels!D160</f>
        <v>0</v>
      </c>
      <c r="F160" s="4">
        <f t="shared" si="99"/>
        <v>0</v>
      </c>
      <c r="G160" s="4">
        <f t="shared" si="100"/>
        <v>0</v>
      </c>
      <c r="H160" s="4">
        <f t="shared" si="101"/>
        <v>0</v>
      </c>
      <c r="I160" s="4">
        <f t="shared" si="102"/>
        <v>0</v>
      </c>
      <c r="J160" s="4">
        <f t="shared" si="103"/>
        <v>0</v>
      </c>
      <c r="K160" s="4">
        <f t="shared" si="104"/>
        <v>0</v>
      </c>
      <c r="L160" s="4">
        <f t="shared" si="105"/>
        <v>0</v>
      </c>
      <c r="M160" s="4">
        <f t="shared" si="106"/>
        <v>0</v>
      </c>
      <c r="N160" s="4">
        <f t="shared" si="107"/>
        <v>0</v>
      </c>
      <c r="O160" s="4">
        <f t="shared" si="108"/>
        <v>0</v>
      </c>
      <c r="P160" s="4">
        <f t="shared" si="109"/>
        <v>0</v>
      </c>
      <c r="Q160" s="4">
        <f t="shared" si="110"/>
        <v>0</v>
      </c>
      <c r="R160" s="4">
        <f t="shared" si="111"/>
        <v>0</v>
      </c>
      <c r="S160" s="4">
        <f t="shared" si="112"/>
        <v>0</v>
      </c>
      <c r="T160" s="4">
        <f t="shared" si="113"/>
        <v>0</v>
      </c>
      <c r="U160" s="4">
        <f t="shared" si="114"/>
        <v>0</v>
      </c>
      <c r="V160" s="4">
        <f t="shared" si="115"/>
        <v>0</v>
      </c>
      <c r="W160" s="4">
        <f t="shared" si="116"/>
        <v>0</v>
      </c>
      <c r="X160" s="4">
        <f t="shared" si="117"/>
        <v>0</v>
      </c>
      <c r="Y160" s="4">
        <f t="shared" si="118"/>
        <v>0</v>
      </c>
      <c r="Z160" s="4">
        <f t="shared" si="119"/>
        <v>0</v>
      </c>
      <c r="AA160" s="4">
        <f t="shared" si="120"/>
        <v>0</v>
      </c>
      <c r="AB160" s="4">
        <f t="shared" si="121"/>
        <v>0</v>
      </c>
      <c r="AC160" s="4">
        <f t="shared" si="122"/>
        <v>0</v>
      </c>
      <c r="AD160" s="4">
        <f t="shared" si="123"/>
        <v>0</v>
      </c>
      <c r="AE160" s="4">
        <f t="shared" si="124"/>
        <v>0</v>
      </c>
      <c r="AF160" s="4">
        <f t="shared" si="125"/>
        <v>0</v>
      </c>
      <c r="AG160" s="4">
        <f t="shared" si="126"/>
        <v>0</v>
      </c>
      <c r="AH160" s="4">
        <f t="shared" si="127"/>
        <v>0</v>
      </c>
      <c r="AI160" s="4">
        <f t="shared" si="128"/>
        <v>0</v>
      </c>
      <c r="AJ160" s="4">
        <f t="shared" si="129"/>
        <v>0</v>
      </c>
      <c r="AK160" s="4">
        <f>Detailed_Report_Risk_Levels!E160</f>
        <v>0</v>
      </c>
      <c r="AL160" s="4">
        <f t="shared" si="130"/>
        <v>0</v>
      </c>
      <c r="AM160" s="4">
        <f t="shared" si="131"/>
        <v>0</v>
      </c>
      <c r="AN160" s="4">
        <f t="shared" si="132"/>
        <v>0</v>
      </c>
      <c r="AO160" s="4">
        <f t="shared" si="133"/>
        <v>0</v>
      </c>
      <c r="AP160" s="4">
        <f t="shared" si="134"/>
        <v>0</v>
      </c>
      <c r="AQ160" s="4">
        <f t="shared" si="135"/>
        <v>0</v>
      </c>
      <c r="AR160" s="4">
        <f t="shared" si="136"/>
        <v>0</v>
      </c>
      <c r="AS160" s="4">
        <f t="shared" si="137"/>
        <v>0</v>
      </c>
      <c r="AT160" s="4">
        <f t="shared" si="138"/>
        <v>0</v>
      </c>
      <c r="AU160" s="4">
        <f t="shared" si="139"/>
        <v>0</v>
      </c>
      <c r="AV160" s="4">
        <f t="shared" si="140"/>
        <v>0</v>
      </c>
      <c r="AW160" s="4">
        <f t="shared" si="141"/>
        <v>0</v>
      </c>
      <c r="AX160" s="4">
        <f t="shared" si="142"/>
        <v>0</v>
      </c>
      <c r="AY160" s="4">
        <f t="shared" si="143"/>
        <v>0</v>
      </c>
      <c r="AZ160" s="4">
        <f t="shared" si="144"/>
        <v>0</v>
      </c>
    </row>
    <row r="161" spans="2:52" x14ac:dyDescent="0.2">
      <c r="B161">
        <f>Risks!B169</f>
        <v>0</v>
      </c>
      <c r="C161">
        <f>Risks!E169</f>
        <v>0</v>
      </c>
      <c r="D161" s="4">
        <f>Risks!C169</f>
        <v>0</v>
      </c>
      <c r="E161" s="4">
        <f>Detailed_Report_Risk_Levels!D161</f>
        <v>0</v>
      </c>
      <c r="F161" s="4">
        <f t="shared" si="99"/>
        <v>0</v>
      </c>
      <c r="G161" s="4">
        <f t="shared" si="100"/>
        <v>0</v>
      </c>
      <c r="H161" s="4">
        <f t="shared" si="101"/>
        <v>0</v>
      </c>
      <c r="I161" s="4">
        <f t="shared" si="102"/>
        <v>0</v>
      </c>
      <c r="J161" s="4">
        <f t="shared" si="103"/>
        <v>0</v>
      </c>
      <c r="K161" s="4">
        <f t="shared" si="104"/>
        <v>0</v>
      </c>
      <c r="L161" s="4">
        <f t="shared" si="105"/>
        <v>0</v>
      </c>
      <c r="M161" s="4">
        <f t="shared" si="106"/>
        <v>0</v>
      </c>
      <c r="N161" s="4">
        <f t="shared" si="107"/>
        <v>0</v>
      </c>
      <c r="O161" s="4">
        <f t="shared" si="108"/>
        <v>0</v>
      </c>
      <c r="P161" s="4">
        <f t="shared" si="109"/>
        <v>0</v>
      </c>
      <c r="Q161" s="4">
        <f t="shared" si="110"/>
        <v>0</v>
      </c>
      <c r="R161" s="4">
        <f t="shared" si="111"/>
        <v>0</v>
      </c>
      <c r="S161" s="4">
        <f t="shared" si="112"/>
        <v>0</v>
      </c>
      <c r="T161" s="4">
        <f t="shared" si="113"/>
        <v>0</v>
      </c>
      <c r="U161" s="4">
        <f t="shared" si="114"/>
        <v>0</v>
      </c>
      <c r="V161" s="4">
        <f t="shared" si="115"/>
        <v>0</v>
      </c>
      <c r="W161" s="4">
        <f t="shared" si="116"/>
        <v>0</v>
      </c>
      <c r="X161" s="4">
        <f t="shared" si="117"/>
        <v>0</v>
      </c>
      <c r="Y161" s="4">
        <f t="shared" si="118"/>
        <v>0</v>
      </c>
      <c r="Z161" s="4">
        <f t="shared" si="119"/>
        <v>0</v>
      </c>
      <c r="AA161" s="4">
        <f t="shared" si="120"/>
        <v>0</v>
      </c>
      <c r="AB161" s="4">
        <f t="shared" si="121"/>
        <v>0</v>
      </c>
      <c r="AC161" s="4">
        <f t="shared" si="122"/>
        <v>0</v>
      </c>
      <c r="AD161" s="4">
        <f t="shared" si="123"/>
        <v>0</v>
      </c>
      <c r="AE161" s="4">
        <f t="shared" si="124"/>
        <v>0</v>
      </c>
      <c r="AF161" s="4">
        <f t="shared" si="125"/>
        <v>0</v>
      </c>
      <c r="AG161" s="4">
        <f t="shared" si="126"/>
        <v>0</v>
      </c>
      <c r="AH161" s="4">
        <f t="shared" si="127"/>
        <v>0</v>
      </c>
      <c r="AI161" s="4">
        <f t="shared" si="128"/>
        <v>0</v>
      </c>
      <c r="AJ161" s="4">
        <f t="shared" si="129"/>
        <v>0</v>
      </c>
      <c r="AK161" s="4">
        <f>Detailed_Report_Risk_Levels!E161</f>
        <v>0</v>
      </c>
      <c r="AL161" s="4">
        <f t="shared" si="130"/>
        <v>0</v>
      </c>
      <c r="AM161" s="4">
        <f t="shared" si="131"/>
        <v>0</v>
      </c>
      <c r="AN161" s="4">
        <f t="shared" si="132"/>
        <v>0</v>
      </c>
      <c r="AO161" s="4">
        <f t="shared" si="133"/>
        <v>0</v>
      </c>
      <c r="AP161" s="4">
        <f t="shared" si="134"/>
        <v>0</v>
      </c>
      <c r="AQ161" s="4">
        <f t="shared" si="135"/>
        <v>0</v>
      </c>
      <c r="AR161" s="4">
        <f t="shared" si="136"/>
        <v>0</v>
      </c>
      <c r="AS161" s="4">
        <f t="shared" si="137"/>
        <v>0</v>
      </c>
      <c r="AT161" s="4">
        <f t="shared" si="138"/>
        <v>0</v>
      </c>
      <c r="AU161" s="4">
        <f t="shared" si="139"/>
        <v>0</v>
      </c>
      <c r="AV161" s="4">
        <f t="shared" si="140"/>
        <v>0</v>
      </c>
      <c r="AW161" s="4">
        <f t="shared" si="141"/>
        <v>0</v>
      </c>
      <c r="AX161" s="4">
        <f t="shared" si="142"/>
        <v>0</v>
      </c>
      <c r="AY161" s="4">
        <f t="shared" si="143"/>
        <v>0</v>
      </c>
      <c r="AZ161" s="4">
        <f t="shared" si="144"/>
        <v>0</v>
      </c>
    </row>
    <row r="162" spans="2:52" x14ac:dyDescent="0.2">
      <c r="B162">
        <f>Risks!B170</f>
        <v>0</v>
      </c>
      <c r="C162">
        <f>Risks!E170</f>
        <v>0</v>
      </c>
      <c r="D162" s="4">
        <f>Risks!C170</f>
        <v>0</v>
      </c>
      <c r="E162" s="4">
        <f>Detailed_Report_Risk_Levels!D162</f>
        <v>0</v>
      </c>
      <c r="F162" s="4">
        <f t="shared" si="99"/>
        <v>0</v>
      </c>
      <c r="G162" s="4">
        <f t="shared" si="100"/>
        <v>0</v>
      </c>
      <c r="H162" s="4">
        <f t="shared" si="101"/>
        <v>0</v>
      </c>
      <c r="I162" s="4">
        <f t="shared" si="102"/>
        <v>0</v>
      </c>
      <c r="J162" s="4">
        <f t="shared" si="103"/>
        <v>0</v>
      </c>
      <c r="K162" s="4">
        <f t="shared" si="104"/>
        <v>0</v>
      </c>
      <c r="L162" s="4">
        <f t="shared" si="105"/>
        <v>0</v>
      </c>
      <c r="M162" s="4">
        <f t="shared" si="106"/>
        <v>0</v>
      </c>
      <c r="N162" s="4">
        <f t="shared" si="107"/>
        <v>0</v>
      </c>
      <c r="O162" s="4">
        <f t="shared" si="108"/>
        <v>0</v>
      </c>
      <c r="P162" s="4">
        <f t="shared" si="109"/>
        <v>0</v>
      </c>
      <c r="Q162" s="4">
        <f t="shared" si="110"/>
        <v>0</v>
      </c>
      <c r="R162" s="4">
        <f t="shared" si="111"/>
        <v>0</v>
      </c>
      <c r="S162" s="4">
        <f t="shared" si="112"/>
        <v>0</v>
      </c>
      <c r="T162" s="4">
        <f t="shared" si="113"/>
        <v>0</v>
      </c>
      <c r="U162" s="4">
        <f t="shared" si="114"/>
        <v>0</v>
      </c>
      <c r="V162" s="4">
        <f t="shared" si="115"/>
        <v>0</v>
      </c>
      <c r="W162" s="4">
        <f t="shared" si="116"/>
        <v>0</v>
      </c>
      <c r="X162" s="4">
        <f t="shared" si="117"/>
        <v>0</v>
      </c>
      <c r="Y162" s="4">
        <f t="shared" si="118"/>
        <v>0</v>
      </c>
      <c r="Z162" s="4">
        <f t="shared" si="119"/>
        <v>0</v>
      </c>
      <c r="AA162" s="4">
        <f t="shared" si="120"/>
        <v>0</v>
      </c>
      <c r="AB162" s="4">
        <f t="shared" si="121"/>
        <v>0</v>
      </c>
      <c r="AC162" s="4">
        <f t="shared" si="122"/>
        <v>0</v>
      </c>
      <c r="AD162" s="4">
        <f t="shared" si="123"/>
        <v>0</v>
      </c>
      <c r="AE162" s="4">
        <f t="shared" si="124"/>
        <v>0</v>
      </c>
      <c r="AF162" s="4">
        <f t="shared" si="125"/>
        <v>0</v>
      </c>
      <c r="AG162" s="4">
        <f t="shared" si="126"/>
        <v>0</v>
      </c>
      <c r="AH162" s="4">
        <f t="shared" si="127"/>
        <v>0</v>
      </c>
      <c r="AI162" s="4">
        <f t="shared" si="128"/>
        <v>0</v>
      </c>
      <c r="AJ162" s="4">
        <f t="shared" si="129"/>
        <v>0</v>
      </c>
      <c r="AK162" s="4">
        <f>Detailed_Report_Risk_Levels!E162</f>
        <v>0</v>
      </c>
      <c r="AL162" s="4">
        <f t="shared" si="130"/>
        <v>0</v>
      </c>
      <c r="AM162" s="4">
        <f t="shared" si="131"/>
        <v>0</v>
      </c>
      <c r="AN162" s="4">
        <f t="shared" si="132"/>
        <v>0</v>
      </c>
      <c r="AO162" s="4">
        <f t="shared" si="133"/>
        <v>0</v>
      </c>
      <c r="AP162" s="4">
        <f t="shared" si="134"/>
        <v>0</v>
      </c>
      <c r="AQ162" s="4">
        <f t="shared" si="135"/>
        <v>0</v>
      </c>
      <c r="AR162" s="4">
        <f t="shared" si="136"/>
        <v>0</v>
      </c>
      <c r="AS162" s="4">
        <f t="shared" si="137"/>
        <v>0</v>
      </c>
      <c r="AT162" s="4">
        <f t="shared" si="138"/>
        <v>0</v>
      </c>
      <c r="AU162" s="4">
        <f t="shared" si="139"/>
        <v>0</v>
      </c>
      <c r="AV162" s="4">
        <f t="shared" si="140"/>
        <v>0</v>
      </c>
      <c r="AW162" s="4">
        <f t="shared" si="141"/>
        <v>0</v>
      </c>
      <c r="AX162" s="4">
        <f t="shared" si="142"/>
        <v>0</v>
      </c>
      <c r="AY162" s="4">
        <f t="shared" si="143"/>
        <v>0</v>
      </c>
      <c r="AZ162" s="4">
        <f t="shared" si="144"/>
        <v>0</v>
      </c>
    </row>
    <row r="163" spans="2:52" x14ac:dyDescent="0.2">
      <c r="B163">
        <f>Risks!B171</f>
        <v>0</v>
      </c>
      <c r="C163">
        <f>Risks!E171</f>
        <v>0</v>
      </c>
      <c r="D163" s="4">
        <f>Risks!C171</f>
        <v>0</v>
      </c>
      <c r="E163" s="4">
        <f>Detailed_Report_Risk_Levels!D163</f>
        <v>0</v>
      </c>
      <c r="F163" s="4">
        <f t="shared" si="99"/>
        <v>0</v>
      </c>
      <c r="G163" s="4">
        <f t="shared" si="100"/>
        <v>0</v>
      </c>
      <c r="H163" s="4">
        <f t="shared" si="101"/>
        <v>0</v>
      </c>
      <c r="I163" s="4">
        <f t="shared" si="102"/>
        <v>0</v>
      </c>
      <c r="J163" s="4">
        <f t="shared" si="103"/>
        <v>0</v>
      </c>
      <c r="K163" s="4">
        <f t="shared" si="104"/>
        <v>0</v>
      </c>
      <c r="L163" s="4">
        <f t="shared" si="105"/>
        <v>0</v>
      </c>
      <c r="M163" s="4">
        <f t="shared" si="106"/>
        <v>0</v>
      </c>
      <c r="N163" s="4">
        <f t="shared" si="107"/>
        <v>0</v>
      </c>
      <c r="O163" s="4">
        <f t="shared" si="108"/>
        <v>0</v>
      </c>
      <c r="P163" s="4">
        <f t="shared" si="109"/>
        <v>0</v>
      </c>
      <c r="Q163" s="4">
        <f t="shared" si="110"/>
        <v>0</v>
      </c>
      <c r="R163" s="4">
        <f t="shared" si="111"/>
        <v>0</v>
      </c>
      <c r="S163" s="4">
        <f t="shared" si="112"/>
        <v>0</v>
      </c>
      <c r="T163" s="4">
        <f t="shared" si="113"/>
        <v>0</v>
      </c>
      <c r="U163" s="4">
        <f t="shared" si="114"/>
        <v>0</v>
      </c>
      <c r="V163" s="4">
        <f t="shared" si="115"/>
        <v>0</v>
      </c>
      <c r="W163" s="4">
        <f t="shared" si="116"/>
        <v>0</v>
      </c>
      <c r="X163" s="4">
        <f t="shared" si="117"/>
        <v>0</v>
      </c>
      <c r="Y163" s="4">
        <f t="shared" si="118"/>
        <v>0</v>
      </c>
      <c r="Z163" s="4">
        <f t="shared" si="119"/>
        <v>0</v>
      </c>
      <c r="AA163" s="4">
        <f t="shared" si="120"/>
        <v>0</v>
      </c>
      <c r="AB163" s="4">
        <f t="shared" si="121"/>
        <v>0</v>
      </c>
      <c r="AC163" s="4">
        <f t="shared" si="122"/>
        <v>0</v>
      </c>
      <c r="AD163" s="4">
        <f t="shared" si="123"/>
        <v>0</v>
      </c>
      <c r="AE163" s="4">
        <f t="shared" si="124"/>
        <v>0</v>
      </c>
      <c r="AF163" s="4">
        <f t="shared" si="125"/>
        <v>0</v>
      </c>
      <c r="AG163" s="4">
        <f t="shared" si="126"/>
        <v>0</v>
      </c>
      <c r="AH163" s="4">
        <f t="shared" si="127"/>
        <v>0</v>
      </c>
      <c r="AI163" s="4">
        <f t="shared" si="128"/>
        <v>0</v>
      </c>
      <c r="AJ163" s="4">
        <f t="shared" si="129"/>
        <v>0</v>
      </c>
      <c r="AK163" s="4">
        <f>Detailed_Report_Risk_Levels!E163</f>
        <v>0</v>
      </c>
      <c r="AL163" s="4">
        <f t="shared" si="130"/>
        <v>0</v>
      </c>
      <c r="AM163" s="4">
        <f t="shared" si="131"/>
        <v>0</v>
      </c>
      <c r="AN163" s="4">
        <f t="shared" si="132"/>
        <v>0</v>
      </c>
      <c r="AO163" s="4">
        <f t="shared" si="133"/>
        <v>0</v>
      </c>
      <c r="AP163" s="4">
        <f t="shared" si="134"/>
        <v>0</v>
      </c>
      <c r="AQ163" s="4">
        <f t="shared" si="135"/>
        <v>0</v>
      </c>
      <c r="AR163" s="4">
        <f t="shared" si="136"/>
        <v>0</v>
      </c>
      <c r="AS163" s="4">
        <f t="shared" si="137"/>
        <v>0</v>
      </c>
      <c r="AT163" s="4">
        <f t="shared" si="138"/>
        <v>0</v>
      </c>
      <c r="AU163" s="4">
        <f t="shared" si="139"/>
        <v>0</v>
      </c>
      <c r="AV163" s="4">
        <f t="shared" si="140"/>
        <v>0</v>
      </c>
      <c r="AW163" s="4">
        <f t="shared" si="141"/>
        <v>0</v>
      </c>
      <c r="AX163" s="4">
        <f t="shared" si="142"/>
        <v>0</v>
      </c>
      <c r="AY163" s="4">
        <f t="shared" si="143"/>
        <v>0</v>
      </c>
      <c r="AZ163" s="4">
        <f t="shared" si="144"/>
        <v>0</v>
      </c>
    </row>
    <row r="164" spans="2:52" x14ac:dyDescent="0.2">
      <c r="B164">
        <f>Risks!B172</f>
        <v>0</v>
      </c>
      <c r="C164">
        <f>Risks!E172</f>
        <v>0</v>
      </c>
      <c r="D164" s="4">
        <f>Risks!C172</f>
        <v>0</v>
      </c>
      <c r="E164" s="4">
        <f>Detailed_Report_Risk_Levels!D164</f>
        <v>0</v>
      </c>
      <c r="F164" s="4">
        <f t="shared" si="99"/>
        <v>0</v>
      </c>
      <c r="G164" s="4">
        <f t="shared" si="100"/>
        <v>0</v>
      </c>
      <c r="H164" s="4">
        <f t="shared" si="101"/>
        <v>0</v>
      </c>
      <c r="I164" s="4">
        <f t="shared" si="102"/>
        <v>0</v>
      </c>
      <c r="J164" s="4">
        <f t="shared" si="103"/>
        <v>0</v>
      </c>
      <c r="K164" s="4">
        <f t="shared" si="104"/>
        <v>0</v>
      </c>
      <c r="L164" s="4">
        <f t="shared" si="105"/>
        <v>0</v>
      </c>
      <c r="M164" s="4">
        <f t="shared" si="106"/>
        <v>0</v>
      </c>
      <c r="N164" s="4">
        <f t="shared" si="107"/>
        <v>0</v>
      </c>
      <c r="O164" s="4">
        <f t="shared" si="108"/>
        <v>0</v>
      </c>
      <c r="P164" s="4">
        <f t="shared" si="109"/>
        <v>0</v>
      </c>
      <c r="Q164" s="4">
        <f t="shared" si="110"/>
        <v>0</v>
      </c>
      <c r="R164" s="4">
        <f t="shared" si="111"/>
        <v>0</v>
      </c>
      <c r="S164" s="4">
        <f t="shared" si="112"/>
        <v>0</v>
      </c>
      <c r="T164" s="4">
        <f t="shared" si="113"/>
        <v>0</v>
      </c>
      <c r="U164" s="4">
        <f t="shared" si="114"/>
        <v>0</v>
      </c>
      <c r="V164" s="4">
        <f t="shared" si="115"/>
        <v>0</v>
      </c>
      <c r="W164" s="4">
        <f t="shared" si="116"/>
        <v>0</v>
      </c>
      <c r="X164" s="4">
        <f t="shared" si="117"/>
        <v>0</v>
      </c>
      <c r="Y164" s="4">
        <f t="shared" si="118"/>
        <v>0</v>
      </c>
      <c r="Z164" s="4">
        <f t="shared" si="119"/>
        <v>0</v>
      </c>
      <c r="AA164" s="4">
        <f t="shared" si="120"/>
        <v>0</v>
      </c>
      <c r="AB164" s="4">
        <f t="shared" si="121"/>
        <v>0</v>
      </c>
      <c r="AC164" s="4">
        <f t="shared" si="122"/>
        <v>0</v>
      </c>
      <c r="AD164" s="4">
        <f t="shared" si="123"/>
        <v>0</v>
      </c>
      <c r="AE164" s="4">
        <f t="shared" si="124"/>
        <v>0</v>
      </c>
      <c r="AF164" s="4">
        <f t="shared" si="125"/>
        <v>0</v>
      </c>
      <c r="AG164" s="4">
        <f t="shared" si="126"/>
        <v>0</v>
      </c>
      <c r="AH164" s="4">
        <f t="shared" si="127"/>
        <v>0</v>
      </c>
      <c r="AI164" s="4">
        <f t="shared" si="128"/>
        <v>0</v>
      </c>
      <c r="AJ164" s="4">
        <f t="shared" si="129"/>
        <v>0</v>
      </c>
      <c r="AK164" s="4">
        <f>Detailed_Report_Risk_Levels!E164</f>
        <v>0</v>
      </c>
      <c r="AL164" s="4">
        <f t="shared" si="130"/>
        <v>0</v>
      </c>
      <c r="AM164" s="4">
        <f t="shared" si="131"/>
        <v>0</v>
      </c>
      <c r="AN164" s="4">
        <f t="shared" si="132"/>
        <v>0</v>
      </c>
      <c r="AO164" s="4">
        <f t="shared" si="133"/>
        <v>0</v>
      </c>
      <c r="AP164" s="4">
        <f t="shared" si="134"/>
        <v>0</v>
      </c>
      <c r="AQ164" s="4">
        <f t="shared" si="135"/>
        <v>0</v>
      </c>
      <c r="AR164" s="4">
        <f t="shared" si="136"/>
        <v>0</v>
      </c>
      <c r="AS164" s="4">
        <f t="shared" si="137"/>
        <v>0</v>
      </c>
      <c r="AT164" s="4">
        <f t="shared" si="138"/>
        <v>0</v>
      </c>
      <c r="AU164" s="4">
        <f t="shared" si="139"/>
        <v>0</v>
      </c>
      <c r="AV164" s="4">
        <f t="shared" si="140"/>
        <v>0</v>
      </c>
      <c r="AW164" s="4">
        <f t="shared" si="141"/>
        <v>0</v>
      </c>
      <c r="AX164" s="4">
        <f t="shared" si="142"/>
        <v>0</v>
      </c>
      <c r="AY164" s="4">
        <f t="shared" si="143"/>
        <v>0</v>
      </c>
      <c r="AZ164" s="4">
        <f t="shared" si="144"/>
        <v>0</v>
      </c>
    </row>
    <row r="165" spans="2:52" x14ac:dyDescent="0.2">
      <c r="B165">
        <f>Risks!B173</f>
        <v>0</v>
      </c>
      <c r="C165">
        <f>Risks!E173</f>
        <v>0</v>
      </c>
      <c r="D165" s="4">
        <f>Risks!C173</f>
        <v>0</v>
      </c>
      <c r="E165" s="4">
        <f>Detailed_Report_Risk_Levels!D165</f>
        <v>0</v>
      </c>
      <c r="F165" s="4">
        <f t="shared" si="99"/>
        <v>0</v>
      </c>
      <c r="G165" s="4">
        <f t="shared" si="100"/>
        <v>0</v>
      </c>
      <c r="H165" s="4">
        <f t="shared" si="101"/>
        <v>0</v>
      </c>
      <c r="I165" s="4">
        <f t="shared" si="102"/>
        <v>0</v>
      </c>
      <c r="J165" s="4">
        <f t="shared" si="103"/>
        <v>0</v>
      </c>
      <c r="K165" s="4">
        <f t="shared" si="104"/>
        <v>0</v>
      </c>
      <c r="L165" s="4">
        <f t="shared" si="105"/>
        <v>0</v>
      </c>
      <c r="M165" s="4">
        <f t="shared" si="106"/>
        <v>0</v>
      </c>
      <c r="N165" s="4">
        <f t="shared" si="107"/>
        <v>0</v>
      </c>
      <c r="O165" s="4">
        <f t="shared" si="108"/>
        <v>0</v>
      </c>
      <c r="P165" s="4">
        <f t="shared" si="109"/>
        <v>0</v>
      </c>
      <c r="Q165" s="4">
        <f t="shared" si="110"/>
        <v>0</v>
      </c>
      <c r="R165" s="4">
        <f t="shared" si="111"/>
        <v>0</v>
      </c>
      <c r="S165" s="4">
        <f t="shared" si="112"/>
        <v>0</v>
      </c>
      <c r="T165" s="4">
        <f t="shared" si="113"/>
        <v>0</v>
      </c>
      <c r="U165" s="4">
        <f t="shared" si="114"/>
        <v>0</v>
      </c>
      <c r="V165" s="4">
        <f t="shared" si="115"/>
        <v>0</v>
      </c>
      <c r="W165" s="4">
        <f t="shared" si="116"/>
        <v>0</v>
      </c>
      <c r="X165" s="4">
        <f t="shared" si="117"/>
        <v>0</v>
      </c>
      <c r="Y165" s="4">
        <f t="shared" si="118"/>
        <v>0</v>
      </c>
      <c r="Z165" s="4">
        <f t="shared" si="119"/>
        <v>0</v>
      </c>
      <c r="AA165" s="4">
        <f t="shared" si="120"/>
        <v>0</v>
      </c>
      <c r="AB165" s="4">
        <f t="shared" si="121"/>
        <v>0</v>
      </c>
      <c r="AC165" s="4">
        <f t="shared" si="122"/>
        <v>0</v>
      </c>
      <c r="AD165" s="4">
        <f t="shared" si="123"/>
        <v>0</v>
      </c>
      <c r="AE165" s="4">
        <f t="shared" si="124"/>
        <v>0</v>
      </c>
      <c r="AF165" s="4">
        <f t="shared" si="125"/>
        <v>0</v>
      </c>
      <c r="AG165" s="4">
        <f t="shared" si="126"/>
        <v>0</v>
      </c>
      <c r="AH165" s="4">
        <f t="shared" si="127"/>
        <v>0</v>
      </c>
      <c r="AI165" s="4">
        <f t="shared" si="128"/>
        <v>0</v>
      </c>
      <c r="AJ165" s="4">
        <f t="shared" si="129"/>
        <v>0</v>
      </c>
      <c r="AK165" s="4">
        <f>Detailed_Report_Risk_Levels!E165</f>
        <v>0</v>
      </c>
      <c r="AL165" s="4">
        <f t="shared" si="130"/>
        <v>0</v>
      </c>
      <c r="AM165" s="4">
        <f t="shared" si="131"/>
        <v>0</v>
      </c>
      <c r="AN165" s="4">
        <f t="shared" si="132"/>
        <v>0</v>
      </c>
      <c r="AO165" s="4">
        <f t="shared" si="133"/>
        <v>0</v>
      </c>
      <c r="AP165" s="4">
        <f t="shared" si="134"/>
        <v>0</v>
      </c>
      <c r="AQ165" s="4">
        <f t="shared" si="135"/>
        <v>0</v>
      </c>
      <c r="AR165" s="4">
        <f t="shared" si="136"/>
        <v>0</v>
      </c>
      <c r="AS165" s="4">
        <f t="shared" si="137"/>
        <v>0</v>
      </c>
      <c r="AT165" s="4">
        <f t="shared" si="138"/>
        <v>0</v>
      </c>
      <c r="AU165" s="4">
        <f t="shared" si="139"/>
        <v>0</v>
      </c>
      <c r="AV165" s="4">
        <f t="shared" si="140"/>
        <v>0</v>
      </c>
      <c r="AW165" s="4">
        <f t="shared" si="141"/>
        <v>0</v>
      </c>
      <c r="AX165" s="4">
        <f t="shared" si="142"/>
        <v>0</v>
      </c>
      <c r="AY165" s="4">
        <f t="shared" si="143"/>
        <v>0</v>
      </c>
      <c r="AZ165" s="4">
        <f t="shared" si="144"/>
        <v>0</v>
      </c>
    </row>
    <row r="166" spans="2:52" x14ac:dyDescent="0.2">
      <c r="B166">
        <f>Risks!B174</f>
        <v>0</v>
      </c>
      <c r="C166">
        <f>Risks!E174</f>
        <v>0</v>
      </c>
      <c r="D166" s="4">
        <f>Risks!C174</f>
        <v>0</v>
      </c>
      <c r="E166" s="4">
        <f>Detailed_Report_Risk_Levels!D166</f>
        <v>0</v>
      </c>
      <c r="F166" s="4">
        <f t="shared" si="99"/>
        <v>0</v>
      </c>
      <c r="G166" s="4">
        <f t="shared" si="100"/>
        <v>0</v>
      </c>
      <c r="H166" s="4">
        <f t="shared" si="101"/>
        <v>0</v>
      </c>
      <c r="I166" s="4">
        <f t="shared" si="102"/>
        <v>0</v>
      </c>
      <c r="J166" s="4">
        <f t="shared" si="103"/>
        <v>0</v>
      </c>
      <c r="K166" s="4">
        <f t="shared" si="104"/>
        <v>0</v>
      </c>
      <c r="L166" s="4">
        <f t="shared" si="105"/>
        <v>0</v>
      </c>
      <c r="M166" s="4">
        <f t="shared" si="106"/>
        <v>0</v>
      </c>
      <c r="N166" s="4">
        <f t="shared" si="107"/>
        <v>0</v>
      </c>
      <c r="O166" s="4">
        <f t="shared" si="108"/>
        <v>0</v>
      </c>
      <c r="P166" s="4">
        <f t="shared" si="109"/>
        <v>0</v>
      </c>
      <c r="Q166" s="4">
        <f t="shared" si="110"/>
        <v>0</v>
      </c>
      <c r="R166" s="4">
        <f t="shared" si="111"/>
        <v>0</v>
      </c>
      <c r="S166" s="4">
        <f t="shared" si="112"/>
        <v>0</v>
      </c>
      <c r="T166" s="4">
        <f t="shared" si="113"/>
        <v>0</v>
      </c>
      <c r="U166" s="4">
        <f t="shared" si="114"/>
        <v>0</v>
      </c>
      <c r="V166" s="4">
        <f t="shared" si="115"/>
        <v>0</v>
      </c>
      <c r="W166" s="4">
        <f t="shared" si="116"/>
        <v>0</v>
      </c>
      <c r="X166" s="4">
        <f t="shared" si="117"/>
        <v>0</v>
      </c>
      <c r="Y166" s="4">
        <f t="shared" si="118"/>
        <v>0</v>
      </c>
      <c r="Z166" s="4">
        <f t="shared" si="119"/>
        <v>0</v>
      </c>
      <c r="AA166" s="4">
        <f t="shared" si="120"/>
        <v>0</v>
      </c>
      <c r="AB166" s="4">
        <f t="shared" si="121"/>
        <v>0</v>
      </c>
      <c r="AC166" s="4">
        <f t="shared" si="122"/>
        <v>0</v>
      </c>
      <c r="AD166" s="4">
        <f t="shared" si="123"/>
        <v>0</v>
      </c>
      <c r="AE166" s="4">
        <f t="shared" si="124"/>
        <v>0</v>
      </c>
      <c r="AF166" s="4">
        <f t="shared" si="125"/>
        <v>0</v>
      </c>
      <c r="AG166" s="4">
        <f t="shared" si="126"/>
        <v>0</v>
      </c>
      <c r="AH166" s="4">
        <f t="shared" si="127"/>
        <v>0</v>
      </c>
      <c r="AI166" s="4">
        <f t="shared" si="128"/>
        <v>0</v>
      </c>
      <c r="AJ166" s="4">
        <f t="shared" si="129"/>
        <v>0</v>
      </c>
      <c r="AK166" s="4">
        <f>Detailed_Report_Risk_Levels!E166</f>
        <v>0</v>
      </c>
      <c r="AL166" s="4">
        <f t="shared" si="130"/>
        <v>0</v>
      </c>
      <c r="AM166" s="4">
        <f t="shared" si="131"/>
        <v>0</v>
      </c>
      <c r="AN166" s="4">
        <f t="shared" si="132"/>
        <v>0</v>
      </c>
      <c r="AO166" s="4">
        <f t="shared" si="133"/>
        <v>0</v>
      </c>
      <c r="AP166" s="4">
        <f t="shared" si="134"/>
        <v>0</v>
      </c>
      <c r="AQ166" s="4">
        <f t="shared" si="135"/>
        <v>0</v>
      </c>
      <c r="AR166" s="4">
        <f t="shared" si="136"/>
        <v>0</v>
      </c>
      <c r="AS166" s="4">
        <f t="shared" si="137"/>
        <v>0</v>
      </c>
      <c r="AT166" s="4">
        <f t="shared" si="138"/>
        <v>0</v>
      </c>
      <c r="AU166" s="4">
        <f t="shared" si="139"/>
        <v>0</v>
      </c>
      <c r="AV166" s="4">
        <f t="shared" si="140"/>
        <v>0</v>
      </c>
      <c r="AW166" s="4">
        <f t="shared" si="141"/>
        <v>0</v>
      </c>
      <c r="AX166" s="4">
        <f t="shared" si="142"/>
        <v>0</v>
      </c>
      <c r="AY166" s="4">
        <f t="shared" si="143"/>
        <v>0</v>
      </c>
      <c r="AZ166" s="4">
        <f t="shared" si="144"/>
        <v>0</v>
      </c>
    </row>
    <row r="167" spans="2:52" x14ac:dyDescent="0.2">
      <c r="B167">
        <f>Risks!B175</f>
        <v>0</v>
      </c>
      <c r="C167">
        <f>Risks!E175</f>
        <v>0</v>
      </c>
      <c r="D167" s="4">
        <f>Risks!C175</f>
        <v>0</v>
      </c>
      <c r="E167" s="4">
        <f>Detailed_Report_Risk_Levels!D167</f>
        <v>0</v>
      </c>
      <c r="F167" s="4">
        <f t="shared" si="99"/>
        <v>0</v>
      </c>
      <c r="G167" s="4">
        <f t="shared" si="100"/>
        <v>0</v>
      </c>
      <c r="H167" s="4">
        <f t="shared" si="101"/>
        <v>0</v>
      </c>
      <c r="I167" s="4">
        <f t="shared" si="102"/>
        <v>0</v>
      </c>
      <c r="J167" s="4">
        <f t="shared" si="103"/>
        <v>0</v>
      </c>
      <c r="K167" s="4">
        <f t="shared" si="104"/>
        <v>0</v>
      </c>
      <c r="L167" s="4">
        <f t="shared" si="105"/>
        <v>0</v>
      </c>
      <c r="M167" s="4">
        <f t="shared" si="106"/>
        <v>0</v>
      </c>
      <c r="N167" s="4">
        <f t="shared" si="107"/>
        <v>0</v>
      </c>
      <c r="O167" s="4">
        <f t="shared" si="108"/>
        <v>0</v>
      </c>
      <c r="P167" s="4">
        <f t="shared" si="109"/>
        <v>0</v>
      </c>
      <c r="Q167" s="4">
        <f t="shared" si="110"/>
        <v>0</v>
      </c>
      <c r="R167" s="4">
        <f t="shared" si="111"/>
        <v>0</v>
      </c>
      <c r="S167" s="4">
        <f t="shared" si="112"/>
        <v>0</v>
      </c>
      <c r="T167" s="4">
        <f t="shared" si="113"/>
        <v>0</v>
      </c>
      <c r="U167" s="4">
        <f t="shared" si="114"/>
        <v>0</v>
      </c>
      <c r="V167" s="4">
        <f t="shared" si="115"/>
        <v>0</v>
      </c>
      <c r="W167" s="4">
        <f t="shared" si="116"/>
        <v>0</v>
      </c>
      <c r="X167" s="4">
        <f t="shared" si="117"/>
        <v>0</v>
      </c>
      <c r="Y167" s="4">
        <f t="shared" si="118"/>
        <v>0</v>
      </c>
      <c r="Z167" s="4">
        <f t="shared" si="119"/>
        <v>0</v>
      </c>
      <c r="AA167" s="4">
        <f t="shared" si="120"/>
        <v>0</v>
      </c>
      <c r="AB167" s="4">
        <f t="shared" si="121"/>
        <v>0</v>
      </c>
      <c r="AC167" s="4">
        <f t="shared" si="122"/>
        <v>0</v>
      </c>
      <c r="AD167" s="4">
        <f t="shared" si="123"/>
        <v>0</v>
      </c>
      <c r="AE167" s="4">
        <f t="shared" si="124"/>
        <v>0</v>
      </c>
      <c r="AF167" s="4">
        <f t="shared" si="125"/>
        <v>0</v>
      </c>
      <c r="AG167" s="4">
        <f t="shared" si="126"/>
        <v>0</v>
      </c>
      <c r="AH167" s="4">
        <f t="shared" si="127"/>
        <v>0</v>
      </c>
      <c r="AI167" s="4">
        <f t="shared" si="128"/>
        <v>0</v>
      </c>
      <c r="AJ167" s="4">
        <f t="shared" si="129"/>
        <v>0</v>
      </c>
      <c r="AK167" s="4">
        <f>Detailed_Report_Risk_Levels!E167</f>
        <v>0</v>
      </c>
      <c r="AL167" s="4">
        <f t="shared" si="130"/>
        <v>0</v>
      </c>
      <c r="AM167" s="4">
        <f t="shared" si="131"/>
        <v>0</v>
      </c>
      <c r="AN167" s="4">
        <f t="shared" si="132"/>
        <v>0</v>
      </c>
      <c r="AO167" s="4">
        <f t="shared" si="133"/>
        <v>0</v>
      </c>
      <c r="AP167" s="4">
        <f t="shared" si="134"/>
        <v>0</v>
      </c>
      <c r="AQ167" s="4">
        <f t="shared" si="135"/>
        <v>0</v>
      </c>
      <c r="AR167" s="4">
        <f t="shared" si="136"/>
        <v>0</v>
      </c>
      <c r="AS167" s="4">
        <f t="shared" si="137"/>
        <v>0</v>
      </c>
      <c r="AT167" s="4">
        <f t="shared" si="138"/>
        <v>0</v>
      </c>
      <c r="AU167" s="4">
        <f t="shared" si="139"/>
        <v>0</v>
      </c>
      <c r="AV167" s="4">
        <f t="shared" si="140"/>
        <v>0</v>
      </c>
      <c r="AW167" s="4">
        <f t="shared" si="141"/>
        <v>0</v>
      </c>
      <c r="AX167" s="4">
        <f t="shared" si="142"/>
        <v>0</v>
      </c>
      <c r="AY167" s="4">
        <f t="shared" si="143"/>
        <v>0</v>
      </c>
      <c r="AZ167" s="4">
        <f t="shared" si="144"/>
        <v>0</v>
      </c>
    </row>
    <row r="168" spans="2:52" x14ac:dyDescent="0.2">
      <c r="B168">
        <f>Risks!B176</f>
        <v>0</v>
      </c>
      <c r="C168">
        <f>Risks!E176</f>
        <v>0</v>
      </c>
      <c r="D168" s="4">
        <f>Risks!C176</f>
        <v>0</v>
      </c>
      <c r="E168" s="4">
        <f>Detailed_Report_Risk_Levels!D168</f>
        <v>0</v>
      </c>
      <c r="F168" s="4">
        <f t="shared" si="99"/>
        <v>0</v>
      </c>
      <c r="G168" s="4">
        <f t="shared" si="100"/>
        <v>0</v>
      </c>
      <c r="H168" s="4">
        <f t="shared" si="101"/>
        <v>0</v>
      </c>
      <c r="I168" s="4">
        <f t="shared" si="102"/>
        <v>0</v>
      </c>
      <c r="J168" s="4">
        <f t="shared" si="103"/>
        <v>0</v>
      </c>
      <c r="K168" s="4">
        <f t="shared" si="104"/>
        <v>0</v>
      </c>
      <c r="L168" s="4">
        <f t="shared" si="105"/>
        <v>0</v>
      </c>
      <c r="M168" s="4">
        <f t="shared" si="106"/>
        <v>0</v>
      </c>
      <c r="N168" s="4">
        <f t="shared" si="107"/>
        <v>0</v>
      </c>
      <c r="O168" s="4">
        <f t="shared" si="108"/>
        <v>0</v>
      </c>
      <c r="P168" s="4">
        <f t="shared" si="109"/>
        <v>0</v>
      </c>
      <c r="Q168" s="4">
        <f t="shared" si="110"/>
        <v>0</v>
      </c>
      <c r="R168" s="4">
        <f t="shared" si="111"/>
        <v>0</v>
      </c>
      <c r="S168" s="4">
        <f t="shared" si="112"/>
        <v>0</v>
      </c>
      <c r="T168" s="4">
        <f t="shared" si="113"/>
        <v>0</v>
      </c>
      <c r="U168" s="4">
        <f t="shared" si="114"/>
        <v>0</v>
      </c>
      <c r="V168" s="4">
        <f t="shared" si="115"/>
        <v>0</v>
      </c>
      <c r="W168" s="4">
        <f t="shared" si="116"/>
        <v>0</v>
      </c>
      <c r="X168" s="4">
        <f t="shared" si="117"/>
        <v>0</v>
      </c>
      <c r="Y168" s="4">
        <f t="shared" si="118"/>
        <v>0</v>
      </c>
      <c r="Z168" s="4">
        <f t="shared" si="119"/>
        <v>0</v>
      </c>
      <c r="AA168" s="4">
        <f t="shared" si="120"/>
        <v>0</v>
      </c>
      <c r="AB168" s="4">
        <f t="shared" si="121"/>
        <v>0</v>
      </c>
      <c r="AC168" s="4">
        <f t="shared" si="122"/>
        <v>0</v>
      </c>
      <c r="AD168" s="4">
        <f t="shared" si="123"/>
        <v>0</v>
      </c>
      <c r="AE168" s="4">
        <f t="shared" si="124"/>
        <v>0</v>
      </c>
      <c r="AF168" s="4">
        <f t="shared" si="125"/>
        <v>0</v>
      </c>
      <c r="AG168" s="4">
        <f t="shared" si="126"/>
        <v>0</v>
      </c>
      <c r="AH168" s="4">
        <f t="shared" si="127"/>
        <v>0</v>
      </c>
      <c r="AI168" s="4">
        <f t="shared" si="128"/>
        <v>0</v>
      </c>
      <c r="AJ168" s="4">
        <f t="shared" si="129"/>
        <v>0</v>
      </c>
      <c r="AK168" s="4">
        <f>Detailed_Report_Risk_Levels!E168</f>
        <v>0</v>
      </c>
      <c r="AL168" s="4">
        <f t="shared" si="130"/>
        <v>0</v>
      </c>
      <c r="AM168" s="4">
        <f t="shared" si="131"/>
        <v>0</v>
      </c>
      <c r="AN168" s="4">
        <f t="shared" si="132"/>
        <v>0</v>
      </c>
      <c r="AO168" s="4">
        <f t="shared" si="133"/>
        <v>0</v>
      </c>
      <c r="AP168" s="4">
        <f t="shared" si="134"/>
        <v>0</v>
      </c>
      <c r="AQ168" s="4">
        <f t="shared" si="135"/>
        <v>0</v>
      </c>
      <c r="AR168" s="4">
        <f t="shared" si="136"/>
        <v>0</v>
      </c>
      <c r="AS168" s="4">
        <f t="shared" si="137"/>
        <v>0</v>
      </c>
      <c r="AT168" s="4">
        <f t="shared" si="138"/>
        <v>0</v>
      </c>
      <c r="AU168" s="4">
        <f t="shared" si="139"/>
        <v>0</v>
      </c>
      <c r="AV168" s="4">
        <f t="shared" si="140"/>
        <v>0</v>
      </c>
      <c r="AW168" s="4">
        <f t="shared" si="141"/>
        <v>0</v>
      </c>
      <c r="AX168" s="4">
        <f t="shared" si="142"/>
        <v>0</v>
      </c>
      <c r="AY168" s="4">
        <f t="shared" si="143"/>
        <v>0</v>
      </c>
      <c r="AZ168" s="4">
        <f t="shared" si="144"/>
        <v>0</v>
      </c>
    </row>
    <row r="169" spans="2:52" x14ac:dyDescent="0.2">
      <c r="B169">
        <f>Risks!B177</f>
        <v>0</v>
      </c>
      <c r="C169">
        <f>Risks!E177</f>
        <v>0</v>
      </c>
      <c r="D169" s="4">
        <f>Risks!C177</f>
        <v>0</v>
      </c>
      <c r="E169" s="4">
        <f>Detailed_Report_Risk_Levels!D169</f>
        <v>0</v>
      </c>
      <c r="F169" s="4">
        <f t="shared" si="99"/>
        <v>0</v>
      </c>
      <c r="G169" s="4">
        <f t="shared" si="100"/>
        <v>0</v>
      </c>
      <c r="H169" s="4">
        <f t="shared" si="101"/>
        <v>0</v>
      </c>
      <c r="I169" s="4">
        <f t="shared" si="102"/>
        <v>0</v>
      </c>
      <c r="J169" s="4">
        <f t="shared" si="103"/>
        <v>0</v>
      </c>
      <c r="K169" s="4">
        <f t="shared" si="104"/>
        <v>0</v>
      </c>
      <c r="L169" s="4">
        <f t="shared" si="105"/>
        <v>0</v>
      </c>
      <c r="M169" s="4">
        <f t="shared" si="106"/>
        <v>0</v>
      </c>
      <c r="N169" s="4">
        <f t="shared" si="107"/>
        <v>0</v>
      </c>
      <c r="O169" s="4">
        <f t="shared" si="108"/>
        <v>0</v>
      </c>
      <c r="P169" s="4">
        <f t="shared" si="109"/>
        <v>0</v>
      </c>
      <c r="Q169" s="4">
        <f t="shared" si="110"/>
        <v>0</v>
      </c>
      <c r="R169" s="4">
        <f t="shared" si="111"/>
        <v>0</v>
      </c>
      <c r="S169" s="4">
        <f t="shared" si="112"/>
        <v>0</v>
      </c>
      <c r="T169" s="4">
        <f t="shared" si="113"/>
        <v>0</v>
      </c>
      <c r="U169" s="4">
        <f t="shared" si="114"/>
        <v>0</v>
      </c>
      <c r="V169" s="4">
        <f t="shared" si="115"/>
        <v>0</v>
      </c>
      <c r="W169" s="4">
        <f t="shared" si="116"/>
        <v>0</v>
      </c>
      <c r="X169" s="4">
        <f t="shared" si="117"/>
        <v>0</v>
      </c>
      <c r="Y169" s="4">
        <f t="shared" si="118"/>
        <v>0</v>
      </c>
      <c r="Z169" s="4">
        <f t="shared" si="119"/>
        <v>0</v>
      </c>
      <c r="AA169" s="4">
        <f t="shared" si="120"/>
        <v>0</v>
      </c>
      <c r="AB169" s="4">
        <f t="shared" si="121"/>
        <v>0</v>
      </c>
      <c r="AC169" s="4">
        <f t="shared" si="122"/>
        <v>0</v>
      </c>
      <c r="AD169" s="4">
        <f t="shared" si="123"/>
        <v>0</v>
      </c>
      <c r="AE169" s="4">
        <f t="shared" si="124"/>
        <v>0</v>
      </c>
      <c r="AF169" s="4">
        <f t="shared" si="125"/>
        <v>0</v>
      </c>
      <c r="AG169" s="4">
        <f t="shared" si="126"/>
        <v>0</v>
      </c>
      <c r="AH169" s="4">
        <f t="shared" si="127"/>
        <v>0</v>
      </c>
      <c r="AI169" s="4">
        <f t="shared" si="128"/>
        <v>0</v>
      </c>
      <c r="AJ169" s="4">
        <f t="shared" si="129"/>
        <v>0</v>
      </c>
      <c r="AK169" s="4">
        <f>Detailed_Report_Risk_Levels!E169</f>
        <v>0</v>
      </c>
      <c r="AL169" s="4">
        <f t="shared" si="130"/>
        <v>0</v>
      </c>
      <c r="AM169" s="4">
        <f t="shared" si="131"/>
        <v>0</v>
      </c>
      <c r="AN169" s="4">
        <f t="shared" si="132"/>
        <v>0</v>
      </c>
      <c r="AO169" s="4">
        <f t="shared" si="133"/>
        <v>0</v>
      </c>
      <c r="AP169" s="4">
        <f t="shared" si="134"/>
        <v>0</v>
      </c>
      <c r="AQ169" s="4">
        <f t="shared" si="135"/>
        <v>0</v>
      </c>
      <c r="AR169" s="4">
        <f t="shared" si="136"/>
        <v>0</v>
      </c>
      <c r="AS169" s="4">
        <f t="shared" si="137"/>
        <v>0</v>
      </c>
      <c r="AT169" s="4">
        <f t="shared" si="138"/>
        <v>0</v>
      </c>
      <c r="AU169" s="4">
        <f t="shared" si="139"/>
        <v>0</v>
      </c>
      <c r="AV169" s="4">
        <f t="shared" si="140"/>
        <v>0</v>
      </c>
      <c r="AW169" s="4">
        <f t="shared" si="141"/>
        <v>0</v>
      </c>
      <c r="AX169" s="4">
        <f t="shared" si="142"/>
        <v>0</v>
      </c>
      <c r="AY169" s="4">
        <f t="shared" si="143"/>
        <v>0</v>
      </c>
      <c r="AZ169" s="4">
        <f t="shared" si="144"/>
        <v>0</v>
      </c>
    </row>
    <row r="170" spans="2:52" x14ac:dyDescent="0.2">
      <c r="B170">
        <f>Risks!B178</f>
        <v>0</v>
      </c>
      <c r="C170">
        <f>Risks!E178</f>
        <v>0</v>
      </c>
      <c r="D170" s="4">
        <f>Risks!C178</f>
        <v>0</v>
      </c>
      <c r="E170" s="4">
        <f>Detailed_Report_Risk_Levels!D170</f>
        <v>0</v>
      </c>
      <c r="F170" s="4">
        <f t="shared" si="99"/>
        <v>0</v>
      </c>
      <c r="G170" s="4">
        <f t="shared" si="100"/>
        <v>0</v>
      </c>
      <c r="H170" s="4">
        <f t="shared" si="101"/>
        <v>0</v>
      </c>
      <c r="I170" s="4">
        <f t="shared" si="102"/>
        <v>0</v>
      </c>
      <c r="J170" s="4">
        <f t="shared" si="103"/>
        <v>0</v>
      </c>
      <c r="K170" s="4">
        <f t="shared" si="104"/>
        <v>0</v>
      </c>
      <c r="L170" s="4">
        <f t="shared" si="105"/>
        <v>0</v>
      </c>
      <c r="M170" s="4">
        <f t="shared" si="106"/>
        <v>0</v>
      </c>
      <c r="N170" s="4">
        <f t="shared" si="107"/>
        <v>0</v>
      </c>
      <c r="O170" s="4">
        <f t="shared" si="108"/>
        <v>0</v>
      </c>
      <c r="P170" s="4">
        <f t="shared" si="109"/>
        <v>0</v>
      </c>
      <c r="Q170" s="4">
        <f t="shared" si="110"/>
        <v>0</v>
      </c>
      <c r="R170" s="4">
        <f t="shared" si="111"/>
        <v>0</v>
      </c>
      <c r="S170" s="4">
        <f t="shared" si="112"/>
        <v>0</v>
      </c>
      <c r="T170" s="4">
        <f t="shared" si="113"/>
        <v>0</v>
      </c>
      <c r="U170" s="4">
        <f t="shared" si="114"/>
        <v>0</v>
      </c>
      <c r="V170" s="4">
        <f t="shared" si="115"/>
        <v>0</v>
      </c>
      <c r="W170" s="4">
        <f t="shared" si="116"/>
        <v>0</v>
      </c>
      <c r="X170" s="4">
        <f t="shared" si="117"/>
        <v>0</v>
      </c>
      <c r="Y170" s="4">
        <f t="shared" si="118"/>
        <v>0</v>
      </c>
      <c r="Z170" s="4">
        <f t="shared" si="119"/>
        <v>0</v>
      </c>
      <c r="AA170" s="4">
        <f t="shared" si="120"/>
        <v>0</v>
      </c>
      <c r="AB170" s="4">
        <f t="shared" si="121"/>
        <v>0</v>
      </c>
      <c r="AC170" s="4">
        <f t="shared" si="122"/>
        <v>0</v>
      </c>
      <c r="AD170" s="4">
        <f t="shared" si="123"/>
        <v>0</v>
      </c>
      <c r="AE170" s="4">
        <f t="shared" si="124"/>
        <v>0</v>
      </c>
      <c r="AF170" s="4">
        <f t="shared" si="125"/>
        <v>0</v>
      </c>
      <c r="AG170" s="4">
        <f t="shared" si="126"/>
        <v>0</v>
      </c>
      <c r="AH170" s="4">
        <f t="shared" si="127"/>
        <v>0</v>
      </c>
      <c r="AI170" s="4">
        <f t="shared" si="128"/>
        <v>0</v>
      </c>
      <c r="AJ170" s="4">
        <f t="shared" si="129"/>
        <v>0</v>
      </c>
      <c r="AK170" s="4">
        <f>Detailed_Report_Risk_Levels!E170</f>
        <v>0</v>
      </c>
      <c r="AL170" s="4">
        <f t="shared" si="130"/>
        <v>0</v>
      </c>
      <c r="AM170" s="4">
        <f t="shared" si="131"/>
        <v>0</v>
      </c>
      <c r="AN170" s="4">
        <f t="shared" si="132"/>
        <v>0</v>
      </c>
      <c r="AO170" s="4">
        <f t="shared" si="133"/>
        <v>0</v>
      </c>
      <c r="AP170" s="4">
        <f t="shared" si="134"/>
        <v>0</v>
      </c>
      <c r="AQ170" s="4">
        <f t="shared" si="135"/>
        <v>0</v>
      </c>
      <c r="AR170" s="4">
        <f t="shared" si="136"/>
        <v>0</v>
      </c>
      <c r="AS170" s="4">
        <f t="shared" si="137"/>
        <v>0</v>
      </c>
      <c r="AT170" s="4">
        <f t="shared" si="138"/>
        <v>0</v>
      </c>
      <c r="AU170" s="4">
        <f t="shared" si="139"/>
        <v>0</v>
      </c>
      <c r="AV170" s="4">
        <f t="shared" si="140"/>
        <v>0</v>
      </c>
      <c r="AW170" s="4">
        <f t="shared" si="141"/>
        <v>0</v>
      </c>
      <c r="AX170" s="4">
        <f t="shared" si="142"/>
        <v>0</v>
      </c>
      <c r="AY170" s="4">
        <f t="shared" si="143"/>
        <v>0</v>
      </c>
      <c r="AZ170" s="4">
        <f t="shared" si="144"/>
        <v>0</v>
      </c>
    </row>
    <row r="171" spans="2:52" x14ac:dyDescent="0.2">
      <c r="B171">
        <f>Risks!B179</f>
        <v>0</v>
      </c>
      <c r="C171">
        <f>Risks!E179</f>
        <v>0</v>
      </c>
      <c r="D171" s="4">
        <f>Risks!C179</f>
        <v>0</v>
      </c>
      <c r="E171" s="4">
        <f>Detailed_Report_Risk_Levels!D171</f>
        <v>0</v>
      </c>
      <c r="F171" s="4">
        <f t="shared" si="99"/>
        <v>0</v>
      </c>
      <c r="G171" s="4">
        <f t="shared" si="100"/>
        <v>0</v>
      </c>
      <c r="H171" s="4">
        <f t="shared" si="101"/>
        <v>0</v>
      </c>
      <c r="I171" s="4">
        <f t="shared" si="102"/>
        <v>0</v>
      </c>
      <c r="J171" s="4">
        <f t="shared" si="103"/>
        <v>0</v>
      </c>
      <c r="K171" s="4">
        <f t="shared" si="104"/>
        <v>0</v>
      </c>
      <c r="L171" s="4">
        <f t="shared" si="105"/>
        <v>0</v>
      </c>
      <c r="M171" s="4">
        <f t="shared" si="106"/>
        <v>0</v>
      </c>
      <c r="N171" s="4">
        <f t="shared" si="107"/>
        <v>0</v>
      </c>
      <c r="O171" s="4">
        <f t="shared" si="108"/>
        <v>0</v>
      </c>
      <c r="P171" s="4">
        <f t="shared" si="109"/>
        <v>0</v>
      </c>
      <c r="Q171" s="4">
        <f t="shared" si="110"/>
        <v>0</v>
      </c>
      <c r="R171" s="4">
        <f t="shared" si="111"/>
        <v>0</v>
      </c>
      <c r="S171" s="4">
        <f t="shared" si="112"/>
        <v>0</v>
      </c>
      <c r="T171" s="4">
        <f t="shared" si="113"/>
        <v>0</v>
      </c>
      <c r="U171" s="4">
        <f t="shared" si="114"/>
        <v>0</v>
      </c>
      <c r="V171" s="4">
        <f t="shared" si="115"/>
        <v>0</v>
      </c>
      <c r="W171" s="4">
        <f t="shared" si="116"/>
        <v>0</v>
      </c>
      <c r="X171" s="4">
        <f t="shared" si="117"/>
        <v>0</v>
      </c>
      <c r="Y171" s="4">
        <f t="shared" si="118"/>
        <v>0</v>
      </c>
      <c r="Z171" s="4">
        <f t="shared" si="119"/>
        <v>0</v>
      </c>
      <c r="AA171" s="4">
        <f t="shared" si="120"/>
        <v>0</v>
      </c>
      <c r="AB171" s="4">
        <f t="shared" si="121"/>
        <v>0</v>
      </c>
      <c r="AC171" s="4">
        <f t="shared" si="122"/>
        <v>0</v>
      </c>
      <c r="AD171" s="4">
        <f t="shared" si="123"/>
        <v>0</v>
      </c>
      <c r="AE171" s="4">
        <f t="shared" si="124"/>
        <v>0</v>
      </c>
      <c r="AF171" s="4">
        <f t="shared" si="125"/>
        <v>0</v>
      </c>
      <c r="AG171" s="4">
        <f t="shared" si="126"/>
        <v>0</v>
      </c>
      <c r="AH171" s="4">
        <f t="shared" si="127"/>
        <v>0</v>
      </c>
      <c r="AI171" s="4">
        <f t="shared" si="128"/>
        <v>0</v>
      </c>
      <c r="AJ171" s="4">
        <f t="shared" si="129"/>
        <v>0</v>
      </c>
      <c r="AK171" s="4">
        <f>Detailed_Report_Risk_Levels!E171</f>
        <v>0</v>
      </c>
      <c r="AL171" s="4">
        <f t="shared" si="130"/>
        <v>0</v>
      </c>
      <c r="AM171" s="4">
        <f t="shared" si="131"/>
        <v>0</v>
      </c>
      <c r="AN171" s="4">
        <f t="shared" si="132"/>
        <v>0</v>
      </c>
      <c r="AO171" s="4">
        <f t="shared" si="133"/>
        <v>0</v>
      </c>
      <c r="AP171" s="4">
        <f t="shared" si="134"/>
        <v>0</v>
      </c>
      <c r="AQ171" s="4">
        <f t="shared" si="135"/>
        <v>0</v>
      </c>
      <c r="AR171" s="4">
        <f t="shared" si="136"/>
        <v>0</v>
      </c>
      <c r="AS171" s="4">
        <f t="shared" si="137"/>
        <v>0</v>
      </c>
      <c r="AT171" s="4">
        <f t="shared" si="138"/>
        <v>0</v>
      </c>
      <c r="AU171" s="4">
        <f t="shared" si="139"/>
        <v>0</v>
      </c>
      <c r="AV171" s="4">
        <f t="shared" si="140"/>
        <v>0</v>
      </c>
      <c r="AW171" s="4">
        <f t="shared" si="141"/>
        <v>0</v>
      </c>
      <c r="AX171" s="4">
        <f t="shared" si="142"/>
        <v>0</v>
      </c>
      <c r="AY171" s="4">
        <f t="shared" si="143"/>
        <v>0</v>
      </c>
      <c r="AZ171" s="4">
        <f t="shared" si="144"/>
        <v>0</v>
      </c>
    </row>
    <row r="172" spans="2:52" x14ac:dyDescent="0.2">
      <c r="B172">
        <f>Risks!B180</f>
        <v>0</v>
      </c>
      <c r="C172">
        <f>Risks!E180</f>
        <v>0</v>
      </c>
      <c r="D172" s="4">
        <f>Risks!C180</f>
        <v>0</v>
      </c>
      <c r="E172" s="4">
        <f>Detailed_Report_Risk_Levels!D172</f>
        <v>0</v>
      </c>
      <c r="F172" s="4">
        <f t="shared" si="99"/>
        <v>0</v>
      </c>
      <c r="G172" s="4">
        <f t="shared" si="100"/>
        <v>0</v>
      </c>
      <c r="H172" s="4">
        <f t="shared" si="101"/>
        <v>0</v>
      </c>
      <c r="I172" s="4">
        <f t="shared" si="102"/>
        <v>0</v>
      </c>
      <c r="J172" s="4">
        <f t="shared" si="103"/>
        <v>0</v>
      </c>
      <c r="K172" s="4">
        <f t="shared" si="104"/>
        <v>0</v>
      </c>
      <c r="L172" s="4">
        <f t="shared" si="105"/>
        <v>0</v>
      </c>
      <c r="M172" s="4">
        <f t="shared" si="106"/>
        <v>0</v>
      </c>
      <c r="N172" s="4">
        <f t="shared" si="107"/>
        <v>0</v>
      </c>
      <c r="O172" s="4">
        <f t="shared" si="108"/>
        <v>0</v>
      </c>
      <c r="P172" s="4">
        <f t="shared" si="109"/>
        <v>0</v>
      </c>
      <c r="Q172" s="4">
        <f t="shared" si="110"/>
        <v>0</v>
      </c>
      <c r="R172" s="4">
        <f t="shared" si="111"/>
        <v>0</v>
      </c>
      <c r="S172" s="4">
        <f t="shared" si="112"/>
        <v>0</v>
      </c>
      <c r="T172" s="4">
        <f t="shared" si="113"/>
        <v>0</v>
      </c>
      <c r="U172" s="4">
        <f t="shared" si="114"/>
        <v>0</v>
      </c>
      <c r="V172" s="4">
        <f t="shared" si="115"/>
        <v>0</v>
      </c>
      <c r="W172" s="4">
        <f t="shared" si="116"/>
        <v>0</v>
      </c>
      <c r="X172" s="4">
        <f t="shared" si="117"/>
        <v>0</v>
      </c>
      <c r="Y172" s="4">
        <f t="shared" si="118"/>
        <v>0</v>
      </c>
      <c r="Z172" s="4">
        <f t="shared" si="119"/>
        <v>0</v>
      </c>
      <c r="AA172" s="4">
        <f t="shared" si="120"/>
        <v>0</v>
      </c>
      <c r="AB172" s="4">
        <f t="shared" si="121"/>
        <v>0</v>
      </c>
      <c r="AC172" s="4">
        <f t="shared" si="122"/>
        <v>0</v>
      </c>
      <c r="AD172" s="4">
        <f t="shared" si="123"/>
        <v>0</v>
      </c>
      <c r="AE172" s="4">
        <f t="shared" si="124"/>
        <v>0</v>
      </c>
      <c r="AF172" s="4">
        <f t="shared" si="125"/>
        <v>0</v>
      </c>
      <c r="AG172" s="4">
        <f t="shared" si="126"/>
        <v>0</v>
      </c>
      <c r="AH172" s="4">
        <f t="shared" si="127"/>
        <v>0</v>
      </c>
      <c r="AI172" s="4">
        <f t="shared" si="128"/>
        <v>0</v>
      </c>
      <c r="AJ172" s="4">
        <f t="shared" si="129"/>
        <v>0</v>
      </c>
      <c r="AK172" s="4">
        <f>Detailed_Report_Risk_Levels!E172</f>
        <v>0</v>
      </c>
      <c r="AL172" s="4">
        <f t="shared" si="130"/>
        <v>0</v>
      </c>
      <c r="AM172" s="4">
        <f t="shared" si="131"/>
        <v>0</v>
      </c>
      <c r="AN172" s="4">
        <f t="shared" si="132"/>
        <v>0</v>
      </c>
      <c r="AO172" s="4">
        <f t="shared" si="133"/>
        <v>0</v>
      </c>
      <c r="AP172" s="4">
        <f t="shared" si="134"/>
        <v>0</v>
      </c>
      <c r="AQ172" s="4">
        <f t="shared" si="135"/>
        <v>0</v>
      </c>
      <c r="AR172" s="4">
        <f t="shared" si="136"/>
        <v>0</v>
      </c>
      <c r="AS172" s="4">
        <f t="shared" si="137"/>
        <v>0</v>
      </c>
      <c r="AT172" s="4">
        <f t="shared" si="138"/>
        <v>0</v>
      </c>
      <c r="AU172" s="4">
        <f t="shared" si="139"/>
        <v>0</v>
      </c>
      <c r="AV172" s="4">
        <f t="shared" si="140"/>
        <v>0</v>
      </c>
      <c r="AW172" s="4">
        <f t="shared" si="141"/>
        <v>0</v>
      </c>
      <c r="AX172" s="4">
        <f t="shared" si="142"/>
        <v>0</v>
      </c>
      <c r="AY172" s="4">
        <f t="shared" si="143"/>
        <v>0</v>
      </c>
      <c r="AZ172" s="4">
        <f t="shared" si="144"/>
        <v>0</v>
      </c>
    </row>
    <row r="173" spans="2:52" x14ac:dyDescent="0.2">
      <c r="B173">
        <f>Risks!B181</f>
        <v>0</v>
      </c>
      <c r="C173">
        <f>Risks!E181</f>
        <v>0</v>
      </c>
      <c r="D173" s="4">
        <f>Risks!C181</f>
        <v>0</v>
      </c>
      <c r="E173" s="4">
        <f>Detailed_Report_Risk_Levels!D173</f>
        <v>0</v>
      </c>
      <c r="F173" s="4">
        <f t="shared" si="99"/>
        <v>0</v>
      </c>
      <c r="G173" s="4">
        <f t="shared" si="100"/>
        <v>0</v>
      </c>
      <c r="H173" s="4">
        <f t="shared" si="101"/>
        <v>0</v>
      </c>
      <c r="I173" s="4">
        <f t="shared" si="102"/>
        <v>0</v>
      </c>
      <c r="J173" s="4">
        <f t="shared" si="103"/>
        <v>0</v>
      </c>
      <c r="K173" s="4">
        <f t="shared" si="104"/>
        <v>0</v>
      </c>
      <c r="L173" s="4">
        <f t="shared" si="105"/>
        <v>0</v>
      </c>
      <c r="M173" s="4">
        <f t="shared" si="106"/>
        <v>0</v>
      </c>
      <c r="N173" s="4">
        <f t="shared" si="107"/>
        <v>0</v>
      </c>
      <c r="O173" s="4">
        <f t="shared" si="108"/>
        <v>0</v>
      </c>
      <c r="P173" s="4">
        <f t="shared" si="109"/>
        <v>0</v>
      </c>
      <c r="Q173" s="4">
        <f t="shared" si="110"/>
        <v>0</v>
      </c>
      <c r="R173" s="4">
        <f t="shared" si="111"/>
        <v>0</v>
      </c>
      <c r="S173" s="4">
        <f t="shared" si="112"/>
        <v>0</v>
      </c>
      <c r="T173" s="4">
        <f t="shared" si="113"/>
        <v>0</v>
      </c>
      <c r="U173" s="4">
        <f t="shared" si="114"/>
        <v>0</v>
      </c>
      <c r="V173" s="4">
        <f t="shared" si="115"/>
        <v>0</v>
      </c>
      <c r="W173" s="4">
        <f t="shared" si="116"/>
        <v>0</v>
      </c>
      <c r="X173" s="4">
        <f t="shared" si="117"/>
        <v>0</v>
      </c>
      <c r="Y173" s="4">
        <f t="shared" si="118"/>
        <v>0</v>
      </c>
      <c r="Z173" s="4">
        <f t="shared" si="119"/>
        <v>0</v>
      </c>
      <c r="AA173" s="4">
        <f t="shared" si="120"/>
        <v>0</v>
      </c>
      <c r="AB173" s="4">
        <f t="shared" si="121"/>
        <v>0</v>
      </c>
      <c r="AC173" s="4">
        <f t="shared" si="122"/>
        <v>0</v>
      </c>
      <c r="AD173" s="4">
        <f t="shared" si="123"/>
        <v>0</v>
      </c>
      <c r="AE173" s="4">
        <f t="shared" si="124"/>
        <v>0</v>
      </c>
      <c r="AF173" s="4">
        <f t="shared" si="125"/>
        <v>0</v>
      </c>
      <c r="AG173" s="4">
        <f t="shared" si="126"/>
        <v>0</v>
      </c>
      <c r="AH173" s="4">
        <f t="shared" si="127"/>
        <v>0</v>
      </c>
      <c r="AI173" s="4">
        <f t="shared" si="128"/>
        <v>0</v>
      </c>
      <c r="AJ173" s="4">
        <f t="shared" si="129"/>
        <v>0</v>
      </c>
      <c r="AK173" s="4">
        <f>Detailed_Report_Risk_Levels!E173</f>
        <v>0</v>
      </c>
      <c r="AL173" s="4">
        <f t="shared" si="130"/>
        <v>0</v>
      </c>
      <c r="AM173" s="4">
        <f t="shared" si="131"/>
        <v>0</v>
      </c>
      <c r="AN173" s="4">
        <f t="shared" si="132"/>
        <v>0</v>
      </c>
      <c r="AO173" s="4">
        <f t="shared" si="133"/>
        <v>0</v>
      </c>
      <c r="AP173" s="4">
        <f t="shared" si="134"/>
        <v>0</v>
      </c>
      <c r="AQ173" s="4">
        <f t="shared" si="135"/>
        <v>0</v>
      </c>
      <c r="AR173" s="4">
        <f t="shared" si="136"/>
        <v>0</v>
      </c>
      <c r="AS173" s="4">
        <f t="shared" si="137"/>
        <v>0</v>
      </c>
      <c r="AT173" s="4">
        <f t="shared" si="138"/>
        <v>0</v>
      </c>
      <c r="AU173" s="4">
        <f t="shared" si="139"/>
        <v>0</v>
      </c>
      <c r="AV173" s="4">
        <f t="shared" si="140"/>
        <v>0</v>
      </c>
      <c r="AW173" s="4">
        <f t="shared" si="141"/>
        <v>0</v>
      </c>
      <c r="AX173" s="4">
        <f t="shared" si="142"/>
        <v>0</v>
      </c>
      <c r="AY173" s="4">
        <f t="shared" si="143"/>
        <v>0</v>
      </c>
      <c r="AZ173" s="4">
        <f t="shared" si="144"/>
        <v>0</v>
      </c>
    </row>
    <row r="174" spans="2:52" x14ac:dyDescent="0.2">
      <c r="B174">
        <f>Risks!B182</f>
        <v>0</v>
      </c>
      <c r="C174">
        <f>Risks!E182</f>
        <v>0</v>
      </c>
      <c r="D174" s="4">
        <f>Risks!C182</f>
        <v>0</v>
      </c>
      <c r="E174" s="4">
        <f>Detailed_Report_Risk_Levels!D174</f>
        <v>0</v>
      </c>
      <c r="F174" s="4">
        <f t="shared" si="99"/>
        <v>0</v>
      </c>
      <c r="G174" s="4">
        <f t="shared" si="100"/>
        <v>0</v>
      </c>
      <c r="H174" s="4">
        <f t="shared" si="101"/>
        <v>0</v>
      </c>
      <c r="I174" s="4">
        <f t="shared" si="102"/>
        <v>0</v>
      </c>
      <c r="J174" s="4">
        <f t="shared" si="103"/>
        <v>0</v>
      </c>
      <c r="K174" s="4">
        <f t="shared" si="104"/>
        <v>0</v>
      </c>
      <c r="L174" s="4">
        <f t="shared" si="105"/>
        <v>0</v>
      </c>
      <c r="M174" s="4">
        <f t="shared" si="106"/>
        <v>0</v>
      </c>
      <c r="N174" s="4">
        <f t="shared" si="107"/>
        <v>0</v>
      </c>
      <c r="O174" s="4">
        <f t="shared" si="108"/>
        <v>0</v>
      </c>
      <c r="P174" s="4">
        <f t="shared" si="109"/>
        <v>0</v>
      </c>
      <c r="Q174" s="4">
        <f t="shared" si="110"/>
        <v>0</v>
      </c>
      <c r="R174" s="4">
        <f t="shared" si="111"/>
        <v>0</v>
      </c>
      <c r="S174" s="4">
        <f t="shared" si="112"/>
        <v>0</v>
      </c>
      <c r="T174" s="4">
        <f t="shared" si="113"/>
        <v>0</v>
      </c>
      <c r="U174" s="4">
        <f t="shared" si="114"/>
        <v>0</v>
      </c>
      <c r="V174" s="4">
        <f t="shared" si="115"/>
        <v>0</v>
      </c>
      <c r="W174" s="4">
        <f t="shared" si="116"/>
        <v>0</v>
      </c>
      <c r="X174" s="4">
        <f t="shared" si="117"/>
        <v>0</v>
      </c>
      <c r="Y174" s="4">
        <f t="shared" si="118"/>
        <v>0</v>
      </c>
      <c r="Z174" s="4">
        <f t="shared" si="119"/>
        <v>0</v>
      </c>
      <c r="AA174" s="4">
        <f t="shared" si="120"/>
        <v>0</v>
      </c>
      <c r="AB174" s="4">
        <f t="shared" si="121"/>
        <v>0</v>
      </c>
      <c r="AC174" s="4">
        <f t="shared" si="122"/>
        <v>0</v>
      </c>
      <c r="AD174" s="4">
        <f t="shared" si="123"/>
        <v>0</v>
      </c>
      <c r="AE174" s="4">
        <f t="shared" si="124"/>
        <v>0</v>
      </c>
      <c r="AF174" s="4">
        <f t="shared" si="125"/>
        <v>0</v>
      </c>
      <c r="AG174" s="4">
        <f t="shared" si="126"/>
        <v>0</v>
      </c>
      <c r="AH174" s="4">
        <f t="shared" si="127"/>
        <v>0</v>
      </c>
      <c r="AI174" s="4">
        <f t="shared" si="128"/>
        <v>0</v>
      </c>
      <c r="AJ174" s="4">
        <f t="shared" si="129"/>
        <v>0</v>
      </c>
      <c r="AK174" s="4">
        <f>Detailed_Report_Risk_Levels!E174</f>
        <v>0</v>
      </c>
      <c r="AL174" s="4">
        <f t="shared" si="130"/>
        <v>0</v>
      </c>
      <c r="AM174" s="4">
        <f t="shared" si="131"/>
        <v>0</v>
      </c>
      <c r="AN174" s="4">
        <f t="shared" si="132"/>
        <v>0</v>
      </c>
      <c r="AO174" s="4">
        <f t="shared" si="133"/>
        <v>0</v>
      </c>
      <c r="AP174" s="4">
        <f t="shared" si="134"/>
        <v>0</v>
      </c>
      <c r="AQ174" s="4">
        <f t="shared" si="135"/>
        <v>0</v>
      </c>
      <c r="AR174" s="4">
        <f t="shared" si="136"/>
        <v>0</v>
      </c>
      <c r="AS174" s="4">
        <f t="shared" si="137"/>
        <v>0</v>
      </c>
      <c r="AT174" s="4">
        <f t="shared" si="138"/>
        <v>0</v>
      </c>
      <c r="AU174" s="4">
        <f t="shared" si="139"/>
        <v>0</v>
      </c>
      <c r="AV174" s="4">
        <f t="shared" si="140"/>
        <v>0</v>
      </c>
      <c r="AW174" s="4">
        <f t="shared" si="141"/>
        <v>0</v>
      </c>
      <c r="AX174" s="4">
        <f t="shared" si="142"/>
        <v>0</v>
      </c>
      <c r="AY174" s="4">
        <f t="shared" si="143"/>
        <v>0</v>
      </c>
      <c r="AZ174" s="4">
        <f t="shared" si="144"/>
        <v>0</v>
      </c>
    </row>
    <row r="175" spans="2:52" x14ac:dyDescent="0.2">
      <c r="B175">
        <f>Risks!B183</f>
        <v>0</v>
      </c>
      <c r="C175">
        <f>Risks!E183</f>
        <v>0</v>
      </c>
      <c r="D175" s="4">
        <f>Risks!C183</f>
        <v>0</v>
      </c>
      <c r="E175" s="4">
        <f>Detailed_Report_Risk_Levels!D175</f>
        <v>0</v>
      </c>
      <c r="F175" s="4">
        <f t="shared" si="99"/>
        <v>0</v>
      </c>
      <c r="G175" s="4">
        <f t="shared" si="100"/>
        <v>0</v>
      </c>
      <c r="H175" s="4">
        <f t="shared" si="101"/>
        <v>0</v>
      </c>
      <c r="I175" s="4">
        <f t="shared" si="102"/>
        <v>0</v>
      </c>
      <c r="J175" s="4">
        <f t="shared" si="103"/>
        <v>0</v>
      </c>
      <c r="K175" s="4">
        <f t="shared" si="104"/>
        <v>0</v>
      </c>
      <c r="L175" s="4">
        <f t="shared" si="105"/>
        <v>0</v>
      </c>
      <c r="M175" s="4">
        <f t="shared" si="106"/>
        <v>0</v>
      </c>
      <c r="N175" s="4">
        <f t="shared" si="107"/>
        <v>0</v>
      </c>
      <c r="O175" s="4">
        <f t="shared" si="108"/>
        <v>0</v>
      </c>
      <c r="P175" s="4">
        <f t="shared" si="109"/>
        <v>0</v>
      </c>
      <c r="Q175" s="4">
        <f t="shared" si="110"/>
        <v>0</v>
      </c>
      <c r="R175" s="4">
        <f t="shared" si="111"/>
        <v>0</v>
      </c>
      <c r="S175" s="4">
        <f t="shared" si="112"/>
        <v>0</v>
      </c>
      <c r="T175" s="4">
        <f t="shared" si="113"/>
        <v>0</v>
      </c>
      <c r="U175" s="4">
        <f t="shared" si="114"/>
        <v>0</v>
      </c>
      <c r="V175" s="4">
        <f t="shared" si="115"/>
        <v>0</v>
      </c>
      <c r="W175" s="4">
        <f t="shared" si="116"/>
        <v>0</v>
      </c>
      <c r="X175" s="4">
        <f t="shared" si="117"/>
        <v>0</v>
      </c>
      <c r="Y175" s="4">
        <f t="shared" si="118"/>
        <v>0</v>
      </c>
      <c r="Z175" s="4">
        <f t="shared" si="119"/>
        <v>0</v>
      </c>
      <c r="AA175" s="4">
        <f t="shared" si="120"/>
        <v>0</v>
      </c>
      <c r="AB175" s="4">
        <f t="shared" si="121"/>
        <v>0</v>
      </c>
      <c r="AC175" s="4">
        <f t="shared" si="122"/>
        <v>0</v>
      </c>
      <c r="AD175" s="4">
        <f t="shared" si="123"/>
        <v>0</v>
      </c>
      <c r="AE175" s="4">
        <f t="shared" si="124"/>
        <v>0</v>
      </c>
      <c r="AF175" s="4">
        <f t="shared" si="125"/>
        <v>0</v>
      </c>
      <c r="AG175" s="4">
        <f t="shared" si="126"/>
        <v>0</v>
      </c>
      <c r="AH175" s="4">
        <f t="shared" si="127"/>
        <v>0</v>
      </c>
      <c r="AI175" s="4">
        <f t="shared" si="128"/>
        <v>0</v>
      </c>
      <c r="AJ175" s="4">
        <f t="shared" si="129"/>
        <v>0</v>
      </c>
      <c r="AK175" s="4">
        <f>Detailed_Report_Risk_Levels!E175</f>
        <v>0</v>
      </c>
      <c r="AL175" s="4">
        <f t="shared" si="130"/>
        <v>0</v>
      </c>
      <c r="AM175" s="4">
        <f t="shared" si="131"/>
        <v>0</v>
      </c>
      <c r="AN175" s="4">
        <f t="shared" si="132"/>
        <v>0</v>
      </c>
      <c r="AO175" s="4">
        <f t="shared" si="133"/>
        <v>0</v>
      </c>
      <c r="AP175" s="4">
        <f t="shared" si="134"/>
        <v>0</v>
      </c>
      <c r="AQ175" s="4">
        <f t="shared" si="135"/>
        <v>0</v>
      </c>
      <c r="AR175" s="4">
        <f t="shared" si="136"/>
        <v>0</v>
      </c>
      <c r="AS175" s="4">
        <f t="shared" si="137"/>
        <v>0</v>
      </c>
      <c r="AT175" s="4">
        <f t="shared" si="138"/>
        <v>0</v>
      </c>
      <c r="AU175" s="4">
        <f t="shared" si="139"/>
        <v>0</v>
      </c>
      <c r="AV175" s="4">
        <f t="shared" si="140"/>
        <v>0</v>
      </c>
      <c r="AW175" s="4">
        <f t="shared" si="141"/>
        <v>0</v>
      </c>
      <c r="AX175" s="4">
        <f t="shared" si="142"/>
        <v>0</v>
      </c>
      <c r="AY175" s="4">
        <f t="shared" si="143"/>
        <v>0</v>
      </c>
      <c r="AZ175" s="4">
        <f t="shared" si="144"/>
        <v>0</v>
      </c>
    </row>
    <row r="176" spans="2:52" x14ac:dyDescent="0.2">
      <c r="B176">
        <f>Risks!B184</f>
        <v>0</v>
      </c>
      <c r="C176">
        <f>Risks!E184</f>
        <v>0</v>
      </c>
      <c r="D176" s="4">
        <f>Risks!C184</f>
        <v>0</v>
      </c>
      <c r="E176" s="4">
        <f>Detailed_Report_Risk_Levels!D176</f>
        <v>0</v>
      </c>
      <c r="F176" s="4">
        <f t="shared" si="99"/>
        <v>0</v>
      </c>
      <c r="G176" s="4">
        <f t="shared" si="100"/>
        <v>0</v>
      </c>
      <c r="H176" s="4">
        <f t="shared" si="101"/>
        <v>0</v>
      </c>
      <c r="I176" s="4">
        <f t="shared" si="102"/>
        <v>0</v>
      </c>
      <c r="J176" s="4">
        <f t="shared" si="103"/>
        <v>0</v>
      </c>
      <c r="K176" s="4">
        <f t="shared" si="104"/>
        <v>0</v>
      </c>
      <c r="L176" s="4">
        <f t="shared" si="105"/>
        <v>0</v>
      </c>
      <c r="M176" s="4">
        <f t="shared" si="106"/>
        <v>0</v>
      </c>
      <c r="N176" s="4">
        <f t="shared" si="107"/>
        <v>0</v>
      </c>
      <c r="O176" s="4">
        <f t="shared" si="108"/>
        <v>0</v>
      </c>
      <c r="P176" s="4">
        <f t="shared" si="109"/>
        <v>0</v>
      </c>
      <c r="Q176" s="4">
        <f t="shared" si="110"/>
        <v>0</v>
      </c>
      <c r="R176" s="4">
        <f t="shared" si="111"/>
        <v>0</v>
      </c>
      <c r="S176" s="4">
        <f t="shared" si="112"/>
        <v>0</v>
      </c>
      <c r="T176" s="4">
        <f t="shared" si="113"/>
        <v>0</v>
      </c>
      <c r="U176" s="4">
        <f t="shared" si="114"/>
        <v>0</v>
      </c>
      <c r="V176" s="4">
        <f t="shared" si="115"/>
        <v>0</v>
      </c>
      <c r="W176" s="4">
        <f t="shared" si="116"/>
        <v>0</v>
      </c>
      <c r="X176" s="4">
        <f t="shared" si="117"/>
        <v>0</v>
      </c>
      <c r="Y176" s="4">
        <f t="shared" si="118"/>
        <v>0</v>
      </c>
      <c r="Z176" s="4">
        <f t="shared" si="119"/>
        <v>0</v>
      </c>
      <c r="AA176" s="4">
        <f t="shared" si="120"/>
        <v>0</v>
      </c>
      <c r="AB176" s="4">
        <f t="shared" si="121"/>
        <v>0</v>
      </c>
      <c r="AC176" s="4">
        <f t="shared" si="122"/>
        <v>0</v>
      </c>
      <c r="AD176" s="4">
        <f t="shared" si="123"/>
        <v>0</v>
      </c>
      <c r="AE176" s="4">
        <f t="shared" si="124"/>
        <v>0</v>
      </c>
      <c r="AF176" s="4">
        <f t="shared" si="125"/>
        <v>0</v>
      </c>
      <c r="AG176" s="4">
        <f t="shared" si="126"/>
        <v>0</v>
      </c>
      <c r="AH176" s="4">
        <f t="shared" si="127"/>
        <v>0</v>
      </c>
      <c r="AI176" s="4">
        <f t="shared" si="128"/>
        <v>0</v>
      </c>
      <c r="AJ176" s="4">
        <f t="shared" si="129"/>
        <v>0</v>
      </c>
      <c r="AK176" s="4">
        <f>Detailed_Report_Risk_Levels!E176</f>
        <v>0</v>
      </c>
      <c r="AL176" s="4">
        <f t="shared" si="130"/>
        <v>0</v>
      </c>
      <c r="AM176" s="4">
        <f t="shared" si="131"/>
        <v>0</v>
      </c>
      <c r="AN176" s="4">
        <f t="shared" si="132"/>
        <v>0</v>
      </c>
      <c r="AO176" s="4">
        <f t="shared" si="133"/>
        <v>0</v>
      </c>
      <c r="AP176" s="4">
        <f t="shared" si="134"/>
        <v>0</v>
      </c>
      <c r="AQ176" s="4">
        <f t="shared" si="135"/>
        <v>0</v>
      </c>
      <c r="AR176" s="4">
        <f t="shared" si="136"/>
        <v>0</v>
      </c>
      <c r="AS176" s="4">
        <f t="shared" si="137"/>
        <v>0</v>
      </c>
      <c r="AT176" s="4">
        <f t="shared" si="138"/>
        <v>0</v>
      </c>
      <c r="AU176" s="4">
        <f t="shared" si="139"/>
        <v>0</v>
      </c>
      <c r="AV176" s="4">
        <f t="shared" si="140"/>
        <v>0</v>
      </c>
      <c r="AW176" s="4">
        <f t="shared" si="141"/>
        <v>0</v>
      </c>
      <c r="AX176" s="4">
        <f t="shared" si="142"/>
        <v>0</v>
      </c>
      <c r="AY176" s="4">
        <f t="shared" si="143"/>
        <v>0</v>
      </c>
      <c r="AZ176" s="4">
        <f t="shared" si="144"/>
        <v>0</v>
      </c>
    </row>
    <row r="177" spans="2:52" x14ac:dyDescent="0.2">
      <c r="B177">
        <f>Risks!B185</f>
        <v>0</v>
      </c>
      <c r="C177">
        <f>Risks!E185</f>
        <v>0</v>
      </c>
      <c r="D177" s="4">
        <f>Risks!C185</f>
        <v>0</v>
      </c>
      <c r="E177" s="4">
        <f>Detailed_Report_Risk_Levels!D177</f>
        <v>0</v>
      </c>
      <c r="F177" s="4">
        <f t="shared" si="99"/>
        <v>0</v>
      </c>
      <c r="G177" s="4">
        <f t="shared" si="100"/>
        <v>0</v>
      </c>
      <c r="H177" s="4">
        <f t="shared" si="101"/>
        <v>0</v>
      </c>
      <c r="I177" s="4">
        <f t="shared" si="102"/>
        <v>0</v>
      </c>
      <c r="J177" s="4">
        <f t="shared" si="103"/>
        <v>0</v>
      </c>
      <c r="K177" s="4">
        <f t="shared" si="104"/>
        <v>0</v>
      </c>
      <c r="L177" s="4">
        <f t="shared" si="105"/>
        <v>0</v>
      </c>
      <c r="M177" s="4">
        <f t="shared" si="106"/>
        <v>0</v>
      </c>
      <c r="N177" s="4">
        <f t="shared" si="107"/>
        <v>0</v>
      </c>
      <c r="O177" s="4">
        <f t="shared" si="108"/>
        <v>0</v>
      </c>
      <c r="P177" s="4">
        <f t="shared" si="109"/>
        <v>0</v>
      </c>
      <c r="Q177" s="4">
        <f t="shared" si="110"/>
        <v>0</v>
      </c>
      <c r="R177" s="4">
        <f t="shared" si="111"/>
        <v>0</v>
      </c>
      <c r="S177" s="4">
        <f t="shared" si="112"/>
        <v>0</v>
      </c>
      <c r="T177" s="4">
        <f t="shared" si="113"/>
        <v>0</v>
      </c>
      <c r="U177" s="4">
        <f t="shared" si="114"/>
        <v>0</v>
      </c>
      <c r="V177" s="4">
        <f t="shared" si="115"/>
        <v>0</v>
      </c>
      <c r="W177" s="4">
        <f t="shared" si="116"/>
        <v>0</v>
      </c>
      <c r="X177" s="4">
        <f t="shared" si="117"/>
        <v>0</v>
      </c>
      <c r="Y177" s="4">
        <f t="shared" si="118"/>
        <v>0</v>
      </c>
      <c r="Z177" s="4">
        <f t="shared" si="119"/>
        <v>0</v>
      </c>
      <c r="AA177" s="4">
        <f t="shared" si="120"/>
        <v>0</v>
      </c>
      <c r="AB177" s="4">
        <f t="shared" si="121"/>
        <v>0</v>
      </c>
      <c r="AC177" s="4">
        <f t="shared" si="122"/>
        <v>0</v>
      </c>
      <c r="AD177" s="4">
        <f t="shared" si="123"/>
        <v>0</v>
      </c>
      <c r="AE177" s="4">
        <f t="shared" si="124"/>
        <v>0</v>
      </c>
      <c r="AF177" s="4">
        <f t="shared" si="125"/>
        <v>0</v>
      </c>
      <c r="AG177" s="4">
        <f t="shared" si="126"/>
        <v>0</v>
      </c>
      <c r="AH177" s="4">
        <f t="shared" si="127"/>
        <v>0</v>
      </c>
      <c r="AI177" s="4">
        <f t="shared" si="128"/>
        <v>0</v>
      </c>
      <c r="AJ177" s="4">
        <f t="shared" si="129"/>
        <v>0</v>
      </c>
      <c r="AK177" s="4">
        <f>Detailed_Report_Risk_Levels!E177</f>
        <v>0</v>
      </c>
      <c r="AL177" s="4">
        <f t="shared" si="130"/>
        <v>0</v>
      </c>
      <c r="AM177" s="4">
        <f t="shared" si="131"/>
        <v>0</v>
      </c>
      <c r="AN177" s="4">
        <f t="shared" si="132"/>
        <v>0</v>
      </c>
      <c r="AO177" s="4">
        <f t="shared" si="133"/>
        <v>0</v>
      </c>
      <c r="AP177" s="4">
        <f t="shared" si="134"/>
        <v>0</v>
      </c>
      <c r="AQ177" s="4">
        <f t="shared" si="135"/>
        <v>0</v>
      </c>
      <c r="AR177" s="4">
        <f t="shared" si="136"/>
        <v>0</v>
      </c>
      <c r="AS177" s="4">
        <f t="shared" si="137"/>
        <v>0</v>
      </c>
      <c r="AT177" s="4">
        <f t="shared" si="138"/>
        <v>0</v>
      </c>
      <c r="AU177" s="4">
        <f t="shared" si="139"/>
        <v>0</v>
      </c>
      <c r="AV177" s="4">
        <f t="shared" si="140"/>
        <v>0</v>
      </c>
      <c r="AW177" s="4">
        <f t="shared" si="141"/>
        <v>0</v>
      </c>
      <c r="AX177" s="4">
        <f t="shared" si="142"/>
        <v>0</v>
      </c>
      <c r="AY177" s="4">
        <f t="shared" si="143"/>
        <v>0</v>
      </c>
      <c r="AZ177" s="4">
        <f t="shared" si="144"/>
        <v>0</v>
      </c>
    </row>
    <row r="178" spans="2:52" x14ac:dyDescent="0.2">
      <c r="B178">
        <f>Risks!B186</f>
        <v>0</v>
      </c>
      <c r="C178">
        <f>Risks!E186</f>
        <v>0</v>
      </c>
      <c r="D178" s="4">
        <f>Risks!C186</f>
        <v>0</v>
      </c>
      <c r="E178" s="4">
        <f>Detailed_Report_Risk_Levels!D178</f>
        <v>0</v>
      </c>
      <c r="F178" s="4">
        <f t="shared" si="99"/>
        <v>0</v>
      </c>
      <c r="G178" s="4">
        <f t="shared" si="100"/>
        <v>0</v>
      </c>
      <c r="H178" s="4">
        <f t="shared" si="101"/>
        <v>0</v>
      </c>
      <c r="I178" s="4">
        <f t="shared" si="102"/>
        <v>0</v>
      </c>
      <c r="J178" s="4">
        <f t="shared" si="103"/>
        <v>0</v>
      </c>
      <c r="K178" s="4">
        <f t="shared" si="104"/>
        <v>0</v>
      </c>
      <c r="L178" s="4">
        <f t="shared" si="105"/>
        <v>0</v>
      </c>
      <c r="M178" s="4">
        <f t="shared" si="106"/>
        <v>0</v>
      </c>
      <c r="N178" s="4">
        <f t="shared" si="107"/>
        <v>0</v>
      </c>
      <c r="O178" s="4">
        <f t="shared" si="108"/>
        <v>0</v>
      </c>
      <c r="P178" s="4">
        <f t="shared" si="109"/>
        <v>0</v>
      </c>
      <c r="Q178" s="4">
        <f t="shared" si="110"/>
        <v>0</v>
      </c>
      <c r="R178" s="4">
        <f t="shared" si="111"/>
        <v>0</v>
      </c>
      <c r="S178" s="4">
        <f t="shared" si="112"/>
        <v>0</v>
      </c>
      <c r="T178" s="4">
        <f t="shared" si="113"/>
        <v>0</v>
      </c>
      <c r="U178" s="4">
        <f t="shared" si="114"/>
        <v>0</v>
      </c>
      <c r="V178" s="4">
        <f t="shared" si="115"/>
        <v>0</v>
      </c>
      <c r="W178" s="4">
        <f t="shared" si="116"/>
        <v>0</v>
      </c>
      <c r="X178" s="4">
        <f t="shared" si="117"/>
        <v>0</v>
      </c>
      <c r="Y178" s="4">
        <f t="shared" si="118"/>
        <v>0</v>
      </c>
      <c r="Z178" s="4">
        <f t="shared" si="119"/>
        <v>0</v>
      </c>
      <c r="AA178" s="4">
        <f t="shared" si="120"/>
        <v>0</v>
      </c>
      <c r="AB178" s="4">
        <f t="shared" si="121"/>
        <v>0</v>
      </c>
      <c r="AC178" s="4">
        <f t="shared" si="122"/>
        <v>0</v>
      </c>
      <c r="AD178" s="4">
        <f t="shared" si="123"/>
        <v>0</v>
      </c>
      <c r="AE178" s="4">
        <f t="shared" si="124"/>
        <v>0</v>
      </c>
      <c r="AF178" s="4">
        <f t="shared" si="125"/>
        <v>0</v>
      </c>
      <c r="AG178" s="4">
        <f t="shared" si="126"/>
        <v>0</v>
      </c>
      <c r="AH178" s="4">
        <f t="shared" si="127"/>
        <v>0</v>
      </c>
      <c r="AI178" s="4">
        <f t="shared" si="128"/>
        <v>0</v>
      </c>
      <c r="AJ178" s="4">
        <f t="shared" si="129"/>
        <v>0</v>
      </c>
      <c r="AK178" s="4">
        <f>Detailed_Report_Risk_Levels!E178</f>
        <v>0</v>
      </c>
      <c r="AL178" s="4">
        <f t="shared" si="130"/>
        <v>0</v>
      </c>
      <c r="AM178" s="4">
        <f t="shared" si="131"/>
        <v>0</v>
      </c>
      <c r="AN178" s="4">
        <f t="shared" si="132"/>
        <v>0</v>
      </c>
      <c r="AO178" s="4">
        <f t="shared" si="133"/>
        <v>0</v>
      </c>
      <c r="AP178" s="4">
        <f t="shared" si="134"/>
        <v>0</v>
      </c>
      <c r="AQ178" s="4">
        <f t="shared" si="135"/>
        <v>0</v>
      </c>
      <c r="AR178" s="4">
        <f t="shared" si="136"/>
        <v>0</v>
      </c>
      <c r="AS178" s="4">
        <f t="shared" si="137"/>
        <v>0</v>
      </c>
      <c r="AT178" s="4">
        <f t="shared" si="138"/>
        <v>0</v>
      </c>
      <c r="AU178" s="4">
        <f t="shared" si="139"/>
        <v>0</v>
      </c>
      <c r="AV178" s="4">
        <f t="shared" si="140"/>
        <v>0</v>
      </c>
      <c r="AW178" s="4">
        <f t="shared" si="141"/>
        <v>0</v>
      </c>
      <c r="AX178" s="4">
        <f t="shared" si="142"/>
        <v>0</v>
      </c>
      <c r="AY178" s="4">
        <f t="shared" si="143"/>
        <v>0</v>
      </c>
      <c r="AZ178" s="4">
        <f t="shared" si="144"/>
        <v>0</v>
      </c>
    </row>
    <row r="179" spans="2:52" x14ac:dyDescent="0.2">
      <c r="B179">
        <f>Risks!B187</f>
        <v>0</v>
      </c>
      <c r="C179">
        <f>Risks!E187</f>
        <v>0</v>
      </c>
      <c r="D179" s="4">
        <f>Risks!C187</f>
        <v>0</v>
      </c>
      <c r="E179" s="4">
        <f>Detailed_Report_Risk_Levels!D179</f>
        <v>0</v>
      </c>
      <c r="F179" s="4">
        <f t="shared" si="99"/>
        <v>0</v>
      </c>
      <c r="G179" s="4">
        <f t="shared" si="100"/>
        <v>0</v>
      </c>
      <c r="H179" s="4">
        <f t="shared" si="101"/>
        <v>0</v>
      </c>
      <c r="I179" s="4">
        <f t="shared" si="102"/>
        <v>0</v>
      </c>
      <c r="J179" s="4">
        <f t="shared" si="103"/>
        <v>0</v>
      </c>
      <c r="K179" s="4">
        <f t="shared" si="104"/>
        <v>0</v>
      </c>
      <c r="L179" s="4">
        <f t="shared" si="105"/>
        <v>0</v>
      </c>
      <c r="M179" s="4">
        <f t="shared" si="106"/>
        <v>0</v>
      </c>
      <c r="N179" s="4">
        <f t="shared" si="107"/>
        <v>0</v>
      </c>
      <c r="O179" s="4">
        <f t="shared" si="108"/>
        <v>0</v>
      </c>
      <c r="P179" s="4">
        <f t="shared" si="109"/>
        <v>0</v>
      </c>
      <c r="Q179" s="4">
        <f t="shared" si="110"/>
        <v>0</v>
      </c>
      <c r="R179" s="4">
        <f t="shared" si="111"/>
        <v>0</v>
      </c>
      <c r="S179" s="4">
        <f t="shared" si="112"/>
        <v>0</v>
      </c>
      <c r="T179" s="4">
        <f t="shared" si="113"/>
        <v>0</v>
      </c>
      <c r="U179" s="4">
        <f t="shared" si="114"/>
        <v>0</v>
      </c>
      <c r="V179" s="4">
        <f t="shared" si="115"/>
        <v>0</v>
      </c>
      <c r="W179" s="4">
        <f t="shared" si="116"/>
        <v>0</v>
      </c>
      <c r="X179" s="4">
        <f t="shared" si="117"/>
        <v>0</v>
      </c>
      <c r="Y179" s="4">
        <f t="shared" si="118"/>
        <v>0</v>
      </c>
      <c r="Z179" s="4">
        <f t="shared" si="119"/>
        <v>0</v>
      </c>
      <c r="AA179" s="4">
        <f t="shared" si="120"/>
        <v>0</v>
      </c>
      <c r="AB179" s="4">
        <f t="shared" si="121"/>
        <v>0</v>
      </c>
      <c r="AC179" s="4">
        <f t="shared" si="122"/>
        <v>0</v>
      </c>
      <c r="AD179" s="4">
        <f t="shared" si="123"/>
        <v>0</v>
      </c>
      <c r="AE179" s="4">
        <f t="shared" si="124"/>
        <v>0</v>
      </c>
      <c r="AF179" s="4">
        <f t="shared" si="125"/>
        <v>0</v>
      </c>
      <c r="AG179" s="4">
        <f t="shared" si="126"/>
        <v>0</v>
      </c>
      <c r="AH179" s="4">
        <f t="shared" si="127"/>
        <v>0</v>
      </c>
      <c r="AI179" s="4">
        <f t="shared" si="128"/>
        <v>0</v>
      </c>
      <c r="AJ179" s="4">
        <f t="shared" si="129"/>
        <v>0</v>
      </c>
      <c r="AK179" s="4">
        <f>Detailed_Report_Risk_Levels!E179</f>
        <v>0</v>
      </c>
      <c r="AL179" s="4">
        <f t="shared" si="130"/>
        <v>0</v>
      </c>
      <c r="AM179" s="4">
        <f t="shared" si="131"/>
        <v>0</v>
      </c>
      <c r="AN179" s="4">
        <f t="shared" si="132"/>
        <v>0</v>
      </c>
      <c r="AO179" s="4">
        <f t="shared" si="133"/>
        <v>0</v>
      </c>
      <c r="AP179" s="4">
        <f t="shared" si="134"/>
        <v>0</v>
      </c>
      <c r="AQ179" s="4">
        <f t="shared" si="135"/>
        <v>0</v>
      </c>
      <c r="AR179" s="4">
        <f t="shared" si="136"/>
        <v>0</v>
      </c>
      <c r="AS179" s="4">
        <f t="shared" si="137"/>
        <v>0</v>
      </c>
      <c r="AT179" s="4">
        <f t="shared" si="138"/>
        <v>0</v>
      </c>
      <c r="AU179" s="4">
        <f t="shared" si="139"/>
        <v>0</v>
      </c>
      <c r="AV179" s="4">
        <f t="shared" si="140"/>
        <v>0</v>
      </c>
      <c r="AW179" s="4">
        <f t="shared" si="141"/>
        <v>0</v>
      </c>
      <c r="AX179" s="4">
        <f t="shared" si="142"/>
        <v>0</v>
      </c>
      <c r="AY179" s="4">
        <f t="shared" si="143"/>
        <v>0</v>
      </c>
      <c r="AZ179" s="4">
        <f t="shared" si="144"/>
        <v>0</v>
      </c>
    </row>
    <row r="180" spans="2:52" x14ac:dyDescent="0.2">
      <c r="B180">
        <f>Risks!B188</f>
        <v>0</v>
      </c>
      <c r="C180">
        <f>Risks!E188</f>
        <v>0</v>
      </c>
      <c r="D180" s="4">
        <f>Risks!C188</f>
        <v>0</v>
      </c>
      <c r="E180" s="4">
        <f>Detailed_Report_Risk_Levels!D180</f>
        <v>0</v>
      </c>
      <c r="F180" s="4">
        <f t="shared" si="99"/>
        <v>0</v>
      </c>
      <c r="G180" s="4">
        <f t="shared" si="100"/>
        <v>0</v>
      </c>
      <c r="H180" s="4">
        <f t="shared" si="101"/>
        <v>0</v>
      </c>
      <c r="I180" s="4">
        <f t="shared" si="102"/>
        <v>0</v>
      </c>
      <c r="J180" s="4">
        <f t="shared" si="103"/>
        <v>0</v>
      </c>
      <c r="K180" s="4">
        <f t="shared" si="104"/>
        <v>0</v>
      </c>
      <c r="L180" s="4">
        <f t="shared" si="105"/>
        <v>0</v>
      </c>
      <c r="M180" s="4">
        <f t="shared" si="106"/>
        <v>0</v>
      </c>
      <c r="N180" s="4">
        <f t="shared" si="107"/>
        <v>0</v>
      </c>
      <c r="O180" s="4">
        <f t="shared" si="108"/>
        <v>0</v>
      </c>
      <c r="P180" s="4">
        <f t="shared" si="109"/>
        <v>0</v>
      </c>
      <c r="Q180" s="4">
        <f t="shared" si="110"/>
        <v>0</v>
      </c>
      <c r="R180" s="4">
        <f t="shared" si="111"/>
        <v>0</v>
      </c>
      <c r="S180" s="4">
        <f t="shared" si="112"/>
        <v>0</v>
      </c>
      <c r="T180" s="4">
        <f t="shared" si="113"/>
        <v>0</v>
      </c>
      <c r="U180" s="4">
        <f t="shared" si="114"/>
        <v>0</v>
      </c>
      <c r="V180" s="4">
        <f t="shared" si="115"/>
        <v>0</v>
      </c>
      <c r="W180" s="4">
        <f t="shared" si="116"/>
        <v>0</v>
      </c>
      <c r="X180" s="4">
        <f t="shared" si="117"/>
        <v>0</v>
      </c>
      <c r="Y180" s="4">
        <f t="shared" si="118"/>
        <v>0</v>
      </c>
      <c r="Z180" s="4">
        <f t="shared" si="119"/>
        <v>0</v>
      </c>
      <c r="AA180" s="4">
        <f t="shared" si="120"/>
        <v>0</v>
      </c>
      <c r="AB180" s="4">
        <f t="shared" si="121"/>
        <v>0</v>
      </c>
      <c r="AC180" s="4">
        <f t="shared" si="122"/>
        <v>0</v>
      </c>
      <c r="AD180" s="4">
        <f t="shared" si="123"/>
        <v>0</v>
      </c>
      <c r="AE180" s="4">
        <f t="shared" si="124"/>
        <v>0</v>
      </c>
      <c r="AF180" s="4">
        <f t="shared" si="125"/>
        <v>0</v>
      </c>
      <c r="AG180" s="4">
        <f t="shared" si="126"/>
        <v>0</v>
      </c>
      <c r="AH180" s="4">
        <f t="shared" si="127"/>
        <v>0</v>
      </c>
      <c r="AI180" s="4">
        <f t="shared" si="128"/>
        <v>0</v>
      </c>
      <c r="AJ180" s="4">
        <f t="shared" si="129"/>
        <v>0</v>
      </c>
      <c r="AK180" s="4">
        <f>Detailed_Report_Risk_Levels!E180</f>
        <v>0</v>
      </c>
      <c r="AL180" s="4">
        <f t="shared" si="130"/>
        <v>0</v>
      </c>
      <c r="AM180" s="4">
        <f t="shared" si="131"/>
        <v>0</v>
      </c>
      <c r="AN180" s="4">
        <f t="shared" si="132"/>
        <v>0</v>
      </c>
      <c r="AO180" s="4">
        <f t="shared" si="133"/>
        <v>0</v>
      </c>
      <c r="AP180" s="4">
        <f t="shared" si="134"/>
        <v>0</v>
      </c>
      <c r="AQ180" s="4">
        <f t="shared" si="135"/>
        <v>0</v>
      </c>
      <c r="AR180" s="4">
        <f t="shared" si="136"/>
        <v>0</v>
      </c>
      <c r="AS180" s="4">
        <f t="shared" si="137"/>
        <v>0</v>
      </c>
      <c r="AT180" s="4">
        <f t="shared" si="138"/>
        <v>0</v>
      </c>
      <c r="AU180" s="4">
        <f t="shared" si="139"/>
        <v>0</v>
      </c>
      <c r="AV180" s="4">
        <f t="shared" si="140"/>
        <v>0</v>
      </c>
      <c r="AW180" s="4">
        <f t="shared" si="141"/>
        <v>0</v>
      </c>
      <c r="AX180" s="4">
        <f t="shared" si="142"/>
        <v>0</v>
      </c>
      <c r="AY180" s="4">
        <f t="shared" si="143"/>
        <v>0</v>
      </c>
      <c r="AZ180" s="4">
        <f t="shared" si="144"/>
        <v>0</v>
      </c>
    </row>
    <row r="181" spans="2:52" x14ac:dyDescent="0.2">
      <c r="B181">
        <f>Risks!B189</f>
        <v>0</v>
      </c>
      <c r="C181">
        <f>Risks!E189</f>
        <v>0</v>
      </c>
      <c r="D181" s="4">
        <f>Risks!C189</f>
        <v>0</v>
      </c>
      <c r="E181" s="4">
        <f>Detailed_Report_Risk_Levels!D181</f>
        <v>0</v>
      </c>
      <c r="F181" s="4">
        <f t="shared" si="99"/>
        <v>0</v>
      </c>
      <c r="G181" s="4">
        <f t="shared" si="100"/>
        <v>0</v>
      </c>
      <c r="H181" s="4">
        <f t="shared" si="101"/>
        <v>0</v>
      </c>
      <c r="I181" s="4">
        <f t="shared" si="102"/>
        <v>0</v>
      </c>
      <c r="J181" s="4">
        <f t="shared" si="103"/>
        <v>0</v>
      </c>
      <c r="K181" s="4">
        <f t="shared" si="104"/>
        <v>0</v>
      </c>
      <c r="L181" s="4">
        <f t="shared" si="105"/>
        <v>0</v>
      </c>
      <c r="M181" s="4">
        <f t="shared" si="106"/>
        <v>0</v>
      </c>
      <c r="N181" s="4">
        <f t="shared" si="107"/>
        <v>0</v>
      </c>
      <c r="O181" s="4">
        <f t="shared" si="108"/>
        <v>0</v>
      </c>
      <c r="P181" s="4">
        <f t="shared" si="109"/>
        <v>0</v>
      </c>
      <c r="Q181" s="4">
        <f t="shared" si="110"/>
        <v>0</v>
      </c>
      <c r="R181" s="4">
        <f t="shared" si="111"/>
        <v>0</v>
      </c>
      <c r="S181" s="4">
        <f t="shared" si="112"/>
        <v>0</v>
      </c>
      <c r="T181" s="4">
        <f t="shared" si="113"/>
        <v>0</v>
      </c>
      <c r="U181" s="4">
        <f t="shared" si="114"/>
        <v>0</v>
      </c>
      <c r="V181" s="4">
        <f t="shared" si="115"/>
        <v>0</v>
      </c>
      <c r="W181" s="4">
        <f t="shared" si="116"/>
        <v>0</v>
      </c>
      <c r="X181" s="4">
        <f t="shared" si="117"/>
        <v>0</v>
      </c>
      <c r="Y181" s="4">
        <f t="shared" si="118"/>
        <v>0</v>
      </c>
      <c r="Z181" s="4">
        <f t="shared" si="119"/>
        <v>0</v>
      </c>
      <c r="AA181" s="4">
        <f t="shared" si="120"/>
        <v>0</v>
      </c>
      <c r="AB181" s="4">
        <f t="shared" si="121"/>
        <v>0</v>
      </c>
      <c r="AC181" s="4">
        <f t="shared" si="122"/>
        <v>0</v>
      </c>
      <c r="AD181" s="4">
        <f t="shared" si="123"/>
        <v>0</v>
      </c>
      <c r="AE181" s="4">
        <f t="shared" si="124"/>
        <v>0</v>
      </c>
      <c r="AF181" s="4">
        <f t="shared" si="125"/>
        <v>0</v>
      </c>
      <c r="AG181" s="4">
        <f t="shared" si="126"/>
        <v>0</v>
      </c>
      <c r="AH181" s="4">
        <f t="shared" si="127"/>
        <v>0</v>
      </c>
      <c r="AI181" s="4">
        <f t="shared" si="128"/>
        <v>0</v>
      </c>
      <c r="AJ181" s="4">
        <f t="shared" si="129"/>
        <v>0</v>
      </c>
      <c r="AK181" s="4">
        <f>Detailed_Report_Risk_Levels!E181</f>
        <v>0</v>
      </c>
      <c r="AL181" s="4">
        <f t="shared" si="130"/>
        <v>0</v>
      </c>
      <c r="AM181" s="4">
        <f t="shared" si="131"/>
        <v>0</v>
      </c>
      <c r="AN181" s="4">
        <f t="shared" si="132"/>
        <v>0</v>
      </c>
      <c r="AO181" s="4">
        <f t="shared" si="133"/>
        <v>0</v>
      </c>
      <c r="AP181" s="4">
        <f t="shared" si="134"/>
        <v>0</v>
      </c>
      <c r="AQ181" s="4">
        <f t="shared" si="135"/>
        <v>0</v>
      </c>
      <c r="AR181" s="4">
        <f t="shared" si="136"/>
        <v>0</v>
      </c>
      <c r="AS181" s="4">
        <f t="shared" si="137"/>
        <v>0</v>
      </c>
      <c r="AT181" s="4">
        <f t="shared" si="138"/>
        <v>0</v>
      </c>
      <c r="AU181" s="4">
        <f t="shared" si="139"/>
        <v>0</v>
      </c>
      <c r="AV181" s="4">
        <f t="shared" si="140"/>
        <v>0</v>
      </c>
      <c r="AW181" s="4">
        <f t="shared" si="141"/>
        <v>0</v>
      </c>
      <c r="AX181" s="4">
        <f t="shared" si="142"/>
        <v>0</v>
      </c>
      <c r="AY181" s="4">
        <f t="shared" si="143"/>
        <v>0</v>
      </c>
      <c r="AZ181" s="4">
        <f t="shared" si="144"/>
        <v>0</v>
      </c>
    </row>
    <row r="182" spans="2:52" x14ac:dyDescent="0.2">
      <c r="B182">
        <f>Risks!B190</f>
        <v>0</v>
      </c>
      <c r="C182">
        <f>Risks!E190</f>
        <v>0</v>
      </c>
      <c r="D182" s="4">
        <f>Risks!C190</f>
        <v>0</v>
      </c>
      <c r="E182" s="4">
        <f>Detailed_Report_Risk_Levels!D182</f>
        <v>0</v>
      </c>
      <c r="F182" s="4">
        <f t="shared" si="99"/>
        <v>0</v>
      </c>
      <c r="G182" s="4">
        <f t="shared" si="100"/>
        <v>0</v>
      </c>
      <c r="H182" s="4">
        <f t="shared" si="101"/>
        <v>0</v>
      </c>
      <c r="I182" s="4">
        <f t="shared" si="102"/>
        <v>0</v>
      </c>
      <c r="J182" s="4">
        <f t="shared" si="103"/>
        <v>0</v>
      </c>
      <c r="K182" s="4">
        <f t="shared" si="104"/>
        <v>0</v>
      </c>
      <c r="L182" s="4">
        <f t="shared" si="105"/>
        <v>0</v>
      </c>
      <c r="M182" s="4">
        <f t="shared" si="106"/>
        <v>0</v>
      </c>
      <c r="N182" s="4">
        <f t="shared" si="107"/>
        <v>0</v>
      </c>
      <c r="O182" s="4">
        <f t="shared" si="108"/>
        <v>0</v>
      </c>
      <c r="P182" s="4">
        <f t="shared" si="109"/>
        <v>0</v>
      </c>
      <c r="Q182" s="4">
        <f t="shared" si="110"/>
        <v>0</v>
      </c>
      <c r="R182" s="4">
        <f t="shared" si="111"/>
        <v>0</v>
      </c>
      <c r="S182" s="4">
        <f t="shared" si="112"/>
        <v>0</v>
      </c>
      <c r="T182" s="4">
        <f t="shared" si="113"/>
        <v>0</v>
      </c>
      <c r="U182" s="4">
        <f t="shared" si="114"/>
        <v>0</v>
      </c>
      <c r="V182" s="4">
        <f t="shared" si="115"/>
        <v>0</v>
      </c>
      <c r="W182" s="4">
        <f t="shared" si="116"/>
        <v>0</v>
      </c>
      <c r="X182" s="4">
        <f t="shared" si="117"/>
        <v>0</v>
      </c>
      <c r="Y182" s="4">
        <f t="shared" si="118"/>
        <v>0</v>
      </c>
      <c r="Z182" s="4">
        <f t="shared" si="119"/>
        <v>0</v>
      </c>
      <c r="AA182" s="4">
        <f t="shared" si="120"/>
        <v>0</v>
      </c>
      <c r="AB182" s="4">
        <f t="shared" si="121"/>
        <v>0</v>
      </c>
      <c r="AC182" s="4">
        <f t="shared" si="122"/>
        <v>0</v>
      </c>
      <c r="AD182" s="4">
        <f t="shared" si="123"/>
        <v>0</v>
      </c>
      <c r="AE182" s="4">
        <f t="shared" si="124"/>
        <v>0</v>
      </c>
      <c r="AF182" s="4">
        <f t="shared" si="125"/>
        <v>0</v>
      </c>
      <c r="AG182" s="4">
        <f t="shared" si="126"/>
        <v>0</v>
      </c>
      <c r="AH182" s="4">
        <f t="shared" si="127"/>
        <v>0</v>
      </c>
      <c r="AI182" s="4">
        <f t="shared" si="128"/>
        <v>0</v>
      </c>
      <c r="AJ182" s="4">
        <f t="shared" si="129"/>
        <v>0</v>
      </c>
      <c r="AK182" s="4">
        <f>Detailed_Report_Risk_Levels!E182</f>
        <v>0</v>
      </c>
      <c r="AL182" s="4">
        <f t="shared" si="130"/>
        <v>0</v>
      </c>
      <c r="AM182" s="4">
        <f t="shared" si="131"/>
        <v>0</v>
      </c>
      <c r="AN182" s="4">
        <f t="shared" si="132"/>
        <v>0</v>
      </c>
      <c r="AO182" s="4">
        <f t="shared" si="133"/>
        <v>0</v>
      </c>
      <c r="AP182" s="4">
        <f t="shared" si="134"/>
        <v>0</v>
      </c>
      <c r="AQ182" s="4">
        <f t="shared" si="135"/>
        <v>0</v>
      </c>
      <c r="AR182" s="4">
        <f t="shared" si="136"/>
        <v>0</v>
      </c>
      <c r="AS182" s="4">
        <f t="shared" si="137"/>
        <v>0</v>
      </c>
      <c r="AT182" s="4">
        <f t="shared" si="138"/>
        <v>0</v>
      </c>
      <c r="AU182" s="4">
        <f t="shared" si="139"/>
        <v>0</v>
      </c>
      <c r="AV182" s="4">
        <f t="shared" si="140"/>
        <v>0</v>
      </c>
      <c r="AW182" s="4">
        <f t="shared" si="141"/>
        <v>0</v>
      </c>
      <c r="AX182" s="4">
        <f t="shared" si="142"/>
        <v>0</v>
      </c>
      <c r="AY182" s="4">
        <f t="shared" si="143"/>
        <v>0</v>
      </c>
      <c r="AZ182" s="4">
        <f t="shared" si="144"/>
        <v>0</v>
      </c>
    </row>
    <row r="183" spans="2:52" x14ac:dyDescent="0.2">
      <c r="B183">
        <f>Risks!B191</f>
        <v>0</v>
      </c>
      <c r="C183">
        <f>Risks!E191</f>
        <v>0</v>
      </c>
      <c r="D183" s="4">
        <f>Risks!C191</f>
        <v>0</v>
      </c>
      <c r="E183" s="4">
        <f>Detailed_Report_Risk_Levels!D183</f>
        <v>0</v>
      </c>
      <c r="F183" s="4">
        <f t="shared" si="99"/>
        <v>0</v>
      </c>
      <c r="G183" s="4">
        <f t="shared" si="100"/>
        <v>0</v>
      </c>
      <c r="H183" s="4">
        <f t="shared" si="101"/>
        <v>0</v>
      </c>
      <c r="I183" s="4">
        <f t="shared" si="102"/>
        <v>0</v>
      </c>
      <c r="J183" s="4">
        <f t="shared" si="103"/>
        <v>0</v>
      </c>
      <c r="K183" s="4">
        <f t="shared" si="104"/>
        <v>0</v>
      </c>
      <c r="L183" s="4">
        <f t="shared" si="105"/>
        <v>0</v>
      </c>
      <c r="M183" s="4">
        <f t="shared" si="106"/>
        <v>0</v>
      </c>
      <c r="N183" s="4">
        <f t="shared" si="107"/>
        <v>0</v>
      </c>
      <c r="O183" s="4">
        <f t="shared" si="108"/>
        <v>0</v>
      </c>
      <c r="P183" s="4">
        <f t="shared" si="109"/>
        <v>0</v>
      </c>
      <c r="Q183" s="4">
        <f t="shared" si="110"/>
        <v>0</v>
      </c>
      <c r="R183" s="4">
        <f t="shared" si="111"/>
        <v>0</v>
      </c>
      <c r="S183" s="4">
        <f t="shared" si="112"/>
        <v>0</v>
      </c>
      <c r="T183" s="4">
        <f t="shared" si="113"/>
        <v>0</v>
      </c>
      <c r="U183" s="4">
        <f t="shared" si="114"/>
        <v>0</v>
      </c>
      <c r="V183" s="4">
        <f t="shared" si="115"/>
        <v>0</v>
      </c>
      <c r="W183" s="4">
        <f t="shared" si="116"/>
        <v>0</v>
      </c>
      <c r="X183" s="4">
        <f t="shared" si="117"/>
        <v>0</v>
      </c>
      <c r="Y183" s="4">
        <f t="shared" si="118"/>
        <v>0</v>
      </c>
      <c r="Z183" s="4">
        <f t="shared" si="119"/>
        <v>0</v>
      </c>
      <c r="AA183" s="4">
        <f t="shared" si="120"/>
        <v>0</v>
      </c>
      <c r="AB183" s="4">
        <f t="shared" si="121"/>
        <v>0</v>
      </c>
      <c r="AC183" s="4">
        <f t="shared" si="122"/>
        <v>0</v>
      </c>
      <c r="AD183" s="4">
        <f t="shared" si="123"/>
        <v>0</v>
      </c>
      <c r="AE183" s="4">
        <f t="shared" si="124"/>
        <v>0</v>
      </c>
      <c r="AF183" s="4">
        <f t="shared" si="125"/>
        <v>0</v>
      </c>
      <c r="AG183" s="4">
        <f t="shared" si="126"/>
        <v>0</v>
      </c>
      <c r="AH183" s="4">
        <f t="shared" si="127"/>
        <v>0</v>
      </c>
      <c r="AI183" s="4">
        <f t="shared" si="128"/>
        <v>0</v>
      </c>
      <c r="AJ183" s="4">
        <f t="shared" si="129"/>
        <v>0</v>
      </c>
      <c r="AK183" s="4">
        <f>Detailed_Report_Risk_Levels!E183</f>
        <v>0</v>
      </c>
      <c r="AL183" s="4">
        <f t="shared" si="130"/>
        <v>0</v>
      </c>
      <c r="AM183" s="4">
        <f t="shared" si="131"/>
        <v>0</v>
      </c>
      <c r="AN183" s="4">
        <f t="shared" si="132"/>
        <v>0</v>
      </c>
      <c r="AO183" s="4">
        <f t="shared" si="133"/>
        <v>0</v>
      </c>
      <c r="AP183" s="4">
        <f t="shared" si="134"/>
        <v>0</v>
      </c>
      <c r="AQ183" s="4">
        <f t="shared" si="135"/>
        <v>0</v>
      </c>
      <c r="AR183" s="4">
        <f t="shared" si="136"/>
        <v>0</v>
      </c>
      <c r="AS183" s="4">
        <f t="shared" si="137"/>
        <v>0</v>
      </c>
      <c r="AT183" s="4">
        <f t="shared" si="138"/>
        <v>0</v>
      </c>
      <c r="AU183" s="4">
        <f t="shared" si="139"/>
        <v>0</v>
      </c>
      <c r="AV183" s="4">
        <f t="shared" si="140"/>
        <v>0</v>
      </c>
      <c r="AW183" s="4">
        <f t="shared" si="141"/>
        <v>0</v>
      </c>
      <c r="AX183" s="4">
        <f t="shared" si="142"/>
        <v>0</v>
      </c>
      <c r="AY183" s="4">
        <f t="shared" si="143"/>
        <v>0</v>
      </c>
      <c r="AZ183" s="4">
        <f t="shared" si="144"/>
        <v>0</v>
      </c>
    </row>
    <row r="184" spans="2:52" x14ac:dyDescent="0.2">
      <c r="B184">
        <f>Risks!B192</f>
        <v>0</v>
      </c>
      <c r="C184">
        <f>Risks!E192</f>
        <v>0</v>
      </c>
      <c r="D184" s="4">
        <f>Risks!C192</f>
        <v>0</v>
      </c>
      <c r="E184" s="4">
        <f>Detailed_Report_Risk_Levels!D184</f>
        <v>0</v>
      </c>
      <c r="F184" s="4">
        <f t="shared" si="99"/>
        <v>0</v>
      </c>
      <c r="G184" s="4">
        <f t="shared" si="100"/>
        <v>0</v>
      </c>
      <c r="H184" s="4">
        <f t="shared" si="101"/>
        <v>0</v>
      </c>
      <c r="I184" s="4">
        <f t="shared" si="102"/>
        <v>0</v>
      </c>
      <c r="J184" s="4">
        <f t="shared" si="103"/>
        <v>0</v>
      </c>
      <c r="K184" s="4">
        <f t="shared" si="104"/>
        <v>0</v>
      </c>
      <c r="L184" s="4">
        <f t="shared" si="105"/>
        <v>0</v>
      </c>
      <c r="M184" s="4">
        <f t="shared" si="106"/>
        <v>0</v>
      </c>
      <c r="N184" s="4">
        <f t="shared" si="107"/>
        <v>0</v>
      </c>
      <c r="O184" s="4">
        <f t="shared" si="108"/>
        <v>0</v>
      </c>
      <c r="P184" s="4">
        <f t="shared" si="109"/>
        <v>0</v>
      </c>
      <c r="Q184" s="4">
        <f t="shared" si="110"/>
        <v>0</v>
      </c>
      <c r="R184" s="4">
        <f t="shared" si="111"/>
        <v>0</v>
      </c>
      <c r="S184" s="4">
        <f t="shared" si="112"/>
        <v>0</v>
      </c>
      <c r="T184" s="4">
        <f t="shared" si="113"/>
        <v>0</v>
      </c>
      <c r="U184" s="4">
        <f t="shared" si="114"/>
        <v>0</v>
      </c>
      <c r="V184" s="4">
        <f t="shared" si="115"/>
        <v>0</v>
      </c>
      <c r="W184" s="4">
        <f t="shared" si="116"/>
        <v>0</v>
      </c>
      <c r="X184" s="4">
        <f t="shared" si="117"/>
        <v>0</v>
      </c>
      <c r="Y184" s="4">
        <f t="shared" si="118"/>
        <v>0</v>
      </c>
      <c r="Z184" s="4">
        <f t="shared" si="119"/>
        <v>0</v>
      </c>
      <c r="AA184" s="4">
        <f t="shared" si="120"/>
        <v>0</v>
      </c>
      <c r="AB184" s="4">
        <f t="shared" si="121"/>
        <v>0</v>
      </c>
      <c r="AC184" s="4">
        <f t="shared" si="122"/>
        <v>0</v>
      </c>
      <c r="AD184" s="4">
        <f t="shared" si="123"/>
        <v>0</v>
      </c>
      <c r="AE184" s="4">
        <f t="shared" si="124"/>
        <v>0</v>
      </c>
      <c r="AF184" s="4">
        <f t="shared" si="125"/>
        <v>0</v>
      </c>
      <c r="AG184" s="4">
        <f t="shared" si="126"/>
        <v>0</v>
      </c>
      <c r="AH184" s="4">
        <f t="shared" si="127"/>
        <v>0</v>
      </c>
      <c r="AI184" s="4">
        <f t="shared" si="128"/>
        <v>0</v>
      </c>
      <c r="AJ184" s="4">
        <f t="shared" si="129"/>
        <v>0</v>
      </c>
      <c r="AK184" s="4">
        <f>Detailed_Report_Risk_Levels!E184</f>
        <v>0</v>
      </c>
      <c r="AL184" s="4">
        <f t="shared" si="130"/>
        <v>0</v>
      </c>
      <c r="AM184" s="4">
        <f t="shared" si="131"/>
        <v>0</v>
      </c>
      <c r="AN184" s="4">
        <f t="shared" si="132"/>
        <v>0</v>
      </c>
      <c r="AO184" s="4">
        <f t="shared" si="133"/>
        <v>0</v>
      </c>
      <c r="AP184" s="4">
        <f t="shared" si="134"/>
        <v>0</v>
      </c>
      <c r="AQ184" s="4">
        <f t="shared" si="135"/>
        <v>0</v>
      </c>
      <c r="AR184" s="4">
        <f t="shared" si="136"/>
        <v>0</v>
      </c>
      <c r="AS184" s="4">
        <f t="shared" si="137"/>
        <v>0</v>
      </c>
      <c r="AT184" s="4">
        <f t="shared" si="138"/>
        <v>0</v>
      </c>
      <c r="AU184" s="4">
        <f t="shared" si="139"/>
        <v>0</v>
      </c>
      <c r="AV184" s="4">
        <f t="shared" si="140"/>
        <v>0</v>
      </c>
      <c r="AW184" s="4">
        <f t="shared" si="141"/>
        <v>0</v>
      </c>
      <c r="AX184" s="4">
        <f t="shared" si="142"/>
        <v>0</v>
      </c>
      <c r="AY184" s="4">
        <f t="shared" si="143"/>
        <v>0</v>
      </c>
      <c r="AZ184" s="4">
        <f t="shared" si="144"/>
        <v>0</v>
      </c>
    </row>
    <row r="185" spans="2:52" x14ac:dyDescent="0.2">
      <c r="B185">
        <f>Risks!B193</f>
        <v>0</v>
      </c>
      <c r="C185">
        <f>Risks!E193</f>
        <v>0</v>
      </c>
      <c r="D185" s="4">
        <f>Risks!C193</f>
        <v>0</v>
      </c>
      <c r="E185" s="4">
        <f>Detailed_Report_Risk_Levels!D185</f>
        <v>0</v>
      </c>
      <c r="F185" s="4">
        <f t="shared" si="99"/>
        <v>0</v>
      </c>
      <c r="G185" s="4">
        <f t="shared" si="100"/>
        <v>0</v>
      </c>
      <c r="H185" s="4">
        <f t="shared" si="101"/>
        <v>0</v>
      </c>
      <c r="I185" s="4">
        <f t="shared" si="102"/>
        <v>0</v>
      </c>
      <c r="J185" s="4">
        <f t="shared" si="103"/>
        <v>0</v>
      </c>
      <c r="K185" s="4">
        <f t="shared" si="104"/>
        <v>0</v>
      </c>
      <c r="L185" s="4">
        <f t="shared" si="105"/>
        <v>0</v>
      </c>
      <c r="M185" s="4">
        <f t="shared" si="106"/>
        <v>0</v>
      </c>
      <c r="N185" s="4">
        <f t="shared" si="107"/>
        <v>0</v>
      </c>
      <c r="O185" s="4">
        <f t="shared" si="108"/>
        <v>0</v>
      </c>
      <c r="P185" s="4">
        <f t="shared" si="109"/>
        <v>0</v>
      </c>
      <c r="Q185" s="4">
        <f t="shared" si="110"/>
        <v>0</v>
      </c>
      <c r="R185" s="4">
        <f t="shared" si="111"/>
        <v>0</v>
      </c>
      <c r="S185" s="4">
        <f t="shared" si="112"/>
        <v>0</v>
      </c>
      <c r="T185" s="4">
        <f t="shared" si="113"/>
        <v>0</v>
      </c>
      <c r="U185" s="4">
        <f t="shared" si="114"/>
        <v>0</v>
      </c>
      <c r="V185" s="4">
        <f t="shared" si="115"/>
        <v>0</v>
      </c>
      <c r="W185" s="4">
        <f t="shared" si="116"/>
        <v>0</v>
      </c>
      <c r="X185" s="4">
        <f t="shared" si="117"/>
        <v>0</v>
      </c>
      <c r="Y185" s="4">
        <f t="shared" si="118"/>
        <v>0</v>
      </c>
      <c r="Z185" s="4">
        <f t="shared" si="119"/>
        <v>0</v>
      </c>
      <c r="AA185" s="4">
        <f t="shared" si="120"/>
        <v>0</v>
      </c>
      <c r="AB185" s="4">
        <f t="shared" si="121"/>
        <v>0</v>
      </c>
      <c r="AC185" s="4">
        <f t="shared" si="122"/>
        <v>0</v>
      </c>
      <c r="AD185" s="4">
        <f t="shared" si="123"/>
        <v>0</v>
      </c>
      <c r="AE185" s="4">
        <f t="shared" si="124"/>
        <v>0</v>
      </c>
      <c r="AF185" s="4">
        <f t="shared" si="125"/>
        <v>0</v>
      </c>
      <c r="AG185" s="4">
        <f t="shared" si="126"/>
        <v>0</v>
      </c>
      <c r="AH185" s="4">
        <f t="shared" si="127"/>
        <v>0</v>
      </c>
      <c r="AI185" s="4">
        <f t="shared" si="128"/>
        <v>0</v>
      </c>
      <c r="AJ185" s="4">
        <f t="shared" si="129"/>
        <v>0</v>
      </c>
      <c r="AK185" s="4">
        <f>Detailed_Report_Risk_Levels!E185</f>
        <v>0</v>
      </c>
      <c r="AL185" s="4">
        <f t="shared" si="130"/>
        <v>0</v>
      </c>
      <c r="AM185" s="4">
        <f t="shared" si="131"/>
        <v>0</v>
      </c>
      <c r="AN185" s="4">
        <f t="shared" si="132"/>
        <v>0</v>
      </c>
      <c r="AO185" s="4">
        <f t="shared" si="133"/>
        <v>0</v>
      </c>
      <c r="AP185" s="4">
        <f t="shared" si="134"/>
        <v>0</v>
      </c>
      <c r="AQ185" s="4">
        <f t="shared" si="135"/>
        <v>0</v>
      </c>
      <c r="AR185" s="4">
        <f t="shared" si="136"/>
        <v>0</v>
      </c>
      <c r="AS185" s="4">
        <f t="shared" si="137"/>
        <v>0</v>
      </c>
      <c r="AT185" s="4">
        <f t="shared" si="138"/>
        <v>0</v>
      </c>
      <c r="AU185" s="4">
        <f t="shared" si="139"/>
        <v>0</v>
      </c>
      <c r="AV185" s="4">
        <f t="shared" si="140"/>
        <v>0</v>
      </c>
      <c r="AW185" s="4">
        <f t="shared" si="141"/>
        <v>0</v>
      </c>
      <c r="AX185" s="4">
        <f t="shared" si="142"/>
        <v>0</v>
      </c>
      <c r="AY185" s="4">
        <f t="shared" si="143"/>
        <v>0</v>
      </c>
      <c r="AZ185" s="4">
        <f t="shared" si="144"/>
        <v>0</v>
      </c>
    </row>
    <row r="186" spans="2:52" x14ac:dyDescent="0.2">
      <c r="B186">
        <f>Risks!B194</f>
        <v>0</v>
      </c>
      <c r="C186">
        <f>Risks!E194</f>
        <v>0</v>
      </c>
      <c r="D186" s="4">
        <f>Risks!C194</f>
        <v>0</v>
      </c>
      <c r="E186" s="4">
        <f>Detailed_Report_Risk_Levels!D186</f>
        <v>0</v>
      </c>
      <c r="F186" s="4">
        <f t="shared" si="99"/>
        <v>0</v>
      </c>
      <c r="G186" s="4">
        <f t="shared" si="100"/>
        <v>0</v>
      </c>
      <c r="H186" s="4">
        <f t="shared" si="101"/>
        <v>0</v>
      </c>
      <c r="I186" s="4">
        <f t="shared" si="102"/>
        <v>0</v>
      </c>
      <c r="J186" s="4">
        <f t="shared" si="103"/>
        <v>0</v>
      </c>
      <c r="K186" s="4">
        <f t="shared" si="104"/>
        <v>0</v>
      </c>
      <c r="L186" s="4">
        <f t="shared" si="105"/>
        <v>0</v>
      </c>
      <c r="M186" s="4">
        <f t="shared" si="106"/>
        <v>0</v>
      </c>
      <c r="N186" s="4">
        <f t="shared" si="107"/>
        <v>0</v>
      </c>
      <c r="O186" s="4">
        <f t="shared" si="108"/>
        <v>0</v>
      </c>
      <c r="P186" s="4">
        <f t="shared" si="109"/>
        <v>0</v>
      </c>
      <c r="Q186" s="4">
        <f t="shared" si="110"/>
        <v>0</v>
      </c>
      <c r="R186" s="4">
        <f t="shared" si="111"/>
        <v>0</v>
      </c>
      <c r="S186" s="4">
        <f t="shared" si="112"/>
        <v>0</v>
      </c>
      <c r="T186" s="4">
        <f t="shared" si="113"/>
        <v>0</v>
      </c>
      <c r="U186" s="4">
        <f t="shared" si="114"/>
        <v>0</v>
      </c>
      <c r="V186" s="4">
        <f t="shared" si="115"/>
        <v>0</v>
      </c>
      <c r="W186" s="4">
        <f t="shared" si="116"/>
        <v>0</v>
      </c>
      <c r="X186" s="4">
        <f t="shared" si="117"/>
        <v>0</v>
      </c>
      <c r="Y186" s="4">
        <f t="shared" si="118"/>
        <v>0</v>
      </c>
      <c r="Z186" s="4">
        <f t="shared" si="119"/>
        <v>0</v>
      </c>
      <c r="AA186" s="4">
        <f t="shared" si="120"/>
        <v>0</v>
      </c>
      <c r="AB186" s="4">
        <f t="shared" si="121"/>
        <v>0</v>
      </c>
      <c r="AC186" s="4">
        <f t="shared" si="122"/>
        <v>0</v>
      </c>
      <c r="AD186" s="4">
        <f t="shared" si="123"/>
        <v>0</v>
      </c>
      <c r="AE186" s="4">
        <f t="shared" si="124"/>
        <v>0</v>
      </c>
      <c r="AF186" s="4">
        <f t="shared" si="125"/>
        <v>0</v>
      </c>
      <c r="AG186" s="4">
        <f t="shared" si="126"/>
        <v>0</v>
      </c>
      <c r="AH186" s="4">
        <f t="shared" si="127"/>
        <v>0</v>
      </c>
      <c r="AI186" s="4">
        <f t="shared" si="128"/>
        <v>0</v>
      </c>
      <c r="AJ186" s="4">
        <f t="shared" si="129"/>
        <v>0</v>
      </c>
      <c r="AK186" s="4">
        <f>Detailed_Report_Risk_Levels!E186</f>
        <v>0</v>
      </c>
      <c r="AL186" s="4">
        <f t="shared" si="130"/>
        <v>0</v>
      </c>
      <c r="AM186" s="4">
        <f t="shared" si="131"/>
        <v>0</v>
      </c>
      <c r="AN186" s="4">
        <f t="shared" si="132"/>
        <v>0</v>
      </c>
      <c r="AO186" s="4">
        <f t="shared" si="133"/>
        <v>0</v>
      </c>
      <c r="AP186" s="4">
        <f t="shared" si="134"/>
        <v>0</v>
      </c>
      <c r="AQ186" s="4">
        <f t="shared" si="135"/>
        <v>0</v>
      </c>
      <c r="AR186" s="4">
        <f t="shared" si="136"/>
        <v>0</v>
      </c>
      <c r="AS186" s="4">
        <f t="shared" si="137"/>
        <v>0</v>
      </c>
      <c r="AT186" s="4">
        <f t="shared" si="138"/>
        <v>0</v>
      </c>
      <c r="AU186" s="4">
        <f t="shared" si="139"/>
        <v>0</v>
      </c>
      <c r="AV186" s="4">
        <f t="shared" si="140"/>
        <v>0</v>
      </c>
      <c r="AW186" s="4">
        <f t="shared" si="141"/>
        <v>0</v>
      </c>
      <c r="AX186" s="4">
        <f t="shared" si="142"/>
        <v>0</v>
      </c>
      <c r="AY186" s="4">
        <f t="shared" si="143"/>
        <v>0</v>
      </c>
      <c r="AZ186" s="4">
        <f t="shared" si="144"/>
        <v>0</v>
      </c>
    </row>
    <row r="187" spans="2:52" x14ac:dyDescent="0.2">
      <c r="B187">
        <f>Risks!B195</f>
        <v>0</v>
      </c>
      <c r="C187">
        <f>Risks!E195</f>
        <v>0</v>
      </c>
      <c r="D187" s="4">
        <f>Risks!C195</f>
        <v>0</v>
      </c>
      <c r="E187" s="4">
        <f>Detailed_Report_Risk_Levels!D187</f>
        <v>0</v>
      </c>
      <c r="F187" s="4">
        <f t="shared" si="99"/>
        <v>0</v>
      </c>
      <c r="G187" s="4">
        <f t="shared" si="100"/>
        <v>0</v>
      </c>
      <c r="H187" s="4">
        <f t="shared" si="101"/>
        <v>0</v>
      </c>
      <c r="I187" s="4">
        <f t="shared" si="102"/>
        <v>0</v>
      </c>
      <c r="J187" s="4">
        <f t="shared" si="103"/>
        <v>0</v>
      </c>
      <c r="K187" s="4">
        <f t="shared" si="104"/>
        <v>0</v>
      </c>
      <c r="L187" s="4">
        <f t="shared" si="105"/>
        <v>0</v>
      </c>
      <c r="M187" s="4">
        <f t="shared" si="106"/>
        <v>0</v>
      </c>
      <c r="N187" s="4">
        <f t="shared" si="107"/>
        <v>0</v>
      </c>
      <c r="O187" s="4">
        <f t="shared" si="108"/>
        <v>0</v>
      </c>
      <c r="P187" s="4">
        <f t="shared" si="109"/>
        <v>0</v>
      </c>
      <c r="Q187" s="4">
        <f t="shared" si="110"/>
        <v>0</v>
      </c>
      <c r="R187" s="4">
        <f t="shared" si="111"/>
        <v>0</v>
      </c>
      <c r="S187" s="4">
        <f t="shared" si="112"/>
        <v>0</v>
      </c>
      <c r="T187" s="4">
        <f t="shared" si="113"/>
        <v>0</v>
      </c>
      <c r="U187" s="4">
        <f t="shared" si="114"/>
        <v>0</v>
      </c>
      <c r="V187" s="4">
        <f t="shared" si="115"/>
        <v>0</v>
      </c>
      <c r="W187" s="4">
        <f t="shared" si="116"/>
        <v>0</v>
      </c>
      <c r="X187" s="4">
        <f t="shared" si="117"/>
        <v>0</v>
      </c>
      <c r="Y187" s="4">
        <f t="shared" si="118"/>
        <v>0</v>
      </c>
      <c r="Z187" s="4">
        <f t="shared" si="119"/>
        <v>0</v>
      </c>
      <c r="AA187" s="4">
        <f t="shared" si="120"/>
        <v>0</v>
      </c>
      <c r="AB187" s="4">
        <f t="shared" si="121"/>
        <v>0</v>
      </c>
      <c r="AC187" s="4">
        <f t="shared" si="122"/>
        <v>0</v>
      </c>
      <c r="AD187" s="4">
        <f t="shared" si="123"/>
        <v>0</v>
      </c>
      <c r="AE187" s="4">
        <f t="shared" si="124"/>
        <v>0</v>
      </c>
      <c r="AF187" s="4">
        <f t="shared" si="125"/>
        <v>0</v>
      </c>
      <c r="AG187" s="4">
        <f t="shared" si="126"/>
        <v>0</v>
      </c>
      <c r="AH187" s="4">
        <f t="shared" si="127"/>
        <v>0</v>
      </c>
      <c r="AI187" s="4">
        <f t="shared" si="128"/>
        <v>0</v>
      </c>
      <c r="AJ187" s="4">
        <f t="shared" si="129"/>
        <v>0</v>
      </c>
      <c r="AK187" s="4">
        <f>Detailed_Report_Risk_Levels!E187</f>
        <v>0</v>
      </c>
      <c r="AL187" s="4">
        <f t="shared" si="130"/>
        <v>0</v>
      </c>
      <c r="AM187" s="4">
        <f t="shared" si="131"/>
        <v>0</v>
      </c>
      <c r="AN187" s="4">
        <f t="shared" si="132"/>
        <v>0</v>
      </c>
      <c r="AO187" s="4">
        <f t="shared" si="133"/>
        <v>0</v>
      </c>
      <c r="AP187" s="4">
        <f t="shared" si="134"/>
        <v>0</v>
      </c>
      <c r="AQ187" s="4">
        <f t="shared" si="135"/>
        <v>0</v>
      </c>
      <c r="AR187" s="4">
        <f t="shared" si="136"/>
        <v>0</v>
      </c>
      <c r="AS187" s="4">
        <f t="shared" si="137"/>
        <v>0</v>
      </c>
      <c r="AT187" s="4">
        <f t="shared" si="138"/>
        <v>0</v>
      </c>
      <c r="AU187" s="4">
        <f t="shared" si="139"/>
        <v>0</v>
      </c>
      <c r="AV187" s="4">
        <f t="shared" si="140"/>
        <v>0</v>
      </c>
      <c r="AW187" s="4">
        <f t="shared" si="141"/>
        <v>0</v>
      </c>
      <c r="AX187" s="4">
        <f t="shared" si="142"/>
        <v>0</v>
      </c>
      <c r="AY187" s="4">
        <f t="shared" si="143"/>
        <v>0</v>
      </c>
      <c r="AZ187" s="4">
        <f t="shared" si="144"/>
        <v>0</v>
      </c>
    </row>
    <row r="188" spans="2:52" x14ac:dyDescent="0.2">
      <c r="B188">
        <f>Risks!B196</f>
        <v>0</v>
      </c>
      <c r="C188">
        <f>Risks!E196</f>
        <v>0</v>
      </c>
      <c r="D188" s="4">
        <f>Risks!C196</f>
        <v>0</v>
      </c>
      <c r="E188" s="4">
        <f>Detailed_Report_Risk_Levels!D188</f>
        <v>0</v>
      </c>
      <c r="F188" s="4">
        <f t="shared" si="99"/>
        <v>0</v>
      </c>
      <c r="G188" s="4">
        <f t="shared" si="100"/>
        <v>0</v>
      </c>
      <c r="H188" s="4">
        <f t="shared" si="101"/>
        <v>0</v>
      </c>
      <c r="I188" s="4">
        <f t="shared" si="102"/>
        <v>0</v>
      </c>
      <c r="J188" s="4">
        <f t="shared" si="103"/>
        <v>0</v>
      </c>
      <c r="K188" s="4">
        <f t="shared" si="104"/>
        <v>0</v>
      </c>
      <c r="L188" s="4">
        <f t="shared" si="105"/>
        <v>0</v>
      </c>
      <c r="M188" s="4">
        <f t="shared" si="106"/>
        <v>0</v>
      </c>
      <c r="N188" s="4">
        <f t="shared" si="107"/>
        <v>0</v>
      </c>
      <c r="O188" s="4">
        <f t="shared" si="108"/>
        <v>0</v>
      </c>
      <c r="P188" s="4">
        <f t="shared" si="109"/>
        <v>0</v>
      </c>
      <c r="Q188" s="4">
        <f t="shared" si="110"/>
        <v>0</v>
      </c>
      <c r="R188" s="4">
        <f t="shared" si="111"/>
        <v>0</v>
      </c>
      <c r="S188" s="4">
        <f t="shared" si="112"/>
        <v>0</v>
      </c>
      <c r="T188" s="4">
        <f t="shared" si="113"/>
        <v>0</v>
      </c>
      <c r="U188" s="4">
        <f t="shared" si="114"/>
        <v>0</v>
      </c>
      <c r="V188" s="4">
        <f t="shared" si="115"/>
        <v>0</v>
      </c>
      <c r="W188" s="4">
        <f t="shared" si="116"/>
        <v>0</v>
      </c>
      <c r="X188" s="4">
        <f t="shared" si="117"/>
        <v>0</v>
      </c>
      <c r="Y188" s="4">
        <f t="shared" si="118"/>
        <v>0</v>
      </c>
      <c r="Z188" s="4">
        <f t="shared" si="119"/>
        <v>0</v>
      </c>
      <c r="AA188" s="4">
        <f t="shared" si="120"/>
        <v>0</v>
      </c>
      <c r="AB188" s="4">
        <f t="shared" si="121"/>
        <v>0</v>
      </c>
      <c r="AC188" s="4">
        <f t="shared" si="122"/>
        <v>0</v>
      </c>
      <c r="AD188" s="4">
        <f t="shared" si="123"/>
        <v>0</v>
      </c>
      <c r="AE188" s="4">
        <f t="shared" si="124"/>
        <v>0</v>
      </c>
      <c r="AF188" s="4">
        <f t="shared" si="125"/>
        <v>0</v>
      </c>
      <c r="AG188" s="4">
        <f t="shared" si="126"/>
        <v>0</v>
      </c>
      <c r="AH188" s="4">
        <f t="shared" si="127"/>
        <v>0</v>
      </c>
      <c r="AI188" s="4">
        <f t="shared" si="128"/>
        <v>0</v>
      </c>
      <c r="AJ188" s="4">
        <f t="shared" si="129"/>
        <v>0</v>
      </c>
      <c r="AK188" s="4">
        <f>Detailed_Report_Risk_Levels!E188</f>
        <v>0</v>
      </c>
      <c r="AL188" s="4">
        <f t="shared" si="130"/>
        <v>0</v>
      </c>
      <c r="AM188" s="4">
        <f t="shared" si="131"/>
        <v>0</v>
      </c>
      <c r="AN188" s="4">
        <f t="shared" si="132"/>
        <v>0</v>
      </c>
      <c r="AO188" s="4">
        <f t="shared" si="133"/>
        <v>0</v>
      </c>
      <c r="AP188" s="4">
        <f t="shared" si="134"/>
        <v>0</v>
      </c>
      <c r="AQ188" s="4">
        <f t="shared" si="135"/>
        <v>0</v>
      </c>
      <c r="AR188" s="4">
        <f t="shared" si="136"/>
        <v>0</v>
      </c>
      <c r="AS188" s="4">
        <f t="shared" si="137"/>
        <v>0</v>
      </c>
      <c r="AT188" s="4">
        <f t="shared" si="138"/>
        <v>0</v>
      </c>
      <c r="AU188" s="4">
        <f t="shared" si="139"/>
        <v>0</v>
      </c>
      <c r="AV188" s="4">
        <f t="shared" si="140"/>
        <v>0</v>
      </c>
      <c r="AW188" s="4">
        <f t="shared" si="141"/>
        <v>0</v>
      </c>
      <c r="AX188" s="4">
        <f t="shared" si="142"/>
        <v>0</v>
      </c>
      <c r="AY188" s="4">
        <f t="shared" si="143"/>
        <v>0</v>
      </c>
      <c r="AZ188" s="4">
        <f t="shared" si="144"/>
        <v>0</v>
      </c>
    </row>
    <row r="189" spans="2:52" x14ac:dyDescent="0.2">
      <c r="B189">
        <f>Risks!B197</f>
        <v>0</v>
      </c>
      <c r="C189">
        <f>Risks!E197</f>
        <v>0</v>
      </c>
      <c r="D189" s="4">
        <f>Risks!C197</f>
        <v>0</v>
      </c>
      <c r="E189" s="4">
        <f>Detailed_Report_Risk_Levels!D189</f>
        <v>0</v>
      </c>
      <c r="F189" s="4">
        <f t="shared" si="99"/>
        <v>0</v>
      </c>
      <c r="G189" s="4">
        <f t="shared" si="100"/>
        <v>0</v>
      </c>
      <c r="H189" s="4">
        <f t="shared" si="101"/>
        <v>0</v>
      </c>
      <c r="I189" s="4">
        <f t="shared" si="102"/>
        <v>0</v>
      </c>
      <c r="J189" s="4">
        <f t="shared" si="103"/>
        <v>0</v>
      </c>
      <c r="K189" s="4">
        <f t="shared" si="104"/>
        <v>0</v>
      </c>
      <c r="L189" s="4">
        <f t="shared" si="105"/>
        <v>0</v>
      </c>
      <c r="M189" s="4">
        <f t="shared" si="106"/>
        <v>0</v>
      </c>
      <c r="N189" s="4">
        <f t="shared" si="107"/>
        <v>0</v>
      </c>
      <c r="O189" s="4">
        <f t="shared" si="108"/>
        <v>0</v>
      </c>
      <c r="P189" s="4">
        <f t="shared" si="109"/>
        <v>0</v>
      </c>
      <c r="Q189" s="4">
        <f t="shared" si="110"/>
        <v>0</v>
      </c>
      <c r="R189" s="4">
        <f t="shared" si="111"/>
        <v>0</v>
      </c>
      <c r="S189" s="4">
        <f t="shared" si="112"/>
        <v>0</v>
      </c>
      <c r="T189" s="4">
        <f t="shared" si="113"/>
        <v>0</v>
      </c>
      <c r="U189" s="4">
        <f t="shared" si="114"/>
        <v>0</v>
      </c>
      <c r="V189" s="4">
        <f t="shared" si="115"/>
        <v>0</v>
      </c>
      <c r="W189" s="4">
        <f t="shared" si="116"/>
        <v>0</v>
      </c>
      <c r="X189" s="4">
        <f t="shared" si="117"/>
        <v>0</v>
      </c>
      <c r="Y189" s="4">
        <f t="shared" si="118"/>
        <v>0</v>
      </c>
      <c r="Z189" s="4">
        <f t="shared" si="119"/>
        <v>0</v>
      </c>
      <c r="AA189" s="4">
        <f t="shared" si="120"/>
        <v>0</v>
      </c>
      <c r="AB189" s="4">
        <f t="shared" si="121"/>
        <v>0</v>
      </c>
      <c r="AC189" s="4">
        <f t="shared" si="122"/>
        <v>0</v>
      </c>
      <c r="AD189" s="4">
        <f t="shared" si="123"/>
        <v>0</v>
      </c>
      <c r="AE189" s="4">
        <f t="shared" si="124"/>
        <v>0</v>
      </c>
      <c r="AF189" s="4">
        <f t="shared" si="125"/>
        <v>0</v>
      </c>
      <c r="AG189" s="4">
        <f t="shared" si="126"/>
        <v>0</v>
      </c>
      <c r="AH189" s="4">
        <f t="shared" si="127"/>
        <v>0</v>
      </c>
      <c r="AI189" s="4">
        <f t="shared" si="128"/>
        <v>0</v>
      </c>
      <c r="AJ189" s="4">
        <f t="shared" si="129"/>
        <v>0</v>
      </c>
      <c r="AK189" s="4">
        <f>Detailed_Report_Risk_Levels!E189</f>
        <v>0</v>
      </c>
      <c r="AL189" s="4">
        <f t="shared" si="130"/>
        <v>0</v>
      </c>
      <c r="AM189" s="4">
        <f t="shared" si="131"/>
        <v>0</v>
      </c>
      <c r="AN189" s="4">
        <f t="shared" si="132"/>
        <v>0</v>
      </c>
      <c r="AO189" s="4">
        <f t="shared" si="133"/>
        <v>0</v>
      </c>
      <c r="AP189" s="4">
        <f t="shared" si="134"/>
        <v>0</v>
      </c>
      <c r="AQ189" s="4">
        <f t="shared" si="135"/>
        <v>0</v>
      </c>
      <c r="AR189" s="4">
        <f t="shared" si="136"/>
        <v>0</v>
      </c>
      <c r="AS189" s="4">
        <f t="shared" si="137"/>
        <v>0</v>
      </c>
      <c r="AT189" s="4">
        <f t="shared" si="138"/>
        <v>0</v>
      </c>
      <c r="AU189" s="4">
        <f t="shared" si="139"/>
        <v>0</v>
      </c>
      <c r="AV189" s="4">
        <f t="shared" si="140"/>
        <v>0</v>
      </c>
      <c r="AW189" s="4">
        <f t="shared" si="141"/>
        <v>0</v>
      </c>
      <c r="AX189" s="4">
        <f t="shared" si="142"/>
        <v>0</v>
      </c>
      <c r="AY189" s="4">
        <f t="shared" si="143"/>
        <v>0</v>
      </c>
      <c r="AZ189" s="4">
        <f t="shared" si="144"/>
        <v>0</v>
      </c>
    </row>
    <row r="190" spans="2:52" x14ac:dyDescent="0.2">
      <c r="B190">
        <f>Risks!B198</f>
        <v>0</v>
      </c>
      <c r="C190">
        <f>Risks!E198</f>
        <v>0</v>
      </c>
      <c r="D190" s="4">
        <f>Risks!C198</f>
        <v>0</v>
      </c>
      <c r="E190" s="4">
        <f>Detailed_Report_Risk_Levels!D190</f>
        <v>0</v>
      </c>
      <c r="F190" s="4">
        <f t="shared" si="99"/>
        <v>0</v>
      </c>
      <c r="G190" s="4">
        <f t="shared" si="100"/>
        <v>0</v>
      </c>
      <c r="H190" s="4">
        <f t="shared" si="101"/>
        <v>0</v>
      </c>
      <c r="I190" s="4">
        <f t="shared" si="102"/>
        <v>0</v>
      </c>
      <c r="J190" s="4">
        <f t="shared" si="103"/>
        <v>0</v>
      </c>
      <c r="K190" s="4">
        <f t="shared" si="104"/>
        <v>0</v>
      </c>
      <c r="L190" s="4">
        <f t="shared" si="105"/>
        <v>0</v>
      </c>
      <c r="M190" s="4">
        <f t="shared" si="106"/>
        <v>0</v>
      </c>
      <c r="N190" s="4">
        <f t="shared" si="107"/>
        <v>0</v>
      </c>
      <c r="O190" s="4">
        <f t="shared" si="108"/>
        <v>0</v>
      </c>
      <c r="P190" s="4">
        <f t="shared" si="109"/>
        <v>0</v>
      </c>
      <c r="Q190" s="4">
        <f t="shared" si="110"/>
        <v>0</v>
      </c>
      <c r="R190" s="4">
        <f t="shared" si="111"/>
        <v>0</v>
      </c>
      <c r="S190" s="4">
        <f t="shared" si="112"/>
        <v>0</v>
      </c>
      <c r="T190" s="4">
        <f t="shared" si="113"/>
        <v>0</v>
      </c>
      <c r="U190" s="4">
        <f t="shared" si="114"/>
        <v>0</v>
      </c>
      <c r="V190" s="4">
        <f t="shared" si="115"/>
        <v>0</v>
      </c>
      <c r="W190" s="4">
        <f t="shared" si="116"/>
        <v>0</v>
      </c>
      <c r="X190" s="4">
        <f t="shared" si="117"/>
        <v>0</v>
      </c>
      <c r="Y190" s="4">
        <f t="shared" si="118"/>
        <v>0</v>
      </c>
      <c r="Z190" s="4">
        <f t="shared" si="119"/>
        <v>0</v>
      </c>
      <c r="AA190" s="4">
        <f t="shared" si="120"/>
        <v>0</v>
      </c>
      <c r="AB190" s="4">
        <f t="shared" si="121"/>
        <v>0</v>
      </c>
      <c r="AC190" s="4">
        <f t="shared" si="122"/>
        <v>0</v>
      </c>
      <c r="AD190" s="4">
        <f t="shared" si="123"/>
        <v>0</v>
      </c>
      <c r="AE190" s="4">
        <f t="shared" si="124"/>
        <v>0</v>
      </c>
      <c r="AF190" s="4">
        <f t="shared" si="125"/>
        <v>0</v>
      </c>
      <c r="AG190" s="4">
        <f t="shared" si="126"/>
        <v>0</v>
      </c>
      <c r="AH190" s="4">
        <f t="shared" si="127"/>
        <v>0</v>
      </c>
      <c r="AI190" s="4">
        <f t="shared" si="128"/>
        <v>0</v>
      </c>
      <c r="AJ190" s="4">
        <f t="shared" si="129"/>
        <v>0</v>
      </c>
      <c r="AK190" s="4">
        <f>Detailed_Report_Risk_Levels!E190</f>
        <v>0</v>
      </c>
      <c r="AL190" s="4">
        <f t="shared" si="130"/>
        <v>0</v>
      </c>
      <c r="AM190" s="4">
        <f t="shared" si="131"/>
        <v>0</v>
      </c>
      <c r="AN190" s="4">
        <f t="shared" si="132"/>
        <v>0</v>
      </c>
      <c r="AO190" s="4">
        <f t="shared" si="133"/>
        <v>0</v>
      </c>
      <c r="AP190" s="4">
        <f t="shared" si="134"/>
        <v>0</v>
      </c>
      <c r="AQ190" s="4">
        <f t="shared" si="135"/>
        <v>0</v>
      </c>
      <c r="AR190" s="4">
        <f t="shared" si="136"/>
        <v>0</v>
      </c>
      <c r="AS190" s="4">
        <f t="shared" si="137"/>
        <v>0</v>
      </c>
      <c r="AT190" s="4">
        <f t="shared" si="138"/>
        <v>0</v>
      </c>
      <c r="AU190" s="4">
        <f t="shared" si="139"/>
        <v>0</v>
      </c>
      <c r="AV190" s="4">
        <f t="shared" si="140"/>
        <v>0</v>
      </c>
      <c r="AW190" s="4">
        <f t="shared" si="141"/>
        <v>0</v>
      </c>
      <c r="AX190" s="4">
        <f t="shared" si="142"/>
        <v>0</v>
      </c>
      <c r="AY190" s="4">
        <f t="shared" si="143"/>
        <v>0</v>
      </c>
      <c r="AZ190" s="4">
        <f t="shared" si="144"/>
        <v>0</v>
      </c>
    </row>
    <row r="191" spans="2:52" x14ac:dyDescent="0.2">
      <c r="B191">
        <f>Risks!B199</f>
        <v>0</v>
      </c>
      <c r="C191">
        <f>Risks!E199</f>
        <v>0</v>
      </c>
      <c r="D191" s="4">
        <f>Risks!C199</f>
        <v>0</v>
      </c>
      <c r="E191" s="4">
        <f>Detailed_Report_Risk_Levels!D191</f>
        <v>0</v>
      </c>
      <c r="F191" s="4">
        <f t="shared" si="99"/>
        <v>0</v>
      </c>
      <c r="G191" s="4">
        <f t="shared" si="100"/>
        <v>0</v>
      </c>
      <c r="H191" s="4">
        <f t="shared" si="101"/>
        <v>0</v>
      </c>
      <c r="I191" s="4">
        <f t="shared" si="102"/>
        <v>0</v>
      </c>
      <c r="J191" s="4">
        <f t="shared" si="103"/>
        <v>0</v>
      </c>
      <c r="K191" s="4">
        <f t="shared" si="104"/>
        <v>0</v>
      </c>
      <c r="L191" s="4">
        <f t="shared" si="105"/>
        <v>0</v>
      </c>
      <c r="M191" s="4">
        <f t="shared" si="106"/>
        <v>0</v>
      </c>
      <c r="N191" s="4">
        <f t="shared" si="107"/>
        <v>0</v>
      </c>
      <c r="O191" s="4">
        <f t="shared" si="108"/>
        <v>0</v>
      </c>
      <c r="P191" s="4">
        <f t="shared" si="109"/>
        <v>0</v>
      </c>
      <c r="Q191" s="4">
        <f t="shared" si="110"/>
        <v>0</v>
      </c>
      <c r="R191" s="4">
        <f t="shared" si="111"/>
        <v>0</v>
      </c>
      <c r="S191" s="4">
        <f t="shared" si="112"/>
        <v>0</v>
      </c>
      <c r="T191" s="4">
        <f t="shared" si="113"/>
        <v>0</v>
      </c>
      <c r="U191" s="4">
        <f t="shared" si="114"/>
        <v>0</v>
      </c>
      <c r="V191" s="4">
        <f t="shared" si="115"/>
        <v>0</v>
      </c>
      <c r="W191" s="4">
        <f t="shared" si="116"/>
        <v>0</v>
      </c>
      <c r="X191" s="4">
        <f t="shared" si="117"/>
        <v>0</v>
      </c>
      <c r="Y191" s="4">
        <f t="shared" si="118"/>
        <v>0</v>
      </c>
      <c r="Z191" s="4">
        <f t="shared" si="119"/>
        <v>0</v>
      </c>
      <c r="AA191" s="4">
        <f t="shared" si="120"/>
        <v>0</v>
      </c>
      <c r="AB191" s="4">
        <f t="shared" si="121"/>
        <v>0</v>
      </c>
      <c r="AC191" s="4">
        <f t="shared" si="122"/>
        <v>0</v>
      </c>
      <c r="AD191" s="4">
        <f t="shared" si="123"/>
        <v>0</v>
      </c>
      <c r="AE191" s="4">
        <f t="shared" si="124"/>
        <v>0</v>
      </c>
      <c r="AF191" s="4">
        <f t="shared" si="125"/>
        <v>0</v>
      </c>
      <c r="AG191" s="4">
        <f t="shared" si="126"/>
        <v>0</v>
      </c>
      <c r="AH191" s="4">
        <f t="shared" si="127"/>
        <v>0</v>
      </c>
      <c r="AI191" s="4">
        <f t="shared" si="128"/>
        <v>0</v>
      </c>
      <c r="AJ191" s="4">
        <f t="shared" si="129"/>
        <v>0</v>
      </c>
      <c r="AK191" s="4">
        <f>Detailed_Report_Risk_Levels!E191</f>
        <v>0</v>
      </c>
      <c r="AL191" s="4">
        <f t="shared" si="130"/>
        <v>0</v>
      </c>
      <c r="AM191" s="4">
        <f t="shared" si="131"/>
        <v>0</v>
      </c>
      <c r="AN191" s="4">
        <f t="shared" si="132"/>
        <v>0</v>
      </c>
      <c r="AO191" s="4">
        <f t="shared" si="133"/>
        <v>0</v>
      </c>
      <c r="AP191" s="4">
        <f t="shared" si="134"/>
        <v>0</v>
      </c>
      <c r="AQ191" s="4">
        <f t="shared" si="135"/>
        <v>0</v>
      </c>
      <c r="AR191" s="4">
        <f t="shared" si="136"/>
        <v>0</v>
      </c>
      <c r="AS191" s="4">
        <f t="shared" si="137"/>
        <v>0</v>
      </c>
      <c r="AT191" s="4">
        <f t="shared" si="138"/>
        <v>0</v>
      </c>
      <c r="AU191" s="4">
        <f t="shared" si="139"/>
        <v>0</v>
      </c>
      <c r="AV191" s="4">
        <f t="shared" si="140"/>
        <v>0</v>
      </c>
      <c r="AW191" s="4">
        <f t="shared" si="141"/>
        <v>0</v>
      </c>
      <c r="AX191" s="4">
        <f t="shared" si="142"/>
        <v>0</v>
      </c>
      <c r="AY191" s="4">
        <f t="shared" si="143"/>
        <v>0</v>
      </c>
      <c r="AZ191" s="4">
        <f t="shared" si="144"/>
        <v>0</v>
      </c>
    </row>
    <row r="192" spans="2:52" x14ac:dyDescent="0.2">
      <c r="B192">
        <f>Risks!B200</f>
        <v>0</v>
      </c>
      <c r="C192">
        <f>Risks!E200</f>
        <v>0</v>
      </c>
      <c r="D192" s="4">
        <f>Risks!C200</f>
        <v>0</v>
      </c>
      <c r="E192" s="4">
        <f>Detailed_Report_Risk_Levels!D192</f>
        <v>0</v>
      </c>
      <c r="F192" s="4">
        <f t="shared" si="99"/>
        <v>0</v>
      </c>
      <c r="G192" s="4">
        <f t="shared" si="100"/>
        <v>0</v>
      </c>
      <c r="H192" s="4">
        <f t="shared" si="101"/>
        <v>0</v>
      </c>
      <c r="I192" s="4">
        <f t="shared" si="102"/>
        <v>0</v>
      </c>
      <c r="J192" s="4">
        <f t="shared" si="103"/>
        <v>0</v>
      </c>
      <c r="K192" s="4">
        <f t="shared" si="104"/>
        <v>0</v>
      </c>
      <c r="L192" s="4">
        <f t="shared" si="105"/>
        <v>0</v>
      </c>
      <c r="M192" s="4">
        <f t="shared" si="106"/>
        <v>0</v>
      </c>
      <c r="N192" s="4">
        <f t="shared" si="107"/>
        <v>0</v>
      </c>
      <c r="O192" s="4">
        <f t="shared" si="108"/>
        <v>0</v>
      </c>
      <c r="P192" s="4">
        <f t="shared" si="109"/>
        <v>0</v>
      </c>
      <c r="Q192" s="4">
        <f t="shared" si="110"/>
        <v>0</v>
      </c>
      <c r="R192" s="4">
        <f t="shared" si="111"/>
        <v>0</v>
      </c>
      <c r="S192" s="4">
        <f t="shared" si="112"/>
        <v>0</v>
      </c>
      <c r="T192" s="4">
        <f t="shared" si="113"/>
        <v>0</v>
      </c>
      <c r="U192" s="4">
        <f t="shared" si="114"/>
        <v>0</v>
      </c>
      <c r="V192" s="4">
        <f t="shared" si="115"/>
        <v>0</v>
      </c>
      <c r="W192" s="4">
        <f t="shared" si="116"/>
        <v>0</v>
      </c>
      <c r="X192" s="4">
        <f t="shared" si="117"/>
        <v>0</v>
      </c>
      <c r="Y192" s="4">
        <f t="shared" si="118"/>
        <v>0</v>
      </c>
      <c r="Z192" s="4">
        <f t="shared" si="119"/>
        <v>0</v>
      </c>
      <c r="AA192" s="4">
        <f t="shared" si="120"/>
        <v>0</v>
      </c>
      <c r="AB192" s="4">
        <f t="shared" si="121"/>
        <v>0</v>
      </c>
      <c r="AC192" s="4">
        <f t="shared" si="122"/>
        <v>0</v>
      </c>
      <c r="AD192" s="4">
        <f t="shared" si="123"/>
        <v>0</v>
      </c>
      <c r="AE192" s="4">
        <f t="shared" si="124"/>
        <v>0</v>
      </c>
      <c r="AF192" s="4">
        <f t="shared" si="125"/>
        <v>0</v>
      </c>
      <c r="AG192" s="4">
        <f t="shared" si="126"/>
        <v>0</v>
      </c>
      <c r="AH192" s="4">
        <f t="shared" si="127"/>
        <v>0</v>
      </c>
      <c r="AI192" s="4">
        <f t="shared" si="128"/>
        <v>0</v>
      </c>
      <c r="AJ192" s="4">
        <f t="shared" si="129"/>
        <v>0</v>
      </c>
      <c r="AK192" s="4">
        <f>Detailed_Report_Risk_Levels!E192</f>
        <v>0</v>
      </c>
      <c r="AL192" s="4">
        <f t="shared" si="130"/>
        <v>0</v>
      </c>
      <c r="AM192" s="4">
        <f t="shared" si="131"/>
        <v>0</v>
      </c>
      <c r="AN192" s="4">
        <f t="shared" si="132"/>
        <v>0</v>
      </c>
      <c r="AO192" s="4">
        <f t="shared" si="133"/>
        <v>0</v>
      </c>
      <c r="AP192" s="4">
        <f t="shared" si="134"/>
        <v>0</v>
      </c>
      <c r="AQ192" s="4">
        <f t="shared" si="135"/>
        <v>0</v>
      </c>
      <c r="AR192" s="4">
        <f t="shared" si="136"/>
        <v>0</v>
      </c>
      <c r="AS192" s="4">
        <f t="shared" si="137"/>
        <v>0</v>
      </c>
      <c r="AT192" s="4">
        <f t="shared" si="138"/>
        <v>0</v>
      </c>
      <c r="AU192" s="4">
        <f t="shared" si="139"/>
        <v>0</v>
      </c>
      <c r="AV192" s="4">
        <f t="shared" si="140"/>
        <v>0</v>
      </c>
      <c r="AW192" s="4">
        <f t="shared" si="141"/>
        <v>0</v>
      </c>
      <c r="AX192" s="4">
        <f t="shared" si="142"/>
        <v>0</v>
      </c>
      <c r="AY192" s="4">
        <f t="shared" si="143"/>
        <v>0</v>
      </c>
      <c r="AZ192" s="4">
        <f t="shared" si="144"/>
        <v>0</v>
      </c>
    </row>
    <row r="193" spans="2:52" x14ac:dyDescent="0.2">
      <c r="B193">
        <f>Risks!B201</f>
        <v>0</v>
      </c>
      <c r="C193">
        <f>Risks!E201</f>
        <v>0</v>
      </c>
      <c r="D193" s="4">
        <f>Risks!C201</f>
        <v>0</v>
      </c>
      <c r="E193" s="4">
        <f>Detailed_Report_Risk_Levels!D193</f>
        <v>0</v>
      </c>
      <c r="F193" s="4">
        <f t="shared" si="99"/>
        <v>0</v>
      </c>
      <c r="G193" s="4">
        <f t="shared" si="100"/>
        <v>0</v>
      </c>
      <c r="H193" s="4">
        <f t="shared" si="101"/>
        <v>0</v>
      </c>
      <c r="I193" s="4">
        <f t="shared" si="102"/>
        <v>0</v>
      </c>
      <c r="J193" s="4">
        <f t="shared" si="103"/>
        <v>0</v>
      </c>
      <c r="K193" s="4">
        <f t="shared" si="104"/>
        <v>0</v>
      </c>
      <c r="L193" s="4">
        <f t="shared" si="105"/>
        <v>0</v>
      </c>
      <c r="M193" s="4">
        <f t="shared" si="106"/>
        <v>0</v>
      </c>
      <c r="N193" s="4">
        <f t="shared" si="107"/>
        <v>0</v>
      </c>
      <c r="O193" s="4">
        <f t="shared" si="108"/>
        <v>0</v>
      </c>
      <c r="P193" s="4">
        <f t="shared" si="109"/>
        <v>0</v>
      </c>
      <c r="Q193" s="4">
        <f t="shared" si="110"/>
        <v>0</v>
      </c>
      <c r="R193" s="4">
        <f t="shared" si="111"/>
        <v>0</v>
      </c>
      <c r="S193" s="4">
        <f t="shared" si="112"/>
        <v>0</v>
      </c>
      <c r="T193" s="4">
        <f t="shared" si="113"/>
        <v>0</v>
      </c>
      <c r="U193" s="4">
        <f t="shared" si="114"/>
        <v>0</v>
      </c>
      <c r="V193" s="4">
        <f t="shared" si="115"/>
        <v>0</v>
      </c>
      <c r="W193" s="4">
        <f t="shared" si="116"/>
        <v>0</v>
      </c>
      <c r="X193" s="4">
        <f t="shared" si="117"/>
        <v>0</v>
      </c>
      <c r="Y193" s="4">
        <f t="shared" si="118"/>
        <v>0</v>
      </c>
      <c r="Z193" s="4">
        <f t="shared" si="119"/>
        <v>0</v>
      </c>
      <c r="AA193" s="4">
        <f t="shared" si="120"/>
        <v>0</v>
      </c>
      <c r="AB193" s="4">
        <f t="shared" si="121"/>
        <v>0</v>
      </c>
      <c r="AC193" s="4">
        <f t="shared" si="122"/>
        <v>0</v>
      </c>
      <c r="AD193" s="4">
        <f t="shared" si="123"/>
        <v>0</v>
      </c>
      <c r="AE193" s="4">
        <f t="shared" si="124"/>
        <v>0</v>
      </c>
      <c r="AF193" s="4">
        <f t="shared" si="125"/>
        <v>0</v>
      </c>
      <c r="AG193" s="4">
        <f t="shared" si="126"/>
        <v>0</v>
      </c>
      <c r="AH193" s="4">
        <f t="shared" si="127"/>
        <v>0</v>
      </c>
      <c r="AI193" s="4">
        <f t="shared" si="128"/>
        <v>0</v>
      </c>
      <c r="AJ193" s="4">
        <f t="shared" si="129"/>
        <v>0</v>
      </c>
      <c r="AK193" s="4">
        <f>Detailed_Report_Risk_Levels!E193</f>
        <v>0</v>
      </c>
      <c r="AL193" s="4">
        <f t="shared" si="130"/>
        <v>0</v>
      </c>
      <c r="AM193" s="4">
        <f t="shared" si="131"/>
        <v>0</v>
      </c>
      <c r="AN193" s="4">
        <f t="shared" si="132"/>
        <v>0</v>
      </c>
      <c r="AO193" s="4">
        <f t="shared" si="133"/>
        <v>0</v>
      </c>
      <c r="AP193" s="4">
        <f t="shared" si="134"/>
        <v>0</v>
      </c>
      <c r="AQ193" s="4">
        <f t="shared" si="135"/>
        <v>0</v>
      </c>
      <c r="AR193" s="4">
        <f t="shared" si="136"/>
        <v>0</v>
      </c>
      <c r="AS193" s="4">
        <f t="shared" si="137"/>
        <v>0</v>
      </c>
      <c r="AT193" s="4">
        <f t="shared" si="138"/>
        <v>0</v>
      </c>
      <c r="AU193" s="4">
        <f t="shared" si="139"/>
        <v>0</v>
      </c>
      <c r="AV193" s="4">
        <f t="shared" si="140"/>
        <v>0</v>
      </c>
      <c r="AW193" s="4">
        <f t="shared" si="141"/>
        <v>0</v>
      </c>
      <c r="AX193" s="4">
        <f t="shared" si="142"/>
        <v>0</v>
      </c>
      <c r="AY193" s="4">
        <f t="shared" si="143"/>
        <v>0</v>
      </c>
      <c r="AZ193" s="4">
        <f t="shared" si="144"/>
        <v>0</v>
      </c>
    </row>
    <row r="194" spans="2:52" x14ac:dyDescent="0.2">
      <c r="B194">
        <f>Risks!B202</f>
        <v>0</v>
      </c>
      <c r="C194">
        <f>Risks!E202</f>
        <v>0</v>
      </c>
      <c r="D194" s="4">
        <f>Risks!C202</f>
        <v>0</v>
      </c>
      <c r="E194" s="4">
        <f>Detailed_Report_Risk_Levels!D194</f>
        <v>0</v>
      </c>
      <c r="F194" s="4">
        <f t="shared" si="99"/>
        <v>0</v>
      </c>
      <c r="G194" s="4">
        <f t="shared" si="100"/>
        <v>0</v>
      </c>
      <c r="H194" s="4">
        <f t="shared" si="101"/>
        <v>0</v>
      </c>
      <c r="I194" s="4">
        <f t="shared" si="102"/>
        <v>0</v>
      </c>
      <c r="J194" s="4">
        <f t="shared" si="103"/>
        <v>0</v>
      </c>
      <c r="K194" s="4">
        <f t="shared" si="104"/>
        <v>0</v>
      </c>
      <c r="L194" s="4">
        <f t="shared" si="105"/>
        <v>0</v>
      </c>
      <c r="M194" s="4">
        <f t="shared" si="106"/>
        <v>0</v>
      </c>
      <c r="N194" s="4">
        <f t="shared" si="107"/>
        <v>0</v>
      </c>
      <c r="O194" s="4">
        <f t="shared" si="108"/>
        <v>0</v>
      </c>
      <c r="P194" s="4">
        <f t="shared" si="109"/>
        <v>0</v>
      </c>
      <c r="Q194" s="4">
        <f t="shared" si="110"/>
        <v>0</v>
      </c>
      <c r="R194" s="4">
        <f t="shared" si="111"/>
        <v>0</v>
      </c>
      <c r="S194" s="4">
        <f t="shared" si="112"/>
        <v>0</v>
      </c>
      <c r="T194" s="4">
        <f t="shared" si="113"/>
        <v>0</v>
      </c>
      <c r="U194" s="4">
        <f t="shared" si="114"/>
        <v>0</v>
      </c>
      <c r="V194" s="4">
        <f t="shared" si="115"/>
        <v>0</v>
      </c>
      <c r="W194" s="4">
        <f t="shared" si="116"/>
        <v>0</v>
      </c>
      <c r="X194" s="4">
        <f t="shared" si="117"/>
        <v>0</v>
      </c>
      <c r="Y194" s="4">
        <f t="shared" si="118"/>
        <v>0</v>
      </c>
      <c r="Z194" s="4">
        <f t="shared" si="119"/>
        <v>0</v>
      </c>
      <c r="AA194" s="4">
        <f t="shared" si="120"/>
        <v>0</v>
      </c>
      <c r="AB194" s="4">
        <f t="shared" si="121"/>
        <v>0</v>
      </c>
      <c r="AC194" s="4">
        <f t="shared" si="122"/>
        <v>0</v>
      </c>
      <c r="AD194" s="4">
        <f t="shared" si="123"/>
        <v>0</v>
      </c>
      <c r="AE194" s="4">
        <f t="shared" si="124"/>
        <v>0</v>
      </c>
      <c r="AF194" s="4">
        <f t="shared" si="125"/>
        <v>0</v>
      </c>
      <c r="AG194" s="4">
        <f t="shared" si="126"/>
        <v>0</v>
      </c>
      <c r="AH194" s="4">
        <f t="shared" si="127"/>
        <v>0</v>
      </c>
      <c r="AI194" s="4">
        <f t="shared" si="128"/>
        <v>0</v>
      </c>
      <c r="AJ194" s="4">
        <f t="shared" si="129"/>
        <v>0</v>
      </c>
      <c r="AK194" s="4">
        <f>Detailed_Report_Risk_Levels!E194</f>
        <v>0</v>
      </c>
      <c r="AL194" s="4">
        <f t="shared" si="130"/>
        <v>0</v>
      </c>
      <c r="AM194" s="4">
        <f t="shared" si="131"/>
        <v>0</v>
      </c>
      <c r="AN194" s="4">
        <f t="shared" si="132"/>
        <v>0</v>
      </c>
      <c r="AO194" s="4">
        <f t="shared" si="133"/>
        <v>0</v>
      </c>
      <c r="AP194" s="4">
        <f t="shared" si="134"/>
        <v>0</v>
      </c>
      <c r="AQ194" s="4">
        <f t="shared" si="135"/>
        <v>0</v>
      </c>
      <c r="AR194" s="4">
        <f t="shared" si="136"/>
        <v>0</v>
      </c>
      <c r="AS194" s="4">
        <f t="shared" si="137"/>
        <v>0</v>
      </c>
      <c r="AT194" s="4">
        <f t="shared" si="138"/>
        <v>0</v>
      </c>
      <c r="AU194" s="4">
        <f t="shared" si="139"/>
        <v>0</v>
      </c>
      <c r="AV194" s="4">
        <f t="shared" si="140"/>
        <v>0</v>
      </c>
      <c r="AW194" s="4">
        <f t="shared" si="141"/>
        <v>0</v>
      </c>
      <c r="AX194" s="4">
        <f t="shared" si="142"/>
        <v>0</v>
      </c>
      <c r="AY194" s="4">
        <f t="shared" si="143"/>
        <v>0</v>
      </c>
      <c r="AZ194" s="4">
        <f t="shared" si="144"/>
        <v>0</v>
      </c>
    </row>
    <row r="195" spans="2:52" x14ac:dyDescent="0.2">
      <c r="B195">
        <f>Risks!B203</f>
        <v>0</v>
      </c>
      <c r="C195">
        <f>Risks!E203</f>
        <v>0</v>
      </c>
      <c r="D195" s="4">
        <f>Risks!C203</f>
        <v>0</v>
      </c>
      <c r="E195" s="4">
        <f>Detailed_Report_Risk_Levels!D195</f>
        <v>0</v>
      </c>
      <c r="F195" s="4">
        <f t="shared" si="99"/>
        <v>0</v>
      </c>
      <c r="G195" s="4">
        <f t="shared" si="100"/>
        <v>0</v>
      </c>
      <c r="H195" s="4">
        <f t="shared" si="101"/>
        <v>0</v>
      </c>
      <c r="I195" s="4">
        <f t="shared" si="102"/>
        <v>0</v>
      </c>
      <c r="J195" s="4">
        <f t="shared" si="103"/>
        <v>0</v>
      </c>
      <c r="K195" s="4">
        <f t="shared" si="104"/>
        <v>0</v>
      </c>
      <c r="L195" s="4">
        <f t="shared" si="105"/>
        <v>0</v>
      </c>
      <c r="M195" s="4">
        <f t="shared" si="106"/>
        <v>0</v>
      </c>
      <c r="N195" s="4">
        <f t="shared" si="107"/>
        <v>0</v>
      </c>
      <c r="O195" s="4">
        <f t="shared" si="108"/>
        <v>0</v>
      </c>
      <c r="P195" s="4">
        <f t="shared" si="109"/>
        <v>0</v>
      </c>
      <c r="Q195" s="4">
        <f t="shared" si="110"/>
        <v>0</v>
      </c>
      <c r="R195" s="4">
        <f t="shared" si="111"/>
        <v>0</v>
      </c>
      <c r="S195" s="4">
        <f t="shared" si="112"/>
        <v>0</v>
      </c>
      <c r="T195" s="4">
        <f t="shared" si="113"/>
        <v>0</v>
      </c>
      <c r="U195" s="4">
        <f t="shared" si="114"/>
        <v>0</v>
      </c>
      <c r="V195" s="4">
        <f t="shared" si="115"/>
        <v>0</v>
      </c>
      <c r="W195" s="4">
        <f t="shared" si="116"/>
        <v>0</v>
      </c>
      <c r="X195" s="4">
        <f t="shared" si="117"/>
        <v>0</v>
      </c>
      <c r="Y195" s="4">
        <f t="shared" si="118"/>
        <v>0</v>
      </c>
      <c r="Z195" s="4">
        <f t="shared" si="119"/>
        <v>0</v>
      </c>
      <c r="AA195" s="4">
        <f t="shared" si="120"/>
        <v>0</v>
      </c>
      <c r="AB195" s="4">
        <f t="shared" si="121"/>
        <v>0</v>
      </c>
      <c r="AC195" s="4">
        <f t="shared" si="122"/>
        <v>0</v>
      </c>
      <c r="AD195" s="4">
        <f t="shared" si="123"/>
        <v>0</v>
      </c>
      <c r="AE195" s="4">
        <f t="shared" si="124"/>
        <v>0</v>
      </c>
      <c r="AF195" s="4">
        <f t="shared" si="125"/>
        <v>0</v>
      </c>
      <c r="AG195" s="4">
        <f t="shared" si="126"/>
        <v>0</v>
      </c>
      <c r="AH195" s="4">
        <f t="shared" si="127"/>
        <v>0</v>
      </c>
      <c r="AI195" s="4">
        <f t="shared" si="128"/>
        <v>0</v>
      </c>
      <c r="AJ195" s="4">
        <f t="shared" si="129"/>
        <v>0</v>
      </c>
      <c r="AK195" s="4">
        <f>Detailed_Report_Risk_Levels!E195</f>
        <v>0</v>
      </c>
      <c r="AL195" s="4">
        <f t="shared" si="130"/>
        <v>0</v>
      </c>
      <c r="AM195" s="4">
        <f t="shared" si="131"/>
        <v>0</v>
      </c>
      <c r="AN195" s="4">
        <f t="shared" si="132"/>
        <v>0</v>
      </c>
      <c r="AO195" s="4">
        <f t="shared" si="133"/>
        <v>0</v>
      </c>
      <c r="AP195" s="4">
        <f t="shared" si="134"/>
        <v>0</v>
      </c>
      <c r="AQ195" s="4">
        <f t="shared" si="135"/>
        <v>0</v>
      </c>
      <c r="AR195" s="4">
        <f t="shared" si="136"/>
        <v>0</v>
      </c>
      <c r="AS195" s="4">
        <f t="shared" si="137"/>
        <v>0</v>
      </c>
      <c r="AT195" s="4">
        <f t="shared" si="138"/>
        <v>0</v>
      </c>
      <c r="AU195" s="4">
        <f t="shared" si="139"/>
        <v>0</v>
      </c>
      <c r="AV195" s="4">
        <f t="shared" si="140"/>
        <v>0</v>
      </c>
      <c r="AW195" s="4">
        <f t="shared" si="141"/>
        <v>0</v>
      </c>
      <c r="AX195" s="4">
        <f t="shared" si="142"/>
        <v>0</v>
      </c>
      <c r="AY195" s="4">
        <f t="shared" si="143"/>
        <v>0</v>
      </c>
      <c r="AZ195" s="4">
        <f t="shared" si="144"/>
        <v>0</v>
      </c>
    </row>
    <row r="196" spans="2:52" x14ac:dyDescent="0.2">
      <c r="B196">
        <f>Risks!B204</f>
        <v>0</v>
      </c>
      <c r="C196">
        <f>Risks!E204</f>
        <v>0</v>
      </c>
      <c r="D196" s="4">
        <f>Risks!C204</f>
        <v>0</v>
      </c>
      <c r="E196" s="4">
        <f>Detailed_Report_Risk_Levels!D196</f>
        <v>0</v>
      </c>
      <c r="F196" s="4">
        <f t="shared" si="99"/>
        <v>0</v>
      </c>
      <c r="G196" s="4">
        <f t="shared" si="100"/>
        <v>0</v>
      </c>
      <c r="H196" s="4">
        <f t="shared" si="101"/>
        <v>0</v>
      </c>
      <c r="I196" s="4">
        <f t="shared" si="102"/>
        <v>0</v>
      </c>
      <c r="J196" s="4">
        <f t="shared" si="103"/>
        <v>0</v>
      </c>
      <c r="K196" s="4">
        <f t="shared" si="104"/>
        <v>0</v>
      </c>
      <c r="L196" s="4">
        <f t="shared" si="105"/>
        <v>0</v>
      </c>
      <c r="M196" s="4">
        <f t="shared" si="106"/>
        <v>0</v>
      </c>
      <c r="N196" s="4">
        <f t="shared" si="107"/>
        <v>0</v>
      </c>
      <c r="O196" s="4">
        <f t="shared" si="108"/>
        <v>0</v>
      </c>
      <c r="P196" s="4">
        <f t="shared" si="109"/>
        <v>0</v>
      </c>
      <c r="Q196" s="4">
        <f t="shared" si="110"/>
        <v>0</v>
      </c>
      <c r="R196" s="4">
        <f t="shared" si="111"/>
        <v>0</v>
      </c>
      <c r="S196" s="4">
        <f t="shared" si="112"/>
        <v>0</v>
      </c>
      <c r="T196" s="4">
        <f t="shared" si="113"/>
        <v>0</v>
      </c>
      <c r="U196" s="4">
        <f t="shared" si="114"/>
        <v>0</v>
      </c>
      <c r="V196" s="4">
        <f t="shared" si="115"/>
        <v>0</v>
      </c>
      <c r="W196" s="4">
        <f t="shared" si="116"/>
        <v>0</v>
      </c>
      <c r="X196" s="4">
        <f t="shared" si="117"/>
        <v>0</v>
      </c>
      <c r="Y196" s="4">
        <f t="shared" si="118"/>
        <v>0</v>
      </c>
      <c r="Z196" s="4">
        <f t="shared" si="119"/>
        <v>0</v>
      </c>
      <c r="AA196" s="4">
        <f t="shared" si="120"/>
        <v>0</v>
      </c>
      <c r="AB196" s="4">
        <f t="shared" si="121"/>
        <v>0</v>
      </c>
      <c r="AC196" s="4">
        <f t="shared" si="122"/>
        <v>0</v>
      </c>
      <c r="AD196" s="4">
        <f t="shared" si="123"/>
        <v>0</v>
      </c>
      <c r="AE196" s="4">
        <f t="shared" si="124"/>
        <v>0</v>
      </c>
      <c r="AF196" s="4">
        <f t="shared" si="125"/>
        <v>0</v>
      </c>
      <c r="AG196" s="4">
        <f t="shared" si="126"/>
        <v>0</v>
      </c>
      <c r="AH196" s="4">
        <f t="shared" si="127"/>
        <v>0</v>
      </c>
      <c r="AI196" s="4">
        <f t="shared" si="128"/>
        <v>0</v>
      </c>
      <c r="AJ196" s="4">
        <f t="shared" si="129"/>
        <v>0</v>
      </c>
      <c r="AK196" s="4">
        <f>Detailed_Report_Risk_Levels!E196</f>
        <v>0</v>
      </c>
      <c r="AL196" s="4">
        <f t="shared" si="130"/>
        <v>0</v>
      </c>
      <c r="AM196" s="4">
        <f t="shared" si="131"/>
        <v>0</v>
      </c>
      <c r="AN196" s="4">
        <f t="shared" si="132"/>
        <v>0</v>
      </c>
      <c r="AO196" s="4">
        <f t="shared" si="133"/>
        <v>0</v>
      </c>
      <c r="AP196" s="4">
        <f t="shared" si="134"/>
        <v>0</v>
      </c>
      <c r="AQ196" s="4">
        <f t="shared" si="135"/>
        <v>0</v>
      </c>
      <c r="AR196" s="4">
        <f t="shared" si="136"/>
        <v>0</v>
      </c>
      <c r="AS196" s="4">
        <f t="shared" si="137"/>
        <v>0</v>
      </c>
      <c r="AT196" s="4">
        <f t="shared" si="138"/>
        <v>0</v>
      </c>
      <c r="AU196" s="4">
        <f t="shared" si="139"/>
        <v>0</v>
      </c>
      <c r="AV196" s="4">
        <f t="shared" si="140"/>
        <v>0</v>
      </c>
      <c r="AW196" s="4">
        <f t="shared" si="141"/>
        <v>0</v>
      </c>
      <c r="AX196" s="4">
        <f t="shared" si="142"/>
        <v>0</v>
      </c>
      <c r="AY196" s="4">
        <f t="shared" si="143"/>
        <v>0</v>
      </c>
      <c r="AZ196" s="4">
        <f t="shared" si="144"/>
        <v>0</v>
      </c>
    </row>
    <row r="197" spans="2:52" x14ac:dyDescent="0.2">
      <c r="B197">
        <f>Risks!B205</f>
        <v>0</v>
      </c>
      <c r="C197">
        <f>Risks!E205</f>
        <v>0</v>
      </c>
      <c r="D197" s="4">
        <f>Risks!C205</f>
        <v>0</v>
      </c>
      <c r="E197" s="4">
        <f>Detailed_Report_Risk_Levels!D197</f>
        <v>0</v>
      </c>
      <c r="F197" s="4">
        <f t="shared" si="99"/>
        <v>0</v>
      </c>
      <c r="G197" s="4">
        <f t="shared" si="100"/>
        <v>0</v>
      </c>
      <c r="H197" s="4">
        <f t="shared" si="101"/>
        <v>0</v>
      </c>
      <c r="I197" s="4">
        <f t="shared" si="102"/>
        <v>0</v>
      </c>
      <c r="J197" s="4">
        <f t="shared" si="103"/>
        <v>0</v>
      </c>
      <c r="K197" s="4">
        <f t="shared" si="104"/>
        <v>0</v>
      </c>
      <c r="L197" s="4">
        <f t="shared" si="105"/>
        <v>0</v>
      </c>
      <c r="M197" s="4">
        <f t="shared" si="106"/>
        <v>0</v>
      </c>
      <c r="N197" s="4">
        <f t="shared" si="107"/>
        <v>0</v>
      </c>
      <c r="O197" s="4">
        <f t="shared" si="108"/>
        <v>0</v>
      </c>
      <c r="P197" s="4">
        <f t="shared" si="109"/>
        <v>0</v>
      </c>
      <c r="Q197" s="4">
        <f t="shared" si="110"/>
        <v>0</v>
      </c>
      <c r="R197" s="4">
        <f t="shared" si="111"/>
        <v>0</v>
      </c>
      <c r="S197" s="4">
        <f t="shared" si="112"/>
        <v>0</v>
      </c>
      <c r="T197" s="4">
        <f t="shared" si="113"/>
        <v>0</v>
      </c>
      <c r="U197" s="4">
        <f t="shared" si="114"/>
        <v>0</v>
      </c>
      <c r="V197" s="4">
        <f t="shared" si="115"/>
        <v>0</v>
      </c>
      <c r="W197" s="4">
        <f t="shared" si="116"/>
        <v>0</v>
      </c>
      <c r="X197" s="4">
        <f t="shared" si="117"/>
        <v>0</v>
      </c>
      <c r="Y197" s="4">
        <f t="shared" si="118"/>
        <v>0</v>
      </c>
      <c r="Z197" s="4">
        <f t="shared" si="119"/>
        <v>0</v>
      </c>
      <c r="AA197" s="4">
        <f t="shared" si="120"/>
        <v>0</v>
      </c>
      <c r="AB197" s="4">
        <f t="shared" si="121"/>
        <v>0</v>
      </c>
      <c r="AC197" s="4">
        <f t="shared" si="122"/>
        <v>0</v>
      </c>
      <c r="AD197" s="4">
        <f t="shared" si="123"/>
        <v>0</v>
      </c>
      <c r="AE197" s="4">
        <f t="shared" si="124"/>
        <v>0</v>
      </c>
      <c r="AF197" s="4">
        <f t="shared" si="125"/>
        <v>0</v>
      </c>
      <c r="AG197" s="4">
        <f t="shared" si="126"/>
        <v>0</v>
      </c>
      <c r="AH197" s="4">
        <f t="shared" si="127"/>
        <v>0</v>
      </c>
      <c r="AI197" s="4">
        <f t="shared" si="128"/>
        <v>0</v>
      </c>
      <c r="AJ197" s="4">
        <f t="shared" si="129"/>
        <v>0</v>
      </c>
      <c r="AK197" s="4">
        <f>Detailed_Report_Risk_Levels!E197</f>
        <v>0</v>
      </c>
      <c r="AL197" s="4">
        <f t="shared" si="130"/>
        <v>0</v>
      </c>
      <c r="AM197" s="4">
        <f t="shared" si="131"/>
        <v>0</v>
      </c>
      <c r="AN197" s="4">
        <f t="shared" si="132"/>
        <v>0</v>
      </c>
      <c r="AO197" s="4">
        <f t="shared" si="133"/>
        <v>0</v>
      </c>
      <c r="AP197" s="4">
        <f t="shared" si="134"/>
        <v>0</v>
      </c>
      <c r="AQ197" s="4">
        <f t="shared" si="135"/>
        <v>0</v>
      </c>
      <c r="AR197" s="4">
        <f t="shared" si="136"/>
        <v>0</v>
      </c>
      <c r="AS197" s="4">
        <f t="shared" si="137"/>
        <v>0</v>
      </c>
      <c r="AT197" s="4">
        <f t="shared" si="138"/>
        <v>0</v>
      </c>
      <c r="AU197" s="4">
        <f t="shared" si="139"/>
        <v>0</v>
      </c>
      <c r="AV197" s="4">
        <f t="shared" si="140"/>
        <v>0</v>
      </c>
      <c r="AW197" s="4">
        <f t="shared" si="141"/>
        <v>0</v>
      </c>
      <c r="AX197" s="4">
        <f t="shared" si="142"/>
        <v>0</v>
      </c>
      <c r="AY197" s="4">
        <f t="shared" si="143"/>
        <v>0</v>
      </c>
      <c r="AZ197" s="4">
        <f t="shared" si="144"/>
        <v>0</v>
      </c>
    </row>
    <row r="198" spans="2:52" x14ac:dyDescent="0.2">
      <c r="B198">
        <f>Risks!B206</f>
        <v>0</v>
      </c>
      <c r="C198">
        <f>Risks!E206</f>
        <v>0</v>
      </c>
      <c r="D198" s="4">
        <f>Risks!C206</f>
        <v>0</v>
      </c>
      <c r="E198" s="4">
        <f>Detailed_Report_Risk_Levels!D198</f>
        <v>0</v>
      </c>
      <c r="F198" s="4">
        <f t="shared" si="99"/>
        <v>0</v>
      </c>
      <c r="G198" s="4">
        <f t="shared" si="100"/>
        <v>0</v>
      </c>
      <c r="H198" s="4">
        <f t="shared" si="101"/>
        <v>0</v>
      </c>
      <c r="I198" s="4">
        <f t="shared" si="102"/>
        <v>0</v>
      </c>
      <c r="J198" s="4">
        <f t="shared" si="103"/>
        <v>0</v>
      </c>
      <c r="K198" s="4">
        <f t="shared" si="104"/>
        <v>0</v>
      </c>
      <c r="L198" s="4">
        <f t="shared" si="105"/>
        <v>0</v>
      </c>
      <c r="M198" s="4">
        <f t="shared" si="106"/>
        <v>0</v>
      </c>
      <c r="N198" s="4">
        <f t="shared" si="107"/>
        <v>0</v>
      </c>
      <c r="O198" s="4">
        <f t="shared" si="108"/>
        <v>0</v>
      </c>
      <c r="P198" s="4">
        <f t="shared" si="109"/>
        <v>0</v>
      </c>
      <c r="Q198" s="4">
        <f t="shared" si="110"/>
        <v>0</v>
      </c>
      <c r="R198" s="4">
        <f t="shared" si="111"/>
        <v>0</v>
      </c>
      <c r="S198" s="4">
        <f t="shared" si="112"/>
        <v>0</v>
      </c>
      <c r="T198" s="4">
        <f t="shared" si="113"/>
        <v>0</v>
      </c>
      <c r="U198" s="4">
        <f t="shared" si="114"/>
        <v>0</v>
      </c>
      <c r="V198" s="4">
        <f t="shared" si="115"/>
        <v>0</v>
      </c>
      <c r="W198" s="4">
        <f t="shared" si="116"/>
        <v>0</v>
      </c>
      <c r="X198" s="4">
        <f t="shared" si="117"/>
        <v>0</v>
      </c>
      <c r="Y198" s="4">
        <f t="shared" si="118"/>
        <v>0</v>
      </c>
      <c r="Z198" s="4">
        <f t="shared" si="119"/>
        <v>0</v>
      </c>
      <c r="AA198" s="4">
        <f t="shared" si="120"/>
        <v>0</v>
      </c>
      <c r="AB198" s="4">
        <f t="shared" si="121"/>
        <v>0</v>
      </c>
      <c r="AC198" s="4">
        <f t="shared" si="122"/>
        <v>0</v>
      </c>
      <c r="AD198" s="4">
        <f t="shared" si="123"/>
        <v>0</v>
      </c>
      <c r="AE198" s="4">
        <f t="shared" si="124"/>
        <v>0</v>
      </c>
      <c r="AF198" s="4">
        <f t="shared" si="125"/>
        <v>0</v>
      </c>
      <c r="AG198" s="4">
        <f t="shared" si="126"/>
        <v>0</v>
      </c>
      <c r="AH198" s="4">
        <f t="shared" si="127"/>
        <v>0</v>
      </c>
      <c r="AI198" s="4">
        <f t="shared" si="128"/>
        <v>0</v>
      </c>
      <c r="AJ198" s="4">
        <f t="shared" si="129"/>
        <v>0</v>
      </c>
      <c r="AK198" s="4">
        <f>Detailed_Report_Risk_Levels!E198</f>
        <v>0</v>
      </c>
      <c r="AL198" s="4">
        <f t="shared" si="130"/>
        <v>0</v>
      </c>
      <c r="AM198" s="4">
        <f t="shared" si="131"/>
        <v>0</v>
      </c>
      <c r="AN198" s="4">
        <f t="shared" si="132"/>
        <v>0</v>
      </c>
      <c r="AO198" s="4">
        <f t="shared" si="133"/>
        <v>0</v>
      </c>
      <c r="AP198" s="4">
        <f t="shared" si="134"/>
        <v>0</v>
      </c>
      <c r="AQ198" s="4">
        <f t="shared" si="135"/>
        <v>0</v>
      </c>
      <c r="AR198" s="4">
        <f t="shared" si="136"/>
        <v>0</v>
      </c>
      <c r="AS198" s="4">
        <f t="shared" si="137"/>
        <v>0</v>
      </c>
      <c r="AT198" s="4">
        <f t="shared" si="138"/>
        <v>0</v>
      </c>
      <c r="AU198" s="4">
        <f t="shared" si="139"/>
        <v>0</v>
      </c>
      <c r="AV198" s="4">
        <f t="shared" si="140"/>
        <v>0</v>
      </c>
      <c r="AW198" s="4">
        <f t="shared" si="141"/>
        <v>0</v>
      </c>
      <c r="AX198" s="4">
        <f t="shared" si="142"/>
        <v>0</v>
      </c>
      <c r="AY198" s="4">
        <f t="shared" si="143"/>
        <v>0</v>
      </c>
      <c r="AZ198" s="4">
        <f t="shared" si="144"/>
        <v>0</v>
      </c>
    </row>
    <row r="199" spans="2:52" x14ac:dyDescent="0.2">
      <c r="B199">
        <f>Risks!B207</f>
        <v>0</v>
      </c>
      <c r="C199">
        <f>Risks!E207</f>
        <v>0</v>
      </c>
      <c r="D199" s="4">
        <f>Risks!C207</f>
        <v>0</v>
      </c>
      <c r="E199" s="4">
        <f>Detailed_Report_Risk_Levels!D199</f>
        <v>0</v>
      </c>
      <c r="F199" s="4">
        <f t="shared" si="99"/>
        <v>0</v>
      </c>
      <c r="G199" s="4">
        <f t="shared" si="100"/>
        <v>0</v>
      </c>
      <c r="H199" s="4">
        <f t="shared" si="101"/>
        <v>0</v>
      </c>
      <c r="I199" s="4">
        <f t="shared" si="102"/>
        <v>0</v>
      </c>
      <c r="J199" s="4">
        <f t="shared" si="103"/>
        <v>0</v>
      </c>
      <c r="K199" s="4">
        <f t="shared" si="104"/>
        <v>0</v>
      </c>
      <c r="L199" s="4">
        <f t="shared" si="105"/>
        <v>0</v>
      </c>
      <c r="M199" s="4">
        <f t="shared" si="106"/>
        <v>0</v>
      </c>
      <c r="N199" s="4">
        <f t="shared" si="107"/>
        <v>0</v>
      </c>
      <c r="O199" s="4">
        <f t="shared" si="108"/>
        <v>0</v>
      </c>
      <c r="P199" s="4">
        <f t="shared" si="109"/>
        <v>0</v>
      </c>
      <c r="Q199" s="4">
        <f t="shared" si="110"/>
        <v>0</v>
      </c>
      <c r="R199" s="4">
        <f t="shared" si="111"/>
        <v>0</v>
      </c>
      <c r="S199" s="4">
        <f t="shared" si="112"/>
        <v>0</v>
      </c>
      <c r="T199" s="4">
        <f t="shared" si="113"/>
        <v>0</v>
      </c>
      <c r="U199" s="4">
        <f t="shared" si="114"/>
        <v>0</v>
      </c>
      <c r="V199" s="4">
        <f t="shared" si="115"/>
        <v>0</v>
      </c>
      <c r="W199" s="4">
        <f t="shared" si="116"/>
        <v>0</v>
      </c>
      <c r="X199" s="4">
        <f t="shared" si="117"/>
        <v>0</v>
      </c>
      <c r="Y199" s="4">
        <f t="shared" si="118"/>
        <v>0</v>
      </c>
      <c r="Z199" s="4">
        <f t="shared" si="119"/>
        <v>0</v>
      </c>
      <c r="AA199" s="4">
        <f t="shared" si="120"/>
        <v>0</v>
      </c>
      <c r="AB199" s="4">
        <f t="shared" si="121"/>
        <v>0</v>
      </c>
      <c r="AC199" s="4">
        <f t="shared" si="122"/>
        <v>0</v>
      </c>
      <c r="AD199" s="4">
        <f t="shared" si="123"/>
        <v>0</v>
      </c>
      <c r="AE199" s="4">
        <f t="shared" si="124"/>
        <v>0</v>
      </c>
      <c r="AF199" s="4">
        <f t="shared" si="125"/>
        <v>0</v>
      </c>
      <c r="AG199" s="4">
        <f t="shared" si="126"/>
        <v>0</v>
      </c>
      <c r="AH199" s="4">
        <f t="shared" si="127"/>
        <v>0</v>
      </c>
      <c r="AI199" s="4">
        <f t="shared" si="128"/>
        <v>0</v>
      </c>
      <c r="AJ199" s="4">
        <f t="shared" si="129"/>
        <v>0</v>
      </c>
      <c r="AK199" s="4">
        <f>Detailed_Report_Risk_Levels!E199</f>
        <v>0</v>
      </c>
      <c r="AL199" s="4">
        <f t="shared" si="130"/>
        <v>0</v>
      </c>
      <c r="AM199" s="4">
        <f t="shared" si="131"/>
        <v>0</v>
      </c>
      <c r="AN199" s="4">
        <f t="shared" si="132"/>
        <v>0</v>
      </c>
      <c r="AO199" s="4">
        <f t="shared" si="133"/>
        <v>0</v>
      </c>
      <c r="AP199" s="4">
        <f t="shared" si="134"/>
        <v>0</v>
      </c>
      <c r="AQ199" s="4">
        <f t="shared" si="135"/>
        <v>0</v>
      </c>
      <c r="AR199" s="4">
        <f t="shared" si="136"/>
        <v>0</v>
      </c>
      <c r="AS199" s="4">
        <f t="shared" si="137"/>
        <v>0</v>
      </c>
      <c r="AT199" s="4">
        <f t="shared" si="138"/>
        <v>0</v>
      </c>
      <c r="AU199" s="4">
        <f t="shared" si="139"/>
        <v>0</v>
      </c>
      <c r="AV199" s="4">
        <f t="shared" si="140"/>
        <v>0</v>
      </c>
      <c r="AW199" s="4">
        <f t="shared" si="141"/>
        <v>0</v>
      </c>
      <c r="AX199" s="4">
        <f t="shared" si="142"/>
        <v>0</v>
      </c>
      <c r="AY199" s="4">
        <f t="shared" si="143"/>
        <v>0</v>
      </c>
      <c r="AZ199" s="4">
        <f t="shared" si="144"/>
        <v>0</v>
      </c>
    </row>
    <row r="200" spans="2:52" x14ac:dyDescent="0.2">
      <c r="B200">
        <f>Risks!B208</f>
        <v>0</v>
      </c>
      <c r="C200">
        <f>Risks!E208</f>
        <v>0</v>
      </c>
      <c r="D200" s="4">
        <f>Risks!C208</f>
        <v>0</v>
      </c>
      <c r="E200" s="4">
        <f>Detailed_Report_Risk_Levels!D200</f>
        <v>0</v>
      </c>
      <c r="F200" s="4">
        <f t="shared" si="99"/>
        <v>0</v>
      </c>
      <c r="G200" s="4">
        <f t="shared" si="100"/>
        <v>0</v>
      </c>
      <c r="H200" s="4">
        <f t="shared" si="101"/>
        <v>0</v>
      </c>
      <c r="I200" s="4">
        <f t="shared" si="102"/>
        <v>0</v>
      </c>
      <c r="J200" s="4">
        <f t="shared" si="103"/>
        <v>0</v>
      </c>
      <c r="K200" s="4">
        <f t="shared" si="104"/>
        <v>0</v>
      </c>
      <c r="L200" s="4">
        <f t="shared" si="105"/>
        <v>0</v>
      </c>
      <c r="M200" s="4">
        <f t="shared" si="106"/>
        <v>0</v>
      </c>
      <c r="N200" s="4">
        <f t="shared" si="107"/>
        <v>0</v>
      </c>
      <c r="O200" s="4">
        <f t="shared" si="108"/>
        <v>0</v>
      </c>
      <c r="P200" s="4">
        <f t="shared" si="109"/>
        <v>0</v>
      </c>
      <c r="Q200" s="4">
        <f t="shared" si="110"/>
        <v>0</v>
      </c>
      <c r="R200" s="4">
        <f t="shared" si="111"/>
        <v>0</v>
      </c>
      <c r="S200" s="4">
        <f t="shared" si="112"/>
        <v>0</v>
      </c>
      <c r="T200" s="4">
        <f t="shared" si="113"/>
        <v>0</v>
      </c>
      <c r="U200" s="4">
        <f t="shared" si="114"/>
        <v>0</v>
      </c>
      <c r="V200" s="4">
        <f t="shared" si="115"/>
        <v>0</v>
      </c>
      <c r="W200" s="4">
        <f t="shared" si="116"/>
        <v>0</v>
      </c>
      <c r="X200" s="4">
        <f t="shared" si="117"/>
        <v>0</v>
      </c>
      <c r="Y200" s="4">
        <f t="shared" si="118"/>
        <v>0</v>
      </c>
      <c r="Z200" s="4">
        <f t="shared" si="119"/>
        <v>0</v>
      </c>
      <c r="AA200" s="4">
        <f t="shared" si="120"/>
        <v>0</v>
      </c>
      <c r="AB200" s="4">
        <f t="shared" si="121"/>
        <v>0</v>
      </c>
      <c r="AC200" s="4">
        <f t="shared" si="122"/>
        <v>0</v>
      </c>
      <c r="AD200" s="4">
        <f t="shared" si="123"/>
        <v>0</v>
      </c>
      <c r="AE200" s="4">
        <f t="shared" si="124"/>
        <v>0</v>
      </c>
      <c r="AF200" s="4">
        <f t="shared" si="125"/>
        <v>0</v>
      </c>
      <c r="AG200" s="4">
        <f t="shared" si="126"/>
        <v>0</v>
      </c>
      <c r="AH200" s="4">
        <f t="shared" si="127"/>
        <v>0</v>
      </c>
      <c r="AI200" s="4">
        <f t="shared" si="128"/>
        <v>0</v>
      </c>
      <c r="AJ200" s="4">
        <f t="shared" si="129"/>
        <v>0</v>
      </c>
      <c r="AK200" s="4">
        <f>Detailed_Report_Risk_Levels!E200</f>
        <v>0</v>
      </c>
      <c r="AL200" s="4">
        <f t="shared" si="130"/>
        <v>0</v>
      </c>
      <c r="AM200" s="4">
        <f t="shared" si="131"/>
        <v>0</v>
      </c>
      <c r="AN200" s="4">
        <f t="shared" si="132"/>
        <v>0</v>
      </c>
      <c r="AO200" s="4">
        <f t="shared" si="133"/>
        <v>0</v>
      </c>
      <c r="AP200" s="4">
        <f t="shared" si="134"/>
        <v>0</v>
      </c>
      <c r="AQ200" s="4">
        <f t="shared" si="135"/>
        <v>0</v>
      </c>
      <c r="AR200" s="4">
        <f t="shared" si="136"/>
        <v>0</v>
      </c>
      <c r="AS200" s="4">
        <f t="shared" si="137"/>
        <v>0</v>
      </c>
      <c r="AT200" s="4">
        <f t="shared" si="138"/>
        <v>0</v>
      </c>
      <c r="AU200" s="4">
        <f t="shared" si="139"/>
        <v>0</v>
      </c>
      <c r="AV200" s="4">
        <f t="shared" si="140"/>
        <v>0</v>
      </c>
      <c r="AW200" s="4">
        <f t="shared" si="141"/>
        <v>0</v>
      </c>
      <c r="AX200" s="4">
        <f t="shared" si="142"/>
        <v>0</v>
      </c>
      <c r="AY200" s="4">
        <f t="shared" si="143"/>
        <v>0</v>
      </c>
      <c r="AZ200" s="4">
        <f t="shared" si="144"/>
        <v>0</v>
      </c>
    </row>
    <row r="201" spans="2:52" x14ac:dyDescent="0.2">
      <c r="B201">
        <f>Risks!B209</f>
        <v>0</v>
      </c>
      <c r="C201">
        <f>Risks!E209</f>
        <v>0</v>
      </c>
      <c r="D201" s="4">
        <f>Risks!C209</f>
        <v>0</v>
      </c>
      <c r="E201" s="4">
        <f>Detailed_Report_Risk_Levels!D201</f>
        <v>0</v>
      </c>
      <c r="F201" s="4">
        <f t="shared" si="99"/>
        <v>0</v>
      </c>
      <c r="G201" s="4">
        <f t="shared" si="100"/>
        <v>0</v>
      </c>
      <c r="H201" s="4">
        <f t="shared" si="101"/>
        <v>0</v>
      </c>
      <c r="I201" s="4">
        <f t="shared" si="102"/>
        <v>0</v>
      </c>
      <c r="J201" s="4">
        <f t="shared" si="103"/>
        <v>0</v>
      </c>
      <c r="K201" s="4">
        <f t="shared" si="104"/>
        <v>0</v>
      </c>
      <c r="L201" s="4">
        <f t="shared" si="105"/>
        <v>0</v>
      </c>
      <c r="M201" s="4">
        <f t="shared" si="106"/>
        <v>0</v>
      </c>
      <c r="N201" s="4">
        <f t="shared" si="107"/>
        <v>0</v>
      </c>
      <c r="O201" s="4">
        <f t="shared" si="108"/>
        <v>0</v>
      </c>
      <c r="P201" s="4">
        <f t="shared" si="109"/>
        <v>0</v>
      </c>
      <c r="Q201" s="4">
        <f t="shared" si="110"/>
        <v>0</v>
      </c>
      <c r="R201" s="4">
        <f t="shared" si="111"/>
        <v>0</v>
      </c>
      <c r="S201" s="4">
        <f t="shared" si="112"/>
        <v>0</v>
      </c>
      <c r="T201" s="4">
        <f t="shared" si="113"/>
        <v>0</v>
      </c>
      <c r="U201" s="4">
        <f t="shared" si="114"/>
        <v>0</v>
      </c>
      <c r="V201" s="4">
        <f t="shared" si="115"/>
        <v>0</v>
      </c>
      <c r="W201" s="4">
        <f t="shared" si="116"/>
        <v>0</v>
      </c>
      <c r="X201" s="4">
        <f t="shared" si="117"/>
        <v>0</v>
      </c>
      <c r="Y201" s="4">
        <f t="shared" si="118"/>
        <v>0</v>
      </c>
      <c r="Z201" s="4">
        <f t="shared" si="119"/>
        <v>0</v>
      </c>
      <c r="AA201" s="4">
        <f t="shared" si="120"/>
        <v>0</v>
      </c>
      <c r="AB201" s="4">
        <f t="shared" si="121"/>
        <v>0</v>
      </c>
      <c r="AC201" s="4">
        <f t="shared" si="122"/>
        <v>0</v>
      </c>
      <c r="AD201" s="4">
        <f t="shared" si="123"/>
        <v>0</v>
      </c>
      <c r="AE201" s="4">
        <f t="shared" si="124"/>
        <v>0</v>
      </c>
      <c r="AF201" s="4">
        <f t="shared" si="125"/>
        <v>0</v>
      </c>
      <c r="AG201" s="4">
        <f t="shared" si="126"/>
        <v>0</v>
      </c>
      <c r="AH201" s="4">
        <f t="shared" si="127"/>
        <v>0</v>
      </c>
      <c r="AI201" s="4">
        <f t="shared" si="128"/>
        <v>0</v>
      </c>
      <c r="AJ201" s="4">
        <f t="shared" si="129"/>
        <v>0</v>
      </c>
      <c r="AK201" s="4">
        <f>Detailed_Report_Risk_Levels!E201</f>
        <v>0</v>
      </c>
      <c r="AL201" s="4">
        <f t="shared" si="130"/>
        <v>0</v>
      </c>
      <c r="AM201" s="4">
        <f t="shared" si="131"/>
        <v>0</v>
      </c>
      <c r="AN201" s="4">
        <f t="shared" si="132"/>
        <v>0</v>
      </c>
      <c r="AO201" s="4">
        <f t="shared" si="133"/>
        <v>0</v>
      </c>
      <c r="AP201" s="4">
        <f t="shared" si="134"/>
        <v>0</v>
      </c>
      <c r="AQ201" s="4">
        <f t="shared" si="135"/>
        <v>0</v>
      </c>
      <c r="AR201" s="4">
        <f t="shared" si="136"/>
        <v>0</v>
      </c>
      <c r="AS201" s="4">
        <f t="shared" si="137"/>
        <v>0</v>
      </c>
      <c r="AT201" s="4">
        <f t="shared" si="138"/>
        <v>0</v>
      </c>
      <c r="AU201" s="4">
        <f t="shared" si="139"/>
        <v>0</v>
      </c>
      <c r="AV201" s="4">
        <f t="shared" si="140"/>
        <v>0</v>
      </c>
      <c r="AW201" s="4">
        <f t="shared" si="141"/>
        <v>0</v>
      </c>
      <c r="AX201" s="4">
        <f t="shared" si="142"/>
        <v>0</v>
      </c>
      <c r="AY201" s="4">
        <f t="shared" si="143"/>
        <v>0</v>
      </c>
      <c r="AZ201" s="4">
        <f t="shared" si="144"/>
        <v>0</v>
      </c>
    </row>
    <row r="202" spans="2:52" x14ac:dyDescent="0.2">
      <c r="B202">
        <f>Risks!B210</f>
        <v>0</v>
      </c>
      <c r="C202">
        <f>Risks!E210</f>
        <v>0</v>
      </c>
      <c r="D202" s="4">
        <f>Risks!C210</f>
        <v>0</v>
      </c>
      <c r="E202" s="4">
        <f>Detailed_Report_Risk_Levels!D202</f>
        <v>0</v>
      </c>
      <c r="F202" s="4">
        <f t="shared" si="99"/>
        <v>0</v>
      </c>
      <c r="G202" s="4">
        <f t="shared" si="100"/>
        <v>0</v>
      </c>
      <c r="H202" s="4">
        <f t="shared" si="101"/>
        <v>0</v>
      </c>
      <c r="I202" s="4">
        <f t="shared" si="102"/>
        <v>0</v>
      </c>
      <c r="J202" s="4">
        <f t="shared" si="103"/>
        <v>0</v>
      </c>
      <c r="K202" s="4">
        <f t="shared" si="104"/>
        <v>0</v>
      </c>
      <c r="L202" s="4">
        <f t="shared" si="105"/>
        <v>0</v>
      </c>
      <c r="M202" s="4">
        <f t="shared" si="106"/>
        <v>0</v>
      </c>
      <c r="N202" s="4">
        <f t="shared" si="107"/>
        <v>0</v>
      </c>
      <c r="O202" s="4">
        <f t="shared" si="108"/>
        <v>0</v>
      </c>
      <c r="P202" s="4">
        <f t="shared" si="109"/>
        <v>0</v>
      </c>
      <c r="Q202" s="4">
        <f t="shared" si="110"/>
        <v>0</v>
      </c>
      <c r="R202" s="4">
        <f t="shared" si="111"/>
        <v>0</v>
      </c>
      <c r="S202" s="4">
        <f t="shared" si="112"/>
        <v>0</v>
      </c>
      <c r="T202" s="4">
        <f t="shared" si="113"/>
        <v>0</v>
      </c>
      <c r="U202" s="4">
        <f t="shared" si="114"/>
        <v>0</v>
      </c>
      <c r="V202" s="4">
        <f t="shared" si="115"/>
        <v>0</v>
      </c>
      <c r="W202" s="4">
        <f t="shared" si="116"/>
        <v>0</v>
      </c>
      <c r="X202" s="4">
        <f t="shared" si="117"/>
        <v>0</v>
      </c>
      <c r="Y202" s="4">
        <f t="shared" si="118"/>
        <v>0</v>
      </c>
      <c r="Z202" s="4">
        <f t="shared" si="119"/>
        <v>0</v>
      </c>
      <c r="AA202" s="4">
        <f t="shared" si="120"/>
        <v>0</v>
      </c>
      <c r="AB202" s="4">
        <f t="shared" si="121"/>
        <v>0</v>
      </c>
      <c r="AC202" s="4">
        <f t="shared" si="122"/>
        <v>0</v>
      </c>
      <c r="AD202" s="4">
        <f t="shared" si="123"/>
        <v>0</v>
      </c>
      <c r="AE202" s="4">
        <f t="shared" si="124"/>
        <v>0</v>
      </c>
      <c r="AF202" s="4">
        <f t="shared" si="125"/>
        <v>0</v>
      </c>
      <c r="AG202" s="4">
        <f t="shared" si="126"/>
        <v>0</v>
      </c>
      <c r="AH202" s="4">
        <f t="shared" si="127"/>
        <v>0</v>
      </c>
      <c r="AI202" s="4">
        <f t="shared" si="128"/>
        <v>0</v>
      </c>
      <c r="AJ202" s="4">
        <f t="shared" si="129"/>
        <v>0</v>
      </c>
      <c r="AK202" s="4">
        <f>Detailed_Report_Risk_Levels!E202</f>
        <v>0</v>
      </c>
      <c r="AL202" s="4">
        <f t="shared" si="130"/>
        <v>0</v>
      </c>
      <c r="AM202" s="4">
        <f t="shared" si="131"/>
        <v>0</v>
      </c>
      <c r="AN202" s="4">
        <f t="shared" si="132"/>
        <v>0</v>
      </c>
      <c r="AO202" s="4">
        <f t="shared" si="133"/>
        <v>0</v>
      </c>
      <c r="AP202" s="4">
        <f t="shared" si="134"/>
        <v>0</v>
      </c>
      <c r="AQ202" s="4">
        <f t="shared" si="135"/>
        <v>0</v>
      </c>
      <c r="AR202" s="4">
        <f t="shared" si="136"/>
        <v>0</v>
      </c>
      <c r="AS202" s="4">
        <f t="shared" si="137"/>
        <v>0</v>
      </c>
      <c r="AT202" s="4">
        <f t="shared" si="138"/>
        <v>0</v>
      </c>
      <c r="AU202" s="4">
        <f t="shared" si="139"/>
        <v>0</v>
      </c>
      <c r="AV202" s="4">
        <f t="shared" si="140"/>
        <v>0</v>
      </c>
      <c r="AW202" s="4">
        <f t="shared" si="141"/>
        <v>0</v>
      </c>
      <c r="AX202" s="4">
        <f t="shared" si="142"/>
        <v>0</v>
      </c>
      <c r="AY202" s="4">
        <f t="shared" si="143"/>
        <v>0</v>
      </c>
      <c r="AZ202" s="4">
        <f t="shared" si="144"/>
        <v>0</v>
      </c>
    </row>
    <row r="203" spans="2:52" x14ac:dyDescent="0.2">
      <c r="B203">
        <f>Risks!B211</f>
        <v>0</v>
      </c>
      <c r="C203">
        <f>Risks!E211</f>
        <v>0</v>
      </c>
      <c r="D203" s="4">
        <f>Risks!C211</f>
        <v>0</v>
      </c>
      <c r="E203" s="4">
        <f>Detailed_Report_Risk_Levels!D203</f>
        <v>0</v>
      </c>
      <c r="F203" s="4">
        <f t="shared" ref="F203:F209" si="145">COUNTIF(C203,$F$9)</f>
        <v>0</v>
      </c>
      <c r="G203" s="4">
        <f t="shared" ref="G203:G209" si="146">COUNTIF(C203,$G$9)</f>
        <v>0</v>
      </c>
      <c r="H203" s="4">
        <f t="shared" ref="H203:H209" si="147">COUNTIF(C203,$H$9)</f>
        <v>0</v>
      </c>
      <c r="I203" s="4">
        <f t="shared" ref="I203:I209" si="148">COUNTIF(C203,$I$9)</f>
        <v>0</v>
      </c>
      <c r="J203" s="4">
        <f t="shared" ref="J203:J209" si="149">COUNTIF(C203,$J$9)</f>
        <v>0</v>
      </c>
      <c r="K203" s="4">
        <f t="shared" ref="K203:K209" si="150">COUNTIF(C203,$K$9)</f>
        <v>0</v>
      </c>
      <c r="L203" s="4">
        <f t="shared" ref="L203:L209" si="151">COUNTIF(C203,$L$9)</f>
        <v>0</v>
      </c>
      <c r="M203" s="4">
        <f t="shared" ref="M203:M209" si="152">COUNTIF(C203,$M$9)</f>
        <v>0</v>
      </c>
      <c r="N203" s="4">
        <f t="shared" ref="N203:N209" si="153">COUNTIF(C203,$N$9)</f>
        <v>0</v>
      </c>
      <c r="O203" s="4">
        <f t="shared" ref="O203:O209" si="154">COUNTIF(C203,$O$9)</f>
        <v>0</v>
      </c>
      <c r="P203" s="4">
        <f t="shared" ref="P203:P209" si="155">COUNTIF(C203,$P$9)</f>
        <v>0</v>
      </c>
      <c r="Q203" s="4">
        <f t="shared" ref="Q203:Q209" si="156">COUNTIF(C203,$Q$9)</f>
        <v>0</v>
      </c>
      <c r="R203" s="4">
        <f t="shared" ref="R203:R209" si="157">COUNTIF(C203,$R$9)</f>
        <v>0</v>
      </c>
      <c r="S203" s="4">
        <f t="shared" ref="S203:S209" si="158">COUNTIF(C203,$S$9)</f>
        <v>0</v>
      </c>
      <c r="T203" s="4">
        <f t="shared" ref="T203:T209" si="159">COUNTIF(C203,$T$9)</f>
        <v>0</v>
      </c>
      <c r="U203" s="4">
        <f t="shared" ref="U203:U209" si="160">E203</f>
        <v>0</v>
      </c>
      <c r="V203" s="4">
        <f t="shared" ref="V203:V209" si="161">U203*F203*D203</f>
        <v>0</v>
      </c>
      <c r="W203" s="4">
        <f t="shared" ref="W203:W209" si="162">D203*G203*U203</f>
        <v>0</v>
      </c>
      <c r="X203" s="4">
        <f t="shared" ref="X203:X209" si="163">U203*H203*D203</f>
        <v>0</v>
      </c>
      <c r="Y203" s="4">
        <f t="shared" ref="Y203:Y209" si="164">I203*U203*D203</f>
        <v>0</v>
      </c>
      <c r="Z203" s="4">
        <f t="shared" ref="Z203:Z209" si="165">D203*J203*U203</f>
        <v>0</v>
      </c>
      <c r="AA203" s="4">
        <f t="shared" ref="AA203:AA209" si="166">U203*K203*D203</f>
        <v>0</v>
      </c>
      <c r="AB203" s="4">
        <f t="shared" ref="AB203:AB209" si="167">U203*L203*D203</f>
        <v>0</v>
      </c>
      <c r="AC203" s="4">
        <f t="shared" ref="AC203:AC209" si="168">U203*M203*D203</f>
        <v>0</v>
      </c>
      <c r="AD203" s="4">
        <f t="shared" ref="AD203:AD209" si="169">N203*U203*D203</f>
        <v>0</v>
      </c>
      <c r="AE203" s="4">
        <f t="shared" ref="AE203:AE209" si="170">U203*O203*D203</f>
        <v>0</v>
      </c>
      <c r="AF203" s="4">
        <f t="shared" ref="AF203:AF209" si="171">U203*P203*D203</f>
        <v>0</v>
      </c>
      <c r="AG203" s="4">
        <f t="shared" ref="AG203:AG209" si="172">U203*Q203*D203</f>
        <v>0</v>
      </c>
      <c r="AH203" s="4">
        <f t="shared" ref="AH203:AH209" si="173">U203*R203*D203</f>
        <v>0</v>
      </c>
      <c r="AI203" s="4">
        <f t="shared" ref="AI203:AI209" si="174">S203*U203*D203</f>
        <v>0</v>
      </c>
      <c r="AJ203" s="4">
        <f t="shared" ref="AJ203:AJ209" si="175">U203*T203*D203</f>
        <v>0</v>
      </c>
      <c r="AK203" s="4">
        <f>Detailed_Report_Risk_Levels!E203</f>
        <v>0</v>
      </c>
      <c r="AL203" s="4">
        <f t="shared" ref="AL203:AL209" si="176">AK203*F203*D203</f>
        <v>0</v>
      </c>
      <c r="AM203" s="4">
        <f t="shared" ref="AM203:AM209" si="177">AK203*G203*D203</f>
        <v>0</v>
      </c>
      <c r="AN203" s="4">
        <f t="shared" ref="AN203:AN209" si="178">AK203*H203*D203</f>
        <v>0</v>
      </c>
      <c r="AO203" s="4">
        <f t="shared" ref="AO203:AO209" si="179">AK203*I203*D203</f>
        <v>0</v>
      </c>
      <c r="AP203" s="4">
        <f t="shared" ref="AP203:AP209" si="180">AK203*J203*D203</f>
        <v>0</v>
      </c>
      <c r="AQ203" s="4">
        <f t="shared" ref="AQ203:AQ209" si="181">AK203*K203*D203</f>
        <v>0</v>
      </c>
      <c r="AR203" s="4">
        <f t="shared" ref="AR203:AR209" si="182">AK203*L203*D203</f>
        <v>0</v>
      </c>
      <c r="AS203" s="4">
        <f t="shared" ref="AS203:AS209" si="183">M203*D203*AK203</f>
        <v>0</v>
      </c>
      <c r="AT203" s="4">
        <f t="shared" ref="AT203:AT209" si="184">AK203*N203*D203</f>
        <v>0</v>
      </c>
      <c r="AU203" s="4">
        <f t="shared" ref="AU203:AU209" si="185">AK203*O203*D203</f>
        <v>0</v>
      </c>
      <c r="AV203" s="4">
        <f t="shared" ref="AV203:AV209" si="186">AK203*P203*D203</f>
        <v>0</v>
      </c>
      <c r="AW203" s="4">
        <f t="shared" ref="AW203:AW209" si="187">AK203*Q203*D203</f>
        <v>0</v>
      </c>
      <c r="AX203" s="4">
        <f t="shared" ref="AX203:AX209" si="188">AK203*R203*D203</f>
        <v>0</v>
      </c>
      <c r="AY203" s="4">
        <f t="shared" ref="AY203:AY209" si="189">AK203*S203*D203</f>
        <v>0</v>
      </c>
      <c r="AZ203" s="4">
        <f t="shared" ref="AZ203:AZ209" si="190">AK203*T203*D203</f>
        <v>0</v>
      </c>
    </row>
    <row r="204" spans="2:52" x14ac:dyDescent="0.2">
      <c r="B204">
        <f>Risks!B212</f>
        <v>0</v>
      </c>
      <c r="C204">
        <f>Risks!E212</f>
        <v>0</v>
      </c>
      <c r="D204" s="4">
        <f>Risks!C212</f>
        <v>0</v>
      </c>
      <c r="E204" s="4">
        <f>Detailed_Report_Risk_Levels!D204</f>
        <v>0</v>
      </c>
      <c r="F204" s="4">
        <f t="shared" si="145"/>
        <v>0</v>
      </c>
      <c r="G204" s="4">
        <f t="shared" si="146"/>
        <v>0</v>
      </c>
      <c r="H204" s="4">
        <f t="shared" si="147"/>
        <v>0</v>
      </c>
      <c r="I204" s="4">
        <f t="shared" si="148"/>
        <v>0</v>
      </c>
      <c r="J204" s="4">
        <f t="shared" si="149"/>
        <v>0</v>
      </c>
      <c r="K204" s="4">
        <f t="shared" si="150"/>
        <v>0</v>
      </c>
      <c r="L204" s="4">
        <f t="shared" si="151"/>
        <v>0</v>
      </c>
      <c r="M204" s="4">
        <f t="shared" si="152"/>
        <v>0</v>
      </c>
      <c r="N204" s="4">
        <f t="shared" si="153"/>
        <v>0</v>
      </c>
      <c r="O204" s="4">
        <f t="shared" si="154"/>
        <v>0</v>
      </c>
      <c r="P204" s="4">
        <f t="shared" si="155"/>
        <v>0</v>
      </c>
      <c r="Q204" s="4">
        <f t="shared" si="156"/>
        <v>0</v>
      </c>
      <c r="R204" s="4">
        <f t="shared" si="157"/>
        <v>0</v>
      </c>
      <c r="S204" s="4">
        <f t="shared" si="158"/>
        <v>0</v>
      </c>
      <c r="T204" s="4">
        <f t="shared" si="159"/>
        <v>0</v>
      </c>
      <c r="U204" s="4">
        <f t="shared" si="160"/>
        <v>0</v>
      </c>
      <c r="V204" s="4">
        <f t="shared" si="161"/>
        <v>0</v>
      </c>
      <c r="W204" s="4">
        <f t="shared" si="162"/>
        <v>0</v>
      </c>
      <c r="X204" s="4">
        <f t="shared" si="163"/>
        <v>0</v>
      </c>
      <c r="Y204" s="4">
        <f t="shared" si="164"/>
        <v>0</v>
      </c>
      <c r="Z204" s="4">
        <f t="shared" si="165"/>
        <v>0</v>
      </c>
      <c r="AA204" s="4">
        <f t="shared" si="166"/>
        <v>0</v>
      </c>
      <c r="AB204" s="4">
        <f t="shared" si="167"/>
        <v>0</v>
      </c>
      <c r="AC204" s="4">
        <f t="shared" si="168"/>
        <v>0</v>
      </c>
      <c r="AD204" s="4">
        <f t="shared" si="169"/>
        <v>0</v>
      </c>
      <c r="AE204" s="4">
        <f t="shared" si="170"/>
        <v>0</v>
      </c>
      <c r="AF204" s="4">
        <f t="shared" si="171"/>
        <v>0</v>
      </c>
      <c r="AG204" s="4">
        <f t="shared" si="172"/>
        <v>0</v>
      </c>
      <c r="AH204" s="4">
        <f t="shared" si="173"/>
        <v>0</v>
      </c>
      <c r="AI204" s="4">
        <f t="shared" si="174"/>
        <v>0</v>
      </c>
      <c r="AJ204" s="4">
        <f t="shared" si="175"/>
        <v>0</v>
      </c>
      <c r="AK204" s="4">
        <f>Detailed_Report_Risk_Levels!E204</f>
        <v>0</v>
      </c>
      <c r="AL204" s="4">
        <f t="shared" si="176"/>
        <v>0</v>
      </c>
      <c r="AM204" s="4">
        <f t="shared" si="177"/>
        <v>0</v>
      </c>
      <c r="AN204" s="4">
        <f t="shared" si="178"/>
        <v>0</v>
      </c>
      <c r="AO204" s="4">
        <f t="shared" si="179"/>
        <v>0</v>
      </c>
      <c r="AP204" s="4">
        <f t="shared" si="180"/>
        <v>0</v>
      </c>
      <c r="AQ204" s="4">
        <f t="shared" si="181"/>
        <v>0</v>
      </c>
      <c r="AR204" s="4">
        <f t="shared" si="182"/>
        <v>0</v>
      </c>
      <c r="AS204" s="4">
        <f t="shared" si="183"/>
        <v>0</v>
      </c>
      <c r="AT204" s="4">
        <f t="shared" si="184"/>
        <v>0</v>
      </c>
      <c r="AU204" s="4">
        <f t="shared" si="185"/>
        <v>0</v>
      </c>
      <c r="AV204" s="4">
        <f t="shared" si="186"/>
        <v>0</v>
      </c>
      <c r="AW204" s="4">
        <f t="shared" si="187"/>
        <v>0</v>
      </c>
      <c r="AX204" s="4">
        <f t="shared" si="188"/>
        <v>0</v>
      </c>
      <c r="AY204" s="4">
        <f t="shared" si="189"/>
        <v>0</v>
      </c>
      <c r="AZ204" s="4">
        <f t="shared" si="190"/>
        <v>0</v>
      </c>
    </row>
    <row r="205" spans="2:52" x14ac:dyDescent="0.2">
      <c r="B205">
        <f>Risks!B213</f>
        <v>0</v>
      </c>
      <c r="C205">
        <f>Risks!E213</f>
        <v>0</v>
      </c>
      <c r="D205" s="4">
        <f>Risks!C213</f>
        <v>0</v>
      </c>
      <c r="E205" s="4">
        <f>Detailed_Report_Risk_Levels!D205</f>
        <v>0</v>
      </c>
      <c r="F205" s="4">
        <f t="shared" si="145"/>
        <v>0</v>
      </c>
      <c r="G205" s="4">
        <f t="shared" si="146"/>
        <v>0</v>
      </c>
      <c r="H205" s="4">
        <f t="shared" si="147"/>
        <v>0</v>
      </c>
      <c r="I205" s="4">
        <f t="shared" si="148"/>
        <v>0</v>
      </c>
      <c r="J205" s="4">
        <f t="shared" si="149"/>
        <v>0</v>
      </c>
      <c r="K205" s="4">
        <f t="shared" si="150"/>
        <v>0</v>
      </c>
      <c r="L205" s="4">
        <f t="shared" si="151"/>
        <v>0</v>
      </c>
      <c r="M205" s="4">
        <f t="shared" si="152"/>
        <v>0</v>
      </c>
      <c r="N205" s="4">
        <f t="shared" si="153"/>
        <v>0</v>
      </c>
      <c r="O205" s="4">
        <f t="shared" si="154"/>
        <v>0</v>
      </c>
      <c r="P205" s="4">
        <f t="shared" si="155"/>
        <v>0</v>
      </c>
      <c r="Q205" s="4">
        <f t="shared" si="156"/>
        <v>0</v>
      </c>
      <c r="R205" s="4">
        <f t="shared" si="157"/>
        <v>0</v>
      </c>
      <c r="S205" s="4">
        <f t="shared" si="158"/>
        <v>0</v>
      </c>
      <c r="T205" s="4">
        <f t="shared" si="159"/>
        <v>0</v>
      </c>
      <c r="U205" s="4">
        <f t="shared" si="160"/>
        <v>0</v>
      </c>
      <c r="V205" s="4">
        <f t="shared" si="161"/>
        <v>0</v>
      </c>
      <c r="W205" s="4">
        <f t="shared" si="162"/>
        <v>0</v>
      </c>
      <c r="X205" s="4">
        <f t="shared" si="163"/>
        <v>0</v>
      </c>
      <c r="Y205" s="4">
        <f t="shared" si="164"/>
        <v>0</v>
      </c>
      <c r="Z205" s="4">
        <f t="shared" si="165"/>
        <v>0</v>
      </c>
      <c r="AA205" s="4">
        <f t="shared" si="166"/>
        <v>0</v>
      </c>
      <c r="AB205" s="4">
        <f t="shared" si="167"/>
        <v>0</v>
      </c>
      <c r="AC205" s="4">
        <f t="shared" si="168"/>
        <v>0</v>
      </c>
      <c r="AD205" s="4">
        <f t="shared" si="169"/>
        <v>0</v>
      </c>
      <c r="AE205" s="4">
        <f t="shared" si="170"/>
        <v>0</v>
      </c>
      <c r="AF205" s="4">
        <f t="shared" si="171"/>
        <v>0</v>
      </c>
      <c r="AG205" s="4">
        <f t="shared" si="172"/>
        <v>0</v>
      </c>
      <c r="AH205" s="4">
        <f t="shared" si="173"/>
        <v>0</v>
      </c>
      <c r="AI205" s="4">
        <f t="shared" si="174"/>
        <v>0</v>
      </c>
      <c r="AJ205" s="4">
        <f t="shared" si="175"/>
        <v>0</v>
      </c>
      <c r="AK205" s="4">
        <f>Detailed_Report_Risk_Levels!E205</f>
        <v>0</v>
      </c>
      <c r="AL205" s="4">
        <f t="shared" si="176"/>
        <v>0</v>
      </c>
      <c r="AM205" s="4">
        <f t="shared" si="177"/>
        <v>0</v>
      </c>
      <c r="AN205" s="4">
        <f t="shared" si="178"/>
        <v>0</v>
      </c>
      <c r="AO205" s="4">
        <f t="shared" si="179"/>
        <v>0</v>
      </c>
      <c r="AP205" s="4">
        <f t="shared" si="180"/>
        <v>0</v>
      </c>
      <c r="AQ205" s="4">
        <f t="shared" si="181"/>
        <v>0</v>
      </c>
      <c r="AR205" s="4">
        <f t="shared" si="182"/>
        <v>0</v>
      </c>
      <c r="AS205" s="4">
        <f t="shared" si="183"/>
        <v>0</v>
      </c>
      <c r="AT205" s="4">
        <f t="shared" si="184"/>
        <v>0</v>
      </c>
      <c r="AU205" s="4">
        <f t="shared" si="185"/>
        <v>0</v>
      </c>
      <c r="AV205" s="4">
        <f t="shared" si="186"/>
        <v>0</v>
      </c>
      <c r="AW205" s="4">
        <f t="shared" si="187"/>
        <v>0</v>
      </c>
      <c r="AX205" s="4">
        <f t="shared" si="188"/>
        <v>0</v>
      </c>
      <c r="AY205" s="4">
        <f t="shared" si="189"/>
        <v>0</v>
      </c>
      <c r="AZ205" s="4">
        <f t="shared" si="190"/>
        <v>0</v>
      </c>
    </row>
    <row r="206" spans="2:52" x14ac:dyDescent="0.2">
      <c r="B206">
        <f>Risks!B214</f>
        <v>0</v>
      </c>
      <c r="C206">
        <f>Risks!E214</f>
        <v>0</v>
      </c>
      <c r="D206" s="4">
        <f>Risks!C214</f>
        <v>0</v>
      </c>
      <c r="E206" s="4">
        <f>Detailed_Report_Risk_Levels!D206</f>
        <v>0</v>
      </c>
      <c r="F206" s="4">
        <f t="shared" si="145"/>
        <v>0</v>
      </c>
      <c r="G206" s="4">
        <f t="shared" si="146"/>
        <v>0</v>
      </c>
      <c r="H206" s="4">
        <f t="shared" si="147"/>
        <v>0</v>
      </c>
      <c r="I206" s="4">
        <f t="shared" si="148"/>
        <v>0</v>
      </c>
      <c r="J206" s="4">
        <f t="shared" si="149"/>
        <v>0</v>
      </c>
      <c r="K206" s="4">
        <f t="shared" si="150"/>
        <v>0</v>
      </c>
      <c r="L206" s="4">
        <f t="shared" si="151"/>
        <v>0</v>
      </c>
      <c r="M206" s="4">
        <f t="shared" si="152"/>
        <v>0</v>
      </c>
      <c r="N206" s="4">
        <f t="shared" si="153"/>
        <v>0</v>
      </c>
      <c r="O206" s="4">
        <f t="shared" si="154"/>
        <v>0</v>
      </c>
      <c r="P206" s="4">
        <f t="shared" si="155"/>
        <v>0</v>
      </c>
      <c r="Q206" s="4">
        <f t="shared" si="156"/>
        <v>0</v>
      </c>
      <c r="R206" s="4">
        <f t="shared" si="157"/>
        <v>0</v>
      </c>
      <c r="S206" s="4">
        <f t="shared" si="158"/>
        <v>0</v>
      </c>
      <c r="T206" s="4">
        <f t="shared" si="159"/>
        <v>0</v>
      </c>
      <c r="U206" s="4">
        <f t="shared" si="160"/>
        <v>0</v>
      </c>
      <c r="V206" s="4">
        <f t="shared" si="161"/>
        <v>0</v>
      </c>
      <c r="W206" s="4">
        <f t="shared" si="162"/>
        <v>0</v>
      </c>
      <c r="X206" s="4">
        <f t="shared" si="163"/>
        <v>0</v>
      </c>
      <c r="Y206" s="4">
        <f t="shared" si="164"/>
        <v>0</v>
      </c>
      <c r="Z206" s="4">
        <f t="shared" si="165"/>
        <v>0</v>
      </c>
      <c r="AA206" s="4">
        <f t="shared" si="166"/>
        <v>0</v>
      </c>
      <c r="AB206" s="4">
        <f t="shared" si="167"/>
        <v>0</v>
      </c>
      <c r="AC206" s="4">
        <f t="shared" si="168"/>
        <v>0</v>
      </c>
      <c r="AD206" s="4">
        <f t="shared" si="169"/>
        <v>0</v>
      </c>
      <c r="AE206" s="4">
        <f t="shared" si="170"/>
        <v>0</v>
      </c>
      <c r="AF206" s="4">
        <f t="shared" si="171"/>
        <v>0</v>
      </c>
      <c r="AG206" s="4">
        <f t="shared" si="172"/>
        <v>0</v>
      </c>
      <c r="AH206" s="4">
        <f t="shared" si="173"/>
        <v>0</v>
      </c>
      <c r="AI206" s="4">
        <f t="shared" si="174"/>
        <v>0</v>
      </c>
      <c r="AJ206" s="4">
        <f t="shared" si="175"/>
        <v>0</v>
      </c>
      <c r="AK206" s="4">
        <f>Detailed_Report_Risk_Levels!E206</f>
        <v>0</v>
      </c>
      <c r="AL206" s="4">
        <f t="shared" si="176"/>
        <v>0</v>
      </c>
      <c r="AM206" s="4">
        <f t="shared" si="177"/>
        <v>0</v>
      </c>
      <c r="AN206" s="4">
        <f t="shared" si="178"/>
        <v>0</v>
      </c>
      <c r="AO206" s="4">
        <f t="shared" si="179"/>
        <v>0</v>
      </c>
      <c r="AP206" s="4">
        <f t="shared" si="180"/>
        <v>0</v>
      </c>
      <c r="AQ206" s="4">
        <f t="shared" si="181"/>
        <v>0</v>
      </c>
      <c r="AR206" s="4">
        <f t="shared" si="182"/>
        <v>0</v>
      </c>
      <c r="AS206" s="4">
        <f t="shared" si="183"/>
        <v>0</v>
      </c>
      <c r="AT206" s="4">
        <f t="shared" si="184"/>
        <v>0</v>
      </c>
      <c r="AU206" s="4">
        <f t="shared" si="185"/>
        <v>0</v>
      </c>
      <c r="AV206" s="4">
        <f t="shared" si="186"/>
        <v>0</v>
      </c>
      <c r="AW206" s="4">
        <f t="shared" si="187"/>
        <v>0</v>
      </c>
      <c r="AX206" s="4">
        <f t="shared" si="188"/>
        <v>0</v>
      </c>
      <c r="AY206" s="4">
        <f t="shared" si="189"/>
        <v>0</v>
      </c>
      <c r="AZ206" s="4">
        <f t="shared" si="190"/>
        <v>0</v>
      </c>
    </row>
    <row r="207" spans="2:52" x14ac:dyDescent="0.2">
      <c r="B207">
        <f>Risks!B215</f>
        <v>0</v>
      </c>
      <c r="C207">
        <f>Risks!E215</f>
        <v>0</v>
      </c>
      <c r="D207" s="4">
        <f>Risks!C215</f>
        <v>0</v>
      </c>
      <c r="E207" s="4">
        <f>Detailed_Report_Risk_Levels!D207</f>
        <v>0</v>
      </c>
      <c r="F207" s="4">
        <f t="shared" si="145"/>
        <v>0</v>
      </c>
      <c r="G207" s="4">
        <f t="shared" si="146"/>
        <v>0</v>
      </c>
      <c r="H207" s="4">
        <f t="shared" si="147"/>
        <v>0</v>
      </c>
      <c r="I207" s="4">
        <f t="shared" si="148"/>
        <v>0</v>
      </c>
      <c r="J207" s="4">
        <f t="shared" si="149"/>
        <v>0</v>
      </c>
      <c r="K207" s="4">
        <f t="shared" si="150"/>
        <v>0</v>
      </c>
      <c r="L207" s="4">
        <f t="shared" si="151"/>
        <v>0</v>
      </c>
      <c r="M207" s="4">
        <f t="shared" si="152"/>
        <v>0</v>
      </c>
      <c r="N207" s="4">
        <f t="shared" si="153"/>
        <v>0</v>
      </c>
      <c r="O207" s="4">
        <f t="shared" si="154"/>
        <v>0</v>
      </c>
      <c r="P207" s="4">
        <f t="shared" si="155"/>
        <v>0</v>
      </c>
      <c r="Q207" s="4">
        <f t="shared" si="156"/>
        <v>0</v>
      </c>
      <c r="R207" s="4">
        <f t="shared" si="157"/>
        <v>0</v>
      </c>
      <c r="S207" s="4">
        <f t="shared" si="158"/>
        <v>0</v>
      </c>
      <c r="T207" s="4">
        <f t="shared" si="159"/>
        <v>0</v>
      </c>
      <c r="U207" s="4">
        <f t="shared" si="160"/>
        <v>0</v>
      </c>
      <c r="V207" s="4">
        <f t="shared" si="161"/>
        <v>0</v>
      </c>
      <c r="W207" s="4">
        <f t="shared" si="162"/>
        <v>0</v>
      </c>
      <c r="X207" s="4">
        <f t="shared" si="163"/>
        <v>0</v>
      </c>
      <c r="Y207" s="4">
        <f t="shared" si="164"/>
        <v>0</v>
      </c>
      <c r="Z207" s="4">
        <f t="shared" si="165"/>
        <v>0</v>
      </c>
      <c r="AA207" s="4">
        <f t="shared" si="166"/>
        <v>0</v>
      </c>
      <c r="AB207" s="4">
        <f t="shared" si="167"/>
        <v>0</v>
      </c>
      <c r="AC207" s="4">
        <f t="shared" si="168"/>
        <v>0</v>
      </c>
      <c r="AD207" s="4">
        <f t="shared" si="169"/>
        <v>0</v>
      </c>
      <c r="AE207" s="4">
        <f t="shared" si="170"/>
        <v>0</v>
      </c>
      <c r="AF207" s="4">
        <f t="shared" si="171"/>
        <v>0</v>
      </c>
      <c r="AG207" s="4">
        <f t="shared" si="172"/>
        <v>0</v>
      </c>
      <c r="AH207" s="4">
        <f t="shared" si="173"/>
        <v>0</v>
      </c>
      <c r="AI207" s="4">
        <f t="shared" si="174"/>
        <v>0</v>
      </c>
      <c r="AJ207" s="4">
        <f t="shared" si="175"/>
        <v>0</v>
      </c>
      <c r="AK207" s="4">
        <f>Detailed_Report_Risk_Levels!E207</f>
        <v>0</v>
      </c>
      <c r="AL207" s="4">
        <f t="shared" si="176"/>
        <v>0</v>
      </c>
      <c r="AM207" s="4">
        <f t="shared" si="177"/>
        <v>0</v>
      </c>
      <c r="AN207" s="4">
        <f t="shared" si="178"/>
        <v>0</v>
      </c>
      <c r="AO207" s="4">
        <f t="shared" si="179"/>
        <v>0</v>
      </c>
      <c r="AP207" s="4">
        <f t="shared" si="180"/>
        <v>0</v>
      </c>
      <c r="AQ207" s="4">
        <f t="shared" si="181"/>
        <v>0</v>
      </c>
      <c r="AR207" s="4">
        <f t="shared" si="182"/>
        <v>0</v>
      </c>
      <c r="AS207" s="4">
        <f t="shared" si="183"/>
        <v>0</v>
      </c>
      <c r="AT207" s="4">
        <f t="shared" si="184"/>
        <v>0</v>
      </c>
      <c r="AU207" s="4">
        <f t="shared" si="185"/>
        <v>0</v>
      </c>
      <c r="AV207" s="4">
        <f t="shared" si="186"/>
        <v>0</v>
      </c>
      <c r="AW207" s="4">
        <f t="shared" si="187"/>
        <v>0</v>
      </c>
      <c r="AX207" s="4">
        <f t="shared" si="188"/>
        <v>0</v>
      </c>
      <c r="AY207" s="4">
        <f t="shared" si="189"/>
        <v>0</v>
      </c>
      <c r="AZ207" s="4">
        <f t="shared" si="190"/>
        <v>0</v>
      </c>
    </row>
    <row r="208" spans="2:52" x14ac:dyDescent="0.2">
      <c r="B208">
        <f>Risks!B216</f>
        <v>0</v>
      </c>
      <c r="C208">
        <f>Risks!E216</f>
        <v>0</v>
      </c>
      <c r="D208" s="4">
        <f>Risks!C216</f>
        <v>0</v>
      </c>
      <c r="E208" s="4">
        <f>Detailed_Report_Risk_Levels!D208</f>
        <v>0</v>
      </c>
      <c r="F208" s="4">
        <f t="shared" si="145"/>
        <v>0</v>
      </c>
      <c r="G208" s="4">
        <f t="shared" si="146"/>
        <v>0</v>
      </c>
      <c r="H208" s="4">
        <f t="shared" si="147"/>
        <v>0</v>
      </c>
      <c r="I208" s="4">
        <f t="shared" si="148"/>
        <v>0</v>
      </c>
      <c r="J208" s="4">
        <f t="shared" si="149"/>
        <v>0</v>
      </c>
      <c r="K208" s="4">
        <f t="shared" si="150"/>
        <v>0</v>
      </c>
      <c r="L208" s="4">
        <f t="shared" si="151"/>
        <v>0</v>
      </c>
      <c r="M208" s="4">
        <f t="shared" si="152"/>
        <v>0</v>
      </c>
      <c r="N208" s="4">
        <f t="shared" si="153"/>
        <v>0</v>
      </c>
      <c r="O208" s="4">
        <f t="shared" si="154"/>
        <v>0</v>
      </c>
      <c r="P208" s="4">
        <f t="shared" si="155"/>
        <v>0</v>
      </c>
      <c r="Q208" s="4">
        <f t="shared" si="156"/>
        <v>0</v>
      </c>
      <c r="R208" s="4">
        <f t="shared" si="157"/>
        <v>0</v>
      </c>
      <c r="S208" s="4">
        <f t="shared" si="158"/>
        <v>0</v>
      </c>
      <c r="T208" s="4">
        <f t="shared" si="159"/>
        <v>0</v>
      </c>
      <c r="U208" s="4">
        <f t="shared" si="160"/>
        <v>0</v>
      </c>
      <c r="V208" s="4">
        <f t="shared" si="161"/>
        <v>0</v>
      </c>
      <c r="W208" s="4">
        <f t="shared" si="162"/>
        <v>0</v>
      </c>
      <c r="X208" s="4">
        <f t="shared" si="163"/>
        <v>0</v>
      </c>
      <c r="Y208" s="4">
        <f t="shared" si="164"/>
        <v>0</v>
      </c>
      <c r="Z208" s="4">
        <f t="shared" si="165"/>
        <v>0</v>
      </c>
      <c r="AA208" s="4">
        <f t="shared" si="166"/>
        <v>0</v>
      </c>
      <c r="AB208" s="4">
        <f t="shared" si="167"/>
        <v>0</v>
      </c>
      <c r="AC208" s="4">
        <f t="shared" si="168"/>
        <v>0</v>
      </c>
      <c r="AD208" s="4">
        <f t="shared" si="169"/>
        <v>0</v>
      </c>
      <c r="AE208" s="4">
        <f t="shared" si="170"/>
        <v>0</v>
      </c>
      <c r="AF208" s="4">
        <f t="shared" si="171"/>
        <v>0</v>
      </c>
      <c r="AG208" s="4">
        <f t="shared" si="172"/>
        <v>0</v>
      </c>
      <c r="AH208" s="4">
        <f t="shared" si="173"/>
        <v>0</v>
      </c>
      <c r="AI208" s="4">
        <f t="shared" si="174"/>
        <v>0</v>
      </c>
      <c r="AJ208" s="4">
        <f t="shared" si="175"/>
        <v>0</v>
      </c>
      <c r="AK208" s="4">
        <f>Detailed_Report_Risk_Levels!E208</f>
        <v>0</v>
      </c>
      <c r="AL208" s="4">
        <f t="shared" si="176"/>
        <v>0</v>
      </c>
      <c r="AM208" s="4">
        <f t="shared" si="177"/>
        <v>0</v>
      </c>
      <c r="AN208" s="4">
        <f t="shared" si="178"/>
        <v>0</v>
      </c>
      <c r="AO208" s="4">
        <f t="shared" si="179"/>
        <v>0</v>
      </c>
      <c r="AP208" s="4">
        <f t="shared" si="180"/>
        <v>0</v>
      </c>
      <c r="AQ208" s="4">
        <f t="shared" si="181"/>
        <v>0</v>
      </c>
      <c r="AR208" s="4">
        <f t="shared" si="182"/>
        <v>0</v>
      </c>
      <c r="AS208" s="4">
        <f t="shared" si="183"/>
        <v>0</v>
      </c>
      <c r="AT208" s="4">
        <f t="shared" si="184"/>
        <v>0</v>
      </c>
      <c r="AU208" s="4">
        <f t="shared" si="185"/>
        <v>0</v>
      </c>
      <c r="AV208" s="4">
        <f t="shared" si="186"/>
        <v>0</v>
      </c>
      <c r="AW208" s="4">
        <f t="shared" si="187"/>
        <v>0</v>
      </c>
      <c r="AX208" s="4">
        <f t="shared" si="188"/>
        <v>0</v>
      </c>
      <c r="AY208" s="4">
        <f t="shared" si="189"/>
        <v>0</v>
      </c>
      <c r="AZ208" s="4">
        <f t="shared" si="190"/>
        <v>0</v>
      </c>
    </row>
    <row r="209" spans="2:52" x14ac:dyDescent="0.2">
      <c r="B209">
        <f>Risks!B217</f>
        <v>0</v>
      </c>
      <c r="C209">
        <f>Risks!E217</f>
        <v>0</v>
      </c>
      <c r="D209" s="4">
        <f>Risks!C217</f>
        <v>0</v>
      </c>
      <c r="E209" s="4">
        <f>Detailed_Report_Risk_Levels!D209</f>
        <v>0</v>
      </c>
      <c r="F209" s="4">
        <f t="shared" si="145"/>
        <v>0</v>
      </c>
      <c r="G209" s="4">
        <f t="shared" si="146"/>
        <v>0</v>
      </c>
      <c r="H209" s="4">
        <f t="shared" si="147"/>
        <v>0</v>
      </c>
      <c r="I209" s="4">
        <f t="shared" si="148"/>
        <v>0</v>
      </c>
      <c r="J209" s="4">
        <f t="shared" si="149"/>
        <v>0</v>
      </c>
      <c r="K209" s="4">
        <f t="shared" si="150"/>
        <v>0</v>
      </c>
      <c r="L209" s="4">
        <f t="shared" si="151"/>
        <v>0</v>
      </c>
      <c r="M209" s="4">
        <f t="shared" si="152"/>
        <v>0</v>
      </c>
      <c r="N209" s="4">
        <f t="shared" si="153"/>
        <v>0</v>
      </c>
      <c r="O209" s="4">
        <f t="shared" si="154"/>
        <v>0</v>
      </c>
      <c r="P209" s="4">
        <f t="shared" si="155"/>
        <v>0</v>
      </c>
      <c r="Q209" s="4">
        <f t="shared" si="156"/>
        <v>0</v>
      </c>
      <c r="R209" s="4">
        <f t="shared" si="157"/>
        <v>0</v>
      </c>
      <c r="S209" s="4">
        <f t="shared" si="158"/>
        <v>0</v>
      </c>
      <c r="T209" s="4">
        <f t="shared" si="159"/>
        <v>0</v>
      </c>
      <c r="U209" s="4">
        <f t="shared" si="160"/>
        <v>0</v>
      </c>
      <c r="V209" s="4">
        <f t="shared" si="161"/>
        <v>0</v>
      </c>
      <c r="W209" s="4">
        <f t="shared" si="162"/>
        <v>0</v>
      </c>
      <c r="X209" s="4">
        <f t="shared" si="163"/>
        <v>0</v>
      </c>
      <c r="Y209" s="4">
        <f t="shared" si="164"/>
        <v>0</v>
      </c>
      <c r="Z209" s="4">
        <f t="shared" si="165"/>
        <v>0</v>
      </c>
      <c r="AA209" s="4">
        <f t="shared" si="166"/>
        <v>0</v>
      </c>
      <c r="AB209" s="4">
        <f t="shared" si="167"/>
        <v>0</v>
      </c>
      <c r="AC209" s="4">
        <f t="shared" si="168"/>
        <v>0</v>
      </c>
      <c r="AD209" s="4">
        <f t="shared" si="169"/>
        <v>0</v>
      </c>
      <c r="AE209" s="4">
        <f t="shared" si="170"/>
        <v>0</v>
      </c>
      <c r="AF209" s="4">
        <f t="shared" si="171"/>
        <v>0</v>
      </c>
      <c r="AG209" s="4">
        <f t="shared" si="172"/>
        <v>0</v>
      </c>
      <c r="AH209" s="4">
        <f t="shared" si="173"/>
        <v>0</v>
      </c>
      <c r="AI209" s="4">
        <f t="shared" si="174"/>
        <v>0</v>
      </c>
      <c r="AJ209" s="4">
        <f t="shared" si="175"/>
        <v>0</v>
      </c>
      <c r="AK209" s="4">
        <f>Detailed_Report_Risk_Levels!E209</f>
        <v>0</v>
      </c>
      <c r="AL209" s="4">
        <f t="shared" si="176"/>
        <v>0</v>
      </c>
      <c r="AM209" s="4">
        <f t="shared" si="177"/>
        <v>0</v>
      </c>
      <c r="AN209" s="4">
        <f t="shared" si="178"/>
        <v>0</v>
      </c>
      <c r="AO209" s="4">
        <f t="shared" si="179"/>
        <v>0</v>
      </c>
      <c r="AP209" s="4">
        <f t="shared" si="180"/>
        <v>0</v>
      </c>
      <c r="AQ209" s="4">
        <f t="shared" si="181"/>
        <v>0</v>
      </c>
      <c r="AR209" s="4">
        <f t="shared" si="182"/>
        <v>0</v>
      </c>
      <c r="AS209" s="4">
        <f t="shared" si="183"/>
        <v>0</v>
      </c>
      <c r="AT209" s="4">
        <f t="shared" si="184"/>
        <v>0</v>
      </c>
      <c r="AU209" s="4">
        <f t="shared" si="185"/>
        <v>0</v>
      </c>
      <c r="AV209" s="4">
        <f t="shared" si="186"/>
        <v>0</v>
      </c>
      <c r="AW209" s="4">
        <f t="shared" si="187"/>
        <v>0</v>
      </c>
      <c r="AX209" s="4">
        <f t="shared" si="188"/>
        <v>0</v>
      </c>
      <c r="AY209" s="4">
        <f t="shared" si="189"/>
        <v>0</v>
      </c>
      <c r="AZ209" s="4">
        <f t="shared" si="190"/>
        <v>0</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B2:I210"/>
  <sheetViews>
    <sheetView showGridLines="0" showZeros="0" workbookViewId="0">
      <selection activeCell="B2" sqref="B2:F2"/>
    </sheetView>
  </sheetViews>
  <sheetFormatPr defaultRowHeight="11.25" x14ac:dyDescent="0.2"/>
  <cols>
    <col min="1" max="1" width="2.6640625" customWidth="1"/>
    <col min="2" max="2" width="50.83203125" style="2" customWidth="1"/>
    <col min="3" max="6" width="10.83203125" style="4" customWidth="1"/>
    <col min="7" max="7" width="19.83203125" style="4" customWidth="1"/>
  </cols>
  <sheetData>
    <row r="2" spans="2:9" ht="18" x14ac:dyDescent="0.2">
      <c r="B2" s="328" t="s">
        <v>62</v>
      </c>
      <c r="C2" s="328"/>
      <c r="D2" s="328"/>
      <c r="E2" s="328"/>
      <c r="F2" s="328"/>
      <c r="G2" s="172"/>
    </row>
    <row r="4" spans="2:9" x14ac:dyDescent="0.2">
      <c r="B4" s="353" t="s">
        <v>63</v>
      </c>
      <c r="C4" s="353"/>
      <c r="D4" s="353"/>
      <c r="E4" s="353"/>
      <c r="F4" s="353"/>
      <c r="G4" s="167"/>
    </row>
    <row r="5" spans="2:9" x14ac:dyDescent="0.2">
      <c r="B5" s="154"/>
      <c r="C5" s="154"/>
      <c r="D5" s="154"/>
      <c r="E5" s="154"/>
      <c r="F5" s="154"/>
      <c r="G5" s="154"/>
    </row>
    <row r="6" spans="2:9" x14ac:dyDescent="0.2">
      <c r="B6" s="154"/>
      <c r="C6" s="154"/>
      <c r="D6" s="154"/>
      <c r="E6" s="154"/>
      <c r="F6" s="154"/>
      <c r="G6" s="154"/>
    </row>
    <row r="7" spans="2:9" ht="12.75" x14ac:dyDescent="0.2">
      <c r="B7" s="155" t="s">
        <v>64</v>
      </c>
      <c r="C7" s="114" t="s">
        <v>7</v>
      </c>
      <c r="D7" s="114" t="s">
        <v>13</v>
      </c>
      <c r="E7" s="153" t="s">
        <v>21</v>
      </c>
      <c r="F7" s="114" t="s">
        <v>27</v>
      </c>
      <c r="G7" s="114" t="s">
        <v>71</v>
      </c>
    </row>
    <row r="8" spans="2:9" ht="12" thickBot="1" x14ac:dyDescent="0.25"/>
    <row r="9" spans="2:9" ht="12" thickBot="1" x14ac:dyDescent="0.25">
      <c r="B9" s="144" t="s">
        <v>34</v>
      </c>
      <c r="C9" s="145" t="str">
        <f>'Risk Assessment Values'!B10</f>
        <v>Likelihood</v>
      </c>
      <c r="D9" s="145" t="str">
        <f>'Risk Assessment Values'!E10</f>
        <v>Impact</v>
      </c>
      <c r="E9" s="145" t="str">
        <f>'Risk Assessment Values'!B20</f>
        <v>Vulnerability</v>
      </c>
      <c r="F9" s="145" t="str">
        <f>'Risk Assessment Values'!E20</f>
        <v>Velocity</v>
      </c>
      <c r="G9" s="189" t="s">
        <v>42</v>
      </c>
    </row>
    <row r="10" spans="2:9" ht="12" thickBot="1" x14ac:dyDescent="0.25">
      <c r="B10" s="113" t="s">
        <v>4</v>
      </c>
      <c r="I10" t="s">
        <v>52</v>
      </c>
    </row>
    <row r="11" spans="2:9" s="1" customFormat="1" ht="15" customHeight="1" x14ac:dyDescent="0.2">
      <c r="B11" s="181">
        <f>Risks!B18</f>
        <v>0</v>
      </c>
      <c r="C11" s="182"/>
      <c r="D11" s="182"/>
      <c r="E11" s="182"/>
      <c r="F11" s="185"/>
      <c r="G11" s="187"/>
      <c r="I11" s="1">
        <f>Detailed_Report_Risk_Levels!D10</f>
        <v>0</v>
      </c>
    </row>
    <row r="12" spans="2:9" s="1" customFormat="1" ht="15" customHeight="1" x14ac:dyDescent="0.2">
      <c r="B12" s="183">
        <f>Risks!B19</f>
        <v>0</v>
      </c>
      <c r="C12" s="180"/>
      <c r="D12" s="180"/>
      <c r="E12" s="180"/>
      <c r="F12" s="186"/>
      <c r="G12" s="188"/>
      <c r="I12" s="1">
        <f>Detailed_Report_Risk_Levels!D11</f>
        <v>0</v>
      </c>
    </row>
    <row r="13" spans="2:9" s="1" customFormat="1" ht="15" customHeight="1" x14ac:dyDescent="0.2">
      <c r="B13" s="183">
        <f>Risks!B20</f>
        <v>0</v>
      </c>
      <c r="C13" s="180"/>
      <c r="D13" s="180"/>
      <c r="E13" s="180"/>
      <c r="F13" s="186"/>
      <c r="G13" s="188"/>
      <c r="I13" s="1">
        <f>Detailed_Report_Risk_Levels!D12</f>
        <v>0</v>
      </c>
    </row>
    <row r="14" spans="2:9" s="1" customFormat="1" ht="15" customHeight="1" x14ac:dyDescent="0.2">
      <c r="B14" s="183">
        <f>Risks!B21</f>
        <v>0</v>
      </c>
      <c r="C14" s="409"/>
      <c r="D14" s="409"/>
      <c r="E14" s="409"/>
      <c r="F14" s="410"/>
      <c r="G14" s="411"/>
      <c r="I14" s="1">
        <f>Detailed_Report_Risk_Levels!D13</f>
        <v>0</v>
      </c>
    </row>
    <row r="15" spans="2:9" s="1" customFormat="1" ht="15" customHeight="1" x14ac:dyDescent="0.2">
      <c r="B15" s="183">
        <f>Risks!B22</f>
        <v>0</v>
      </c>
      <c r="C15" s="409"/>
      <c r="D15" s="409"/>
      <c r="E15" s="409"/>
      <c r="F15" s="410"/>
      <c r="G15" s="411"/>
      <c r="I15" s="1">
        <f>Detailed_Report_Risk_Levels!D14</f>
        <v>0</v>
      </c>
    </row>
    <row r="16" spans="2:9" s="1" customFormat="1" ht="15" customHeight="1" x14ac:dyDescent="0.2">
      <c r="B16" s="183">
        <f>Risks!B23</f>
        <v>0</v>
      </c>
      <c r="C16" s="409"/>
      <c r="D16" s="409"/>
      <c r="E16" s="409"/>
      <c r="F16" s="410"/>
      <c r="G16" s="411"/>
      <c r="I16" s="1">
        <f>Detailed_Report_Risk_Levels!D15</f>
        <v>0</v>
      </c>
    </row>
    <row r="17" spans="2:9" s="1" customFormat="1" ht="15" customHeight="1" x14ac:dyDescent="0.2">
      <c r="B17" s="183">
        <f>Risks!B24</f>
        <v>0</v>
      </c>
      <c r="C17" s="409"/>
      <c r="D17" s="409"/>
      <c r="E17" s="409"/>
      <c r="F17" s="410"/>
      <c r="G17" s="411"/>
      <c r="I17" s="1">
        <f>Detailed_Report_Risk_Levels!D16</f>
        <v>0</v>
      </c>
    </row>
    <row r="18" spans="2:9" s="1" customFormat="1" ht="15" customHeight="1" x14ac:dyDescent="0.2">
      <c r="B18" s="183">
        <f>Risks!B25</f>
        <v>0</v>
      </c>
      <c r="C18" s="409"/>
      <c r="D18" s="409"/>
      <c r="E18" s="409"/>
      <c r="F18" s="410"/>
      <c r="G18" s="411"/>
      <c r="I18" s="1">
        <f>Detailed_Report_Risk_Levels!D17</f>
        <v>0</v>
      </c>
    </row>
    <row r="19" spans="2:9" s="1" customFormat="1" ht="15" customHeight="1" x14ac:dyDescent="0.2">
      <c r="B19" s="183">
        <f>Risks!B26</f>
        <v>0</v>
      </c>
      <c r="C19" s="409"/>
      <c r="D19" s="409"/>
      <c r="E19" s="409"/>
      <c r="F19" s="410"/>
      <c r="G19" s="411"/>
      <c r="I19" s="1">
        <f>Detailed_Report_Risk_Levels!D18</f>
        <v>0</v>
      </c>
    </row>
    <row r="20" spans="2:9" s="1" customFormat="1" ht="15" customHeight="1" x14ac:dyDescent="0.2">
      <c r="B20" s="183">
        <f>Risks!B27</f>
        <v>0</v>
      </c>
      <c r="C20" s="409"/>
      <c r="D20" s="409"/>
      <c r="E20" s="409"/>
      <c r="F20" s="410"/>
      <c r="G20" s="411"/>
      <c r="I20" s="1">
        <f>Detailed_Report_Risk_Levels!D19</f>
        <v>0</v>
      </c>
    </row>
    <row r="21" spans="2:9" s="1" customFormat="1" ht="15" customHeight="1" x14ac:dyDescent="0.2">
      <c r="B21" s="183">
        <f>Risks!B28</f>
        <v>0</v>
      </c>
      <c r="C21" s="409"/>
      <c r="D21" s="409"/>
      <c r="E21" s="409"/>
      <c r="F21" s="410"/>
      <c r="G21" s="411"/>
      <c r="I21" s="1">
        <f>Detailed_Report_Risk_Levels!D20</f>
        <v>0</v>
      </c>
    </row>
    <row r="22" spans="2:9" s="1" customFormat="1" ht="15" customHeight="1" x14ac:dyDescent="0.2">
      <c r="B22" s="183">
        <f>Risks!B29</f>
        <v>0</v>
      </c>
      <c r="C22" s="409"/>
      <c r="D22" s="409"/>
      <c r="E22" s="409"/>
      <c r="F22" s="410"/>
      <c r="G22" s="411"/>
      <c r="I22" s="1">
        <f>Detailed_Report_Risk_Levels!D21</f>
        <v>0</v>
      </c>
    </row>
    <row r="23" spans="2:9" s="1" customFormat="1" ht="15" customHeight="1" x14ac:dyDescent="0.2">
      <c r="B23" s="183">
        <f>Risks!B30</f>
        <v>0</v>
      </c>
      <c r="C23" s="409"/>
      <c r="D23" s="409"/>
      <c r="E23" s="409"/>
      <c r="F23" s="410"/>
      <c r="G23" s="411"/>
      <c r="I23" s="1">
        <f>Detailed_Report_Risk_Levels!D22</f>
        <v>0</v>
      </c>
    </row>
    <row r="24" spans="2:9" s="1" customFormat="1" ht="15" customHeight="1" x14ac:dyDescent="0.2">
      <c r="B24" s="183">
        <f>Risks!B31</f>
        <v>0</v>
      </c>
      <c r="C24" s="409"/>
      <c r="D24" s="409"/>
      <c r="E24" s="409"/>
      <c r="F24" s="410"/>
      <c r="G24" s="411"/>
      <c r="I24" s="1">
        <f>Detailed_Report_Risk_Levels!D23</f>
        <v>0</v>
      </c>
    </row>
    <row r="25" spans="2:9" s="1" customFormat="1" ht="15" customHeight="1" x14ac:dyDescent="0.2">
      <c r="B25" s="183">
        <f>Risks!B32</f>
        <v>0</v>
      </c>
      <c r="C25" s="409"/>
      <c r="D25" s="409"/>
      <c r="E25" s="409"/>
      <c r="F25" s="410"/>
      <c r="G25" s="411"/>
      <c r="I25" s="1">
        <f>Detailed_Report_Risk_Levels!D24</f>
        <v>0</v>
      </c>
    </row>
    <row r="26" spans="2:9" s="1" customFormat="1" ht="15" customHeight="1" x14ac:dyDescent="0.2">
      <c r="B26" s="183">
        <f>Risks!B33</f>
        <v>0</v>
      </c>
      <c r="C26" s="409"/>
      <c r="D26" s="409"/>
      <c r="E26" s="409"/>
      <c r="F26" s="410"/>
      <c r="G26" s="411"/>
      <c r="I26" s="1">
        <f>Detailed_Report_Risk_Levels!D25</f>
        <v>0</v>
      </c>
    </row>
    <row r="27" spans="2:9" s="1" customFormat="1" ht="15" customHeight="1" x14ac:dyDescent="0.2">
      <c r="B27" s="183">
        <f>Risks!B34</f>
        <v>0</v>
      </c>
      <c r="C27" s="409"/>
      <c r="D27" s="409"/>
      <c r="E27" s="409"/>
      <c r="F27" s="410"/>
      <c r="G27" s="411"/>
      <c r="I27" s="1">
        <f>Detailed_Report_Risk_Levels!D26</f>
        <v>0</v>
      </c>
    </row>
    <row r="28" spans="2:9" s="1" customFormat="1" ht="15" customHeight="1" x14ac:dyDescent="0.2">
      <c r="B28" s="183">
        <f>Risks!B35</f>
        <v>0</v>
      </c>
      <c r="C28" s="409"/>
      <c r="D28" s="409"/>
      <c r="E28" s="409"/>
      <c r="F28" s="410"/>
      <c r="G28" s="411"/>
      <c r="I28" s="1">
        <f>Detailed_Report_Risk_Levels!D27</f>
        <v>0</v>
      </c>
    </row>
    <row r="29" spans="2:9" s="1" customFormat="1" ht="15" customHeight="1" x14ac:dyDescent="0.2">
      <c r="B29" s="183">
        <f>Risks!B36</f>
        <v>0</v>
      </c>
      <c r="C29" s="409"/>
      <c r="D29" s="409"/>
      <c r="E29" s="409"/>
      <c r="F29" s="410"/>
      <c r="G29" s="411"/>
      <c r="I29" s="1">
        <f>Detailed_Report_Risk_Levels!D28</f>
        <v>0</v>
      </c>
    </row>
    <row r="30" spans="2:9" s="1" customFormat="1" ht="15" customHeight="1" x14ac:dyDescent="0.2">
      <c r="B30" s="183">
        <f>Risks!B37</f>
        <v>0</v>
      </c>
      <c r="C30" s="409"/>
      <c r="D30" s="409"/>
      <c r="E30" s="409"/>
      <c r="F30" s="410"/>
      <c r="G30" s="411"/>
      <c r="I30" s="1">
        <f>Detailed_Report_Risk_Levels!D29</f>
        <v>0</v>
      </c>
    </row>
    <row r="31" spans="2:9" s="1" customFormat="1" ht="15" customHeight="1" x14ac:dyDescent="0.2">
      <c r="B31" s="183">
        <f>Risks!B38</f>
        <v>0</v>
      </c>
      <c r="C31" s="409"/>
      <c r="D31" s="409"/>
      <c r="E31" s="409"/>
      <c r="F31" s="410"/>
      <c r="G31" s="411"/>
      <c r="I31" s="1">
        <f>Detailed_Report_Risk_Levels!D30</f>
        <v>0</v>
      </c>
    </row>
    <row r="32" spans="2:9" s="1" customFormat="1" ht="15" customHeight="1" x14ac:dyDescent="0.2">
      <c r="B32" s="183">
        <f>Risks!B39</f>
        <v>0</v>
      </c>
      <c r="C32" s="409"/>
      <c r="D32" s="409"/>
      <c r="E32" s="409"/>
      <c r="F32" s="410"/>
      <c r="G32" s="411"/>
      <c r="I32" s="1">
        <f>Detailed_Report_Risk_Levels!D31</f>
        <v>0</v>
      </c>
    </row>
    <row r="33" spans="2:9" s="1" customFormat="1" ht="15" customHeight="1" x14ac:dyDescent="0.2">
      <c r="B33" s="183">
        <f>Risks!B40</f>
        <v>0</v>
      </c>
      <c r="C33" s="409"/>
      <c r="D33" s="409"/>
      <c r="E33" s="409"/>
      <c r="F33" s="410"/>
      <c r="G33" s="411"/>
      <c r="I33" s="1">
        <f>Detailed_Report_Risk_Levels!D32</f>
        <v>0</v>
      </c>
    </row>
    <row r="34" spans="2:9" s="1" customFormat="1" ht="15" customHeight="1" x14ac:dyDescent="0.2">
      <c r="B34" s="183">
        <f>Risks!B41</f>
        <v>0</v>
      </c>
      <c r="C34" s="409"/>
      <c r="D34" s="409"/>
      <c r="E34" s="409"/>
      <c r="F34" s="410"/>
      <c r="G34" s="411"/>
      <c r="I34" s="1">
        <f>Detailed_Report_Risk_Levels!D33</f>
        <v>0</v>
      </c>
    </row>
    <row r="35" spans="2:9" s="1" customFormat="1" ht="15" customHeight="1" x14ac:dyDescent="0.2">
      <c r="B35" s="183">
        <f>Risks!B42</f>
        <v>0</v>
      </c>
      <c r="C35" s="409"/>
      <c r="D35" s="409"/>
      <c r="E35" s="409"/>
      <c r="F35" s="410"/>
      <c r="G35" s="411"/>
      <c r="I35" s="1">
        <f>Detailed_Report_Risk_Levels!D34</f>
        <v>0</v>
      </c>
    </row>
    <row r="36" spans="2:9" s="1" customFormat="1" ht="15" customHeight="1" x14ac:dyDescent="0.2">
      <c r="B36" s="183">
        <f>Risks!B43</f>
        <v>0</v>
      </c>
      <c r="C36" s="409"/>
      <c r="D36" s="409"/>
      <c r="E36" s="409"/>
      <c r="F36" s="410"/>
      <c r="G36" s="411"/>
      <c r="I36" s="1">
        <f>Detailed_Report_Risk_Levels!D35</f>
        <v>0</v>
      </c>
    </row>
    <row r="37" spans="2:9" s="1" customFormat="1" ht="15" customHeight="1" x14ac:dyDescent="0.2">
      <c r="B37" s="183">
        <f>Risks!B44</f>
        <v>0</v>
      </c>
      <c r="C37" s="409"/>
      <c r="D37" s="409"/>
      <c r="E37" s="409"/>
      <c r="F37" s="410"/>
      <c r="G37" s="411"/>
      <c r="I37" s="1">
        <f>Detailed_Report_Risk_Levels!D36</f>
        <v>0</v>
      </c>
    </row>
    <row r="38" spans="2:9" s="1" customFormat="1" ht="15" customHeight="1" x14ac:dyDescent="0.2">
      <c r="B38" s="183">
        <f>Risks!B45</f>
        <v>0</v>
      </c>
      <c r="C38" s="409"/>
      <c r="D38" s="409"/>
      <c r="E38" s="409"/>
      <c r="F38" s="410"/>
      <c r="G38" s="411"/>
      <c r="I38" s="1">
        <f>Detailed_Report_Risk_Levels!D37</f>
        <v>0</v>
      </c>
    </row>
    <row r="39" spans="2:9" s="1" customFormat="1" ht="15" customHeight="1" x14ac:dyDescent="0.2">
      <c r="B39" s="183">
        <f>Risks!B46</f>
        <v>0</v>
      </c>
      <c r="C39" s="409"/>
      <c r="D39" s="409"/>
      <c r="E39" s="409"/>
      <c r="F39" s="410"/>
      <c r="G39" s="411"/>
      <c r="I39" s="1">
        <f>Detailed_Report_Risk_Levels!D38</f>
        <v>0</v>
      </c>
    </row>
    <row r="40" spans="2:9" s="1" customFormat="1" ht="15" customHeight="1" x14ac:dyDescent="0.2">
      <c r="B40" s="183">
        <f>Risks!B47</f>
        <v>0</v>
      </c>
      <c r="C40" s="409"/>
      <c r="D40" s="409"/>
      <c r="E40" s="409"/>
      <c r="F40" s="410"/>
      <c r="G40" s="411"/>
      <c r="I40" s="1">
        <f>Detailed_Report_Risk_Levels!D39</f>
        <v>0</v>
      </c>
    </row>
    <row r="41" spans="2:9" s="1" customFormat="1" ht="15" customHeight="1" x14ac:dyDescent="0.2">
      <c r="B41" s="183">
        <f>Risks!B48</f>
        <v>0</v>
      </c>
      <c r="C41" s="409"/>
      <c r="D41" s="409"/>
      <c r="E41" s="409"/>
      <c r="F41" s="410"/>
      <c r="G41" s="411"/>
      <c r="I41" s="1">
        <f>Detailed_Report_Risk_Levels!D40</f>
        <v>0</v>
      </c>
    </row>
    <row r="42" spans="2:9" s="1" customFormat="1" ht="15" customHeight="1" x14ac:dyDescent="0.2">
      <c r="B42" s="183">
        <f>Risks!B49</f>
        <v>0</v>
      </c>
      <c r="C42" s="409"/>
      <c r="D42" s="409"/>
      <c r="E42" s="409"/>
      <c r="F42" s="410"/>
      <c r="G42" s="411"/>
      <c r="I42" s="1">
        <f>Detailed_Report_Risk_Levels!D41</f>
        <v>0</v>
      </c>
    </row>
    <row r="43" spans="2:9" s="1" customFormat="1" ht="15" customHeight="1" x14ac:dyDescent="0.2">
      <c r="B43" s="183">
        <f>Risks!B50</f>
        <v>0</v>
      </c>
      <c r="C43" s="409"/>
      <c r="D43" s="409"/>
      <c r="E43" s="409"/>
      <c r="F43" s="410"/>
      <c r="G43" s="411"/>
      <c r="I43" s="1">
        <f>Detailed_Report_Risk_Levels!D42</f>
        <v>0</v>
      </c>
    </row>
    <row r="44" spans="2:9" s="1" customFormat="1" ht="15" customHeight="1" x14ac:dyDescent="0.2">
      <c r="B44" s="183">
        <f>Risks!B51</f>
        <v>0</v>
      </c>
      <c r="C44" s="409"/>
      <c r="D44" s="409"/>
      <c r="E44" s="409"/>
      <c r="F44" s="410"/>
      <c r="G44" s="411"/>
      <c r="I44" s="1">
        <f>Detailed_Report_Risk_Levels!D43</f>
        <v>0</v>
      </c>
    </row>
    <row r="45" spans="2:9" s="1" customFormat="1" ht="15" customHeight="1" x14ac:dyDescent="0.2">
      <c r="B45" s="183">
        <f>Risks!B52</f>
        <v>0</v>
      </c>
      <c r="C45" s="409"/>
      <c r="D45" s="409"/>
      <c r="E45" s="409"/>
      <c r="F45" s="410"/>
      <c r="G45" s="411"/>
      <c r="I45" s="1">
        <f>Detailed_Report_Risk_Levels!D44</f>
        <v>0</v>
      </c>
    </row>
    <row r="46" spans="2:9" s="1" customFormat="1" ht="15" customHeight="1" x14ac:dyDescent="0.2">
      <c r="B46" s="183">
        <f>Risks!B53</f>
        <v>0</v>
      </c>
      <c r="C46" s="409"/>
      <c r="D46" s="409"/>
      <c r="E46" s="409"/>
      <c r="F46" s="410"/>
      <c r="G46" s="411"/>
      <c r="I46" s="1">
        <f>Detailed_Report_Risk_Levels!D45</f>
        <v>0</v>
      </c>
    </row>
    <row r="47" spans="2:9" s="1" customFormat="1" ht="15" customHeight="1" x14ac:dyDescent="0.2">
      <c r="B47" s="183">
        <f>Risks!B54</f>
        <v>0</v>
      </c>
      <c r="C47" s="409"/>
      <c r="D47" s="409"/>
      <c r="E47" s="409"/>
      <c r="F47" s="410"/>
      <c r="G47" s="411"/>
      <c r="I47" s="1">
        <f>Detailed_Report_Risk_Levels!D46</f>
        <v>0</v>
      </c>
    </row>
    <row r="48" spans="2:9" s="1" customFormat="1" ht="15" customHeight="1" x14ac:dyDescent="0.2">
      <c r="B48" s="183">
        <f>Risks!B55</f>
        <v>0</v>
      </c>
      <c r="C48" s="409"/>
      <c r="D48" s="409"/>
      <c r="E48" s="409"/>
      <c r="F48" s="410"/>
      <c r="G48" s="411"/>
      <c r="I48" s="1">
        <f>Detailed_Report_Risk_Levels!D47</f>
        <v>0</v>
      </c>
    </row>
    <row r="49" spans="2:9" s="1" customFormat="1" ht="15" customHeight="1" x14ac:dyDescent="0.2">
      <c r="B49" s="183">
        <f>Risks!B56</f>
        <v>0</v>
      </c>
      <c r="C49" s="409"/>
      <c r="D49" s="409"/>
      <c r="E49" s="409"/>
      <c r="F49" s="410"/>
      <c r="G49" s="411"/>
      <c r="I49" s="1">
        <f>Detailed_Report_Risk_Levels!D48</f>
        <v>0</v>
      </c>
    </row>
    <row r="50" spans="2:9" s="1" customFormat="1" ht="15" customHeight="1" x14ac:dyDescent="0.2">
      <c r="B50" s="183">
        <f>Risks!B57</f>
        <v>0</v>
      </c>
      <c r="C50" s="409"/>
      <c r="D50" s="409"/>
      <c r="E50" s="409"/>
      <c r="F50" s="410"/>
      <c r="G50" s="411"/>
      <c r="I50" s="1">
        <f>Detailed_Report_Risk_Levels!D49</f>
        <v>0</v>
      </c>
    </row>
    <row r="51" spans="2:9" s="1" customFormat="1" ht="15" customHeight="1" x14ac:dyDescent="0.2">
      <c r="B51" s="183">
        <f>Risks!B58</f>
        <v>0</v>
      </c>
      <c r="C51" s="409"/>
      <c r="D51" s="409"/>
      <c r="E51" s="409"/>
      <c r="F51" s="410"/>
      <c r="G51" s="411"/>
      <c r="I51" s="1">
        <f>Detailed_Report_Risk_Levels!D50</f>
        <v>0</v>
      </c>
    </row>
    <row r="52" spans="2:9" s="1" customFormat="1" ht="15" customHeight="1" x14ac:dyDescent="0.2">
      <c r="B52" s="183">
        <f>Risks!B59</f>
        <v>0</v>
      </c>
      <c r="C52" s="409"/>
      <c r="D52" s="409"/>
      <c r="E52" s="409"/>
      <c r="F52" s="410"/>
      <c r="G52" s="411"/>
      <c r="I52" s="1">
        <f>Detailed_Report_Risk_Levels!D51</f>
        <v>0</v>
      </c>
    </row>
    <row r="53" spans="2:9" s="1" customFormat="1" ht="15" customHeight="1" x14ac:dyDescent="0.2">
      <c r="B53" s="183">
        <f>Risks!B60</f>
        <v>0</v>
      </c>
      <c r="C53" s="409"/>
      <c r="D53" s="409"/>
      <c r="E53" s="409"/>
      <c r="F53" s="410"/>
      <c r="G53" s="411"/>
      <c r="I53" s="1">
        <f>Detailed_Report_Risk_Levels!D52</f>
        <v>0</v>
      </c>
    </row>
    <row r="54" spans="2:9" s="1" customFormat="1" ht="15" customHeight="1" x14ac:dyDescent="0.2">
      <c r="B54" s="183">
        <f>Risks!B61</f>
        <v>0</v>
      </c>
      <c r="C54" s="409"/>
      <c r="D54" s="409"/>
      <c r="E54" s="409"/>
      <c r="F54" s="410"/>
      <c r="G54" s="411"/>
      <c r="I54" s="1">
        <f>Detailed_Report_Risk_Levels!D53</f>
        <v>0</v>
      </c>
    </row>
    <row r="55" spans="2:9" s="1" customFormat="1" ht="15" customHeight="1" x14ac:dyDescent="0.2">
      <c r="B55" s="183">
        <f>Risks!B62</f>
        <v>0</v>
      </c>
      <c r="C55" s="409"/>
      <c r="D55" s="409"/>
      <c r="E55" s="409"/>
      <c r="F55" s="410"/>
      <c r="G55" s="411"/>
      <c r="I55" s="1">
        <f>Detailed_Report_Risk_Levels!D54</f>
        <v>0</v>
      </c>
    </row>
    <row r="56" spans="2:9" s="1" customFormat="1" ht="15" customHeight="1" x14ac:dyDescent="0.2">
      <c r="B56" s="183">
        <f>Risks!B63</f>
        <v>0</v>
      </c>
      <c r="C56" s="409"/>
      <c r="D56" s="409"/>
      <c r="E56" s="409"/>
      <c r="F56" s="410"/>
      <c r="G56" s="411"/>
      <c r="I56" s="1">
        <f>Detailed_Report_Risk_Levels!D55</f>
        <v>0</v>
      </c>
    </row>
    <row r="57" spans="2:9" s="1" customFormat="1" ht="15" customHeight="1" x14ac:dyDescent="0.2">
      <c r="B57" s="183">
        <f>Risks!B64</f>
        <v>0</v>
      </c>
      <c r="C57" s="409"/>
      <c r="D57" s="409"/>
      <c r="E57" s="409"/>
      <c r="F57" s="410"/>
      <c r="G57" s="411"/>
      <c r="I57" s="1">
        <f>Detailed_Report_Risk_Levels!D56</f>
        <v>0</v>
      </c>
    </row>
    <row r="58" spans="2:9" s="1" customFormat="1" ht="15" customHeight="1" x14ac:dyDescent="0.2">
      <c r="B58" s="183">
        <f>Risks!B65</f>
        <v>0</v>
      </c>
      <c r="C58" s="409"/>
      <c r="D58" s="409"/>
      <c r="E58" s="409"/>
      <c r="F58" s="410"/>
      <c r="G58" s="411"/>
      <c r="I58" s="1">
        <f>Detailed_Report_Risk_Levels!D57</f>
        <v>0</v>
      </c>
    </row>
    <row r="59" spans="2:9" s="1" customFormat="1" ht="15" customHeight="1" x14ac:dyDescent="0.2">
      <c r="B59" s="183">
        <f>Risks!B66</f>
        <v>0</v>
      </c>
      <c r="C59" s="409"/>
      <c r="D59" s="409"/>
      <c r="E59" s="409"/>
      <c r="F59" s="410"/>
      <c r="G59" s="411"/>
      <c r="I59" s="1">
        <f>Detailed_Report_Risk_Levels!D58</f>
        <v>0</v>
      </c>
    </row>
    <row r="60" spans="2:9" s="1" customFormat="1" ht="15" customHeight="1" x14ac:dyDescent="0.2">
      <c r="B60" s="183">
        <f>Risks!B67</f>
        <v>0</v>
      </c>
      <c r="C60" s="409"/>
      <c r="D60" s="409"/>
      <c r="E60" s="409"/>
      <c r="F60" s="410"/>
      <c r="G60" s="411"/>
      <c r="I60" s="1">
        <f>Detailed_Report_Risk_Levels!D59</f>
        <v>0</v>
      </c>
    </row>
    <row r="61" spans="2:9" s="1" customFormat="1" ht="15" customHeight="1" x14ac:dyDescent="0.2">
      <c r="B61" s="183">
        <f>Risks!B68</f>
        <v>0</v>
      </c>
      <c r="C61" s="409"/>
      <c r="D61" s="409"/>
      <c r="E61" s="409"/>
      <c r="F61" s="410"/>
      <c r="G61" s="411"/>
      <c r="I61" s="1">
        <f>Detailed_Report_Risk_Levels!D60</f>
        <v>0</v>
      </c>
    </row>
    <row r="62" spans="2:9" s="1" customFormat="1" ht="15" customHeight="1" x14ac:dyDescent="0.2">
      <c r="B62" s="183">
        <f>Risks!B69</f>
        <v>0</v>
      </c>
      <c r="C62" s="409"/>
      <c r="D62" s="409"/>
      <c r="E62" s="409"/>
      <c r="F62" s="410"/>
      <c r="G62" s="411"/>
      <c r="I62" s="1">
        <f>Detailed_Report_Risk_Levels!D61</f>
        <v>0</v>
      </c>
    </row>
    <row r="63" spans="2:9" s="1" customFormat="1" ht="15" customHeight="1" x14ac:dyDescent="0.2">
      <c r="B63" s="183">
        <f>Risks!B70</f>
        <v>0</v>
      </c>
      <c r="C63" s="409"/>
      <c r="D63" s="409"/>
      <c r="E63" s="409"/>
      <c r="F63" s="410"/>
      <c r="G63" s="411"/>
      <c r="I63" s="1">
        <f>Detailed_Report_Risk_Levels!D62</f>
        <v>0</v>
      </c>
    </row>
    <row r="64" spans="2:9" s="1" customFormat="1" ht="15" customHeight="1" x14ac:dyDescent="0.2">
      <c r="B64" s="183">
        <f>Risks!B71</f>
        <v>0</v>
      </c>
      <c r="C64" s="409"/>
      <c r="D64" s="409"/>
      <c r="E64" s="409"/>
      <c r="F64" s="410"/>
      <c r="G64" s="411"/>
      <c r="I64" s="1">
        <f>Detailed_Report_Risk_Levels!D63</f>
        <v>0</v>
      </c>
    </row>
    <row r="65" spans="2:9" s="1" customFormat="1" ht="15" customHeight="1" x14ac:dyDescent="0.2">
      <c r="B65" s="183">
        <f>Risks!B72</f>
        <v>0</v>
      </c>
      <c r="C65" s="409"/>
      <c r="D65" s="409"/>
      <c r="E65" s="409"/>
      <c r="F65" s="410"/>
      <c r="G65" s="411"/>
      <c r="I65" s="1">
        <f>Detailed_Report_Risk_Levels!D64</f>
        <v>0</v>
      </c>
    </row>
    <row r="66" spans="2:9" s="1" customFormat="1" ht="15" customHeight="1" x14ac:dyDescent="0.2">
      <c r="B66" s="183">
        <f>Risks!B73</f>
        <v>0</v>
      </c>
      <c r="C66" s="409"/>
      <c r="D66" s="409"/>
      <c r="E66" s="409"/>
      <c r="F66" s="410"/>
      <c r="G66" s="411"/>
      <c r="I66" s="1">
        <f>Detailed_Report_Risk_Levels!D65</f>
        <v>0</v>
      </c>
    </row>
    <row r="67" spans="2:9" s="1" customFormat="1" ht="15" customHeight="1" x14ac:dyDescent="0.2">
      <c r="B67" s="183">
        <f>Risks!B74</f>
        <v>0</v>
      </c>
      <c r="C67" s="409"/>
      <c r="D67" s="409"/>
      <c r="E67" s="409"/>
      <c r="F67" s="410"/>
      <c r="G67" s="411"/>
      <c r="I67" s="1">
        <f>Detailed_Report_Risk_Levels!D66</f>
        <v>0</v>
      </c>
    </row>
    <row r="68" spans="2:9" s="1" customFormat="1" ht="15" customHeight="1" x14ac:dyDescent="0.2">
      <c r="B68" s="183">
        <f>Risks!B75</f>
        <v>0</v>
      </c>
      <c r="C68" s="409"/>
      <c r="D68" s="409"/>
      <c r="E68" s="409"/>
      <c r="F68" s="410"/>
      <c r="G68" s="411"/>
      <c r="I68" s="1">
        <f>Detailed_Report_Risk_Levels!D67</f>
        <v>0</v>
      </c>
    </row>
    <row r="69" spans="2:9" s="1" customFormat="1" ht="15" customHeight="1" x14ac:dyDescent="0.2">
      <c r="B69" s="183">
        <f>Risks!B76</f>
        <v>0</v>
      </c>
      <c r="C69" s="409"/>
      <c r="D69" s="409"/>
      <c r="E69" s="409"/>
      <c r="F69" s="410"/>
      <c r="G69" s="411"/>
      <c r="I69" s="1">
        <f>Detailed_Report_Risk_Levels!D68</f>
        <v>0</v>
      </c>
    </row>
    <row r="70" spans="2:9" s="1" customFormat="1" ht="15" customHeight="1" x14ac:dyDescent="0.2">
      <c r="B70" s="183">
        <f>Risks!B77</f>
        <v>0</v>
      </c>
      <c r="C70" s="409"/>
      <c r="D70" s="409"/>
      <c r="E70" s="409"/>
      <c r="F70" s="410"/>
      <c r="G70" s="411"/>
      <c r="I70" s="1">
        <f>Detailed_Report_Risk_Levels!D69</f>
        <v>0</v>
      </c>
    </row>
    <row r="71" spans="2:9" s="1" customFormat="1" ht="15" customHeight="1" x14ac:dyDescent="0.2">
      <c r="B71" s="183">
        <f>Risks!B78</f>
        <v>0</v>
      </c>
      <c r="C71" s="409"/>
      <c r="D71" s="409"/>
      <c r="E71" s="409"/>
      <c r="F71" s="410"/>
      <c r="G71" s="411"/>
      <c r="I71" s="1">
        <f>Detailed_Report_Risk_Levels!D70</f>
        <v>0</v>
      </c>
    </row>
    <row r="72" spans="2:9" s="1" customFormat="1" ht="15" customHeight="1" x14ac:dyDescent="0.2">
      <c r="B72" s="183">
        <f>Risks!B79</f>
        <v>0</v>
      </c>
      <c r="C72" s="409"/>
      <c r="D72" s="409"/>
      <c r="E72" s="409"/>
      <c r="F72" s="410"/>
      <c r="G72" s="411"/>
      <c r="I72" s="1">
        <f>Detailed_Report_Risk_Levels!D71</f>
        <v>0</v>
      </c>
    </row>
    <row r="73" spans="2:9" s="1" customFormat="1" ht="15" customHeight="1" x14ac:dyDescent="0.2">
      <c r="B73" s="183">
        <f>Risks!B80</f>
        <v>0</v>
      </c>
      <c r="C73" s="409"/>
      <c r="D73" s="409"/>
      <c r="E73" s="409"/>
      <c r="F73" s="410"/>
      <c r="G73" s="411"/>
      <c r="I73" s="1">
        <f>Detailed_Report_Risk_Levels!D72</f>
        <v>0</v>
      </c>
    </row>
    <row r="74" spans="2:9" s="1" customFormat="1" ht="15" customHeight="1" x14ac:dyDescent="0.2">
      <c r="B74" s="183">
        <f>Risks!B81</f>
        <v>0</v>
      </c>
      <c r="C74" s="409"/>
      <c r="D74" s="409"/>
      <c r="E74" s="409"/>
      <c r="F74" s="410"/>
      <c r="G74" s="411"/>
      <c r="I74" s="1">
        <f>Detailed_Report_Risk_Levels!D73</f>
        <v>0</v>
      </c>
    </row>
    <row r="75" spans="2:9" s="1" customFormat="1" ht="15" customHeight="1" x14ac:dyDescent="0.2">
      <c r="B75" s="183">
        <f>Risks!B82</f>
        <v>0</v>
      </c>
      <c r="C75" s="409"/>
      <c r="D75" s="409"/>
      <c r="E75" s="409"/>
      <c r="F75" s="410"/>
      <c r="G75" s="411"/>
      <c r="I75" s="1">
        <f>Detailed_Report_Risk_Levels!D74</f>
        <v>0</v>
      </c>
    </row>
    <row r="76" spans="2:9" s="1" customFormat="1" ht="15" customHeight="1" x14ac:dyDescent="0.2">
      <c r="B76" s="183">
        <f>Risks!B83</f>
        <v>0</v>
      </c>
      <c r="C76" s="409"/>
      <c r="D76" s="409"/>
      <c r="E76" s="409"/>
      <c r="F76" s="410"/>
      <c r="G76" s="411"/>
      <c r="I76" s="1">
        <f>Detailed_Report_Risk_Levels!D75</f>
        <v>0</v>
      </c>
    </row>
    <row r="77" spans="2:9" s="1" customFormat="1" ht="15" customHeight="1" x14ac:dyDescent="0.2">
      <c r="B77" s="183">
        <f>Risks!B84</f>
        <v>0</v>
      </c>
      <c r="C77" s="409"/>
      <c r="D77" s="409"/>
      <c r="E77" s="409"/>
      <c r="F77" s="410"/>
      <c r="G77" s="411"/>
      <c r="I77" s="1">
        <f>Detailed_Report_Risk_Levels!D76</f>
        <v>0</v>
      </c>
    </row>
    <row r="78" spans="2:9" s="1" customFormat="1" ht="15" customHeight="1" x14ac:dyDescent="0.2">
      <c r="B78" s="183">
        <f>Risks!B85</f>
        <v>0</v>
      </c>
      <c r="C78" s="409"/>
      <c r="D78" s="409"/>
      <c r="E78" s="409"/>
      <c r="F78" s="410"/>
      <c r="G78" s="411"/>
      <c r="I78" s="1">
        <f>Detailed_Report_Risk_Levels!D77</f>
        <v>0</v>
      </c>
    </row>
    <row r="79" spans="2:9" s="1" customFormat="1" ht="15" customHeight="1" x14ac:dyDescent="0.2">
      <c r="B79" s="183">
        <f>Risks!B86</f>
        <v>0</v>
      </c>
      <c r="C79" s="409"/>
      <c r="D79" s="409"/>
      <c r="E79" s="409"/>
      <c r="F79" s="410"/>
      <c r="G79" s="411"/>
      <c r="I79" s="1">
        <f>Detailed_Report_Risk_Levels!D78</f>
        <v>0</v>
      </c>
    </row>
    <row r="80" spans="2:9" s="1" customFormat="1" ht="15" customHeight="1" x14ac:dyDescent="0.2">
      <c r="B80" s="183">
        <f>Risks!B87</f>
        <v>0</v>
      </c>
      <c r="C80" s="409"/>
      <c r="D80" s="409"/>
      <c r="E80" s="409"/>
      <c r="F80" s="410"/>
      <c r="G80" s="411"/>
      <c r="I80" s="1">
        <f>Detailed_Report_Risk_Levels!D79</f>
        <v>0</v>
      </c>
    </row>
    <row r="81" spans="2:9" s="1" customFormat="1" ht="15" customHeight="1" x14ac:dyDescent="0.2">
      <c r="B81" s="183">
        <f>Risks!B88</f>
        <v>0</v>
      </c>
      <c r="C81" s="409"/>
      <c r="D81" s="409"/>
      <c r="E81" s="409"/>
      <c r="F81" s="410"/>
      <c r="G81" s="411"/>
      <c r="I81" s="1">
        <f>Detailed_Report_Risk_Levels!D80</f>
        <v>0</v>
      </c>
    </row>
    <row r="82" spans="2:9" s="1" customFormat="1" ht="15" customHeight="1" x14ac:dyDescent="0.2">
      <c r="B82" s="183">
        <f>Risks!B89</f>
        <v>0</v>
      </c>
      <c r="C82" s="409"/>
      <c r="D82" s="409"/>
      <c r="E82" s="409"/>
      <c r="F82" s="410"/>
      <c r="G82" s="411"/>
      <c r="I82" s="1">
        <f>Detailed_Report_Risk_Levels!D81</f>
        <v>0</v>
      </c>
    </row>
    <row r="83" spans="2:9" s="1" customFormat="1" ht="15" customHeight="1" x14ac:dyDescent="0.2">
      <c r="B83" s="183">
        <f>Risks!B90</f>
        <v>0</v>
      </c>
      <c r="C83" s="409"/>
      <c r="D83" s="409"/>
      <c r="E83" s="409"/>
      <c r="F83" s="410"/>
      <c r="G83" s="411"/>
      <c r="I83" s="1">
        <f>Detailed_Report_Risk_Levels!D82</f>
        <v>0</v>
      </c>
    </row>
    <row r="84" spans="2:9" s="1" customFormat="1" ht="15" customHeight="1" x14ac:dyDescent="0.2">
      <c r="B84" s="183">
        <f>Risks!B91</f>
        <v>0</v>
      </c>
      <c r="C84" s="409"/>
      <c r="D84" s="409"/>
      <c r="E84" s="409"/>
      <c r="F84" s="410"/>
      <c r="G84" s="411"/>
      <c r="I84" s="1">
        <f>Detailed_Report_Risk_Levels!D83</f>
        <v>0</v>
      </c>
    </row>
    <row r="85" spans="2:9" s="1" customFormat="1" ht="15" customHeight="1" x14ac:dyDescent="0.2">
      <c r="B85" s="183">
        <f>Risks!B92</f>
        <v>0</v>
      </c>
      <c r="C85" s="409"/>
      <c r="D85" s="409"/>
      <c r="E85" s="409"/>
      <c r="F85" s="410"/>
      <c r="G85" s="411"/>
      <c r="I85" s="1">
        <f>Detailed_Report_Risk_Levels!D84</f>
        <v>0</v>
      </c>
    </row>
    <row r="86" spans="2:9" s="1" customFormat="1" ht="15" customHeight="1" x14ac:dyDescent="0.2">
      <c r="B86" s="183">
        <f>Risks!B93</f>
        <v>0</v>
      </c>
      <c r="C86" s="409"/>
      <c r="D86" s="409"/>
      <c r="E86" s="409"/>
      <c r="F86" s="410"/>
      <c r="G86" s="411"/>
      <c r="I86" s="1">
        <f>Detailed_Report_Risk_Levels!D85</f>
        <v>0</v>
      </c>
    </row>
    <row r="87" spans="2:9" s="1" customFormat="1" ht="15" customHeight="1" x14ac:dyDescent="0.2">
      <c r="B87" s="183">
        <f>Risks!B94</f>
        <v>0</v>
      </c>
      <c r="C87" s="409"/>
      <c r="D87" s="409"/>
      <c r="E87" s="409"/>
      <c r="F87" s="410"/>
      <c r="G87" s="411"/>
      <c r="I87" s="1">
        <f>Detailed_Report_Risk_Levels!D86</f>
        <v>0</v>
      </c>
    </row>
    <row r="88" spans="2:9" s="1" customFormat="1" ht="15" customHeight="1" x14ac:dyDescent="0.2">
      <c r="B88" s="183">
        <f>Risks!B95</f>
        <v>0</v>
      </c>
      <c r="C88" s="409"/>
      <c r="D88" s="409"/>
      <c r="E88" s="409"/>
      <c r="F88" s="410"/>
      <c r="G88" s="411"/>
      <c r="I88" s="1">
        <f>Detailed_Report_Risk_Levels!D87</f>
        <v>0</v>
      </c>
    </row>
    <row r="89" spans="2:9" s="1" customFormat="1" ht="15" customHeight="1" x14ac:dyDescent="0.2">
      <c r="B89" s="183">
        <f>Risks!B96</f>
        <v>0</v>
      </c>
      <c r="C89" s="409"/>
      <c r="D89" s="409"/>
      <c r="E89" s="409"/>
      <c r="F89" s="410"/>
      <c r="G89" s="411"/>
      <c r="I89" s="1">
        <f>Detailed_Report_Risk_Levels!D88</f>
        <v>0</v>
      </c>
    </row>
    <row r="90" spans="2:9" s="1" customFormat="1" ht="15" customHeight="1" x14ac:dyDescent="0.2">
      <c r="B90" s="183">
        <f>Risks!B97</f>
        <v>0</v>
      </c>
      <c r="C90" s="409"/>
      <c r="D90" s="409"/>
      <c r="E90" s="409"/>
      <c r="F90" s="410"/>
      <c r="G90" s="411"/>
      <c r="I90" s="1">
        <f>Detailed_Report_Risk_Levels!D89</f>
        <v>0</v>
      </c>
    </row>
    <row r="91" spans="2:9" s="1" customFormat="1" ht="15" customHeight="1" x14ac:dyDescent="0.2">
      <c r="B91" s="183">
        <f>Risks!B98</f>
        <v>0</v>
      </c>
      <c r="C91" s="409"/>
      <c r="D91" s="409"/>
      <c r="E91" s="409"/>
      <c r="F91" s="410"/>
      <c r="G91" s="411"/>
      <c r="I91" s="1">
        <f>Detailed_Report_Risk_Levels!D90</f>
        <v>0</v>
      </c>
    </row>
    <row r="92" spans="2:9" s="1" customFormat="1" ht="15" customHeight="1" x14ac:dyDescent="0.2">
      <c r="B92" s="183">
        <f>Risks!B99</f>
        <v>0</v>
      </c>
      <c r="C92" s="409"/>
      <c r="D92" s="409"/>
      <c r="E92" s="409"/>
      <c r="F92" s="410"/>
      <c r="G92" s="411"/>
      <c r="I92" s="1">
        <f>Detailed_Report_Risk_Levels!D91</f>
        <v>0</v>
      </c>
    </row>
    <row r="93" spans="2:9" s="1" customFormat="1" ht="15" customHeight="1" x14ac:dyDescent="0.2">
      <c r="B93" s="183">
        <f>Risks!B100</f>
        <v>0</v>
      </c>
      <c r="C93" s="409"/>
      <c r="D93" s="409"/>
      <c r="E93" s="409"/>
      <c r="F93" s="410"/>
      <c r="G93" s="411"/>
      <c r="I93" s="1">
        <f>Detailed_Report_Risk_Levels!D92</f>
        <v>0</v>
      </c>
    </row>
    <row r="94" spans="2:9" s="1" customFormat="1" ht="15" customHeight="1" x14ac:dyDescent="0.2">
      <c r="B94" s="183">
        <f>Risks!B101</f>
        <v>0</v>
      </c>
      <c r="C94" s="409"/>
      <c r="D94" s="409"/>
      <c r="E94" s="409"/>
      <c r="F94" s="410"/>
      <c r="G94" s="411"/>
      <c r="I94" s="1">
        <f>Detailed_Report_Risk_Levels!D93</f>
        <v>0</v>
      </c>
    </row>
    <row r="95" spans="2:9" s="1" customFormat="1" ht="15" customHeight="1" x14ac:dyDescent="0.2">
      <c r="B95" s="183">
        <f>Risks!B102</f>
        <v>0</v>
      </c>
      <c r="C95" s="409"/>
      <c r="D95" s="409"/>
      <c r="E95" s="409"/>
      <c r="F95" s="410"/>
      <c r="G95" s="411"/>
      <c r="I95" s="1">
        <f>Detailed_Report_Risk_Levels!D94</f>
        <v>0</v>
      </c>
    </row>
    <row r="96" spans="2:9" s="1" customFormat="1" ht="15" customHeight="1" x14ac:dyDescent="0.2">
      <c r="B96" s="183">
        <f>Risks!B103</f>
        <v>0</v>
      </c>
      <c r="C96" s="409"/>
      <c r="D96" s="409"/>
      <c r="E96" s="409"/>
      <c r="F96" s="410"/>
      <c r="G96" s="411"/>
      <c r="I96" s="1">
        <f>Detailed_Report_Risk_Levels!D95</f>
        <v>0</v>
      </c>
    </row>
    <row r="97" spans="2:9" s="1" customFormat="1" ht="15" customHeight="1" x14ac:dyDescent="0.2">
      <c r="B97" s="183">
        <f>Risks!B104</f>
        <v>0</v>
      </c>
      <c r="C97" s="409"/>
      <c r="D97" s="409"/>
      <c r="E97" s="409"/>
      <c r="F97" s="410"/>
      <c r="G97" s="411"/>
      <c r="I97" s="1">
        <f>Detailed_Report_Risk_Levels!D96</f>
        <v>0</v>
      </c>
    </row>
    <row r="98" spans="2:9" s="1" customFormat="1" ht="15" customHeight="1" x14ac:dyDescent="0.2">
      <c r="B98" s="183">
        <f>Risks!B105</f>
        <v>0</v>
      </c>
      <c r="C98" s="409"/>
      <c r="D98" s="409"/>
      <c r="E98" s="409"/>
      <c r="F98" s="410"/>
      <c r="G98" s="411"/>
      <c r="I98" s="1">
        <f>Detailed_Report_Risk_Levels!D97</f>
        <v>0</v>
      </c>
    </row>
    <row r="99" spans="2:9" s="1" customFormat="1" ht="15" customHeight="1" x14ac:dyDescent="0.2">
      <c r="B99" s="183">
        <f>Risks!B106</f>
        <v>0</v>
      </c>
      <c r="C99" s="409"/>
      <c r="D99" s="409"/>
      <c r="E99" s="409"/>
      <c r="F99" s="410"/>
      <c r="G99" s="411"/>
      <c r="I99" s="1">
        <f>Detailed_Report_Risk_Levels!D98</f>
        <v>0</v>
      </c>
    </row>
    <row r="100" spans="2:9" s="1" customFormat="1" ht="15" customHeight="1" x14ac:dyDescent="0.2">
      <c r="B100" s="183">
        <f>Risks!B107</f>
        <v>0</v>
      </c>
      <c r="C100" s="409"/>
      <c r="D100" s="409"/>
      <c r="E100" s="409"/>
      <c r="F100" s="410"/>
      <c r="G100" s="411"/>
      <c r="I100" s="1">
        <f>Detailed_Report_Risk_Levels!D99</f>
        <v>0</v>
      </c>
    </row>
    <row r="101" spans="2:9" s="1" customFormat="1" ht="15" customHeight="1" x14ac:dyDescent="0.2">
      <c r="B101" s="183">
        <f>Risks!B108</f>
        <v>0</v>
      </c>
      <c r="C101" s="409"/>
      <c r="D101" s="409"/>
      <c r="E101" s="409"/>
      <c r="F101" s="410"/>
      <c r="G101" s="411"/>
      <c r="I101" s="1">
        <f>Detailed_Report_Risk_Levels!D100</f>
        <v>0</v>
      </c>
    </row>
    <row r="102" spans="2:9" s="1" customFormat="1" ht="15" customHeight="1" x14ac:dyDescent="0.2">
      <c r="B102" s="183">
        <f>Risks!B109</f>
        <v>0</v>
      </c>
      <c r="C102" s="409"/>
      <c r="D102" s="409"/>
      <c r="E102" s="409"/>
      <c r="F102" s="410"/>
      <c r="G102" s="411"/>
      <c r="I102" s="1">
        <f>Detailed_Report_Risk_Levels!D101</f>
        <v>0</v>
      </c>
    </row>
    <row r="103" spans="2:9" s="1" customFormat="1" ht="15" customHeight="1" x14ac:dyDescent="0.2">
      <c r="B103" s="183">
        <f>Risks!B110</f>
        <v>0</v>
      </c>
      <c r="C103" s="409"/>
      <c r="D103" s="409"/>
      <c r="E103" s="409"/>
      <c r="F103" s="410"/>
      <c r="G103" s="411"/>
      <c r="I103" s="1">
        <f>Detailed_Report_Risk_Levels!D102</f>
        <v>0</v>
      </c>
    </row>
    <row r="104" spans="2:9" s="1" customFormat="1" ht="15" customHeight="1" x14ac:dyDescent="0.2">
      <c r="B104" s="183">
        <f>Risks!B111</f>
        <v>0</v>
      </c>
      <c r="C104" s="409"/>
      <c r="D104" s="409"/>
      <c r="E104" s="409"/>
      <c r="F104" s="410"/>
      <c r="G104" s="411"/>
      <c r="I104" s="1">
        <f>Detailed_Report_Risk_Levels!D103</f>
        <v>0</v>
      </c>
    </row>
    <row r="105" spans="2:9" s="1" customFormat="1" ht="15" customHeight="1" x14ac:dyDescent="0.2">
      <c r="B105" s="183">
        <f>Risks!B112</f>
        <v>0</v>
      </c>
      <c r="C105" s="409"/>
      <c r="D105" s="409"/>
      <c r="E105" s="409"/>
      <c r="F105" s="410"/>
      <c r="G105" s="411"/>
      <c r="I105" s="1">
        <f>Detailed_Report_Risk_Levels!D104</f>
        <v>0</v>
      </c>
    </row>
    <row r="106" spans="2:9" s="1" customFormat="1" ht="15" customHeight="1" x14ac:dyDescent="0.2">
      <c r="B106" s="183">
        <f>Risks!B113</f>
        <v>0</v>
      </c>
      <c r="C106" s="409"/>
      <c r="D106" s="409"/>
      <c r="E106" s="409"/>
      <c r="F106" s="410"/>
      <c r="G106" s="411"/>
      <c r="I106" s="1">
        <f>Detailed_Report_Risk_Levels!D105</f>
        <v>0</v>
      </c>
    </row>
    <row r="107" spans="2:9" s="1" customFormat="1" ht="15" customHeight="1" x14ac:dyDescent="0.2">
      <c r="B107" s="183">
        <f>Risks!B114</f>
        <v>0</v>
      </c>
      <c r="C107" s="409"/>
      <c r="D107" s="409"/>
      <c r="E107" s="409"/>
      <c r="F107" s="410"/>
      <c r="G107" s="411"/>
      <c r="I107" s="1">
        <f>Detailed_Report_Risk_Levels!D106</f>
        <v>0</v>
      </c>
    </row>
    <row r="108" spans="2:9" s="1" customFormat="1" ht="15" customHeight="1" x14ac:dyDescent="0.2">
      <c r="B108" s="183">
        <f>Risks!B115</f>
        <v>0</v>
      </c>
      <c r="C108" s="409"/>
      <c r="D108" s="409"/>
      <c r="E108" s="409"/>
      <c r="F108" s="410"/>
      <c r="G108" s="411"/>
      <c r="I108" s="1">
        <f>Detailed_Report_Risk_Levels!D107</f>
        <v>0</v>
      </c>
    </row>
    <row r="109" spans="2:9" s="1" customFormat="1" ht="15" customHeight="1" x14ac:dyDescent="0.2">
      <c r="B109" s="183">
        <f>Risks!B116</f>
        <v>0</v>
      </c>
      <c r="C109" s="409"/>
      <c r="D109" s="409"/>
      <c r="E109" s="409"/>
      <c r="F109" s="410"/>
      <c r="G109" s="411"/>
      <c r="I109" s="1">
        <f>Detailed_Report_Risk_Levels!D108</f>
        <v>0</v>
      </c>
    </row>
    <row r="110" spans="2:9" s="1" customFormat="1" ht="15" customHeight="1" x14ac:dyDescent="0.2">
      <c r="B110" s="183">
        <f>Risks!B117</f>
        <v>0</v>
      </c>
      <c r="C110" s="409"/>
      <c r="D110" s="409"/>
      <c r="E110" s="409"/>
      <c r="F110" s="410"/>
      <c r="G110" s="411"/>
      <c r="I110" s="1">
        <f>Detailed_Report_Risk_Levels!D109</f>
        <v>0</v>
      </c>
    </row>
    <row r="111" spans="2:9" s="1" customFormat="1" ht="15" customHeight="1" x14ac:dyDescent="0.2">
      <c r="B111" s="183">
        <f>Risks!B118</f>
        <v>0</v>
      </c>
      <c r="C111" s="409"/>
      <c r="D111" s="409"/>
      <c r="E111" s="409"/>
      <c r="F111" s="410"/>
      <c r="G111" s="411"/>
      <c r="I111" s="1">
        <f>Detailed_Report_Risk_Levels!D110</f>
        <v>0</v>
      </c>
    </row>
    <row r="112" spans="2:9" s="1" customFormat="1" ht="15" customHeight="1" x14ac:dyDescent="0.2">
      <c r="B112" s="183">
        <f>Risks!B119</f>
        <v>0</v>
      </c>
      <c r="C112" s="409"/>
      <c r="D112" s="409"/>
      <c r="E112" s="409"/>
      <c r="F112" s="410"/>
      <c r="G112" s="411"/>
      <c r="I112" s="1">
        <f>Detailed_Report_Risk_Levels!D111</f>
        <v>0</v>
      </c>
    </row>
    <row r="113" spans="2:9" s="1" customFormat="1" ht="15" customHeight="1" x14ac:dyDescent="0.2">
      <c r="B113" s="183">
        <f>Risks!B120</f>
        <v>0</v>
      </c>
      <c r="C113" s="409"/>
      <c r="D113" s="409"/>
      <c r="E113" s="409"/>
      <c r="F113" s="410"/>
      <c r="G113" s="411"/>
      <c r="I113" s="1">
        <f>Detailed_Report_Risk_Levels!D112</f>
        <v>0</v>
      </c>
    </row>
    <row r="114" spans="2:9" s="1" customFormat="1" ht="15" customHeight="1" x14ac:dyDescent="0.2">
      <c r="B114" s="183">
        <f>Risks!B121</f>
        <v>0</v>
      </c>
      <c r="C114" s="409"/>
      <c r="D114" s="409"/>
      <c r="E114" s="409"/>
      <c r="F114" s="410"/>
      <c r="G114" s="411"/>
      <c r="I114" s="1">
        <f>Detailed_Report_Risk_Levels!D113</f>
        <v>0</v>
      </c>
    </row>
    <row r="115" spans="2:9" s="1" customFormat="1" ht="15" customHeight="1" x14ac:dyDescent="0.2">
      <c r="B115" s="183">
        <f>Risks!B122</f>
        <v>0</v>
      </c>
      <c r="C115" s="409"/>
      <c r="D115" s="409"/>
      <c r="E115" s="409"/>
      <c r="F115" s="410"/>
      <c r="G115" s="411"/>
      <c r="I115" s="1">
        <f>Detailed_Report_Risk_Levels!D114</f>
        <v>0</v>
      </c>
    </row>
    <row r="116" spans="2:9" s="1" customFormat="1" ht="15" customHeight="1" x14ac:dyDescent="0.2">
      <c r="B116" s="183">
        <f>Risks!B123</f>
        <v>0</v>
      </c>
      <c r="C116" s="409"/>
      <c r="D116" s="409"/>
      <c r="E116" s="409"/>
      <c r="F116" s="410"/>
      <c r="G116" s="411"/>
      <c r="I116" s="1">
        <f>Detailed_Report_Risk_Levels!D115</f>
        <v>0</v>
      </c>
    </row>
    <row r="117" spans="2:9" s="1" customFormat="1" ht="15" customHeight="1" x14ac:dyDescent="0.2">
      <c r="B117" s="183">
        <f>Risks!B124</f>
        <v>0</v>
      </c>
      <c r="C117" s="409"/>
      <c r="D117" s="409"/>
      <c r="E117" s="409"/>
      <c r="F117" s="410"/>
      <c r="G117" s="411"/>
      <c r="I117" s="1">
        <f>Detailed_Report_Risk_Levels!D116</f>
        <v>0</v>
      </c>
    </row>
    <row r="118" spans="2:9" s="1" customFormat="1" ht="15" customHeight="1" x14ac:dyDescent="0.2">
      <c r="B118" s="183">
        <f>Risks!B125</f>
        <v>0</v>
      </c>
      <c r="C118" s="409"/>
      <c r="D118" s="409"/>
      <c r="E118" s="409"/>
      <c r="F118" s="410"/>
      <c r="G118" s="411"/>
      <c r="I118" s="1">
        <f>Detailed_Report_Risk_Levels!D117</f>
        <v>0</v>
      </c>
    </row>
    <row r="119" spans="2:9" s="1" customFormat="1" ht="15" customHeight="1" x14ac:dyDescent="0.2">
      <c r="B119" s="183">
        <f>Risks!B126</f>
        <v>0</v>
      </c>
      <c r="C119" s="409"/>
      <c r="D119" s="409"/>
      <c r="E119" s="409"/>
      <c r="F119" s="410"/>
      <c r="G119" s="411"/>
      <c r="I119" s="1">
        <f>Detailed_Report_Risk_Levels!D118</f>
        <v>0</v>
      </c>
    </row>
    <row r="120" spans="2:9" s="1" customFormat="1" ht="15" customHeight="1" x14ac:dyDescent="0.2">
      <c r="B120" s="183">
        <f>Risks!B127</f>
        <v>0</v>
      </c>
      <c r="C120" s="409"/>
      <c r="D120" s="409"/>
      <c r="E120" s="409"/>
      <c r="F120" s="410"/>
      <c r="G120" s="411"/>
      <c r="I120" s="1">
        <f>Detailed_Report_Risk_Levels!D119</f>
        <v>0</v>
      </c>
    </row>
    <row r="121" spans="2:9" s="1" customFormat="1" ht="15" customHeight="1" x14ac:dyDescent="0.2">
      <c r="B121" s="183">
        <f>Risks!B128</f>
        <v>0</v>
      </c>
      <c r="C121" s="409"/>
      <c r="D121" s="409"/>
      <c r="E121" s="409"/>
      <c r="F121" s="410"/>
      <c r="G121" s="411"/>
      <c r="I121" s="1">
        <f>Detailed_Report_Risk_Levels!D120</f>
        <v>0</v>
      </c>
    </row>
    <row r="122" spans="2:9" s="1" customFormat="1" ht="15" customHeight="1" x14ac:dyDescent="0.2">
      <c r="B122" s="183">
        <f>Risks!B129</f>
        <v>0</v>
      </c>
      <c r="C122" s="409"/>
      <c r="D122" s="409"/>
      <c r="E122" s="409"/>
      <c r="F122" s="410"/>
      <c r="G122" s="411"/>
      <c r="I122" s="1">
        <f>Detailed_Report_Risk_Levels!D121</f>
        <v>0</v>
      </c>
    </row>
    <row r="123" spans="2:9" s="1" customFormat="1" ht="15" customHeight="1" x14ac:dyDescent="0.2">
      <c r="B123" s="183">
        <f>Risks!B130</f>
        <v>0</v>
      </c>
      <c r="C123" s="409"/>
      <c r="D123" s="409"/>
      <c r="E123" s="409"/>
      <c r="F123" s="410"/>
      <c r="G123" s="411"/>
      <c r="I123" s="1">
        <f>Detailed_Report_Risk_Levels!D122</f>
        <v>0</v>
      </c>
    </row>
    <row r="124" spans="2:9" s="1" customFormat="1" ht="15" customHeight="1" x14ac:dyDescent="0.2">
      <c r="B124" s="183">
        <f>Risks!B131</f>
        <v>0</v>
      </c>
      <c r="C124" s="409"/>
      <c r="D124" s="409"/>
      <c r="E124" s="409"/>
      <c r="F124" s="410"/>
      <c r="G124" s="411"/>
      <c r="I124" s="1">
        <f>Detailed_Report_Risk_Levels!D123</f>
        <v>0</v>
      </c>
    </row>
    <row r="125" spans="2:9" s="1" customFormat="1" ht="15" customHeight="1" x14ac:dyDescent="0.2">
      <c r="B125" s="183">
        <f>Risks!B132</f>
        <v>0</v>
      </c>
      <c r="C125" s="409"/>
      <c r="D125" s="409"/>
      <c r="E125" s="409"/>
      <c r="F125" s="410"/>
      <c r="G125" s="411"/>
      <c r="I125" s="1">
        <f>Detailed_Report_Risk_Levels!D124</f>
        <v>0</v>
      </c>
    </row>
    <row r="126" spans="2:9" s="1" customFormat="1" ht="15" customHeight="1" x14ac:dyDescent="0.2">
      <c r="B126" s="183">
        <f>Risks!B133</f>
        <v>0</v>
      </c>
      <c r="C126" s="409"/>
      <c r="D126" s="409"/>
      <c r="E126" s="409"/>
      <c r="F126" s="410"/>
      <c r="G126" s="411"/>
      <c r="I126" s="1">
        <f>Detailed_Report_Risk_Levels!D125</f>
        <v>0</v>
      </c>
    </row>
    <row r="127" spans="2:9" s="1" customFormat="1" ht="15" customHeight="1" x14ac:dyDescent="0.2">
      <c r="B127" s="183">
        <f>Risks!B134</f>
        <v>0</v>
      </c>
      <c r="C127" s="409"/>
      <c r="D127" s="409"/>
      <c r="E127" s="409"/>
      <c r="F127" s="410"/>
      <c r="G127" s="411"/>
      <c r="I127" s="1">
        <f>Detailed_Report_Risk_Levels!D126</f>
        <v>0</v>
      </c>
    </row>
    <row r="128" spans="2:9" s="1" customFormat="1" ht="15" customHeight="1" x14ac:dyDescent="0.2">
      <c r="B128" s="183">
        <f>Risks!B135</f>
        <v>0</v>
      </c>
      <c r="C128" s="409"/>
      <c r="D128" s="409"/>
      <c r="E128" s="409"/>
      <c r="F128" s="410"/>
      <c r="G128" s="411"/>
      <c r="I128" s="1">
        <f>Detailed_Report_Risk_Levels!D127</f>
        <v>0</v>
      </c>
    </row>
    <row r="129" spans="2:9" s="1" customFormat="1" ht="15" customHeight="1" x14ac:dyDescent="0.2">
      <c r="B129" s="183">
        <f>Risks!B136</f>
        <v>0</v>
      </c>
      <c r="C129" s="409"/>
      <c r="D129" s="409"/>
      <c r="E129" s="409"/>
      <c r="F129" s="410"/>
      <c r="G129" s="411"/>
      <c r="I129" s="1">
        <f>Detailed_Report_Risk_Levels!D128</f>
        <v>0</v>
      </c>
    </row>
    <row r="130" spans="2:9" s="1" customFormat="1" ht="15" customHeight="1" x14ac:dyDescent="0.2">
      <c r="B130" s="183">
        <f>Risks!B137</f>
        <v>0</v>
      </c>
      <c r="C130" s="409"/>
      <c r="D130" s="409"/>
      <c r="E130" s="409"/>
      <c r="F130" s="410"/>
      <c r="G130" s="411"/>
      <c r="I130" s="1">
        <f>Detailed_Report_Risk_Levels!D129</f>
        <v>0</v>
      </c>
    </row>
    <row r="131" spans="2:9" s="1" customFormat="1" ht="15" customHeight="1" x14ac:dyDescent="0.2">
      <c r="B131" s="183">
        <f>Risks!B138</f>
        <v>0</v>
      </c>
      <c r="C131" s="409"/>
      <c r="D131" s="409"/>
      <c r="E131" s="409"/>
      <c r="F131" s="410"/>
      <c r="G131" s="411"/>
      <c r="I131" s="1">
        <f>Detailed_Report_Risk_Levels!D130</f>
        <v>0</v>
      </c>
    </row>
    <row r="132" spans="2:9" s="1" customFormat="1" ht="15" customHeight="1" x14ac:dyDescent="0.2">
      <c r="B132" s="183">
        <f>Risks!B139</f>
        <v>0</v>
      </c>
      <c r="C132" s="409"/>
      <c r="D132" s="409"/>
      <c r="E132" s="409"/>
      <c r="F132" s="410"/>
      <c r="G132" s="411"/>
      <c r="I132" s="1">
        <f>Detailed_Report_Risk_Levels!D131</f>
        <v>0</v>
      </c>
    </row>
    <row r="133" spans="2:9" s="1" customFormat="1" ht="15" customHeight="1" x14ac:dyDescent="0.2">
      <c r="B133" s="183">
        <f>Risks!B140</f>
        <v>0</v>
      </c>
      <c r="C133" s="409"/>
      <c r="D133" s="409"/>
      <c r="E133" s="409"/>
      <c r="F133" s="410"/>
      <c r="G133" s="411"/>
      <c r="I133" s="1">
        <f>Detailed_Report_Risk_Levels!D132</f>
        <v>0</v>
      </c>
    </row>
    <row r="134" spans="2:9" s="1" customFormat="1" ht="15" customHeight="1" x14ac:dyDescent="0.2">
      <c r="B134" s="183">
        <f>Risks!B141</f>
        <v>0</v>
      </c>
      <c r="C134" s="409"/>
      <c r="D134" s="409"/>
      <c r="E134" s="409"/>
      <c r="F134" s="410"/>
      <c r="G134" s="411"/>
      <c r="I134" s="1">
        <f>Detailed_Report_Risk_Levels!D133</f>
        <v>0</v>
      </c>
    </row>
    <row r="135" spans="2:9" s="1" customFormat="1" ht="15" customHeight="1" x14ac:dyDescent="0.2">
      <c r="B135" s="183">
        <f>Risks!B142</f>
        <v>0</v>
      </c>
      <c r="C135" s="409"/>
      <c r="D135" s="409"/>
      <c r="E135" s="409"/>
      <c r="F135" s="410"/>
      <c r="G135" s="411"/>
      <c r="I135" s="1">
        <f>Detailed_Report_Risk_Levels!D134</f>
        <v>0</v>
      </c>
    </row>
    <row r="136" spans="2:9" s="1" customFormat="1" ht="15" customHeight="1" x14ac:dyDescent="0.2">
      <c r="B136" s="183">
        <f>Risks!B143</f>
        <v>0</v>
      </c>
      <c r="C136" s="409"/>
      <c r="D136" s="409"/>
      <c r="E136" s="409"/>
      <c r="F136" s="410"/>
      <c r="G136" s="411"/>
      <c r="I136" s="1">
        <f>Detailed_Report_Risk_Levels!D135</f>
        <v>0</v>
      </c>
    </row>
    <row r="137" spans="2:9" s="1" customFormat="1" ht="15" customHeight="1" x14ac:dyDescent="0.2">
      <c r="B137" s="183">
        <f>Risks!B144</f>
        <v>0</v>
      </c>
      <c r="C137" s="409"/>
      <c r="D137" s="409"/>
      <c r="E137" s="409"/>
      <c r="F137" s="410"/>
      <c r="G137" s="411"/>
      <c r="I137" s="1">
        <f>Detailed_Report_Risk_Levels!D136</f>
        <v>0</v>
      </c>
    </row>
    <row r="138" spans="2:9" s="1" customFormat="1" ht="15" customHeight="1" x14ac:dyDescent="0.2">
      <c r="B138" s="183">
        <f>Risks!B145</f>
        <v>0</v>
      </c>
      <c r="C138" s="409"/>
      <c r="D138" s="409"/>
      <c r="E138" s="409"/>
      <c r="F138" s="410"/>
      <c r="G138" s="411"/>
      <c r="I138" s="1">
        <f>Detailed_Report_Risk_Levels!D137</f>
        <v>0</v>
      </c>
    </row>
    <row r="139" spans="2:9" s="1" customFormat="1" ht="15" customHeight="1" x14ac:dyDescent="0.2">
      <c r="B139" s="183">
        <f>Risks!B146</f>
        <v>0</v>
      </c>
      <c r="C139" s="409"/>
      <c r="D139" s="409"/>
      <c r="E139" s="409"/>
      <c r="F139" s="410"/>
      <c r="G139" s="411"/>
      <c r="I139" s="1">
        <f>Detailed_Report_Risk_Levels!D138</f>
        <v>0</v>
      </c>
    </row>
    <row r="140" spans="2:9" s="1" customFormat="1" ht="15" customHeight="1" x14ac:dyDescent="0.2">
      <c r="B140" s="183">
        <f>Risks!B147</f>
        <v>0</v>
      </c>
      <c r="C140" s="409"/>
      <c r="D140" s="409"/>
      <c r="E140" s="409"/>
      <c r="F140" s="410"/>
      <c r="G140" s="411"/>
      <c r="I140" s="1">
        <f>Detailed_Report_Risk_Levels!D139</f>
        <v>0</v>
      </c>
    </row>
    <row r="141" spans="2:9" s="1" customFormat="1" ht="15" customHeight="1" x14ac:dyDescent="0.2">
      <c r="B141" s="183">
        <f>Risks!B148</f>
        <v>0</v>
      </c>
      <c r="C141" s="409"/>
      <c r="D141" s="409"/>
      <c r="E141" s="409"/>
      <c r="F141" s="410"/>
      <c r="G141" s="411"/>
      <c r="I141" s="1">
        <f>Detailed_Report_Risk_Levels!D140</f>
        <v>0</v>
      </c>
    </row>
    <row r="142" spans="2:9" s="1" customFormat="1" ht="15" customHeight="1" x14ac:dyDescent="0.2">
      <c r="B142" s="183">
        <f>Risks!B149</f>
        <v>0</v>
      </c>
      <c r="C142" s="409"/>
      <c r="D142" s="409"/>
      <c r="E142" s="409"/>
      <c r="F142" s="410"/>
      <c r="G142" s="411"/>
      <c r="I142" s="1">
        <f>Detailed_Report_Risk_Levels!D141</f>
        <v>0</v>
      </c>
    </row>
    <row r="143" spans="2:9" s="1" customFormat="1" ht="15" customHeight="1" x14ac:dyDescent="0.2">
      <c r="B143" s="183">
        <f>Risks!B150</f>
        <v>0</v>
      </c>
      <c r="C143" s="409"/>
      <c r="D143" s="409"/>
      <c r="E143" s="409"/>
      <c r="F143" s="410"/>
      <c r="G143" s="411"/>
      <c r="I143" s="1">
        <f>Detailed_Report_Risk_Levels!D142</f>
        <v>0</v>
      </c>
    </row>
    <row r="144" spans="2:9" s="1" customFormat="1" ht="15" customHeight="1" x14ac:dyDescent="0.2">
      <c r="B144" s="183">
        <f>Risks!B151</f>
        <v>0</v>
      </c>
      <c r="C144" s="409"/>
      <c r="D144" s="409"/>
      <c r="E144" s="409"/>
      <c r="F144" s="410"/>
      <c r="G144" s="411"/>
      <c r="I144" s="1">
        <f>Detailed_Report_Risk_Levels!D143</f>
        <v>0</v>
      </c>
    </row>
    <row r="145" spans="2:9" s="1" customFormat="1" ht="15" customHeight="1" x14ac:dyDescent="0.2">
      <c r="B145" s="183">
        <f>Risks!B152</f>
        <v>0</v>
      </c>
      <c r="C145" s="409"/>
      <c r="D145" s="409"/>
      <c r="E145" s="409"/>
      <c r="F145" s="410"/>
      <c r="G145" s="411"/>
      <c r="I145" s="1">
        <f>Detailed_Report_Risk_Levels!D144</f>
        <v>0</v>
      </c>
    </row>
    <row r="146" spans="2:9" s="1" customFormat="1" ht="15" customHeight="1" x14ac:dyDescent="0.2">
      <c r="B146" s="183">
        <f>Risks!B153</f>
        <v>0</v>
      </c>
      <c r="C146" s="409"/>
      <c r="D146" s="409"/>
      <c r="E146" s="409"/>
      <c r="F146" s="410"/>
      <c r="G146" s="411"/>
      <c r="I146" s="1">
        <f>Detailed_Report_Risk_Levels!D145</f>
        <v>0</v>
      </c>
    </row>
    <row r="147" spans="2:9" s="1" customFormat="1" ht="15" customHeight="1" x14ac:dyDescent="0.2">
      <c r="B147" s="183">
        <f>Risks!B154</f>
        <v>0</v>
      </c>
      <c r="C147" s="409"/>
      <c r="D147" s="409"/>
      <c r="E147" s="409"/>
      <c r="F147" s="410"/>
      <c r="G147" s="411"/>
      <c r="I147" s="1">
        <f>Detailed_Report_Risk_Levels!D146</f>
        <v>0</v>
      </c>
    </row>
    <row r="148" spans="2:9" s="1" customFormat="1" ht="15" customHeight="1" x14ac:dyDescent="0.2">
      <c r="B148" s="183">
        <f>Risks!B155</f>
        <v>0</v>
      </c>
      <c r="C148" s="409"/>
      <c r="D148" s="409"/>
      <c r="E148" s="409"/>
      <c r="F148" s="410"/>
      <c r="G148" s="411"/>
      <c r="I148" s="1">
        <f>Detailed_Report_Risk_Levels!D147</f>
        <v>0</v>
      </c>
    </row>
    <row r="149" spans="2:9" s="1" customFormat="1" ht="15" customHeight="1" x14ac:dyDescent="0.2">
      <c r="B149" s="183">
        <f>Risks!B156</f>
        <v>0</v>
      </c>
      <c r="C149" s="409"/>
      <c r="D149" s="409"/>
      <c r="E149" s="409"/>
      <c r="F149" s="410"/>
      <c r="G149" s="411"/>
      <c r="I149" s="1">
        <f>Detailed_Report_Risk_Levels!D148</f>
        <v>0</v>
      </c>
    </row>
    <row r="150" spans="2:9" s="1" customFormat="1" ht="15" customHeight="1" x14ac:dyDescent="0.2">
      <c r="B150" s="183">
        <f>Risks!B157</f>
        <v>0</v>
      </c>
      <c r="C150" s="409"/>
      <c r="D150" s="409"/>
      <c r="E150" s="409"/>
      <c r="F150" s="410"/>
      <c r="G150" s="411"/>
      <c r="I150" s="1">
        <f>Detailed_Report_Risk_Levels!D149</f>
        <v>0</v>
      </c>
    </row>
    <row r="151" spans="2:9" s="1" customFormat="1" ht="15" customHeight="1" x14ac:dyDescent="0.2">
      <c r="B151" s="183">
        <f>Risks!B158</f>
        <v>0</v>
      </c>
      <c r="C151" s="409"/>
      <c r="D151" s="409"/>
      <c r="E151" s="409"/>
      <c r="F151" s="410"/>
      <c r="G151" s="411"/>
      <c r="I151" s="1">
        <f>Detailed_Report_Risk_Levels!D150</f>
        <v>0</v>
      </c>
    </row>
    <row r="152" spans="2:9" s="1" customFormat="1" ht="15" customHeight="1" x14ac:dyDescent="0.2">
      <c r="B152" s="183">
        <f>Risks!B159</f>
        <v>0</v>
      </c>
      <c r="C152" s="409"/>
      <c r="D152" s="409"/>
      <c r="E152" s="409"/>
      <c r="F152" s="410"/>
      <c r="G152" s="411"/>
      <c r="I152" s="1">
        <f>Detailed_Report_Risk_Levels!D151</f>
        <v>0</v>
      </c>
    </row>
    <row r="153" spans="2:9" s="1" customFormat="1" ht="15" customHeight="1" x14ac:dyDescent="0.2">
      <c r="B153" s="183">
        <f>Risks!B160</f>
        <v>0</v>
      </c>
      <c r="C153" s="409"/>
      <c r="D153" s="409"/>
      <c r="E153" s="409"/>
      <c r="F153" s="410"/>
      <c r="G153" s="411"/>
      <c r="I153" s="1">
        <f>Detailed_Report_Risk_Levels!D152</f>
        <v>0</v>
      </c>
    </row>
    <row r="154" spans="2:9" s="1" customFormat="1" ht="15" customHeight="1" x14ac:dyDescent="0.2">
      <c r="B154" s="183">
        <f>Risks!B161</f>
        <v>0</v>
      </c>
      <c r="C154" s="409"/>
      <c r="D154" s="409"/>
      <c r="E154" s="409"/>
      <c r="F154" s="410"/>
      <c r="G154" s="411"/>
      <c r="I154" s="1">
        <f>Detailed_Report_Risk_Levels!D153</f>
        <v>0</v>
      </c>
    </row>
    <row r="155" spans="2:9" s="1" customFormat="1" ht="15" customHeight="1" x14ac:dyDescent="0.2">
      <c r="B155" s="183">
        <f>Risks!B162</f>
        <v>0</v>
      </c>
      <c r="C155" s="409"/>
      <c r="D155" s="409"/>
      <c r="E155" s="409"/>
      <c r="F155" s="410"/>
      <c r="G155" s="411"/>
      <c r="I155" s="1">
        <f>Detailed_Report_Risk_Levels!D154</f>
        <v>0</v>
      </c>
    </row>
    <row r="156" spans="2:9" s="1" customFormat="1" ht="15" customHeight="1" x14ac:dyDescent="0.2">
      <c r="B156" s="183">
        <f>Risks!B163</f>
        <v>0</v>
      </c>
      <c r="C156" s="409"/>
      <c r="D156" s="409"/>
      <c r="E156" s="409"/>
      <c r="F156" s="410"/>
      <c r="G156" s="411"/>
      <c r="I156" s="1">
        <f>Detailed_Report_Risk_Levels!D155</f>
        <v>0</v>
      </c>
    </row>
    <row r="157" spans="2:9" s="1" customFormat="1" ht="15" customHeight="1" x14ac:dyDescent="0.2">
      <c r="B157" s="183">
        <f>Risks!B164</f>
        <v>0</v>
      </c>
      <c r="C157" s="409"/>
      <c r="D157" s="409"/>
      <c r="E157" s="409"/>
      <c r="F157" s="410"/>
      <c r="G157" s="411"/>
      <c r="I157" s="1">
        <f>Detailed_Report_Risk_Levels!D156</f>
        <v>0</v>
      </c>
    </row>
    <row r="158" spans="2:9" s="1" customFormat="1" ht="15" customHeight="1" x14ac:dyDescent="0.2">
      <c r="B158" s="183">
        <f>Risks!B165</f>
        <v>0</v>
      </c>
      <c r="C158" s="409"/>
      <c r="D158" s="409"/>
      <c r="E158" s="409"/>
      <c r="F158" s="410"/>
      <c r="G158" s="411"/>
      <c r="I158" s="1">
        <f>Detailed_Report_Risk_Levels!D157</f>
        <v>0</v>
      </c>
    </row>
    <row r="159" spans="2:9" s="1" customFormat="1" ht="15" customHeight="1" x14ac:dyDescent="0.2">
      <c r="B159" s="183">
        <f>Risks!B166</f>
        <v>0</v>
      </c>
      <c r="C159" s="409"/>
      <c r="D159" s="409"/>
      <c r="E159" s="409"/>
      <c r="F159" s="410"/>
      <c r="G159" s="411"/>
      <c r="I159" s="1">
        <f>Detailed_Report_Risk_Levels!D158</f>
        <v>0</v>
      </c>
    </row>
    <row r="160" spans="2:9" s="1" customFormat="1" ht="15" customHeight="1" x14ac:dyDescent="0.2">
      <c r="B160" s="183">
        <f>Risks!B167</f>
        <v>0</v>
      </c>
      <c r="C160" s="409"/>
      <c r="D160" s="409"/>
      <c r="E160" s="409"/>
      <c r="F160" s="410"/>
      <c r="G160" s="411"/>
      <c r="I160" s="1">
        <f>Detailed_Report_Risk_Levels!D159</f>
        <v>0</v>
      </c>
    </row>
    <row r="161" spans="2:9" s="1" customFormat="1" ht="15" customHeight="1" x14ac:dyDescent="0.2">
      <c r="B161" s="183">
        <f>Risks!B168</f>
        <v>0</v>
      </c>
      <c r="C161" s="409"/>
      <c r="D161" s="409"/>
      <c r="E161" s="409"/>
      <c r="F161" s="410"/>
      <c r="G161" s="411"/>
      <c r="I161" s="1">
        <f>Detailed_Report_Risk_Levels!D160</f>
        <v>0</v>
      </c>
    </row>
    <row r="162" spans="2:9" s="1" customFormat="1" ht="15" customHeight="1" x14ac:dyDescent="0.2">
      <c r="B162" s="183">
        <f>Risks!B169</f>
        <v>0</v>
      </c>
      <c r="C162" s="409"/>
      <c r="D162" s="409"/>
      <c r="E162" s="409"/>
      <c r="F162" s="410"/>
      <c r="G162" s="411"/>
      <c r="I162" s="1">
        <f>Detailed_Report_Risk_Levels!D161</f>
        <v>0</v>
      </c>
    </row>
    <row r="163" spans="2:9" s="1" customFormat="1" ht="15" customHeight="1" x14ac:dyDescent="0.2">
      <c r="B163" s="183">
        <f>Risks!B170</f>
        <v>0</v>
      </c>
      <c r="C163" s="409"/>
      <c r="D163" s="409"/>
      <c r="E163" s="409"/>
      <c r="F163" s="410"/>
      <c r="G163" s="411"/>
      <c r="I163" s="1">
        <f>Detailed_Report_Risk_Levels!D162</f>
        <v>0</v>
      </c>
    </row>
    <row r="164" spans="2:9" s="1" customFormat="1" ht="15" customHeight="1" x14ac:dyDescent="0.2">
      <c r="B164" s="183">
        <f>Risks!B171</f>
        <v>0</v>
      </c>
      <c r="C164" s="409"/>
      <c r="D164" s="409"/>
      <c r="E164" s="409"/>
      <c r="F164" s="410"/>
      <c r="G164" s="411"/>
      <c r="I164" s="1">
        <f>Detailed_Report_Risk_Levels!D163</f>
        <v>0</v>
      </c>
    </row>
    <row r="165" spans="2:9" s="1" customFormat="1" ht="15" customHeight="1" x14ac:dyDescent="0.2">
      <c r="B165" s="183">
        <f>Risks!B172</f>
        <v>0</v>
      </c>
      <c r="C165" s="409"/>
      <c r="D165" s="409"/>
      <c r="E165" s="409"/>
      <c r="F165" s="410"/>
      <c r="G165" s="411"/>
      <c r="I165" s="1">
        <f>Detailed_Report_Risk_Levels!D164</f>
        <v>0</v>
      </c>
    </row>
    <row r="166" spans="2:9" s="1" customFormat="1" ht="15" customHeight="1" x14ac:dyDescent="0.2">
      <c r="B166" s="183">
        <f>Risks!B173</f>
        <v>0</v>
      </c>
      <c r="C166" s="409"/>
      <c r="D166" s="409"/>
      <c r="E166" s="409"/>
      <c r="F166" s="410"/>
      <c r="G166" s="411"/>
      <c r="I166" s="1">
        <f>Detailed_Report_Risk_Levels!D165</f>
        <v>0</v>
      </c>
    </row>
    <row r="167" spans="2:9" s="1" customFormat="1" ht="15" customHeight="1" x14ac:dyDescent="0.2">
      <c r="B167" s="183">
        <f>Risks!B174</f>
        <v>0</v>
      </c>
      <c r="C167" s="409"/>
      <c r="D167" s="409"/>
      <c r="E167" s="409"/>
      <c r="F167" s="410"/>
      <c r="G167" s="411"/>
      <c r="I167" s="1">
        <f>Detailed_Report_Risk_Levels!D166</f>
        <v>0</v>
      </c>
    </row>
    <row r="168" spans="2:9" s="1" customFormat="1" ht="15" customHeight="1" x14ac:dyDescent="0.2">
      <c r="B168" s="183">
        <f>Risks!B175</f>
        <v>0</v>
      </c>
      <c r="C168" s="409"/>
      <c r="D168" s="409"/>
      <c r="E168" s="409"/>
      <c r="F168" s="410"/>
      <c r="G168" s="411"/>
      <c r="I168" s="1">
        <f>Detailed_Report_Risk_Levels!D167</f>
        <v>0</v>
      </c>
    </row>
    <row r="169" spans="2:9" s="1" customFormat="1" ht="15" customHeight="1" x14ac:dyDescent="0.2">
      <c r="B169" s="183">
        <f>Risks!B176</f>
        <v>0</v>
      </c>
      <c r="C169" s="409"/>
      <c r="D169" s="409"/>
      <c r="E169" s="409"/>
      <c r="F169" s="410"/>
      <c r="G169" s="411"/>
      <c r="I169" s="1">
        <f>Detailed_Report_Risk_Levels!D168</f>
        <v>0</v>
      </c>
    </row>
    <row r="170" spans="2:9" s="1" customFormat="1" ht="15" customHeight="1" x14ac:dyDescent="0.2">
      <c r="B170" s="183">
        <f>Risks!B177</f>
        <v>0</v>
      </c>
      <c r="C170" s="409"/>
      <c r="D170" s="409"/>
      <c r="E170" s="409"/>
      <c r="F170" s="410"/>
      <c r="G170" s="411"/>
      <c r="I170" s="1">
        <f>Detailed_Report_Risk_Levels!D169</f>
        <v>0</v>
      </c>
    </row>
    <row r="171" spans="2:9" s="1" customFormat="1" ht="15" customHeight="1" x14ac:dyDescent="0.2">
      <c r="B171" s="183">
        <f>Risks!B178</f>
        <v>0</v>
      </c>
      <c r="C171" s="409"/>
      <c r="D171" s="409"/>
      <c r="E171" s="409"/>
      <c r="F171" s="410"/>
      <c r="G171" s="411"/>
      <c r="I171" s="1">
        <f>Detailed_Report_Risk_Levels!D170</f>
        <v>0</v>
      </c>
    </row>
    <row r="172" spans="2:9" s="1" customFormat="1" ht="15" customHeight="1" x14ac:dyDescent="0.2">
      <c r="B172" s="183">
        <f>Risks!B179</f>
        <v>0</v>
      </c>
      <c r="C172" s="409"/>
      <c r="D172" s="409"/>
      <c r="E172" s="409"/>
      <c r="F172" s="410"/>
      <c r="G172" s="411"/>
      <c r="I172" s="1">
        <f>Detailed_Report_Risk_Levels!D171</f>
        <v>0</v>
      </c>
    </row>
    <row r="173" spans="2:9" s="1" customFormat="1" ht="15" customHeight="1" x14ac:dyDescent="0.2">
      <c r="B173" s="183">
        <f>Risks!B180</f>
        <v>0</v>
      </c>
      <c r="C173" s="409"/>
      <c r="D173" s="409"/>
      <c r="E173" s="409"/>
      <c r="F173" s="410"/>
      <c r="G173" s="411"/>
      <c r="I173" s="1">
        <f>Detailed_Report_Risk_Levels!D172</f>
        <v>0</v>
      </c>
    </row>
    <row r="174" spans="2:9" s="1" customFormat="1" ht="15" customHeight="1" x14ac:dyDescent="0.2">
      <c r="B174" s="183">
        <f>Risks!B181</f>
        <v>0</v>
      </c>
      <c r="C174" s="409"/>
      <c r="D174" s="409"/>
      <c r="E174" s="409"/>
      <c r="F174" s="410"/>
      <c r="G174" s="411"/>
      <c r="I174" s="1">
        <f>Detailed_Report_Risk_Levels!D173</f>
        <v>0</v>
      </c>
    </row>
    <row r="175" spans="2:9" s="1" customFormat="1" ht="15" customHeight="1" x14ac:dyDescent="0.2">
      <c r="B175" s="183">
        <f>Risks!B182</f>
        <v>0</v>
      </c>
      <c r="C175" s="409"/>
      <c r="D175" s="409"/>
      <c r="E175" s="409"/>
      <c r="F175" s="410"/>
      <c r="G175" s="411"/>
      <c r="I175" s="1">
        <f>Detailed_Report_Risk_Levels!D174</f>
        <v>0</v>
      </c>
    </row>
    <row r="176" spans="2:9" s="1" customFormat="1" ht="15" customHeight="1" x14ac:dyDescent="0.2">
      <c r="B176" s="183">
        <f>Risks!B183</f>
        <v>0</v>
      </c>
      <c r="C176" s="409"/>
      <c r="D176" s="409"/>
      <c r="E176" s="409"/>
      <c r="F176" s="410"/>
      <c r="G176" s="411"/>
      <c r="I176" s="1">
        <f>Detailed_Report_Risk_Levels!D175</f>
        <v>0</v>
      </c>
    </row>
    <row r="177" spans="2:9" s="1" customFormat="1" ht="15" customHeight="1" x14ac:dyDescent="0.2">
      <c r="B177" s="183">
        <f>Risks!B184</f>
        <v>0</v>
      </c>
      <c r="C177" s="409"/>
      <c r="D177" s="409"/>
      <c r="E177" s="409"/>
      <c r="F177" s="410"/>
      <c r="G177" s="411"/>
      <c r="I177" s="1">
        <f>Detailed_Report_Risk_Levels!D176</f>
        <v>0</v>
      </c>
    </row>
    <row r="178" spans="2:9" s="1" customFormat="1" ht="15" customHeight="1" x14ac:dyDescent="0.2">
      <c r="B178" s="183">
        <f>Risks!B185</f>
        <v>0</v>
      </c>
      <c r="C178" s="409"/>
      <c r="D178" s="409"/>
      <c r="E178" s="409"/>
      <c r="F178" s="410"/>
      <c r="G178" s="411"/>
      <c r="I178" s="1">
        <f>Detailed_Report_Risk_Levels!D177</f>
        <v>0</v>
      </c>
    </row>
    <row r="179" spans="2:9" s="1" customFormat="1" ht="15" customHeight="1" x14ac:dyDescent="0.2">
      <c r="B179" s="183">
        <f>Risks!B186</f>
        <v>0</v>
      </c>
      <c r="C179" s="409"/>
      <c r="D179" s="409"/>
      <c r="E179" s="409"/>
      <c r="F179" s="410"/>
      <c r="G179" s="411"/>
      <c r="I179" s="1">
        <f>Detailed_Report_Risk_Levels!D178</f>
        <v>0</v>
      </c>
    </row>
    <row r="180" spans="2:9" s="1" customFormat="1" ht="15" customHeight="1" x14ac:dyDescent="0.2">
      <c r="B180" s="183">
        <f>Risks!B187</f>
        <v>0</v>
      </c>
      <c r="C180" s="409"/>
      <c r="D180" s="409"/>
      <c r="E180" s="409"/>
      <c r="F180" s="410"/>
      <c r="G180" s="411"/>
      <c r="I180" s="1">
        <f>Detailed_Report_Risk_Levels!D179</f>
        <v>0</v>
      </c>
    </row>
    <row r="181" spans="2:9" s="1" customFormat="1" ht="15" customHeight="1" x14ac:dyDescent="0.2">
      <c r="B181" s="183">
        <f>Risks!B188</f>
        <v>0</v>
      </c>
      <c r="C181" s="409"/>
      <c r="D181" s="409"/>
      <c r="E181" s="409"/>
      <c r="F181" s="410"/>
      <c r="G181" s="411"/>
      <c r="I181" s="1">
        <f>Detailed_Report_Risk_Levels!D180</f>
        <v>0</v>
      </c>
    </row>
    <row r="182" spans="2:9" s="1" customFormat="1" ht="15" customHeight="1" x14ac:dyDescent="0.2">
      <c r="B182" s="183">
        <f>Risks!B189</f>
        <v>0</v>
      </c>
      <c r="C182" s="409"/>
      <c r="D182" s="409"/>
      <c r="E182" s="409"/>
      <c r="F182" s="410"/>
      <c r="G182" s="411"/>
      <c r="I182" s="1">
        <f>Detailed_Report_Risk_Levels!D181</f>
        <v>0</v>
      </c>
    </row>
    <row r="183" spans="2:9" s="1" customFormat="1" ht="15" customHeight="1" x14ac:dyDescent="0.2">
      <c r="B183" s="183">
        <f>Risks!B190</f>
        <v>0</v>
      </c>
      <c r="C183" s="409"/>
      <c r="D183" s="409"/>
      <c r="E183" s="409"/>
      <c r="F183" s="410"/>
      <c r="G183" s="411"/>
      <c r="I183" s="1">
        <f>Detailed_Report_Risk_Levels!D182</f>
        <v>0</v>
      </c>
    </row>
    <row r="184" spans="2:9" s="1" customFormat="1" ht="15" customHeight="1" x14ac:dyDescent="0.2">
      <c r="B184" s="183">
        <f>Risks!B191</f>
        <v>0</v>
      </c>
      <c r="C184" s="409"/>
      <c r="D184" s="409"/>
      <c r="E184" s="409"/>
      <c r="F184" s="410"/>
      <c r="G184" s="411"/>
      <c r="I184" s="1">
        <f>Detailed_Report_Risk_Levels!D183</f>
        <v>0</v>
      </c>
    </row>
    <row r="185" spans="2:9" s="1" customFormat="1" ht="15" customHeight="1" x14ac:dyDescent="0.2">
      <c r="B185" s="183">
        <f>Risks!B192</f>
        <v>0</v>
      </c>
      <c r="C185" s="409"/>
      <c r="D185" s="409"/>
      <c r="E185" s="409"/>
      <c r="F185" s="410"/>
      <c r="G185" s="411"/>
      <c r="I185" s="1">
        <f>Detailed_Report_Risk_Levels!D184</f>
        <v>0</v>
      </c>
    </row>
    <row r="186" spans="2:9" s="1" customFormat="1" ht="15" customHeight="1" x14ac:dyDescent="0.2">
      <c r="B186" s="183">
        <f>Risks!B193</f>
        <v>0</v>
      </c>
      <c r="C186" s="409"/>
      <c r="D186" s="409"/>
      <c r="E186" s="409"/>
      <c r="F186" s="410"/>
      <c r="G186" s="411"/>
      <c r="I186" s="1">
        <f>Detailed_Report_Risk_Levels!D185</f>
        <v>0</v>
      </c>
    </row>
    <row r="187" spans="2:9" s="1" customFormat="1" ht="15" customHeight="1" x14ac:dyDescent="0.2">
      <c r="B187" s="183">
        <f>Risks!B194</f>
        <v>0</v>
      </c>
      <c r="C187" s="409"/>
      <c r="D187" s="409"/>
      <c r="E187" s="409"/>
      <c r="F187" s="410"/>
      <c r="G187" s="411"/>
      <c r="I187" s="1">
        <f>Detailed_Report_Risk_Levels!D186</f>
        <v>0</v>
      </c>
    </row>
    <row r="188" spans="2:9" s="1" customFormat="1" ht="15" customHeight="1" x14ac:dyDescent="0.2">
      <c r="B188" s="183">
        <f>Risks!B195</f>
        <v>0</v>
      </c>
      <c r="C188" s="409"/>
      <c r="D188" s="409"/>
      <c r="E188" s="409"/>
      <c r="F188" s="410"/>
      <c r="G188" s="411"/>
      <c r="I188" s="1">
        <f>Detailed_Report_Risk_Levels!D187</f>
        <v>0</v>
      </c>
    </row>
    <row r="189" spans="2:9" s="1" customFormat="1" ht="15" customHeight="1" x14ac:dyDescent="0.2">
      <c r="B189" s="183">
        <f>Risks!B196</f>
        <v>0</v>
      </c>
      <c r="C189" s="409"/>
      <c r="D189" s="409"/>
      <c r="E189" s="409"/>
      <c r="F189" s="410"/>
      <c r="G189" s="411"/>
      <c r="I189" s="1">
        <f>Detailed_Report_Risk_Levels!D188</f>
        <v>0</v>
      </c>
    </row>
    <row r="190" spans="2:9" s="1" customFormat="1" ht="15" customHeight="1" x14ac:dyDescent="0.2">
      <c r="B190" s="183">
        <f>Risks!B197</f>
        <v>0</v>
      </c>
      <c r="C190" s="409"/>
      <c r="D190" s="409"/>
      <c r="E190" s="409"/>
      <c r="F190" s="410"/>
      <c r="G190" s="411"/>
      <c r="I190" s="1">
        <f>Detailed_Report_Risk_Levels!D189</f>
        <v>0</v>
      </c>
    </row>
    <row r="191" spans="2:9" s="1" customFormat="1" ht="15" customHeight="1" x14ac:dyDescent="0.2">
      <c r="B191" s="183">
        <f>Risks!B198</f>
        <v>0</v>
      </c>
      <c r="C191" s="409"/>
      <c r="D191" s="409"/>
      <c r="E191" s="409"/>
      <c r="F191" s="410"/>
      <c r="G191" s="411"/>
      <c r="I191" s="1">
        <f>Detailed_Report_Risk_Levels!D190</f>
        <v>0</v>
      </c>
    </row>
    <row r="192" spans="2:9" s="1" customFormat="1" ht="15" customHeight="1" x14ac:dyDescent="0.2">
      <c r="B192" s="183">
        <f>Risks!B199</f>
        <v>0</v>
      </c>
      <c r="C192" s="409"/>
      <c r="D192" s="409"/>
      <c r="E192" s="409"/>
      <c r="F192" s="410"/>
      <c r="G192" s="411"/>
      <c r="I192" s="1">
        <f>Detailed_Report_Risk_Levels!D191</f>
        <v>0</v>
      </c>
    </row>
    <row r="193" spans="2:9" s="1" customFormat="1" ht="15" customHeight="1" x14ac:dyDescent="0.2">
      <c r="B193" s="183">
        <f>Risks!B200</f>
        <v>0</v>
      </c>
      <c r="C193" s="409"/>
      <c r="D193" s="409"/>
      <c r="E193" s="409"/>
      <c r="F193" s="410"/>
      <c r="G193" s="411"/>
      <c r="I193" s="1">
        <f>Detailed_Report_Risk_Levels!D192</f>
        <v>0</v>
      </c>
    </row>
    <row r="194" spans="2:9" s="1" customFormat="1" ht="15" customHeight="1" x14ac:dyDescent="0.2">
      <c r="B194" s="183">
        <f>Risks!B201</f>
        <v>0</v>
      </c>
      <c r="C194" s="409"/>
      <c r="D194" s="409"/>
      <c r="E194" s="409"/>
      <c r="F194" s="410"/>
      <c r="G194" s="411"/>
      <c r="I194" s="1">
        <f>Detailed_Report_Risk_Levels!D193</f>
        <v>0</v>
      </c>
    </row>
    <row r="195" spans="2:9" s="1" customFormat="1" ht="15" customHeight="1" x14ac:dyDescent="0.2">
      <c r="B195" s="183">
        <f>Risks!B202</f>
        <v>0</v>
      </c>
      <c r="C195" s="409"/>
      <c r="D195" s="409"/>
      <c r="E195" s="409"/>
      <c r="F195" s="410"/>
      <c r="G195" s="411"/>
      <c r="I195" s="1">
        <f>Detailed_Report_Risk_Levels!D194</f>
        <v>0</v>
      </c>
    </row>
    <row r="196" spans="2:9" s="1" customFormat="1" ht="15" customHeight="1" x14ac:dyDescent="0.2">
      <c r="B196" s="183">
        <f>Risks!B203</f>
        <v>0</v>
      </c>
      <c r="C196" s="409"/>
      <c r="D196" s="409"/>
      <c r="E196" s="409"/>
      <c r="F196" s="410"/>
      <c r="G196" s="411"/>
      <c r="I196" s="1">
        <f>Detailed_Report_Risk_Levels!D195</f>
        <v>0</v>
      </c>
    </row>
    <row r="197" spans="2:9" s="1" customFormat="1" ht="15" customHeight="1" x14ac:dyDescent="0.2">
      <c r="B197" s="183">
        <f>Risks!B204</f>
        <v>0</v>
      </c>
      <c r="C197" s="409"/>
      <c r="D197" s="409"/>
      <c r="E197" s="409"/>
      <c r="F197" s="410"/>
      <c r="G197" s="411"/>
      <c r="I197" s="1">
        <f>Detailed_Report_Risk_Levels!D196</f>
        <v>0</v>
      </c>
    </row>
    <row r="198" spans="2:9" s="1" customFormat="1" ht="15" customHeight="1" x14ac:dyDescent="0.2">
      <c r="B198" s="183">
        <f>Risks!B205</f>
        <v>0</v>
      </c>
      <c r="C198" s="409"/>
      <c r="D198" s="409"/>
      <c r="E198" s="409"/>
      <c r="F198" s="410"/>
      <c r="G198" s="411"/>
      <c r="I198" s="1">
        <f>Detailed_Report_Risk_Levels!D197</f>
        <v>0</v>
      </c>
    </row>
    <row r="199" spans="2:9" s="1" customFormat="1" ht="15" customHeight="1" x14ac:dyDescent="0.2">
      <c r="B199" s="183">
        <f>Risks!B206</f>
        <v>0</v>
      </c>
      <c r="C199" s="409"/>
      <c r="D199" s="409"/>
      <c r="E199" s="409"/>
      <c r="F199" s="410"/>
      <c r="G199" s="411"/>
      <c r="I199" s="1">
        <f>Detailed_Report_Risk_Levels!D198</f>
        <v>0</v>
      </c>
    </row>
    <row r="200" spans="2:9" s="1" customFormat="1" ht="15" customHeight="1" x14ac:dyDescent="0.2">
      <c r="B200" s="183">
        <f>Risks!B207</f>
        <v>0</v>
      </c>
      <c r="C200" s="409"/>
      <c r="D200" s="409"/>
      <c r="E200" s="409"/>
      <c r="F200" s="410"/>
      <c r="G200" s="411"/>
      <c r="I200" s="1">
        <f>Detailed_Report_Risk_Levels!D199</f>
        <v>0</v>
      </c>
    </row>
    <row r="201" spans="2:9" s="1" customFormat="1" ht="15" customHeight="1" x14ac:dyDescent="0.2">
      <c r="B201" s="183">
        <f>Risks!B208</f>
        <v>0</v>
      </c>
      <c r="C201" s="409"/>
      <c r="D201" s="409"/>
      <c r="E201" s="409"/>
      <c r="F201" s="410"/>
      <c r="G201" s="411"/>
      <c r="I201" s="1">
        <f>Detailed_Report_Risk_Levels!D200</f>
        <v>0</v>
      </c>
    </row>
    <row r="202" spans="2:9" s="1" customFormat="1" ht="15" customHeight="1" x14ac:dyDescent="0.2">
      <c r="B202" s="183">
        <f>Risks!B209</f>
        <v>0</v>
      </c>
      <c r="C202" s="409"/>
      <c r="D202" s="409"/>
      <c r="E202" s="409"/>
      <c r="F202" s="410"/>
      <c r="G202" s="411"/>
      <c r="I202" s="1">
        <f>Detailed_Report_Risk_Levels!D201</f>
        <v>0</v>
      </c>
    </row>
    <row r="203" spans="2:9" s="1" customFormat="1" ht="15" customHeight="1" x14ac:dyDescent="0.2">
      <c r="B203" s="183">
        <f>Risks!B210</f>
        <v>0</v>
      </c>
      <c r="C203" s="409"/>
      <c r="D203" s="409"/>
      <c r="E203" s="409"/>
      <c r="F203" s="410"/>
      <c r="G203" s="411"/>
      <c r="I203" s="1">
        <f>Detailed_Report_Risk_Levels!D202</f>
        <v>0</v>
      </c>
    </row>
    <row r="204" spans="2:9" s="1" customFormat="1" ht="15" customHeight="1" x14ac:dyDescent="0.2">
      <c r="B204" s="183">
        <f>Risks!B211</f>
        <v>0</v>
      </c>
      <c r="C204" s="409"/>
      <c r="D204" s="409"/>
      <c r="E204" s="409"/>
      <c r="F204" s="410"/>
      <c r="G204" s="411"/>
      <c r="I204" s="1">
        <f>Detailed_Report_Risk_Levels!D203</f>
        <v>0</v>
      </c>
    </row>
    <row r="205" spans="2:9" s="1" customFormat="1" ht="15" customHeight="1" x14ac:dyDescent="0.2">
      <c r="B205" s="183">
        <f>Risks!B212</f>
        <v>0</v>
      </c>
      <c r="C205" s="409"/>
      <c r="D205" s="409"/>
      <c r="E205" s="409"/>
      <c r="F205" s="410"/>
      <c r="G205" s="411"/>
      <c r="I205" s="1">
        <f>Detailed_Report_Risk_Levels!D204</f>
        <v>0</v>
      </c>
    </row>
    <row r="206" spans="2:9" s="1" customFormat="1" ht="15" customHeight="1" x14ac:dyDescent="0.2">
      <c r="B206" s="183">
        <f>Risks!B213</f>
        <v>0</v>
      </c>
      <c r="C206" s="409"/>
      <c r="D206" s="409"/>
      <c r="E206" s="409"/>
      <c r="F206" s="410"/>
      <c r="G206" s="411"/>
      <c r="I206" s="1">
        <f>Detailed_Report_Risk_Levels!D205</f>
        <v>0</v>
      </c>
    </row>
    <row r="207" spans="2:9" s="1" customFormat="1" ht="15" customHeight="1" x14ac:dyDescent="0.2">
      <c r="B207" s="183">
        <f>Risks!B214</f>
        <v>0</v>
      </c>
      <c r="C207" s="409"/>
      <c r="D207" s="409"/>
      <c r="E207" s="409"/>
      <c r="F207" s="410"/>
      <c r="G207" s="411"/>
      <c r="I207" s="1">
        <f>Detailed_Report_Risk_Levels!D206</f>
        <v>0</v>
      </c>
    </row>
    <row r="208" spans="2:9" s="1" customFormat="1" ht="15" customHeight="1" x14ac:dyDescent="0.2">
      <c r="B208" s="183">
        <f>Risks!B215</f>
        <v>0</v>
      </c>
      <c r="C208" s="409"/>
      <c r="D208" s="409"/>
      <c r="E208" s="409"/>
      <c r="F208" s="410"/>
      <c r="G208" s="411"/>
      <c r="I208" s="1">
        <f>Detailed_Report_Risk_Levels!D207</f>
        <v>0</v>
      </c>
    </row>
    <row r="209" spans="2:9" s="1" customFormat="1" ht="15" customHeight="1" x14ac:dyDescent="0.2">
      <c r="B209" s="183">
        <f>Risks!B216</f>
        <v>0</v>
      </c>
      <c r="C209" s="409"/>
      <c r="D209" s="409"/>
      <c r="E209" s="409"/>
      <c r="F209" s="410"/>
      <c r="G209" s="411"/>
      <c r="I209" s="1">
        <f>Detailed_Report_Risk_Levels!D208</f>
        <v>0</v>
      </c>
    </row>
    <row r="210" spans="2:9" s="1" customFormat="1" ht="15" customHeight="1" thickBot="1" x14ac:dyDescent="0.25">
      <c r="B210" s="184">
        <f>Risks!B217</f>
        <v>0</v>
      </c>
      <c r="C210" s="412"/>
      <c r="D210" s="412"/>
      <c r="E210" s="412"/>
      <c r="F210" s="413"/>
      <c r="G210" s="414"/>
      <c r="I210" s="1">
        <f>Detailed_Report_Risk_Levels!D209</f>
        <v>0</v>
      </c>
    </row>
  </sheetData>
  <sheetProtection algorithmName="SHA-512" hashValue="IRCZLdwX6FJmsr1FeJQNLKIK+n5xLSLoZefmfCm50ltw2NDcNwNztWVghxfdhbs/7qzExjoqiVMKns7BOMksow==" saltValue="TmfV0FC0dAXMmcDFE9dAig==" spinCount="100000" sheet="1" objects="1" scenarios="1"/>
  <mergeCells count="2">
    <mergeCell ref="B2:F2"/>
    <mergeCell ref="B4:F4"/>
  </mergeCells>
  <pageMargins left="0.70866141732283472" right="0.70866141732283472" top="0.74803149606299213" bottom="0.74803149606299213" header="0.31496062992125984" footer="0.31496062992125984"/>
  <pageSetup paperSize="9" orientation="portrait" horizontalDpi="4294967293" verticalDpi="0" r:id="rId1"/>
  <drawing r:id="rId2"/>
  <legacyDrawing r:id="rId3"/>
  <oleObjects>
    <mc:AlternateContent xmlns:mc="http://schemas.openxmlformats.org/markup-compatibility/2006">
      <mc:Choice Requires="x14">
        <oleObject progId="Wordpad.Document.1" dvAspect="DVASPECT_ICON" shapeId="9724" r:id="rId4">
          <objectPr locked="0" defaultSize="0" autoPict="0" r:id="rId5">
            <anchor moveWithCells="1">
              <from>
                <xdr:col>2</xdr:col>
                <xdr:colOff>152400</xdr:colOff>
                <xdr:row>4</xdr:row>
                <xdr:rowOff>19050</xdr:rowOff>
              </from>
              <to>
                <xdr:col>2</xdr:col>
                <xdr:colOff>457200</xdr:colOff>
                <xdr:row>5</xdr:row>
                <xdr:rowOff>133350</xdr:rowOff>
              </to>
            </anchor>
          </objectPr>
        </oleObject>
      </mc:Choice>
      <mc:Fallback>
        <oleObject progId="Wordpad.Document.1" dvAspect="DVASPECT_ICON" shapeId="9724" r:id="rId4"/>
      </mc:Fallback>
    </mc:AlternateContent>
    <mc:AlternateContent xmlns:mc="http://schemas.openxmlformats.org/markup-compatibility/2006">
      <mc:Choice Requires="x14">
        <oleObject progId="Wordpad.Document.1" dvAspect="DVASPECT_ICON" shapeId="9725" r:id="rId6">
          <objectPr locked="0" defaultSize="0" autoPict="0" r:id="rId7">
            <anchor moveWithCells="1">
              <from>
                <xdr:col>3</xdr:col>
                <xdr:colOff>142875</xdr:colOff>
                <xdr:row>4</xdr:row>
                <xdr:rowOff>19050</xdr:rowOff>
              </from>
              <to>
                <xdr:col>3</xdr:col>
                <xdr:colOff>457200</xdr:colOff>
                <xdr:row>5</xdr:row>
                <xdr:rowOff>133350</xdr:rowOff>
              </to>
            </anchor>
          </objectPr>
        </oleObject>
      </mc:Choice>
      <mc:Fallback>
        <oleObject progId="Wordpad.Document.1" dvAspect="DVASPECT_ICON" shapeId="9725" r:id="rId6"/>
      </mc:Fallback>
    </mc:AlternateContent>
    <mc:AlternateContent xmlns:mc="http://schemas.openxmlformats.org/markup-compatibility/2006">
      <mc:Choice Requires="x14">
        <oleObject progId="Wordpad.Document.1" dvAspect="DVASPECT_ICON" shapeId="9726" r:id="rId8">
          <objectPr locked="0" defaultSize="0" autoPict="0" r:id="rId9">
            <anchor moveWithCells="1">
              <from>
                <xdr:col>4</xdr:col>
                <xdr:colOff>133350</xdr:colOff>
                <xdr:row>4</xdr:row>
                <xdr:rowOff>9525</xdr:rowOff>
              </from>
              <to>
                <xdr:col>4</xdr:col>
                <xdr:colOff>466725</xdr:colOff>
                <xdr:row>6</xdr:row>
                <xdr:rowOff>0</xdr:rowOff>
              </to>
            </anchor>
          </objectPr>
        </oleObject>
      </mc:Choice>
      <mc:Fallback>
        <oleObject progId="Wordpad.Document.1" dvAspect="DVASPECT_ICON" shapeId="9726" r:id="rId8"/>
      </mc:Fallback>
    </mc:AlternateContent>
    <mc:AlternateContent xmlns:mc="http://schemas.openxmlformats.org/markup-compatibility/2006">
      <mc:Choice Requires="x14">
        <oleObject progId="Wordpad.Document.1" dvAspect="DVASPECT_ICON" shapeId="9727" r:id="rId10">
          <objectPr locked="0" defaultSize="0" autoPict="0" r:id="rId11">
            <anchor moveWithCells="1">
              <from>
                <xdr:col>5</xdr:col>
                <xdr:colOff>152400</xdr:colOff>
                <xdr:row>4</xdr:row>
                <xdr:rowOff>19050</xdr:rowOff>
              </from>
              <to>
                <xdr:col>5</xdr:col>
                <xdr:colOff>476250</xdr:colOff>
                <xdr:row>5</xdr:row>
                <xdr:rowOff>133350</xdr:rowOff>
              </to>
            </anchor>
          </objectPr>
        </oleObject>
      </mc:Choice>
      <mc:Fallback>
        <oleObject progId="Wordpad.Document.1" dvAspect="DVASPECT_ICON" shapeId="9727" r:id="rId10"/>
      </mc:Fallback>
    </mc:AlternateContent>
    <mc:AlternateContent xmlns:mc="http://schemas.openxmlformats.org/markup-compatibility/2006">
      <mc:Choice Requires="x14">
        <oleObject progId="Wordpad.Document.1" dvAspect="DVASPECT_ICON" shapeId="9730" r:id="rId12">
          <objectPr locked="0" defaultSize="0" autoPict="0" r:id="rId11">
            <anchor moveWithCells="1">
              <from>
                <xdr:col>6</xdr:col>
                <xdr:colOff>333375</xdr:colOff>
                <xdr:row>4</xdr:row>
                <xdr:rowOff>9525</xdr:rowOff>
              </from>
              <to>
                <xdr:col>6</xdr:col>
                <xdr:colOff>657225</xdr:colOff>
                <xdr:row>5</xdr:row>
                <xdr:rowOff>123825</xdr:rowOff>
              </to>
            </anchor>
          </objectPr>
        </oleObject>
      </mc:Choice>
      <mc:Fallback>
        <oleObject progId="Wordpad.Document.1" dvAspect="DVASPECT_ICON" shapeId="9730" r:id="rId12"/>
      </mc:Fallback>
    </mc:AlternateContent>
    <mc:AlternateContent xmlns:mc="http://schemas.openxmlformats.org/markup-compatibility/2006">
      <mc:Choice Requires="x14">
        <oleObject progId="Wordpad.Document.1" dvAspect="DVASPECT_ICON" shapeId="9731" r:id="rId13">
          <objectPr locked="0" defaultSize="0" autoPict="0" r:id="rId11">
            <anchor moveWithCells="1">
              <from>
                <xdr:col>7</xdr:col>
                <xdr:colOff>19050</xdr:colOff>
                <xdr:row>10</xdr:row>
                <xdr:rowOff>9525</xdr:rowOff>
              </from>
              <to>
                <xdr:col>7</xdr:col>
                <xdr:colOff>238125</xdr:colOff>
                <xdr:row>10</xdr:row>
                <xdr:rowOff>180975</xdr:rowOff>
              </to>
            </anchor>
          </objectPr>
        </oleObject>
      </mc:Choice>
      <mc:Fallback>
        <oleObject progId="Wordpad.Document.1" dvAspect="DVASPECT_ICON" shapeId="9731" r:id="rId13"/>
      </mc:Fallback>
    </mc:AlternateContent>
    <mc:AlternateContent xmlns:mc="http://schemas.openxmlformats.org/markup-compatibility/2006">
      <mc:Choice Requires="x14">
        <oleObject progId="Wordpad.Document.1" dvAspect="DVASPECT_ICON" shapeId="9732" r:id="rId14">
          <objectPr locked="0" defaultSize="0" autoPict="0" r:id="rId11">
            <anchor moveWithCells="1">
              <from>
                <xdr:col>7</xdr:col>
                <xdr:colOff>19050</xdr:colOff>
                <xdr:row>11</xdr:row>
                <xdr:rowOff>9525</xdr:rowOff>
              </from>
              <to>
                <xdr:col>7</xdr:col>
                <xdr:colOff>238125</xdr:colOff>
                <xdr:row>11</xdr:row>
                <xdr:rowOff>180975</xdr:rowOff>
              </to>
            </anchor>
          </objectPr>
        </oleObject>
      </mc:Choice>
      <mc:Fallback>
        <oleObject progId="Wordpad.Document.1" dvAspect="DVASPECT_ICON" shapeId="9732" r:id="rId14"/>
      </mc:Fallback>
    </mc:AlternateContent>
    <mc:AlternateContent xmlns:mc="http://schemas.openxmlformats.org/markup-compatibility/2006">
      <mc:Choice Requires="x14">
        <oleObject progId="Wordpad.Document.1" dvAspect="DVASPECT_ICON" shapeId="9733" r:id="rId15">
          <objectPr locked="0" defaultSize="0" autoPict="0" r:id="rId11">
            <anchor moveWithCells="1">
              <from>
                <xdr:col>7</xdr:col>
                <xdr:colOff>19050</xdr:colOff>
                <xdr:row>12</xdr:row>
                <xdr:rowOff>9525</xdr:rowOff>
              </from>
              <to>
                <xdr:col>7</xdr:col>
                <xdr:colOff>238125</xdr:colOff>
                <xdr:row>12</xdr:row>
                <xdr:rowOff>180975</xdr:rowOff>
              </to>
            </anchor>
          </objectPr>
        </oleObject>
      </mc:Choice>
      <mc:Fallback>
        <oleObject progId="Wordpad.Document.1" dvAspect="DVASPECT_ICON" shapeId="9733" r:id="rId15"/>
      </mc:Fallback>
    </mc:AlternateContent>
    <mc:AlternateContent xmlns:mc="http://schemas.openxmlformats.org/markup-compatibility/2006">
      <mc:Choice Requires="x14">
        <oleObject progId="Wordpad.Document.1" dvAspect="DVASPECT_ICON" shapeId="9734" r:id="rId16">
          <objectPr locked="0" defaultSize="0" autoPict="0" r:id="rId11">
            <anchor moveWithCells="1">
              <from>
                <xdr:col>7</xdr:col>
                <xdr:colOff>19050</xdr:colOff>
                <xdr:row>13</xdr:row>
                <xdr:rowOff>9525</xdr:rowOff>
              </from>
              <to>
                <xdr:col>7</xdr:col>
                <xdr:colOff>238125</xdr:colOff>
                <xdr:row>13</xdr:row>
                <xdr:rowOff>180975</xdr:rowOff>
              </to>
            </anchor>
          </objectPr>
        </oleObject>
      </mc:Choice>
      <mc:Fallback>
        <oleObject progId="Wordpad.Document.1" dvAspect="DVASPECT_ICON" shapeId="9734" r:id="rId16"/>
      </mc:Fallback>
    </mc:AlternateContent>
    <mc:AlternateContent xmlns:mc="http://schemas.openxmlformats.org/markup-compatibility/2006">
      <mc:Choice Requires="x14">
        <oleObject progId="Wordpad.Document.1" dvAspect="DVASPECT_ICON" shapeId="9735" r:id="rId17">
          <objectPr locked="0" defaultSize="0" autoPict="0" r:id="rId11">
            <anchor moveWithCells="1">
              <from>
                <xdr:col>7</xdr:col>
                <xdr:colOff>19050</xdr:colOff>
                <xdr:row>14</xdr:row>
                <xdr:rowOff>9525</xdr:rowOff>
              </from>
              <to>
                <xdr:col>7</xdr:col>
                <xdr:colOff>238125</xdr:colOff>
                <xdr:row>14</xdr:row>
                <xdr:rowOff>180975</xdr:rowOff>
              </to>
            </anchor>
          </objectPr>
        </oleObject>
      </mc:Choice>
      <mc:Fallback>
        <oleObject progId="Wordpad.Document.1" dvAspect="DVASPECT_ICON" shapeId="9735" r:id="rId17"/>
      </mc:Fallback>
    </mc:AlternateContent>
    <mc:AlternateContent xmlns:mc="http://schemas.openxmlformats.org/markup-compatibility/2006">
      <mc:Choice Requires="x14">
        <oleObject progId="Wordpad.Document.1" dvAspect="DVASPECT_ICON" shapeId="9736" r:id="rId18">
          <objectPr locked="0" defaultSize="0" autoPict="0" r:id="rId11">
            <anchor moveWithCells="1">
              <from>
                <xdr:col>7</xdr:col>
                <xdr:colOff>19050</xdr:colOff>
                <xdr:row>15</xdr:row>
                <xdr:rowOff>9525</xdr:rowOff>
              </from>
              <to>
                <xdr:col>7</xdr:col>
                <xdr:colOff>238125</xdr:colOff>
                <xdr:row>15</xdr:row>
                <xdr:rowOff>180975</xdr:rowOff>
              </to>
            </anchor>
          </objectPr>
        </oleObject>
      </mc:Choice>
      <mc:Fallback>
        <oleObject progId="Wordpad.Document.1" dvAspect="DVASPECT_ICON" shapeId="9736" r:id="rId18"/>
      </mc:Fallback>
    </mc:AlternateContent>
    <mc:AlternateContent xmlns:mc="http://schemas.openxmlformats.org/markup-compatibility/2006">
      <mc:Choice Requires="x14">
        <oleObject progId="Wordpad.Document.1" dvAspect="DVASPECT_ICON" shapeId="9737" r:id="rId19">
          <objectPr locked="0" defaultSize="0" autoPict="0" r:id="rId11">
            <anchor moveWithCells="1">
              <from>
                <xdr:col>7</xdr:col>
                <xdr:colOff>19050</xdr:colOff>
                <xdr:row>16</xdr:row>
                <xdr:rowOff>9525</xdr:rowOff>
              </from>
              <to>
                <xdr:col>7</xdr:col>
                <xdr:colOff>238125</xdr:colOff>
                <xdr:row>16</xdr:row>
                <xdr:rowOff>180975</xdr:rowOff>
              </to>
            </anchor>
          </objectPr>
        </oleObject>
      </mc:Choice>
      <mc:Fallback>
        <oleObject progId="Wordpad.Document.1" dvAspect="DVASPECT_ICON" shapeId="9737" r:id="rId19"/>
      </mc:Fallback>
    </mc:AlternateContent>
    <mc:AlternateContent xmlns:mc="http://schemas.openxmlformats.org/markup-compatibility/2006">
      <mc:Choice Requires="x14">
        <oleObject progId="Wordpad.Document.1" dvAspect="DVASPECT_ICON" shapeId="9738" r:id="rId20">
          <objectPr locked="0" defaultSize="0" autoPict="0" r:id="rId11">
            <anchor moveWithCells="1">
              <from>
                <xdr:col>7</xdr:col>
                <xdr:colOff>19050</xdr:colOff>
                <xdr:row>17</xdr:row>
                <xdr:rowOff>9525</xdr:rowOff>
              </from>
              <to>
                <xdr:col>7</xdr:col>
                <xdr:colOff>238125</xdr:colOff>
                <xdr:row>17</xdr:row>
                <xdr:rowOff>180975</xdr:rowOff>
              </to>
            </anchor>
          </objectPr>
        </oleObject>
      </mc:Choice>
      <mc:Fallback>
        <oleObject progId="Wordpad.Document.1" dvAspect="DVASPECT_ICON" shapeId="9738" r:id="rId20"/>
      </mc:Fallback>
    </mc:AlternateContent>
    <mc:AlternateContent xmlns:mc="http://schemas.openxmlformats.org/markup-compatibility/2006">
      <mc:Choice Requires="x14">
        <oleObject progId="Wordpad.Document.1" dvAspect="DVASPECT_ICON" shapeId="9739" r:id="rId21">
          <objectPr locked="0" defaultSize="0" autoPict="0" r:id="rId11">
            <anchor moveWithCells="1">
              <from>
                <xdr:col>7</xdr:col>
                <xdr:colOff>19050</xdr:colOff>
                <xdr:row>18</xdr:row>
                <xdr:rowOff>9525</xdr:rowOff>
              </from>
              <to>
                <xdr:col>7</xdr:col>
                <xdr:colOff>238125</xdr:colOff>
                <xdr:row>18</xdr:row>
                <xdr:rowOff>180975</xdr:rowOff>
              </to>
            </anchor>
          </objectPr>
        </oleObject>
      </mc:Choice>
      <mc:Fallback>
        <oleObject progId="Wordpad.Document.1" dvAspect="DVASPECT_ICON" shapeId="9739" r:id="rId21"/>
      </mc:Fallback>
    </mc:AlternateContent>
    <mc:AlternateContent xmlns:mc="http://schemas.openxmlformats.org/markup-compatibility/2006">
      <mc:Choice Requires="x14">
        <oleObject progId="Wordpad.Document.1" dvAspect="DVASPECT_ICON" shapeId="2" r:id="rId22">
          <objectPr locked="0" defaultSize="0" autoPict="0" r:id="rId11">
            <anchor moveWithCells="1">
              <from>
                <xdr:col>7</xdr:col>
                <xdr:colOff>19050</xdr:colOff>
                <xdr:row>19</xdr:row>
                <xdr:rowOff>9525</xdr:rowOff>
              </from>
              <to>
                <xdr:col>7</xdr:col>
                <xdr:colOff>238125</xdr:colOff>
                <xdr:row>19</xdr:row>
                <xdr:rowOff>180975</xdr:rowOff>
              </to>
            </anchor>
          </objectPr>
        </oleObject>
      </mc:Choice>
      <mc:Fallback>
        <oleObject progId="Wordpad.Document.1" dvAspect="DVASPECT_ICON" shapeId="9740" r:id="rId22"/>
      </mc:Fallback>
    </mc:AlternateContent>
    <mc:AlternateContent xmlns:mc="http://schemas.openxmlformats.org/markup-compatibility/2006">
      <mc:Choice Requires="x14">
        <oleObject progId="Wordpad.Document.1" dvAspect="DVASPECT_ICON" shapeId="9741" r:id="rId23">
          <objectPr locked="0" defaultSize="0" autoPict="0" r:id="rId11">
            <anchor moveWithCells="1">
              <from>
                <xdr:col>7</xdr:col>
                <xdr:colOff>19050</xdr:colOff>
                <xdr:row>20</xdr:row>
                <xdr:rowOff>9525</xdr:rowOff>
              </from>
              <to>
                <xdr:col>7</xdr:col>
                <xdr:colOff>238125</xdr:colOff>
                <xdr:row>20</xdr:row>
                <xdr:rowOff>180975</xdr:rowOff>
              </to>
            </anchor>
          </objectPr>
        </oleObject>
      </mc:Choice>
      <mc:Fallback>
        <oleObject progId="Wordpad.Document.1" dvAspect="DVASPECT_ICON" shapeId="9741" r:id="rId23"/>
      </mc:Fallback>
    </mc:AlternateContent>
    <mc:AlternateContent xmlns:mc="http://schemas.openxmlformats.org/markup-compatibility/2006">
      <mc:Choice Requires="x14">
        <oleObject progId="Wordpad.Document.1" dvAspect="DVASPECT_ICON" shapeId="9742" r:id="rId24">
          <objectPr locked="0" defaultSize="0" autoPict="0" r:id="rId11">
            <anchor moveWithCells="1">
              <from>
                <xdr:col>7</xdr:col>
                <xdr:colOff>19050</xdr:colOff>
                <xdr:row>21</xdr:row>
                <xdr:rowOff>9525</xdr:rowOff>
              </from>
              <to>
                <xdr:col>7</xdr:col>
                <xdr:colOff>238125</xdr:colOff>
                <xdr:row>21</xdr:row>
                <xdr:rowOff>180975</xdr:rowOff>
              </to>
            </anchor>
          </objectPr>
        </oleObject>
      </mc:Choice>
      <mc:Fallback>
        <oleObject progId="Wordpad.Document.1" dvAspect="DVASPECT_ICON" shapeId="9742" r:id="rId24"/>
      </mc:Fallback>
    </mc:AlternateContent>
    <mc:AlternateContent xmlns:mc="http://schemas.openxmlformats.org/markup-compatibility/2006">
      <mc:Choice Requires="x14">
        <oleObject progId="Wordpad.Document.1" dvAspect="DVASPECT_ICON" shapeId="9743" r:id="rId25">
          <objectPr locked="0" defaultSize="0" autoPict="0" r:id="rId11">
            <anchor moveWithCells="1">
              <from>
                <xdr:col>7</xdr:col>
                <xdr:colOff>19050</xdr:colOff>
                <xdr:row>22</xdr:row>
                <xdr:rowOff>9525</xdr:rowOff>
              </from>
              <to>
                <xdr:col>7</xdr:col>
                <xdr:colOff>238125</xdr:colOff>
                <xdr:row>22</xdr:row>
                <xdr:rowOff>180975</xdr:rowOff>
              </to>
            </anchor>
          </objectPr>
        </oleObject>
      </mc:Choice>
      <mc:Fallback>
        <oleObject progId="Wordpad.Document.1" dvAspect="DVASPECT_ICON" shapeId="9743" r:id="rId25"/>
      </mc:Fallback>
    </mc:AlternateContent>
    <mc:AlternateContent xmlns:mc="http://schemas.openxmlformats.org/markup-compatibility/2006">
      <mc:Choice Requires="x14">
        <oleObject progId="Wordpad.Document.1" dvAspect="DVASPECT_ICON" shapeId="9744" r:id="rId26">
          <objectPr locked="0" defaultSize="0" autoPict="0" r:id="rId11">
            <anchor moveWithCells="1">
              <from>
                <xdr:col>7</xdr:col>
                <xdr:colOff>19050</xdr:colOff>
                <xdr:row>23</xdr:row>
                <xdr:rowOff>9525</xdr:rowOff>
              </from>
              <to>
                <xdr:col>7</xdr:col>
                <xdr:colOff>238125</xdr:colOff>
                <xdr:row>23</xdr:row>
                <xdr:rowOff>180975</xdr:rowOff>
              </to>
            </anchor>
          </objectPr>
        </oleObject>
      </mc:Choice>
      <mc:Fallback>
        <oleObject progId="Wordpad.Document.1" dvAspect="DVASPECT_ICON" shapeId="9744" r:id="rId26"/>
      </mc:Fallback>
    </mc:AlternateContent>
    <mc:AlternateContent xmlns:mc="http://schemas.openxmlformats.org/markup-compatibility/2006">
      <mc:Choice Requires="x14">
        <oleObject progId="Wordpad.Document.1" dvAspect="DVASPECT_ICON" shapeId="9745" r:id="rId27">
          <objectPr locked="0" defaultSize="0" autoPict="0" r:id="rId11">
            <anchor moveWithCells="1">
              <from>
                <xdr:col>7</xdr:col>
                <xdr:colOff>19050</xdr:colOff>
                <xdr:row>24</xdr:row>
                <xdr:rowOff>9525</xdr:rowOff>
              </from>
              <to>
                <xdr:col>7</xdr:col>
                <xdr:colOff>238125</xdr:colOff>
                <xdr:row>24</xdr:row>
                <xdr:rowOff>180975</xdr:rowOff>
              </to>
            </anchor>
          </objectPr>
        </oleObject>
      </mc:Choice>
      <mc:Fallback>
        <oleObject progId="Wordpad.Document.1" dvAspect="DVASPECT_ICON" shapeId="9745" r:id="rId27"/>
      </mc:Fallback>
    </mc:AlternateContent>
    <mc:AlternateContent xmlns:mc="http://schemas.openxmlformats.org/markup-compatibility/2006">
      <mc:Choice Requires="x14">
        <oleObject progId="Wordpad.Document.1" dvAspect="DVASPECT_ICON" shapeId="9746" r:id="rId28">
          <objectPr locked="0" defaultSize="0" autoPict="0" r:id="rId11">
            <anchor moveWithCells="1">
              <from>
                <xdr:col>7</xdr:col>
                <xdr:colOff>19050</xdr:colOff>
                <xdr:row>25</xdr:row>
                <xdr:rowOff>9525</xdr:rowOff>
              </from>
              <to>
                <xdr:col>7</xdr:col>
                <xdr:colOff>238125</xdr:colOff>
                <xdr:row>25</xdr:row>
                <xdr:rowOff>180975</xdr:rowOff>
              </to>
            </anchor>
          </objectPr>
        </oleObject>
      </mc:Choice>
      <mc:Fallback>
        <oleObject progId="Wordpad.Document.1" dvAspect="DVASPECT_ICON" shapeId="9746" r:id="rId28"/>
      </mc:Fallback>
    </mc:AlternateContent>
    <mc:AlternateContent xmlns:mc="http://schemas.openxmlformats.org/markup-compatibility/2006">
      <mc:Choice Requires="x14">
        <oleObject progId="Wordpad.Document.1" dvAspect="DVASPECT_ICON" shapeId="9747" r:id="rId29">
          <objectPr locked="0" defaultSize="0" autoPict="0" r:id="rId11">
            <anchor moveWithCells="1">
              <from>
                <xdr:col>7</xdr:col>
                <xdr:colOff>19050</xdr:colOff>
                <xdr:row>26</xdr:row>
                <xdr:rowOff>19050</xdr:rowOff>
              </from>
              <to>
                <xdr:col>7</xdr:col>
                <xdr:colOff>238125</xdr:colOff>
                <xdr:row>27</xdr:row>
                <xdr:rowOff>0</xdr:rowOff>
              </to>
            </anchor>
          </objectPr>
        </oleObject>
      </mc:Choice>
      <mc:Fallback>
        <oleObject progId="Wordpad.Document.1" dvAspect="DVASPECT_ICON" shapeId="9747" r:id="rId29"/>
      </mc:Fallback>
    </mc:AlternateContent>
    <mc:AlternateContent xmlns:mc="http://schemas.openxmlformats.org/markup-compatibility/2006">
      <mc:Choice Requires="x14">
        <oleObject progId="Wordpad.Document.1" dvAspect="DVASPECT_ICON" shapeId="9748" r:id="rId30">
          <objectPr locked="0" defaultSize="0" autoPict="0" r:id="rId11">
            <anchor moveWithCells="1">
              <from>
                <xdr:col>7</xdr:col>
                <xdr:colOff>19050</xdr:colOff>
                <xdr:row>27</xdr:row>
                <xdr:rowOff>19050</xdr:rowOff>
              </from>
              <to>
                <xdr:col>7</xdr:col>
                <xdr:colOff>238125</xdr:colOff>
                <xdr:row>28</xdr:row>
                <xdr:rowOff>0</xdr:rowOff>
              </to>
            </anchor>
          </objectPr>
        </oleObject>
      </mc:Choice>
      <mc:Fallback>
        <oleObject progId="Wordpad.Document.1" dvAspect="DVASPECT_ICON" shapeId="9748" r:id="rId30"/>
      </mc:Fallback>
    </mc:AlternateContent>
    <mc:AlternateContent xmlns:mc="http://schemas.openxmlformats.org/markup-compatibility/2006">
      <mc:Choice Requires="x14">
        <oleObject progId="Wordpad.Document.1" dvAspect="DVASPECT_ICON" shapeId="9749" r:id="rId31">
          <objectPr locked="0" defaultSize="0" autoPict="0" r:id="rId11">
            <anchor moveWithCells="1">
              <from>
                <xdr:col>7</xdr:col>
                <xdr:colOff>19050</xdr:colOff>
                <xdr:row>28</xdr:row>
                <xdr:rowOff>19050</xdr:rowOff>
              </from>
              <to>
                <xdr:col>7</xdr:col>
                <xdr:colOff>238125</xdr:colOff>
                <xdr:row>29</xdr:row>
                <xdr:rowOff>0</xdr:rowOff>
              </to>
            </anchor>
          </objectPr>
        </oleObject>
      </mc:Choice>
      <mc:Fallback>
        <oleObject progId="Wordpad.Document.1" dvAspect="DVASPECT_ICON" shapeId="9749" r:id="rId31"/>
      </mc:Fallback>
    </mc:AlternateContent>
    <mc:AlternateContent xmlns:mc="http://schemas.openxmlformats.org/markup-compatibility/2006">
      <mc:Choice Requires="x14">
        <oleObject progId="Wordpad.Document.1" dvAspect="DVASPECT_ICON" shapeId="9750" r:id="rId32">
          <objectPr locked="0" defaultSize="0" autoPict="0" r:id="rId11">
            <anchor moveWithCells="1">
              <from>
                <xdr:col>7</xdr:col>
                <xdr:colOff>19050</xdr:colOff>
                <xdr:row>29</xdr:row>
                <xdr:rowOff>19050</xdr:rowOff>
              </from>
              <to>
                <xdr:col>7</xdr:col>
                <xdr:colOff>238125</xdr:colOff>
                <xdr:row>30</xdr:row>
                <xdr:rowOff>0</xdr:rowOff>
              </to>
            </anchor>
          </objectPr>
        </oleObject>
      </mc:Choice>
      <mc:Fallback>
        <oleObject progId="Wordpad.Document.1" dvAspect="DVASPECT_ICON" shapeId="9750" r:id="rId32"/>
      </mc:Fallback>
    </mc:AlternateContent>
    <mc:AlternateContent xmlns:mc="http://schemas.openxmlformats.org/markup-compatibility/2006">
      <mc:Choice Requires="x14">
        <oleObject progId="Wordpad.Document.1" dvAspect="DVASPECT_ICON" shapeId="9751" r:id="rId33">
          <objectPr locked="0" defaultSize="0" autoPict="0" r:id="rId11">
            <anchor moveWithCells="1">
              <from>
                <xdr:col>7</xdr:col>
                <xdr:colOff>19050</xdr:colOff>
                <xdr:row>30</xdr:row>
                <xdr:rowOff>9525</xdr:rowOff>
              </from>
              <to>
                <xdr:col>7</xdr:col>
                <xdr:colOff>238125</xdr:colOff>
                <xdr:row>30</xdr:row>
                <xdr:rowOff>180975</xdr:rowOff>
              </to>
            </anchor>
          </objectPr>
        </oleObject>
      </mc:Choice>
      <mc:Fallback>
        <oleObject progId="Wordpad.Document.1" dvAspect="DVASPECT_ICON" shapeId="9751" r:id="rId33"/>
      </mc:Fallback>
    </mc:AlternateContent>
    <mc:AlternateContent xmlns:mc="http://schemas.openxmlformats.org/markup-compatibility/2006">
      <mc:Choice Requires="x14">
        <oleObject progId="Wordpad.Document.1" dvAspect="DVASPECT_ICON" shapeId="9752" r:id="rId34">
          <objectPr locked="0" defaultSize="0" autoPict="0" r:id="rId11">
            <anchor moveWithCells="1">
              <from>
                <xdr:col>7</xdr:col>
                <xdr:colOff>19050</xdr:colOff>
                <xdr:row>31</xdr:row>
                <xdr:rowOff>9525</xdr:rowOff>
              </from>
              <to>
                <xdr:col>7</xdr:col>
                <xdr:colOff>238125</xdr:colOff>
                <xdr:row>31</xdr:row>
                <xdr:rowOff>180975</xdr:rowOff>
              </to>
            </anchor>
          </objectPr>
        </oleObject>
      </mc:Choice>
      <mc:Fallback>
        <oleObject progId="Wordpad.Document.1" dvAspect="DVASPECT_ICON" shapeId="9752" r:id="rId34"/>
      </mc:Fallback>
    </mc:AlternateContent>
    <mc:AlternateContent xmlns:mc="http://schemas.openxmlformats.org/markup-compatibility/2006">
      <mc:Choice Requires="x14">
        <oleObject progId="Wordpad.Document.1" dvAspect="DVASPECT_ICON" shapeId="9753" r:id="rId35">
          <objectPr locked="0" defaultSize="0" autoPict="0" r:id="rId11">
            <anchor moveWithCells="1">
              <from>
                <xdr:col>7</xdr:col>
                <xdr:colOff>19050</xdr:colOff>
                <xdr:row>32</xdr:row>
                <xdr:rowOff>9525</xdr:rowOff>
              </from>
              <to>
                <xdr:col>7</xdr:col>
                <xdr:colOff>238125</xdr:colOff>
                <xdr:row>32</xdr:row>
                <xdr:rowOff>180975</xdr:rowOff>
              </to>
            </anchor>
          </objectPr>
        </oleObject>
      </mc:Choice>
      <mc:Fallback>
        <oleObject progId="Wordpad.Document.1" dvAspect="DVASPECT_ICON" shapeId="9753" r:id="rId35"/>
      </mc:Fallback>
    </mc:AlternateContent>
    <mc:AlternateContent xmlns:mc="http://schemas.openxmlformats.org/markup-compatibility/2006">
      <mc:Choice Requires="x14">
        <oleObject progId="Wordpad.Document.1" dvAspect="DVASPECT_ICON" shapeId="9754" r:id="rId36">
          <objectPr locked="0" defaultSize="0" autoPict="0" r:id="rId11">
            <anchor moveWithCells="1">
              <from>
                <xdr:col>7</xdr:col>
                <xdr:colOff>19050</xdr:colOff>
                <xdr:row>33</xdr:row>
                <xdr:rowOff>9525</xdr:rowOff>
              </from>
              <to>
                <xdr:col>7</xdr:col>
                <xdr:colOff>238125</xdr:colOff>
                <xdr:row>33</xdr:row>
                <xdr:rowOff>180975</xdr:rowOff>
              </to>
            </anchor>
          </objectPr>
        </oleObject>
      </mc:Choice>
      <mc:Fallback>
        <oleObject progId="Wordpad.Document.1" dvAspect="DVASPECT_ICON" shapeId="9754" r:id="rId36"/>
      </mc:Fallback>
    </mc:AlternateContent>
    <mc:AlternateContent xmlns:mc="http://schemas.openxmlformats.org/markup-compatibility/2006">
      <mc:Choice Requires="x14">
        <oleObject progId="Wordpad.Document.1" dvAspect="DVASPECT_ICON" shapeId="9755" r:id="rId37">
          <objectPr locked="0" defaultSize="0" autoPict="0" r:id="rId11">
            <anchor moveWithCells="1">
              <from>
                <xdr:col>7</xdr:col>
                <xdr:colOff>19050</xdr:colOff>
                <xdr:row>34</xdr:row>
                <xdr:rowOff>9525</xdr:rowOff>
              </from>
              <to>
                <xdr:col>7</xdr:col>
                <xdr:colOff>238125</xdr:colOff>
                <xdr:row>34</xdr:row>
                <xdr:rowOff>180975</xdr:rowOff>
              </to>
            </anchor>
          </objectPr>
        </oleObject>
      </mc:Choice>
      <mc:Fallback>
        <oleObject progId="Wordpad.Document.1" dvAspect="DVASPECT_ICON" shapeId="9755" r:id="rId37"/>
      </mc:Fallback>
    </mc:AlternateContent>
    <mc:AlternateContent xmlns:mc="http://schemas.openxmlformats.org/markup-compatibility/2006">
      <mc:Choice Requires="x14">
        <oleObject progId="Wordpad.Document.1" dvAspect="DVASPECT_ICON" shapeId="9756" r:id="rId38">
          <objectPr locked="0" defaultSize="0" autoPict="0" r:id="rId11">
            <anchor moveWithCells="1">
              <from>
                <xdr:col>7</xdr:col>
                <xdr:colOff>19050</xdr:colOff>
                <xdr:row>35</xdr:row>
                <xdr:rowOff>9525</xdr:rowOff>
              </from>
              <to>
                <xdr:col>7</xdr:col>
                <xdr:colOff>238125</xdr:colOff>
                <xdr:row>35</xdr:row>
                <xdr:rowOff>180975</xdr:rowOff>
              </to>
            </anchor>
          </objectPr>
        </oleObject>
      </mc:Choice>
      <mc:Fallback>
        <oleObject progId="Wordpad.Document.1" dvAspect="DVASPECT_ICON" shapeId="9756" r:id="rId38"/>
      </mc:Fallback>
    </mc:AlternateContent>
    <mc:AlternateContent xmlns:mc="http://schemas.openxmlformats.org/markup-compatibility/2006">
      <mc:Choice Requires="x14">
        <oleObject progId="Wordpad.Document.1" dvAspect="DVASPECT_ICON" shapeId="9757" r:id="rId39">
          <objectPr locked="0" defaultSize="0" autoPict="0" r:id="rId11">
            <anchor moveWithCells="1">
              <from>
                <xdr:col>7</xdr:col>
                <xdr:colOff>19050</xdr:colOff>
                <xdr:row>36</xdr:row>
                <xdr:rowOff>9525</xdr:rowOff>
              </from>
              <to>
                <xdr:col>7</xdr:col>
                <xdr:colOff>238125</xdr:colOff>
                <xdr:row>36</xdr:row>
                <xdr:rowOff>180975</xdr:rowOff>
              </to>
            </anchor>
          </objectPr>
        </oleObject>
      </mc:Choice>
      <mc:Fallback>
        <oleObject progId="Wordpad.Document.1" dvAspect="DVASPECT_ICON" shapeId="9757" r:id="rId39"/>
      </mc:Fallback>
    </mc:AlternateContent>
    <mc:AlternateContent xmlns:mc="http://schemas.openxmlformats.org/markup-compatibility/2006">
      <mc:Choice Requires="x14">
        <oleObject progId="Wordpad.Document.1" dvAspect="DVASPECT_ICON" shapeId="9758" r:id="rId40">
          <objectPr locked="0" defaultSize="0" autoPict="0" r:id="rId11">
            <anchor moveWithCells="1">
              <from>
                <xdr:col>7</xdr:col>
                <xdr:colOff>19050</xdr:colOff>
                <xdr:row>37</xdr:row>
                <xdr:rowOff>9525</xdr:rowOff>
              </from>
              <to>
                <xdr:col>7</xdr:col>
                <xdr:colOff>238125</xdr:colOff>
                <xdr:row>37</xdr:row>
                <xdr:rowOff>180975</xdr:rowOff>
              </to>
            </anchor>
          </objectPr>
        </oleObject>
      </mc:Choice>
      <mc:Fallback>
        <oleObject progId="Wordpad.Document.1" dvAspect="DVASPECT_ICON" shapeId="9758" r:id="rId40"/>
      </mc:Fallback>
    </mc:AlternateContent>
    <mc:AlternateContent xmlns:mc="http://schemas.openxmlformats.org/markup-compatibility/2006">
      <mc:Choice Requires="x14">
        <oleObject progId="Wordpad.Document.1" dvAspect="DVASPECT_ICON" shapeId="9759" r:id="rId41">
          <objectPr locked="0" defaultSize="0" autoPict="0" r:id="rId11">
            <anchor moveWithCells="1">
              <from>
                <xdr:col>7</xdr:col>
                <xdr:colOff>19050</xdr:colOff>
                <xdr:row>38</xdr:row>
                <xdr:rowOff>9525</xdr:rowOff>
              </from>
              <to>
                <xdr:col>7</xdr:col>
                <xdr:colOff>238125</xdr:colOff>
                <xdr:row>38</xdr:row>
                <xdr:rowOff>180975</xdr:rowOff>
              </to>
            </anchor>
          </objectPr>
        </oleObject>
      </mc:Choice>
      <mc:Fallback>
        <oleObject progId="Wordpad.Document.1" dvAspect="DVASPECT_ICON" shapeId="9759" r:id="rId41"/>
      </mc:Fallback>
    </mc:AlternateContent>
    <mc:AlternateContent xmlns:mc="http://schemas.openxmlformats.org/markup-compatibility/2006">
      <mc:Choice Requires="x14">
        <oleObject progId="Wordpad.Document.1" dvAspect="DVASPECT_ICON" shapeId="9760" r:id="rId42">
          <objectPr locked="0" defaultSize="0" autoPict="0" r:id="rId11">
            <anchor moveWithCells="1">
              <from>
                <xdr:col>7</xdr:col>
                <xdr:colOff>19050</xdr:colOff>
                <xdr:row>39</xdr:row>
                <xdr:rowOff>9525</xdr:rowOff>
              </from>
              <to>
                <xdr:col>7</xdr:col>
                <xdr:colOff>238125</xdr:colOff>
                <xdr:row>39</xdr:row>
                <xdr:rowOff>180975</xdr:rowOff>
              </to>
            </anchor>
          </objectPr>
        </oleObject>
      </mc:Choice>
      <mc:Fallback>
        <oleObject progId="Wordpad.Document.1" dvAspect="DVASPECT_ICON" shapeId="9760" r:id="rId42"/>
      </mc:Fallback>
    </mc:AlternateContent>
    <mc:AlternateContent xmlns:mc="http://schemas.openxmlformats.org/markup-compatibility/2006">
      <mc:Choice Requires="x14">
        <oleObject progId="Wordpad.Document.1" dvAspect="DVASPECT_ICON" shapeId="9761" r:id="rId43">
          <objectPr locked="0" defaultSize="0" autoPict="0" r:id="rId11">
            <anchor moveWithCells="1">
              <from>
                <xdr:col>7</xdr:col>
                <xdr:colOff>19050</xdr:colOff>
                <xdr:row>40</xdr:row>
                <xdr:rowOff>9525</xdr:rowOff>
              </from>
              <to>
                <xdr:col>7</xdr:col>
                <xdr:colOff>238125</xdr:colOff>
                <xdr:row>40</xdr:row>
                <xdr:rowOff>180975</xdr:rowOff>
              </to>
            </anchor>
          </objectPr>
        </oleObject>
      </mc:Choice>
      <mc:Fallback>
        <oleObject progId="Wordpad.Document.1" dvAspect="DVASPECT_ICON" shapeId="9761" r:id="rId43"/>
      </mc:Fallback>
    </mc:AlternateContent>
    <mc:AlternateContent xmlns:mc="http://schemas.openxmlformats.org/markup-compatibility/2006">
      <mc:Choice Requires="x14">
        <oleObject progId="Wordpad.Document.1" dvAspect="DVASPECT_ICON" shapeId="9762" r:id="rId44">
          <objectPr locked="0" defaultSize="0" autoPict="0" r:id="rId11">
            <anchor moveWithCells="1">
              <from>
                <xdr:col>7</xdr:col>
                <xdr:colOff>19050</xdr:colOff>
                <xdr:row>41</xdr:row>
                <xdr:rowOff>9525</xdr:rowOff>
              </from>
              <to>
                <xdr:col>7</xdr:col>
                <xdr:colOff>238125</xdr:colOff>
                <xdr:row>41</xdr:row>
                <xdr:rowOff>180975</xdr:rowOff>
              </to>
            </anchor>
          </objectPr>
        </oleObject>
      </mc:Choice>
      <mc:Fallback>
        <oleObject progId="Wordpad.Document.1" dvAspect="DVASPECT_ICON" shapeId="9762" r:id="rId44"/>
      </mc:Fallback>
    </mc:AlternateContent>
    <mc:AlternateContent xmlns:mc="http://schemas.openxmlformats.org/markup-compatibility/2006">
      <mc:Choice Requires="x14">
        <oleObject progId="Wordpad.Document.1" dvAspect="DVASPECT_ICON" shapeId="9763" r:id="rId45">
          <objectPr locked="0" defaultSize="0" autoPict="0" r:id="rId11">
            <anchor moveWithCells="1">
              <from>
                <xdr:col>7</xdr:col>
                <xdr:colOff>19050</xdr:colOff>
                <xdr:row>42</xdr:row>
                <xdr:rowOff>9525</xdr:rowOff>
              </from>
              <to>
                <xdr:col>7</xdr:col>
                <xdr:colOff>238125</xdr:colOff>
                <xdr:row>42</xdr:row>
                <xdr:rowOff>180975</xdr:rowOff>
              </to>
            </anchor>
          </objectPr>
        </oleObject>
      </mc:Choice>
      <mc:Fallback>
        <oleObject progId="Wordpad.Document.1" dvAspect="DVASPECT_ICON" shapeId="9763" r:id="rId45"/>
      </mc:Fallback>
    </mc:AlternateContent>
    <mc:AlternateContent xmlns:mc="http://schemas.openxmlformats.org/markup-compatibility/2006">
      <mc:Choice Requires="x14">
        <oleObject progId="Wordpad.Document.1" dvAspect="DVASPECT_ICON" shapeId="9764" r:id="rId46">
          <objectPr locked="0" defaultSize="0" autoPict="0" r:id="rId11">
            <anchor moveWithCells="1">
              <from>
                <xdr:col>7</xdr:col>
                <xdr:colOff>19050</xdr:colOff>
                <xdr:row>43</xdr:row>
                <xdr:rowOff>9525</xdr:rowOff>
              </from>
              <to>
                <xdr:col>7</xdr:col>
                <xdr:colOff>238125</xdr:colOff>
                <xdr:row>43</xdr:row>
                <xdr:rowOff>180975</xdr:rowOff>
              </to>
            </anchor>
          </objectPr>
        </oleObject>
      </mc:Choice>
      <mc:Fallback>
        <oleObject progId="Wordpad.Document.1" dvAspect="DVASPECT_ICON" shapeId="9764" r:id="rId46"/>
      </mc:Fallback>
    </mc:AlternateContent>
    <mc:AlternateContent xmlns:mc="http://schemas.openxmlformats.org/markup-compatibility/2006">
      <mc:Choice Requires="x14">
        <oleObject progId="Wordpad.Document.1" dvAspect="DVASPECT_ICON" shapeId="9765" r:id="rId47">
          <objectPr locked="0" defaultSize="0" autoPict="0" r:id="rId11">
            <anchor moveWithCells="1">
              <from>
                <xdr:col>7</xdr:col>
                <xdr:colOff>19050</xdr:colOff>
                <xdr:row>44</xdr:row>
                <xdr:rowOff>9525</xdr:rowOff>
              </from>
              <to>
                <xdr:col>7</xdr:col>
                <xdr:colOff>238125</xdr:colOff>
                <xdr:row>44</xdr:row>
                <xdr:rowOff>180975</xdr:rowOff>
              </to>
            </anchor>
          </objectPr>
        </oleObject>
      </mc:Choice>
      <mc:Fallback>
        <oleObject progId="Wordpad.Document.1" dvAspect="DVASPECT_ICON" shapeId="9765" r:id="rId47"/>
      </mc:Fallback>
    </mc:AlternateContent>
    <mc:AlternateContent xmlns:mc="http://schemas.openxmlformats.org/markup-compatibility/2006">
      <mc:Choice Requires="x14">
        <oleObject progId="Wordpad.Document.1" dvAspect="DVASPECT_ICON" shapeId="9766" r:id="rId48">
          <objectPr locked="0" defaultSize="0" autoPict="0" r:id="rId11">
            <anchor moveWithCells="1">
              <from>
                <xdr:col>7</xdr:col>
                <xdr:colOff>19050</xdr:colOff>
                <xdr:row>45</xdr:row>
                <xdr:rowOff>9525</xdr:rowOff>
              </from>
              <to>
                <xdr:col>7</xdr:col>
                <xdr:colOff>238125</xdr:colOff>
                <xdr:row>45</xdr:row>
                <xdr:rowOff>180975</xdr:rowOff>
              </to>
            </anchor>
          </objectPr>
        </oleObject>
      </mc:Choice>
      <mc:Fallback>
        <oleObject progId="Wordpad.Document.1" dvAspect="DVASPECT_ICON" shapeId="9766" r:id="rId48"/>
      </mc:Fallback>
    </mc:AlternateContent>
    <mc:AlternateContent xmlns:mc="http://schemas.openxmlformats.org/markup-compatibility/2006">
      <mc:Choice Requires="x14">
        <oleObject progId="Wordpad.Document.1" dvAspect="DVASPECT_ICON" shapeId="9767" r:id="rId49">
          <objectPr locked="0" defaultSize="0" autoPict="0" r:id="rId11">
            <anchor moveWithCells="1">
              <from>
                <xdr:col>7</xdr:col>
                <xdr:colOff>19050</xdr:colOff>
                <xdr:row>46</xdr:row>
                <xdr:rowOff>19050</xdr:rowOff>
              </from>
              <to>
                <xdr:col>7</xdr:col>
                <xdr:colOff>238125</xdr:colOff>
                <xdr:row>47</xdr:row>
                <xdr:rowOff>0</xdr:rowOff>
              </to>
            </anchor>
          </objectPr>
        </oleObject>
      </mc:Choice>
      <mc:Fallback>
        <oleObject progId="Wordpad.Document.1" dvAspect="DVASPECT_ICON" shapeId="9767" r:id="rId49"/>
      </mc:Fallback>
    </mc:AlternateContent>
    <mc:AlternateContent xmlns:mc="http://schemas.openxmlformats.org/markup-compatibility/2006">
      <mc:Choice Requires="x14">
        <oleObject progId="Wordpad.Document.1" dvAspect="DVASPECT_ICON" shapeId="9768" r:id="rId50">
          <objectPr locked="0" defaultSize="0" autoPict="0" r:id="rId11">
            <anchor moveWithCells="1">
              <from>
                <xdr:col>7</xdr:col>
                <xdr:colOff>19050</xdr:colOff>
                <xdr:row>47</xdr:row>
                <xdr:rowOff>19050</xdr:rowOff>
              </from>
              <to>
                <xdr:col>7</xdr:col>
                <xdr:colOff>238125</xdr:colOff>
                <xdr:row>48</xdr:row>
                <xdr:rowOff>0</xdr:rowOff>
              </to>
            </anchor>
          </objectPr>
        </oleObject>
      </mc:Choice>
      <mc:Fallback>
        <oleObject progId="Wordpad.Document.1" dvAspect="DVASPECT_ICON" shapeId="9768" r:id="rId50"/>
      </mc:Fallback>
    </mc:AlternateContent>
    <mc:AlternateContent xmlns:mc="http://schemas.openxmlformats.org/markup-compatibility/2006">
      <mc:Choice Requires="x14">
        <oleObject progId="Wordpad.Document.1" dvAspect="DVASPECT_ICON" shapeId="9769" r:id="rId51">
          <objectPr locked="0" defaultSize="0" autoPict="0" r:id="rId11">
            <anchor moveWithCells="1">
              <from>
                <xdr:col>7</xdr:col>
                <xdr:colOff>19050</xdr:colOff>
                <xdr:row>48</xdr:row>
                <xdr:rowOff>19050</xdr:rowOff>
              </from>
              <to>
                <xdr:col>7</xdr:col>
                <xdr:colOff>238125</xdr:colOff>
                <xdr:row>49</xdr:row>
                <xdr:rowOff>0</xdr:rowOff>
              </to>
            </anchor>
          </objectPr>
        </oleObject>
      </mc:Choice>
      <mc:Fallback>
        <oleObject progId="Wordpad.Document.1" dvAspect="DVASPECT_ICON" shapeId="9769" r:id="rId51"/>
      </mc:Fallback>
    </mc:AlternateContent>
    <mc:AlternateContent xmlns:mc="http://schemas.openxmlformats.org/markup-compatibility/2006">
      <mc:Choice Requires="x14">
        <oleObject progId="Wordpad.Document.1" dvAspect="DVASPECT_ICON" shapeId="9770" r:id="rId52">
          <objectPr locked="0" defaultSize="0" autoPict="0" r:id="rId11">
            <anchor moveWithCells="1">
              <from>
                <xdr:col>7</xdr:col>
                <xdr:colOff>19050</xdr:colOff>
                <xdr:row>49</xdr:row>
                <xdr:rowOff>19050</xdr:rowOff>
              </from>
              <to>
                <xdr:col>7</xdr:col>
                <xdr:colOff>238125</xdr:colOff>
                <xdr:row>50</xdr:row>
                <xdr:rowOff>0</xdr:rowOff>
              </to>
            </anchor>
          </objectPr>
        </oleObject>
      </mc:Choice>
      <mc:Fallback>
        <oleObject progId="Wordpad.Document.1" dvAspect="DVASPECT_ICON" shapeId="9770" r:id="rId52"/>
      </mc:Fallback>
    </mc:AlternateContent>
    <mc:AlternateContent xmlns:mc="http://schemas.openxmlformats.org/markup-compatibility/2006">
      <mc:Choice Requires="x14">
        <oleObject progId="Wordpad.Document.1" dvAspect="DVASPECT_ICON" shapeId="9771" r:id="rId53">
          <objectPr locked="0" defaultSize="0" autoPict="0" r:id="rId11">
            <anchor moveWithCells="1">
              <from>
                <xdr:col>7</xdr:col>
                <xdr:colOff>19050</xdr:colOff>
                <xdr:row>50</xdr:row>
                <xdr:rowOff>9525</xdr:rowOff>
              </from>
              <to>
                <xdr:col>7</xdr:col>
                <xdr:colOff>238125</xdr:colOff>
                <xdr:row>50</xdr:row>
                <xdr:rowOff>180975</xdr:rowOff>
              </to>
            </anchor>
          </objectPr>
        </oleObject>
      </mc:Choice>
      <mc:Fallback>
        <oleObject progId="Wordpad.Document.1" dvAspect="DVASPECT_ICON" shapeId="9771" r:id="rId53"/>
      </mc:Fallback>
    </mc:AlternateContent>
    <mc:AlternateContent xmlns:mc="http://schemas.openxmlformats.org/markup-compatibility/2006">
      <mc:Choice Requires="x14">
        <oleObject progId="Wordpad.Document.1" dvAspect="DVASPECT_ICON" shapeId="9772" r:id="rId54">
          <objectPr locked="0" defaultSize="0" autoPict="0" r:id="rId11">
            <anchor moveWithCells="1">
              <from>
                <xdr:col>7</xdr:col>
                <xdr:colOff>19050</xdr:colOff>
                <xdr:row>51</xdr:row>
                <xdr:rowOff>9525</xdr:rowOff>
              </from>
              <to>
                <xdr:col>7</xdr:col>
                <xdr:colOff>238125</xdr:colOff>
                <xdr:row>51</xdr:row>
                <xdr:rowOff>180975</xdr:rowOff>
              </to>
            </anchor>
          </objectPr>
        </oleObject>
      </mc:Choice>
      <mc:Fallback>
        <oleObject progId="Wordpad.Document.1" dvAspect="DVASPECT_ICON" shapeId="9772" r:id="rId54"/>
      </mc:Fallback>
    </mc:AlternateContent>
    <mc:AlternateContent xmlns:mc="http://schemas.openxmlformats.org/markup-compatibility/2006">
      <mc:Choice Requires="x14">
        <oleObject progId="Wordpad.Document.1" dvAspect="DVASPECT_ICON" shapeId="9773" r:id="rId55">
          <objectPr locked="0" defaultSize="0" autoPict="0" r:id="rId11">
            <anchor moveWithCells="1">
              <from>
                <xdr:col>7</xdr:col>
                <xdr:colOff>19050</xdr:colOff>
                <xdr:row>52</xdr:row>
                <xdr:rowOff>9525</xdr:rowOff>
              </from>
              <to>
                <xdr:col>7</xdr:col>
                <xdr:colOff>238125</xdr:colOff>
                <xdr:row>52</xdr:row>
                <xdr:rowOff>180975</xdr:rowOff>
              </to>
            </anchor>
          </objectPr>
        </oleObject>
      </mc:Choice>
      <mc:Fallback>
        <oleObject progId="Wordpad.Document.1" dvAspect="DVASPECT_ICON" shapeId="9773" r:id="rId55"/>
      </mc:Fallback>
    </mc:AlternateContent>
    <mc:AlternateContent xmlns:mc="http://schemas.openxmlformats.org/markup-compatibility/2006">
      <mc:Choice Requires="x14">
        <oleObject progId="Wordpad.Document.1" dvAspect="DVASPECT_ICON" shapeId="9774" r:id="rId56">
          <objectPr locked="0" defaultSize="0" autoPict="0" r:id="rId11">
            <anchor moveWithCells="1">
              <from>
                <xdr:col>7</xdr:col>
                <xdr:colOff>19050</xdr:colOff>
                <xdr:row>53</xdr:row>
                <xdr:rowOff>9525</xdr:rowOff>
              </from>
              <to>
                <xdr:col>7</xdr:col>
                <xdr:colOff>238125</xdr:colOff>
                <xdr:row>53</xdr:row>
                <xdr:rowOff>180975</xdr:rowOff>
              </to>
            </anchor>
          </objectPr>
        </oleObject>
      </mc:Choice>
      <mc:Fallback>
        <oleObject progId="Wordpad.Document.1" dvAspect="DVASPECT_ICON" shapeId="9774" r:id="rId56"/>
      </mc:Fallback>
    </mc:AlternateContent>
    <mc:AlternateContent xmlns:mc="http://schemas.openxmlformats.org/markup-compatibility/2006">
      <mc:Choice Requires="x14">
        <oleObject progId="Wordpad.Document.1" dvAspect="DVASPECT_ICON" shapeId="9775" r:id="rId57">
          <objectPr locked="0" defaultSize="0" autoPict="0" r:id="rId11">
            <anchor moveWithCells="1">
              <from>
                <xdr:col>7</xdr:col>
                <xdr:colOff>19050</xdr:colOff>
                <xdr:row>54</xdr:row>
                <xdr:rowOff>9525</xdr:rowOff>
              </from>
              <to>
                <xdr:col>7</xdr:col>
                <xdr:colOff>238125</xdr:colOff>
                <xdr:row>54</xdr:row>
                <xdr:rowOff>180975</xdr:rowOff>
              </to>
            </anchor>
          </objectPr>
        </oleObject>
      </mc:Choice>
      <mc:Fallback>
        <oleObject progId="Wordpad.Document.1" dvAspect="DVASPECT_ICON" shapeId="9775" r:id="rId57"/>
      </mc:Fallback>
    </mc:AlternateContent>
    <mc:AlternateContent xmlns:mc="http://schemas.openxmlformats.org/markup-compatibility/2006">
      <mc:Choice Requires="x14">
        <oleObject progId="Wordpad.Document.1" dvAspect="DVASPECT_ICON" shapeId="9776" r:id="rId58">
          <objectPr locked="0" defaultSize="0" autoPict="0" r:id="rId11">
            <anchor moveWithCells="1">
              <from>
                <xdr:col>7</xdr:col>
                <xdr:colOff>19050</xdr:colOff>
                <xdr:row>55</xdr:row>
                <xdr:rowOff>9525</xdr:rowOff>
              </from>
              <to>
                <xdr:col>7</xdr:col>
                <xdr:colOff>238125</xdr:colOff>
                <xdr:row>55</xdr:row>
                <xdr:rowOff>180975</xdr:rowOff>
              </to>
            </anchor>
          </objectPr>
        </oleObject>
      </mc:Choice>
      <mc:Fallback>
        <oleObject progId="Wordpad.Document.1" dvAspect="DVASPECT_ICON" shapeId="9776" r:id="rId58"/>
      </mc:Fallback>
    </mc:AlternateContent>
    <mc:AlternateContent xmlns:mc="http://schemas.openxmlformats.org/markup-compatibility/2006">
      <mc:Choice Requires="x14">
        <oleObject progId="Wordpad.Document.1" dvAspect="DVASPECT_ICON" shapeId="9777" r:id="rId59">
          <objectPr locked="0" defaultSize="0" autoPict="0" r:id="rId11">
            <anchor moveWithCells="1">
              <from>
                <xdr:col>7</xdr:col>
                <xdr:colOff>19050</xdr:colOff>
                <xdr:row>56</xdr:row>
                <xdr:rowOff>9525</xdr:rowOff>
              </from>
              <to>
                <xdr:col>7</xdr:col>
                <xdr:colOff>238125</xdr:colOff>
                <xdr:row>56</xdr:row>
                <xdr:rowOff>180975</xdr:rowOff>
              </to>
            </anchor>
          </objectPr>
        </oleObject>
      </mc:Choice>
      <mc:Fallback>
        <oleObject progId="Wordpad.Document.1" dvAspect="DVASPECT_ICON" shapeId="9777" r:id="rId59"/>
      </mc:Fallback>
    </mc:AlternateContent>
    <mc:AlternateContent xmlns:mc="http://schemas.openxmlformats.org/markup-compatibility/2006">
      <mc:Choice Requires="x14">
        <oleObject progId="Wordpad.Document.1" dvAspect="DVASPECT_ICON" shapeId="9778" r:id="rId60">
          <objectPr locked="0" defaultSize="0" autoPict="0" r:id="rId11">
            <anchor moveWithCells="1">
              <from>
                <xdr:col>7</xdr:col>
                <xdr:colOff>19050</xdr:colOff>
                <xdr:row>57</xdr:row>
                <xdr:rowOff>9525</xdr:rowOff>
              </from>
              <to>
                <xdr:col>7</xdr:col>
                <xdr:colOff>238125</xdr:colOff>
                <xdr:row>57</xdr:row>
                <xdr:rowOff>180975</xdr:rowOff>
              </to>
            </anchor>
          </objectPr>
        </oleObject>
      </mc:Choice>
      <mc:Fallback>
        <oleObject progId="Wordpad.Document.1" dvAspect="DVASPECT_ICON" shapeId="9778" r:id="rId60"/>
      </mc:Fallback>
    </mc:AlternateContent>
    <mc:AlternateContent xmlns:mc="http://schemas.openxmlformats.org/markup-compatibility/2006">
      <mc:Choice Requires="x14">
        <oleObject progId="Wordpad.Document.1" dvAspect="DVASPECT_ICON" shapeId="9779" r:id="rId61">
          <objectPr locked="0" defaultSize="0" autoPict="0" r:id="rId11">
            <anchor moveWithCells="1">
              <from>
                <xdr:col>7</xdr:col>
                <xdr:colOff>19050</xdr:colOff>
                <xdr:row>58</xdr:row>
                <xdr:rowOff>9525</xdr:rowOff>
              </from>
              <to>
                <xdr:col>7</xdr:col>
                <xdr:colOff>238125</xdr:colOff>
                <xdr:row>58</xdr:row>
                <xdr:rowOff>180975</xdr:rowOff>
              </to>
            </anchor>
          </objectPr>
        </oleObject>
      </mc:Choice>
      <mc:Fallback>
        <oleObject progId="Wordpad.Document.1" dvAspect="DVASPECT_ICON" shapeId="9779" r:id="rId61"/>
      </mc:Fallback>
    </mc:AlternateContent>
    <mc:AlternateContent xmlns:mc="http://schemas.openxmlformats.org/markup-compatibility/2006">
      <mc:Choice Requires="x14">
        <oleObject progId="Wordpad.Document.1" dvAspect="DVASPECT_ICON" shapeId="9780" r:id="rId62">
          <objectPr locked="0" defaultSize="0" autoPict="0" r:id="rId11">
            <anchor moveWithCells="1">
              <from>
                <xdr:col>7</xdr:col>
                <xdr:colOff>19050</xdr:colOff>
                <xdr:row>59</xdr:row>
                <xdr:rowOff>9525</xdr:rowOff>
              </from>
              <to>
                <xdr:col>7</xdr:col>
                <xdr:colOff>238125</xdr:colOff>
                <xdr:row>59</xdr:row>
                <xdr:rowOff>180975</xdr:rowOff>
              </to>
            </anchor>
          </objectPr>
        </oleObject>
      </mc:Choice>
      <mc:Fallback>
        <oleObject progId="Wordpad.Document.1" dvAspect="DVASPECT_ICON" shapeId="9780" r:id="rId62"/>
      </mc:Fallback>
    </mc:AlternateContent>
    <mc:AlternateContent xmlns:mc="http://schemas.openxmlformats.org/markup-compatibility/2006">
      <mc:Choice Requires="x14">
        <oleObject progId="Wordpad.Document.1" dvAspect="DVASPECT_ICON" shapeId="9781" r:id="rId63">
          <objectPr locked="0" defaultSize="0" autoPict="0" r:id="rId11">
            <anchor moveWithCells="1">
              <from>
                <xdr:col>7</xdr:col>
                <xdr:colOff>19050</xdr:colOff>
                <xdr:row>60</xdr:row>
                <xdr:rowOff>9525</xdr:rowOff>
              </from>
              <to>
                <xdr:col>7</xdr:col>
                <xdr:colOff>238125</xdr:colOff>
                <xdr:row>60</xdr:row>
                <xdr:rowOff>180975</xdr:rowOff>
              </to>
            </anchor>
          </objectPr>
        </oleObject>
      </mc:Choice>
      <mc:Fallback>
        <oleObject progId="Wordpad.Document.1" dvAspect="DVASPECT_ICON" shapeId="9781" r:id="rId63"/>
      </mc:Fallback>
    </mc:AlternateContent>
    <mc:AlternateContent xmlns:mc="http://schemas.openxmlformats.org/markup-compatibility/2006">
      <mc:Choice Requires="x14">
        <oleObject progId="Wordpad.Document.1" dvAspect="DVASPECT_ICON" shapeId="9782" r:id="rId64">
          <objectPr locked="0" defaultSize="0" autoPict="0" r:id="rId11">
            <anchor moveWithCells="1">
              <from>
                <xdr:col>7</xdr:col>
                <xdr:colOff>19050</xdr:colOff>
                <xdr:row>61</xdr:row>
                <xdr:rowOff>9525</xdr:rowOff>
              </from>
              <to>
                <xdr:col>7</xdr:col>
                <xdr:colOff>238125</xdr:colOff>
                <xdr:row>61</xdr:row>
                <xdr:rowOff>180975</xdr:rowOff>
              </to>
            </anchor>
          </objectPr>
        </oleObject>
      </mc:Choice>
      <mc:Fallback>
        <oleObject progId="Wordpad.Document.1" dvAspect="DVASPECT_ICON" shapeId="9782" r:id="rId64"/>
      </mc:Fallback>
    </mc:AlternateContent>
    <mc:AlternateContent xmlns:mc="http://schemas.openxmlformats.org/markup-compatibility/2006">
      <mc:Choice Requires="x14">
        <oleObject progId="Wordpad.Document.1" dvAspect="DVASPECT_ICON" shapeId="9783" r:id="rId65">
          <objectPr locked="0" defaultSize="0" autoPict="0" r:id="rId11">
            <anchor moveWithCells="1">
              <from>
                <xdr:col>7</xdr:col>
                <xdr:colOff>19050</xdr:colOff>
                <xdr:row>62</xdr:row>
                <xdr:rowOff>9525</xdr:rowOff>
              </from>
              <to>
                <xdr:col>7</xdr:col>
                <xdr:colOff>238125</xdr:colOff>
                <xdr:row>62</xdr:row>
                <xdr:rowOff>180975</xdr:rowOff>
              </to>
            </anchor>
          </objectPr>
        </oleObject>
      </mc:Choice>
      <mc:Fallback>
        <oleObject progId="Wordpad.Document.1" dvAspect="DVASPECT_ICON" shapeId="9783" r:id="rId65"/>
      </mc:Fallback>
    </mc:AlternateContent>
    <mc:AlternateContent xmlns:mc="http://schemas.openxmlformats.org/markup-compatibility/2006">
      <mc:Choice Requires="x14">
        <oleObject progId="Wordpad.Document.1" dvAspect="DVASPECT_ICON" shapeId="9784" r:id="rId66">
          <objectPr locked="0" defaultSize="0" autoPict="0" r:id="rId11">
            <anchor moveWithCells="1">
              <from>
                <xdr:col>7</xdr:col>
                <xdr:colOff>19050</xdr:colOff>
                <xdr:row>63</xdr:row>
                <xdr:rowOff>9525</xdr:rowOff>
              </from>
              <to>
                <xdr:col>7</xdr:col>
                <xdr:colOff>238125</xdr:colOff>
                <xdr:row>63</xdr:row>
                <xdr:rowOff>180975</xdr:rowOff>
              </to>
            </anchor>
          </objectPr>
        </oleObject>
      </mc:Choice>
      <mc:Fallback>
        <oleObject progId="Wordpad.Document.1" dvAspect="DVASPECT_ICON" shapeId="9784" r:id="rId66"/>
      </mc:Fallback>
    </mc:AlternateContent>
    <mc:AlternateContent xmlns:mc="http://schemas.openxmlformats.org/markup-compatibility/2006">
      <mc:Choice Requires="x14">
        <oleObject progId="Wordpad.Document.1" dvAspect="DVASPECT_ICON" shapeId="9785" r:id="rId67">
          <objectPr locked="0" defaultSize="0" autoPict="0" r:id="rId11">
            <anchor moveWithCells="1">
              <from>
                <xdr:col>7</xdr:col>
                <xdr:colOff>19050</xdr:colOff>
                <xdr:row>64</xdr:row>
                <xdr:rowOff>9525</xdr:rowOff>
              </from>
              <to>
                <xdr:col>7</xdr:col>
                <xdr:colOff>238125</xdr:colOff>
                <xdr:row>64</xdr:row>
                <xdr:rowOff>180975</xdr:rowOff>
              </to>
            </anchor>
          </objectPr>
        </oleObject>
      </mc:Choice>
      <mc:Fallback>
        <oleObject progId="Wordpad.Document.1" dvAspect="DVASPECT_ICON" shapeId="9785" r:id="rId67"/>
      </mc:Fallback>
    </mc:AlternateContent>
    <mc:AlternateContent xmlns:mc="http://schemas.openxmlformats.org/markup-compatibility/2006">
      <mc:Choice Requires="x14">
        <oleObject progId="Wordpad.Document.1" dvAspect="DVASPECT_ICON" shapeId="9786" r:id="rId68">
          <objectPr locked="0" defaultSize="0" autoPict="0" r:id="rId11">
            <anchor moveWithCells="1">
              <from>
                <xdr:col>7</xdr:col>
                <xdr:colOff>19050</xdr:colOff>
                <xdr:row>65</xdr:row>
                <xdr:rowOff>9525</xdr:rowOff>
              </from>
              <to>
                <xdr:col>7</xdr:col>
                <xdr:colOff>238125</xdr:colOff>
                <xdr:row>65</xdr:row>
                <xdr:rowOff>180975</xdr:rowOff>
              </to>
            </anchor>
          </objectPr>
        </oleObject>
      </mc:Choice>
      <mc:Fallback>
        <oleObject progId="Wordpad.Document.1" dvAspect="DVASPECT_ICON" shapeId="9786" r:id="rId68"/>
      </mc:Fallback>
    </mc:AlternateContent>
    <mc:AlternateContent xmlns:mc="http://schemas.openxmlformats.org/markup-compatibility/2006">
      <mc:Choice Requires="x14">
        <oleObject progId="Wordpad.Document.1" dvAspect="DVASPECT_ICON" shapeId="9787" r:id="rId69">
          <objectPr locked="0" defaultSize="0" autoPict="0" r:id="rId11">
            <anchor moveWithCells="1">
              <from>
                <xdr:col>7</xdr:col>
                <xdr:colOff>19050</xdr:colOff>
                <xdr:row>66</xdr:row>
                <xdr:rowOff>19050</xdr:rowOff>
              </from>
              <to>
                <xdr:col>7</xdr:col>
                <xdr:colOff>238125</xdr:colOff>
                <xdr:row>67</xdr:row>
                <xdr:rowOff>0</xdr:rowOff>
              </to>
            </anchor>
          </objectPr>
        </oleObject>
      </mc:Choice>
      <mc:Fallback>
        <oleObject progId="Wordpad.Document.1" dvAspect="DVASPECT_ICON" shapeId="9787" r:id="rId69"/>
      </mc:Fallback>
    </mc:AlternateContent>
    <mc:AlternateContent xmlns:mc="http://schemas.openxmlformats.org/markup-compatibility/2006">
      <mc:Choice Requires="x14">
        <oleObject progId="Wordpad.Document.1" dvAspect="DVASPECT_ICON" shapeId="9788" r:id="rId70">
          <objectPr locked="0" defaultSize="0" autoPict="0" r:id="rId11">
            <anchor moveWithCells="1">
              <from>
                <xdr:col>7</xdr:col>
                <xdr:colOff>19050</xdr:colOff>
                <xdr:row>67</xdr:row>
                <xdr:rowOff>19050</xdr:rowOff>
              </from>
              <to>
                <xdr:col>7</xdr:col>
                <xdr:colOff>238125</xdr:colOff>
                <xdr:row>68</xdr:row>
                <xdr:rowOff>0</xdr:rowOff>
              </to>
            </anchor>
          </objectPr>
        </oleObject>
      </mc:Choice>
      <mc:Fallback>
        <oleObject progId="Wordpad.Document.1" dvAspect="DVASPECT_ICON" shapeId="9788" r:id="rId70"/>
      </mc:Fallback>
    </mc:AlternateContent>
    <mc:AlternateContent xmlns:mc="http://schemas.openxmlformats.org/markup-compatibility/2006">
      <mc:Choice Requires="x14">
        <oleObject progId="Wordpad.Document.1" dvAspect="DVASPECT_ICON" shapeId="9789" r:id="rId71">
          <objectPr locked="0" defaultSize="0" autoPict="0" r:id="rId11">
            <anchor moveWithCells="1">
              <from>
                <xdr:col>7</xdr:col>
                <xdr:colOff>19050</xdr:colOff>
                <xdr:row>68</xdr:row>
                <xdr:rowOff>19050</xdr:rowOff>
              </from>
              <to>
                <xdr:col>7</xdr:col>
                <xdr:colOff>238125</xdr:colOff>
                <xdr:row>69</xdr:row>
                <xdr:rowOff>0</xdr:rowOff>
              </to>
            </anchor>
          </objectPr>
        </oleObject>
      </mc:Choice>
      <mc:Fallback>
        <oleObject progId="Wordpad.Document.1" dvAspect="DVASPECT_ICON" shapeId="9789" r:id="rId71"/>
      </mc:Fallback>
    </mc:AlternateContent>
    <mc:AlternateContent xmlns:mc="http://schemas.openxmlformats.org/markup-compatibility/2006">
      <mc:Choice Requires="x14">
        <oleObject progId="Wordpad.Document.1" dvAspect="DVASPECT_ICON" shapeId="9790" r:id="rId72">
          <objectPr locked="0" defaultSize="0" autoPict="0" r:id="rId11">
            <anchor moveWithCells="1">
              <from>
                <xdr:col>7</xdr:col>
                <xdr:colOff>19050</xdr:colOff>
                <xdr:row>69</xdr:row>
                <xdr:rowOff>19050</xdr:rowOff>
              </from>
              <to>
                <xdr:col>7</xdr:col>
                <xdr:colOff>238125</xdr:colOff>
                <xdr:row>70</xdr:row>
                <xdr:rowOff>0</xdr:rowOff>
              </to>
            </anchor>
          </objectPr>
        </oleObject>
      </mc:Choice>
      <mc:Fallback>
        <oleObject progId="Wordpad.Document.1" dvAspect="DVASPECT_ICON" shapeId="9790" r:id="rId72"/>
      </mc:Fallback>
    </mc:AlternateContent>
    <mc:AlternateContent xmlns:mc="http://schemas.openxmlformats.org/markup-compatibility/2006">
      <mc:Choice Requires="x14">
        <oleObject progId="Wordpad.Document.1" dvAspect="DVASPECT_ICON" shapeId="9791" r:id="rId73">
          <objectPr locked="0" defaultSize="0" autoPict="0" r:id="rId11">
            <anchor moveWithCells="1">
              <from>
                <xdr:col>7</xdr:col>
                <xdr:colOff>19050</xdr:colOff>
                <xdr:row>70</xdr:row>
                <xdr:rowOff>9525</xdr:rowOff>
              </from>
              <to>
                <xdr:col>7</xdr:col>
                <xdr:colOff>238125</xdr:colOff>
                <xdr:row>70</xdr:row>
                <xdr:rowOff>180975</xdr:rowOff>
              </to>
            </anchor>
          </objectPr>
        </oleObject>
      </mc:Choice>
      <mc:Fallback>
        <oleObject progId="Wordpad.Document.1" dvAspect="DVASPECT_ICON" shapeId="9791" r:id="rId73"/>
      </mc:Fallback>
    </mc:AlternateContent>
    <mc:AlternateContent xmlns:mc="http://schemas.openxmlformats.org/markup-compatibility/2006">
      <mc:Choice Requires="x14">
        <oleObject progId="Wordpad.Document.1" dvAspect="DVASPECT_ICON" shapeId="9792" r:id="rId74">
          <objectPr locked="0" defaultSize="0" autoPict="0" r:id="rId11">
            <anchor moveWithCells="1">
              <from>
                <xdr:col>7</xdr:col>
                <xdr:colOff>19050</xdr:colOff>
                <xdr:row>71</xdr:row>
                <xdr:rowOff>9525</xdr:rowOff>
              </from>
              <to>
                <xdr:col>7</xdr:col>
                <xdr:colOff>238125</xdr:colOff>
                <xdr:row>71</xdr:row>
                <xdr:rowOff>180975</xdr:rowOff>
              </to>
            </anchor>
          </objectPr>
        </oleObject>
      </mc:Choice>
      <mc:Fallback>
        <oleObject progId="Wordpad.Document.1" dvAspect="DVASPECT_ICON" shapeId="9792" r:id="rId74"/>
      </mc:Fallback>
    </mc:AlternateContent>
    <mc:AlternateContent xmlns:mc="http://schemas.openxmlformats.org/markup-compatibility/2006">
      <mc:Choice Requires="x14">
        <oleObject progId="Wordpad.Document.1" dvAspect="DVASPECT_ICON" shapeId="9793" r:id="rId75">
          <objectPr locked="0" defaultSize="0" autoPict="0" r:id="rId11">
            <anchor moveWithCells="1">
              <from>
                <xdr:col>7</xdr:col>
                <xdr:colOff>19050</xdr:colOff>
                <xdr:row>72</xdr:row>
                <xdr:rowOff>9525</xdr:rowOff>
              </from>
              <to>
                <xdr:col>7</xdr:col>
                <xdr:colOff>238125</xdr:colOff>
                <xdr:row>72</xdr:row>
                <xdr:rowOff>180975</xdr:rowOff>
              </to>
            </anchor>
          </objectPr>
        </oleObject>
      </mc:Choice>
      <mc:Fallback>
        <oleObject progId="Wordpad.Document.1" dvAspect="DVASPECT_ICON" shapeId="9793" r:id="rId75"/>
      </mc:Fallback>
    </mc:AlternateContent>
    <mc:AlternateContent xmlns:mc="http://schemas.openxmlformats.org/markup-compatibility/2006">
      <mc:Choice Requires="x14">
        <oleObject progId="Wordpad.Document.1" dvAspect="DVASPECT_ICON" shapeId="9794" r:id="rId76">
          <objectPr locked="0" defaultSize="0" autoPict="0" r:id="rId11">
            <anchor moveWithCells="1">
              <from>
                <xdr:col>7</xdr:col>
                <xdr:colOff>19050</xdr:colOff>
                <xdr:row>73</xdr:row>
                <xdr:rowOff>9525</xdr:rowOff>
              </from>
              <to>
                <xdr:col>7</xdr:col>
                <xdr:colOff>238125</xdr:colOff>
                <xdr:row>73</xdr:row>
                <xdr:rowOff>180975</xdr:rowOff>
              </to>
            </anchor>
          </objectPr>
        </oleObject>
      </mc:Choice>
      <mc:Fallback>
        <oleObject progId="Wordpad.Document.1" dvAspect="DVASPECT_ICON" shapeId="9794" r:id="rId76"/>
      </mc:Fallback>
    </mc:AlternateContent>
    <mc:AlternateContent xmlns:mc="http://schemas.openxmlformats.org/markup-compatibility/2006">
      <mc:Choice Requires="x14">
        <oleObject progId="Wordpad.Document.1" dvAspect="DVASPECT_ICON" shapeId="9795" r:id="rId77">
          <objectPr locked="0" defaultSize="0" autoPict="0" r:id="rId11">
            <anchor moveWithCells="1">
              <from>
                <xdr:col>7</xdr:col>
                <xdr:colOff>19050</xdr:colOff>
                <xdr:row>74</xdr:row>
                <xdr:rowOff>9525</xdr:rowOff>
              </from>
              <to>
                <xdr:col>7</xdr:col>
                <xdr:colOff>238125</xdr:colOff>
                <xdr:row>74</xdr:row>
                <xdr:rowOff>180975</xdr:rowOff>
              </to>
            </anchor>
          </objectPr>
        </oleObject>
      </mc:Choice>
      <mc:Fallback>
        <oleObject progId="Wordpad.Document.1" dvAspect="DVASPECT_ICON" shapeId="9795" r:id="rId77"/>
      </mc:Fallback>
    </mc:AlternateContent>
    <mc:AlternateContent xmlns:mc="http://schemas.openxmlformats.org/markup-compatibility/2006">
      <mc:Choice Requires="x14">
        <oleObject progId="Wordpad.Document.1" dvAspect="DVASPECT_ICON" shapeId="9796" r:id="rId78">
          <objectPr locked="0" defaultSize="0" autoPict="0" r:id="rId11">
            <anchor moveWithCells="1">
              <from>
                <xdr:col>7</xdr:col>
                <xdr:colOff>19050</xdr:colOff>
                <xdr:row>75</xdr:row>
                <xdr:rowOff>9525</xdr:rowOff>
              </from>
              <to>
                <xdr:col>7</xdr:col>
                <xdr:colOff>238125</xdr:colOff>
                <xdr:row>75</xdr:row>
                <xdr:rowOff>180975</xdr:rowOff>
              </to>
            </anchor>
          </objectPr>
        </oleObject>
      </mc:Choice>
      <mc:Fallback>
        <oleObject progId="Wordpad.Document.1" dvAspect="DVASPECT_ICON" shapeId="9796" r:id="rId78"/>
      </mc:Fallback>
    </mc:AlternateContent>
    <mc:AlternateContent xmlns:mc="http://schemas.openxmlformats.org/markup-compatibility/2006">
      <mc:Choice Requires="x14">
        <oleObject progId="Wordpad.Document.1" dvAspect="DVASPECT_ICON" shapeId="9797" r:id="rId79">
          <objectPr locked="0" defaultSize="0" autoPict="0" r:id="rId11">
            <anchor moveWithCells="1">
              <from>
                <xdr:col>7</xdr:col>
                <xdr:colOff>19050</xdr:colOff>
                <xdr:row>76</xdr:row>
                <xdr:rowOff>9525</xdr:rowOff>
              </from>
              <to>
                <xdr:col>7</xdr:col>
                <xdr:colOff>238125</xdr:colOff>
                <xdr:row>76</xdr:row>
                <xdr:rowOff>180975</xdr:rowOff>
              </to>
            </anchor>
          </objectPr>
        </oleObject>
      </mc:Choice>
      <mc:Fallback>
        <oleObject progId="Wordpad.Document.1" dvAspect="DVASPECT_ICON" shapeId="9797" r:id="rId79"/>
      </mc:Fallback>
    </mc:AlternateContent>
    <mc:AlternateContent xmlns:mc="http://schemas.openxmlformats.org/markup-compatibility/2006">
      <mc:Choice Requires="x14">
        <oleObject progId="Wordpad.Document.1" dvAspect="DVASPECT_ICON" shapeId="9798" r:id="rId80">
          <objectPr locked="0" defaultSize="0" autoPict="0" r:id="rId11">
            <anchor moveWithCells="1">
              <from>
                <xdr:col>7</xdr:col>
                <xdr:colOff>19050</xdr:colOff>
                <xdr:row>77</xdr:row>
                <xdr:rowOff>9525</xdr:rowOff>
              </from>
              <to>
                <xdr:col>7</xdr:col>
                <xdr:colOff>238125</xdr:colOff>
                <xdr:row>77</xdr:row>
                <xdr:rowOff>180975</xdr:rowOff>
              </to>
            </anchor>
          </objectPr>
        </oleObject>
      </mc:Choice>
      <mc:Fallback>
        <oleObject progId="Wordpad.Document.1" dvAspect="DVASPECT_ICON" shapeId="9798" r:id="rId80"/>
      </mc:Fallback>
    </mc:AlternateContent>
    <mc:AlternateContent xmlns:mc="http://schemas.openxmlformats.org/markup-compatibility/2006">
      <mc:Choice Requires="x14">
        <oleObject progId="Wordpad.Document.1" dvAspect="DVASPECT_ICON" shapeId="9799" r:id="rId81">
          <objectPr locked="0" defaultSize="0" autoPict="0" r:id="rId11">
            <anchor moveWithCells="1">
              <from>
                <xdr:col>7</xdr:col>
                <xdr:colOff>19050</xdr:colOff>
                <xdr:row>78</xdr:row>
                <xdr:rowOff>9525</xdr:rowOff>
              </from>
              <to>
                <xdr:col>7</xdr:col>
                <xdr:colOff>238125</xdr:colOff>
                <xdr:row>78</xdr:row>
                <xdr:rowOff>180975</xdr:rowOff>
              </to>
            </anchor>
          </objectPr>
        </oleObject>
      </mc:Choice>
      <mc:Fallback>
        <oleObject progId="Wordpad.Document.1" dvAspect="DVASPECT_ICON" shapeId="9799" r:id="rId81"/>
      </mc:Fallback>
    </mc:AlternateContent>
    <mc:AlternateContent xmlns:mc="http://schemas.openxmlformats.org/markup-compatibility/2006">
      <mc:Choice Requires="x14">
        <oleObject progId="Wordpad.Document.1" dvAspect="DVASPECT_ICON" shapeId="9800" r:id="rId82">
          <objectPr locked="0" defaultSize="0" autoPict="0" r:id="rId11">
            <anchor moveWithCells="1">
              <from>
                <xdr:col>7</xdr:col>
                <xdr:colOff>19050</xdr:colOff>
                <xdr:row>79</xdr:row>
                <xdr:rowOff>9525</xdr:rowOff>
              </from>
              <to>
                <xdr:col>7</xdr:col>
                <xdr:colOff>238125</xdr:colOff>
                <xdr:row>79</xdr:row>
                <xdr:rowOff>180975</xdr:rowOff>
              </to>
            </anchor>
          </objectPr>
        </oleObject>
      </mc:Choice>
      <mc:Fallback>
        <oleObject progId="Wordpad.Document.1" dvAspect="DVASPECT_ICON" shapeId="9800" r:id="rId82"/>
      </mc:Fallback>
    </mc:AlternateContent>
    <mc:AlternateContent xmlns:mc="http://schemas.openxmlformats.org/markup-compatibility/2006">
      <mc:Choice Requires="x14">
        <oleObject progId="Wordpad.Document.1" dvAspect="DVASPECT_ICON" shapeId="9801" r:id="rId83">
          <objectPr locked="0" defaultSize="0" autoPict="0" r:id="rId11">
            <anchor moveWithCells="1">
              <from>
                <xdr:col>7</xdr:col>
                <xdr:colOff>19050</xdr:colOff>
                <xdr:row>80</xdr:row>
                <xdr:rowOff>9525</xdr:rowOff>
              </from>
              <to>
                <xdr:col>7</xdr:col>
                <xdr:colOff>238125</xdr:colOff>
                <xdr:row>80</xdr:row>
                <xdr:rowOff>180975</xdr:rowOff>
              </to>
            </anchor>
          </objectPr>
        </oleObject>
      </mc:Choice>
      <mc:Fallback>
        <oleObject progId="Wordpad.Document.1" dvAspect="DVASPECT_ICON" shapeId="9801" r:id="rId83"/>
      </mc:Fallback>
    </mc:AlternateContent>
    <mc:AlternateContent xmlns:mc="http://schemas.openxmlformats.org/markup-compatibility/2006">
      <mc:Choice Requires="x14">
        <oleObject progId="Wordpad.Document.1" dvAspect="DVASPECT_ICON" shapeId="9802" r:id="rId84">
          <objectPr locked="0" defaultSize="0" autoPict="0" r:id="rId11">
            <anchor moveWithCells="1">
              <from>
                <xdr:col>7</xdr:col>
                <xdr:colOff>19050</xdr:colOff>
                <xdr:row>81</xdr:row>
                <xdr:rowOff>9525</xdr:rowOff>
              </from>
              <to>
                <xdr:col>7</xdr:col>
                <xdr:colOff>238125</xdr:colOff>
                <xdr:row>81</xdr:row>
                <xdr:rowOff>180975</xdr:rowOff>
              </to>
            </anchor>
          </objectPr>
        </oleObject>
      </mc:Choice>
      <mc:Fallback>
        <oleObject progId="Wordpad.Document.1" dvAspect="DVASPECT_ICON" shapeId="9802" r:id="rId84"/>
      </mc:Fallback>
    </mc:AlternateContent>
    <mc:AlternateContent xmlns:mc="http://schemas.openxmlformats.org/markup-compatibility/2006">
      <mc:Choice Requires="x14">
        <oleObject progId="Wordpad.Document.1" dvAspect="DVASPECT_ICON" shapeId="9803" r:id="rId85">
          <objectPr locked="0" defaultSize="0" autoPict="0" r:id="rId11">
            <anchor moveWithCells="1">
              <from>
                <xdr:col>7</xdr:col>
                <xdr:colOff>19050</xdr:colOff>
                <xdr:row>82</xdr:row>
                <xdr:rowOff>9525</xdr:rowOff>
              </from>
              <to>
                <xdr:col>7</xdr:col>
                <xdr:colOff>238125</xdr:colOff>
                <xdr:row>82</xdr:row>
                <xdr:rowOff>180975</xdr:rowOff>
              </to>
            </anchor>
          </objectPr>
        </oleObject>
      </mc:Choice>
      <mc:Fallback>
        <oleObject progId="Wordpad.Document.1" dvAspect="DVASPECT_ICON" shapeId="9803" r:id="rId85"/>
      </mc:Fallback>
    </mc:AlternateContent>
    <mc:AlternateContent xmlns:mc="http://schemas.openxmlformats.org/markup-compatibility/2006">
      <mc:Choice Requires="x14">
        <oleObject progId="Wordpad.Document.1" dvAspect="DVASPECT_ICON" shapeId="9804" r:id="rId86">
          <objectPr locked="0" defaultSize="0" autoPict="0" r:id="rId11">
            <anchor moveWithCells="1">
              <from>
                <xdr:col>7</xdr:col>
                <xdr:colOff>19050</xdr:colOff>
                <xdr:row>83</xdr:row>
                <xdr:rowOff>9525</xdr:rowOff>
              </from>
              <to>
                <xdr:col>7</xdr:col>
                <xdr:colOff>238125</xdr:colOff>
                <xdr:row>83</xdr:row>
                <xdr:rowOff>180975</xdr:rowOff>
              </to>
            </anchor>
          </objectPr>
        </oleObject>
      </mc:Choice>
      <mc:Fallback>
        <oleObject progId="Wordpad.Document.1" dvAspect="DVASPECT_ICON" shapeId="9804" r:id="rId86"/>
      </mc:Fallback>
    </mc:AlternateContent>
    <mc:AlternateContent xmlns:mc="http://schemas.openxmlformats.org/markup-compatibility/2006">
      <mc:Choice Requires="x14">
        <oleObject progId="Wordpad.Document.1" dvAspect="DVASPECT_ICON" shapeId="9805" r:id="rId87">
          <objectPr locked="0" defaultSize="0" autoPict="0" r:id="rId11">
            <anchor moveWithCells="1">
              <from>
                <xdr:col>7</xdr:col>
                <xdr:colOff>19050</xdr:colOff>
                <xdr:row>84</xdr:row>
                <xdr:rowOff>9525</xdr:rowOff>
              </from>
              <to>
                <xdr:col>7</xdr:col>
                <xdr:colOff>238125</xdr:colOff>
                <xdr:row>84</xdr:row>
                <xdr:rowOff>180975</xdr:rowOff>
              </to>
            </anchor>
          </objectPr>
        </oleObject>
      </mc:Choice>
      <mc:Fallback>
        <oleObject progId="Wordpad.Document.1" dvAspect="DVASPECT_ICON" shapeId="9805" r:id="rId87"/>
      </mc:Fallback>
    </mc:AlternateContent>
    <mc:AlternateContent xmlns:mc="http://schemas.openxmlformats.org/markup-compatibility/2006">
      <mc:Choice Requires="x14">
        <oleObject progId="Wordpad.Document.1" dvAspect="DVASPECT_ICON" shapeId="9806" r:id="rId88">
          <objectPr locked="0" defaultSize="0" autoPict="0" r:id="rId11">
            <anchor moveWithCells="1">
              <from>
                <xdr:col>7</xdr:col>
                <xdr:colOff>19050</xdr:colOff>
                <xdr:row>85</xdr:row>
                <xdr:rowOff>9525</xdr:rowOff>
              </from>
              <to>
                <xdr:col>7</xdr:col>
                <xdr:colOff>238125</xdr:colOff>
                <xdr:row>85</xdr:row>
                <xdr:rowOff>180975</xdr:rowOff>
              </to>
            </anchor>
          </objectPr>
        </oleObject>
      </mc:Choice>
      <mc:Fallback>
        <oleObject progId="Wordpad.Document.1" dvAspect="DVASPECT_ICON" shapeId="9806" r:id="rId88"/>
      </mc:Fallback>
    </mc:AlternateContent>
    <mc:AlternateContent xmlns:mc="http://schemas.openxmlformats.org/markup-compatibility/2006">
      <mc:Choice Requires="x14">
        <oleObject progId="Wordpad.Document.1" dvAspect="DVASPECT_ICON" shapeId="9807" r:id="rId89">
          <objectPr locked="0" defaultSize="0" autoPict="0" r:id="rId11">
            <anchor moveWithCells="1">
              <from>
                <xdr:col>7</xdr:col>
                <xdr:colOff>19050</xdr:colOff>
                <xdr:row>86</xdr:row>
                <xdr:rowOff>19050</xdr:rowOff>
              </from>
              <to>
                <xdr:col>7</xdr:col>
                <xdr:colOff>238125</xdr:colOff>
                <xdr:row>87</xdr:row>
                <xdr:rowOff>0</xdr:rowOff>
              </to>
            </anchor>
          </objectPr>
        </oleObject>
      </mc:Choice>
      <mc:Fallback>
        <oleObject progId="Wordpad.Document.1" dvAspect="DVASPECT_ICON" shapeId="9807" r:id="rId89"/>
      </mc:Fallback>
    </mc:AlternateContent>
    <mc:AlternateContent xmlns:mc="http://schemas.openxmlformats.org/markup-compatibility/2006">
      <mc:Choice Requires="x14">
        <oleObject progId="Wordpad.Document.1" dvAspect="DVASPECT_ICON" shapeId="9808" r:id="rId90">
          <objectPr locked="0" defaultSize="0" autoPict="0" r:id="rId11">
            <anchor moveWithCells="1">
              <from>
                <xdr:col>7</xdr:col>
                <xdr:colOff>19050</xdr:colOff>
                <xdr:row>87</xdr:row>
                <xdr:rowOff>19050</xdr:rowOff>
              </from>
              <to>
                <xdr:col>7</xdr:col>
                <xdr:colOff>238125</xdr:colOff>
                <xdr:row>88</xdr:row>
                <xdr:rowOff>0</xdr:rowOff>
              </to>
            </anchor>
          </objectPr>
        </oleObject>
      </mc:Choice>
      <mc:Fallback>
        <oleObject progId="Wordpad.Document.1" dvAspect="DVASPECT_ICON" shapeId="9808" r:id="rId90"/>
      </mc:Fallback>
    </mc:AlternateContent>
    <mc:AlternateContent xmlns:mc="http://schemas.openxmlformats.org/markup-compatibility/2006">
      <mc:Choice Requires="x14">
        <oleObject progId="Wordpad.Document.1" dvAspect="DVASPECT_ICON" shapeId="9809" r:id="rId91">
          <objectPr locked="0" defaultSize="0" autoPict="0" r:id="rId11">
            <anchor moveWithCells="1">
              <from>
                <xdr:col>7</xdr:col>
                <xdr:colOff>19050</xdr:colOff>
                <xdr:row>88</xdr:row>
                <xdr:rowOff>19050</xdr:rowOff>
              </from>
              <to>
                <xdr:col>7</xdr:col>
                <xdr:colOff>238125</xdr:colOff>
                <xdr:row>89</xdr:row>
                <xdr:rowOff>0</xdr:rowOff>
              </to>
            </anchor>
          </objectPr>
        </oleObject>
      </mc:Choice>
      <mc:Fallback>
        <oleObject progId="Wordpad.Document.1" dvAspect="DVASPECT_ICON" shapeId="9809" r:id="rId91"/>
      </mc:Fallback>
    </mc:AlternateContent>
    <mc:AlternateContent xmlns:mc="http://schemas.openxmlformats.org/markup-compatibility/2006">
      <mc:Choice Requires="x14">
        <oleObject progId="Wordpad.Document.1" dvAspect="DVASPECT_ICON" shapeId="9810" r:id="rId92">
          <objectPr locked="0" defaultSize="0" autoPict="0" r:id="rId11">
            <anchor moveWithCells="1">
              <from>
                <xdr:col>7</xdr:col>
                <xdr:colOff>19050</xdr:colOff>
                <xdr:row>89</xdr:row>
                <xdr:rowOff>19050</xdr:rowOff>
              </from>
              <to>
                <xdr:col>7</xdr:col>
                <xdr:colOff>238125</xdr:colOff>
                <xdr:row>90</xdr:row>
                <xdr:rowOff>0</xdr:rowOff>
              </to>
            </anchor>
          </objectPr>
        </oleObject>
      </mc:Choice>
      <mc:Fallback>
        <oleObject progId="Wordpad.Document.1" dvAspect="DVASPECT_ICON" shapeId="9810" r:id="rId92"/>
      </mc:Fallback>
    </mc:AlternateContent>
    <mc:AlternateContent xmlns:mc="http://schemas.openxmlformats.org/markup-compatibility/2006">
      <mc:Choice Requires="x14">
        <oleObject progId="Wordpad.Document.1" dvAspect="DVASPECT_ICON" shapeId="9811" r:id="rId93">
          <objectPr locked="0" defaultSize="0" autoPict="0" r:id="rId11">
            <anchor moveWithCells="1">
              <from>
                <xdr:col>7</xdr:col>
                <xdr:colOff>19050</xdr:colOff>
                <xdr:row>90</xdr:row>
                <xdr:rowOff>9525</xdr:rowOff>
              </from>
              <to>
                <xdr:col>7</xdr:col>
                <xdr:colOff>238125</xdr:colOff>
                <xdr:row>90</xdr:row>
                <xdr:rowOff>180975</xdr:rowOff>
              </to>
            </anchor>
          </objectPr>
        </oleObject>
      </mc:Choice>
      <mc:Fallback>
        <oleObject progId="Wordpad.Document.1" dvAspect="DVASPECT_ICON" shapeId="9811" r:id="rId93"/>
      </mc:Fallback>
    </mc:AlternateContent>
    <mc:AlternateContent xmlns:mc="http://schemas.openxmlformats.org/markup-compatibility/2006">
      <mc:Choice Requires="x14">
        <oleObject progId="Wordpad.Document.1" dvAspect="DVASPECT_ICON" shapeId="9812" r:id="rId94">
          <objectPr locked="0" defaultSize="0" autoPict="0" r:id="rId11">
            <anchor moveWithCells="1">
              <from>
                <xdr:col>7</xdr:col>
                <xdr:colOff>19050</xdr:colOff>
                <xdr:row>91</xdr:row>
                <xdr:rowOff>9525</xdr:rowOff>
              </from>
              <to>
                <xdr:col>7</xdr:col>
                <xdr:colOff>238125</xdr:colOff>
                <xdr:row>91</xdr:row>
                <xdr:rowOff>180975</xdr:rowOff>
              </to>
            </anchor>
          </objectPr>
        </oleObject>
      </mc:Choice>
      <mc:Fallback>
        <oleObject progId="Wordpad.Document.1" dvAspect="DVASPECT_ICON" shapeId="9812" r:id="rId94"/>
      </mc:Fallback>
    </mc:AlternateContent>
    <mc:AlternateContent xmlns:mc="http://schemas.openxmlformats.org/markup-compatibility/2006">
      <mc:Choice Requires="x14">
        <oleObject progId="Wordpad.Document.1" dvAspect="DVASPECT_ICON" shapeId="9813" r:id="rId95">
          <objectPr locked="0" defaultSize="0" autoPict="0" r:id="rId11">
            <anchor moveWithCells="1">
              <from>
                <xdr:col>7</xdr:col>
                <xdr:colOff>19050</xdr:colOff>
                <xdr:row>92</xdr:row>
                <xdr:rowOff>9525</xdr:rowOff>
              </from>
              <to>
                <xdr:col>7</xdr:col>
                <xdr:colOff>238125</xdr:colOff>
                <xdr:row>92</xdr:row>
                <xdr:rowOff>180975</xdr:rowOff>
              </to>
            </anchor>
          </objectPr>
        </oleObject>
      </mc:Choice>
      <mc:Fallback>
        <oleObject progId="Wordpad.Document.1" dvAspect="DVASPECT_ICON" shapeId="9813" r:id="rId95"/>
      </mc:Fallback>
    </mc:AlternateContent>
    <mc:AlternateContent xmlns:mc="http://schemas.openxmlformats.org/markup-compatibility/2006">
      <mc:Choice Requires="x14">
        <oleObject progId="Wordpad.Document.1" dvAspect="DVASPECT_ICON" shapeId="9814" r:id="rId96">
          <objectPr locked="0" defaultSize="0" autoPict="0" r:id="rId11">
            <anchor moveWithCells="1">
              <from>
                <xdr:col>7</xdr:col>
                <xdr:colOff>19050</xdr:colOff>
                <xdr:row>93</xdr:row>
                <xdr:rowOff>9525</xdr:rowOff>
              </from>
              <to>
                <xdr:col>7</xdr:col>
                <xdr:colOff>238125</xdr:colOff>
                <xdr:row>93</xdr:row>
                <xdr:rowOff>180975</xdr:rowOff>
              </to>
            </anchor>
          </objectPr>
        </oleObject>
      </mc:Choice>
      <mc:Fallback>
        <oleObject progId="Wordpad.Document.1" dvAspect="DVASPECT_ICON" shapeId="9814" r:id="rId96"/>
      </mc:Fallback>
    </mc:AlternateContent>
    <mc:AlternateContent xmlns:mc="http://schemas.openxmlformats.org/markup-compatibility/2006">
      <mc:Choice Requires="x14">
        <oleObject progId="Wordpad.Document.1" dvAspect="DVASPECT_ICON" shapeId="9815" r:id="rId97">
          <objectPr locked="0" defaultSize="0" autoPict="0" r:id="rId11">
            <anchor moveWithCells="1">
              <from>
                <xdr:col>7</xdr:col>
                <xdr:colOff>19050</xdr:colOff>
                <xdr:row>94</xdr:row>
                <xdr:rowOff>9525</xdr:rowOff>
              </from>
              <to>
                <xdr:col>7</xdr:col>
                <xdr:colOff>238125</xdr:colOff>
                <xdr:row>94</xdr:row>
                <xdr:rowOff>180975</xdr:rowOff>
              </to>
            </anchor>
          </objectPr>
        </oleObject>
      </mc:Choice>
      <mc:Fallback>
        <oleObject progId="Wordpad.Document.1" dvAspect="DVASPECT_ICON" shapeId="9815" r:id="rId97"/>
      </mc:Fallback>
    </mc:AlternateContent>
    <mc:AlternateContent xmlns:mc="http://schemas.openxmlformats.org/markup-compatibility/2006">
      <mc:Choice Requires="x14">
        <oleObject progId="Wordpad.Document.1" dvAspect="DVASPECT_ICON" shapeId="9816" r:id="rId98">
          <objectPr locked="0" defaultSize="0" autoPict="0" r:id="rId11">
            <anchor moveWithCells="1">
              <from>
                <xdr:col>7</xdr:col>
                <xdr:colOff>19050</xdr:colOff>
                <xdr:row>95</xdr:row>
                <xdr:rowOff>9525</xdr:rowOff>
              </from>
              <to>
                <xdr:col>7</xdr:col>
                <xdr:colOff>238125</xdr:colOff>
                <xdr:row>95</xdr:row>
                <xdr:rowOff>180975</xdr:rowOff>
              </to>
            </anchor>
          </objectPr>
        </oleObject>
      </mc:Choice>
      <mc:Fallback>
        <oleObject progId="Wordpad.Document.1" dvAspect="DVASPECT_ICON" shapeId="9816" r:id="rId98"/>
      </mc:Fallback>
    </mc:AlternateContent>
    <mc:AlternateContent xmlns:mc="http://schemas.openxmlformats.org/markup-compatibility/2006">
      <mc:Choice Requires="x14">
        <oleObject progId="Wordpad.Document.1" dvAspect="DVASPECT_ICON" shapeId="9817" r:id="rId99">
          <objectPr locked="0" defaultSize="0" autoPict="0" r:id="rId11">
            <anchor moveWithCells="1">
              <from>
                <xdr:col>7</xdr:col>
                <xdr:colOff>19050</xdr:colOff>
                <xdr:row>96</xdr:row>
                <xdr:rowOff>9525</xdr:rowOff>
              </from>
              <to>
                <xdr:col>7</xdr:col>
                <xdr:colOff>238125</xdr:colOff>
                <xdr:row>96</xdr:row>
                <xdr:rowOff>180975</xdr:rowOff>
              </to>
            </anchor>
          </objectPr>
        </oleObject>
      </mc:Choice>
      <mc:Fallback>
        <oleObject progId="Wordpad.Document.1" dvAspect="DVASPECT_ICON" shapeId="9817" r:id="rId99"/>
      </mc:Fallback>
    </mc:AlternateContent>
    <mc:AlternateContent xmlns:mc="http://schemas.openxmlformats.org/markup-compatibility/2006">
      <mc:Choice Requires="x14">
        <oleObject progId="Wordpad.Document.1" dvAspect="DVASPECT_ICON" shapeId="9818" r:id="rId100">
          <objectPr locked="0" defaultSize="0" autoPict="0" r:id="rId11">
            <anchor moveWithCells="1">
              <from>
                <xdr:col>7</xdr:col>
                <xdr:colOff>19050</xdr:colOff>
                <xdr:row>97</xdr:row>
                <xdr:rowOff>9525</xdr:rowOff>
              </from>
              <to>
                <xdr:col>7</xdr:col>
                <xdr:colOff>238125</xdr:colOff>
                <xdr:row>97</xdr:row>
                <xdr:rowOff>180975</xdr:rowOff>
              </to>
            </anchor>
          </objectPr>
        </oleObject>
      </mc:Choice>
      <mc:Fallback>
        <oleObject progId="Wordpad.Document.1" dvAspect="DVASPECT_ICON" shapeId="9818" r:id="rId100"/>
      </mc:Fallback>
    </mc:AlternateContent>
    <mc:AlternateContent xmlns:mc="http://schemas.openxmlformats.org/markup-compatibility/2006">
      <mc:Choice Requires="x14">
        <oleObject progId="Wordpad.Document.1" dvAspect="DVASPECT_ICON" shapeId="9819" r:id="rId101">
          <objectPr locked="0" defaultSize="0" autoPict="0" r:id="rId11">
            <anchor moveWithCells="1">
              <from>
                <xdr:col>7</xdr:col>
                <xdr:colOff>19050</xdr:colOff>
                <xdr:row>98</xdr:row>
                <xdr:rowOff>9525</xdr:rowOff>
              </from>
              <to>
                <xdr:col>7</xdr:col>
                <xdr:colOff>238125</xdr:colOff>
                <xdr:row>98</xdr:row>
                <xdr:rowOff>180975</xdr:rowOff>
              </to>
            </anchor>
          </objectPr>
        </oleObject>
      </mc:Choice>
      <mc:Fallback>
        <oleObject progId="Wordpad.Document.1" dvAspect="DVASPECT_ICON" shapeId="9819" r:id="rId101"/>
      </mc:Fallback>
    </mc:AlternateContent>
    <mc:AlternateContent xmlns:mc="http://schemas.openxmlformats.org/markup-compatibility/2006">
      <mc:Choice Requires="x14">
        <oleObject progId="Wordpad.Document.1" dvAspect="DVASPECT_ICON" shapeId="9820" r:id="rId102">
          <objectPr locked="0" defaultSize="0" autoPict="0" r:id="rId11">
            <anchor moveWithCells="1">
              <from>
                <xdr:col>7</xdr:col>
                <xdr:colOff>19050</xdr:colOff>
                <xdr:row>99</xdr:row>
                <xdr:rowOff>9525</xdr:rowOff>
              </from>
              <to>
                <xdr:col>7</xdr:col>
                <xdr:colOff>238125</xdr:colOff>
                <xdr:row>99</xdr:row>
                <xdr:rowOff>180975</xdr:rowOff>
              </to>
            </anchor>
          </objectPr>
        </oleObject>
      </mc:Choice>
      <mc:Fallback>
        <oleObject progId="Wordpad.Document.1" dvAspect="DVASPECT_ICON" shapeId="9820" r:id="rId102"/>
      </mc:Fallback>
    </mc:AlternateContent>
    <mc:AlternateContent xmlns:mc="http://schemas.openxmlformats.org/markup-compatibility/2006">
      <mc:Choice Requires="x14">
        <oleObject progId="Wordpad.Document.1" dvAspect="DVASPECT_ICON" shapeId="9821" r:id="rId103">
          <objectPr locked="0" defaultSize="0" autoPict="0" r:id="rId11">
            <anchor moveWithCells="1">
              <from>
                <xdr:col>7</xdr:col>
                <xdr:colOff>19050</xdr:colOff>
                <xdr:row>100</xdr:row>
                <xdr:rowOff>9525</xdr:rowOff>
              </from>
              <to>
                <xdr:col>7</xdr:col>
                <xdr:colOff>238125</xdr:colOff>
                <xdr:row>100</xdr:row>
                <xdr:rowOff>180975</xdr:rowOff>
              </to>
            </anchor>
          </objectPr>
        </oleObject>
      </mc:Choice>
      <mc:Fallback>
        <oleObject progId="Wordpad.Document.1" dvAspect="DVASPECT_ICON" shapeId="9821" r:id="rId103"/>
      </mc:Fallback>
    </mc:AlternateContent>
    <mc:AlternateContent xmlns:mc="http://schemas.openxmlformats.org/markup-compatibility/2006">
      <mc:Choice Requires="x14">
        <oleObject progId="Wordpad.Document.1" dvAspect="DVASPECT_ICON" shapeId="9822" r:id="rId104">
          <objectPr locked="0" defaultSize="0" autoPict="0" r:id="rId11">
            <anchor moveWithCells="1">
              <from>
                <xdr:col>7</xdr:col>
                <xdr:colOff>19050</xdr:colOff>
                <xdr:row>101</xdr:row>
                <xdr:rowOff>9525</xdr:rowOff>
              </from>
              <to>
                <xdr:col>7</xdr:col>
                <xdr:colOff>238125</xdr:colOff>
                <xdr:row>101</xdr:row>
                <xdr:rowOff>180975</xdr:rowOff>
              </to>
            </anchor>
          </objectPr>
        </oleObject>
      </mc:Choice>
      <mc:Fallback>
        <oleObject progId="Wordpad.Document.1" dvAspect="DVASPECT_ICON" shapeId="9822" r:id="rId104"/>
      </mc:Fallback>
    </mc:AlternateContent>
    <mc:AlternateContent xmlns:mc="http://schemas.openxmlformats.org/markup-compatibility/2006">
      <mc:Choice Requires="x14">
        <oleObject progId="Wordpad.Document.1" dvAspect="DVASPECT_ICON" shapeId="9823" r:id="rId105">
          <objectPr locked="0" defaultSize="0" autoPict="0" r:id="rId11">
            <anchor moveWithCells="1">
              <from>
                <xdr:col>7</xdr:col>
                <xdr:colOff>19050</xdr:colOff>
                <xdr:row>102</xdr:row>
                <xdr:rowOff>9525</xdr:rowOff>
              </from>
              <to>
                <xdr:col>7</xdr:col>
                <xdr:colOff>238125</xdr:colOff>
                <xdr:row>102</xdr:row>
                <xdr:rowOff>180975</xdr:rowOff>
              </to>
            </anchor>
          </objectPr>
        </oleObject>
      </mc:Choice>
      <mc:Fallback>
        <oleObject progId="Wordpad.Document.1" dvAspect="DVASPECT_ICON" shapeId="9823" r:id="rId105"/>
      </mc:Fallback>
    </mc:AlternateContent>
    <mc:AlternateContent xmlns:mc="http://schemas.openxmlformats.org/markup-compatibility/2006">
      <mc:Choice Requires="x14">
        <oleObject progId="Wordpad.Document.1" dvAspect="DVASPECT_ICON" shapeId="9824" r:id="rId106">
          <objectPr locked="0" defaultSize="0" autoPict="0" r:id="rId11">
            <anchor moveWithCells="1">
              <from>
                <xdr:col>7</xdr:col>
                <xdr:colOff>19050</xdr:colOff>
                <xdr:row>103</xdr:row>
                <xdr:rowOff>9525</xdr:rowOff>
              </from>
              <to>
                <xdr:col>7</xdr:col>
                <xdr:colOff>238125</xdr:colOff>
                <xdr:row>103</xdr:row>
                <xdr:rowOff>180975</xdr:rowOff>
              </to>
            </anchor>
          </objectPr>
        </oleObject>
      </mc:Choice>
      <mc:Fallback>
        <oleObject progId="Wordpad.Document.1" dvAspect="DVASPECT_ICON" shapeId="9824" r:id="rId106"/>
      </mc:Fallback>
    </mc:AlternateContent>
    <mc:AlternateContent xmlns:mc="http://schemas.openxmlformats.org/markup-compatibility/2006">
      <mc:Choice Requires="x14">
        <oleObject progId="Wordpad.Document.1" dvAspect="DVASPECT_ICON" shapeId="9825" r:id="rId107">
          <objectPr locked="0" defaultSize="0" autoPict="0" r:id="rId11">
            <anchor moveWithCells="1">
              <from>
                <xdr:col>7</xdr:col>
                <xdr:colOff>19050</xdr:colOff>
                <xdr:row>104</xdr:row>
                <xdr:rowOff>9525</xdr:rowOff>
              </from>
              <to>
                <xdr:col>7</xdr:col>
                <xdr:colOff>238125</xdr:colOff>
                <xdr:row>104</xdr:row>
                <xdr:rowOff>180975</xdr:rowOff>
              </to>
            </anchor>
          </objectPr>
        </oleObject>
      </mc:Choice>
      <mc:Fallback>
        <oleObject progId="Wordpad.Document.1" dvAspect="DVASPECT_ICON" shapeId="9825" r:id="rId107"/>
      </mc:Fallback>
    </mc:AlternateContent>
    <mc:AlternateContent xmlns:mc="http://schemas.openxmlformats.org/markup-compatibility/2006">
      <mc:Choice Requires="x14">
        <oleObject progId="Wordpad.Document.1" dvAspect="DVASPECT_ICON" shapeId="9826" r:id="rId108">
          <objectPr locked="0" defaultSize="0" autoPict="0" r:id="rId11">
            <anchor moveWithCells="1">
              <from>
                <xdr:col>7</xdr:col>
                <xdr:colOff>19050</xdr:colOff>
                <xdr:row>105</xdr:row>
                <xdr:rowOff>9525</xdr:rowOff>
              </from>
              <to>
                <xdr:col>7</xdr:col>
                <xdr:colOff>238125</xdr:colOff>
                <xdr:row>105</xdr:row>
                <xdr:rowOff>180975</xdr:rowOff>
              </to>
            </anchor>
          </objectPr>
        </oleObject>
      </mc:Choice>
      <mc:Fallback>
        <oleObject progId="Wordpad.Document.1" dvAspect="DVASPECT_ICON" shapeId="9826" r:id="rId108"/>
      </mc:Fallback>
    </mc:AlternateContent>
    <mc:AlternateContent xmlns:mc="http://schemas.openxmlformats.org/markup-compatibility/2006">
      <mc:Choice Requires="x14">
        <oleObject progId="Wordpad.Document.1" dvAspect="DVASPECT_ICON" shapeId="9827" r:id="rId109">
          <objectPr locked="0" defaultSize="0" autoPict="0" r:id="rId11">
            <anchor moveWithCells="1">
              <from>
                <xdr:col>7</xdr:col>
                <xdr:colOff>19050</xdr:colOff>
                <xdr:row>106</xdr:row>
                <xdr:rowOff>19050</xdr:rowOff>
              </from>
              <to>
                <xdr:col>7</xdr:col>
                <xdr:colOff>238125</xdr:colOff>
                <xdr:row>107</xdr:row>
                <xdr:rowOff>0</xdr:rowOff>
              </to>
            </anchor>
          </objectPr>
        </oleObject>
      </mc:Choice>
      <mc:Fallback>
        <oleObject progId="Wordpad.Document.1" dvAspect="DVASPECT_ICON" shapeId="9827" r:id="rId109"/>
      </mc:Fallback>
    </mc:AlternateContent>
    <mc:AlternateContent xmlns:mc="http://schemas.openxmlformats.org/markup-compatibility/2006">
      <mc:Choice Requires="x14">
        <oleObject progId="Wordpad.Document.1" dvAspect="DVASPECT_ICON" shapeId="9828" r:id="rId110">
          <objectPr locked="0" defaultSize="0" autoPict="0" r:id="rId11">
            <anchor moveWithCells="1">
              <from>
                <xdr:col>7</xdr:col>
                <xdr:colOff>19050</xdr:colOff>
                <xdr:row>107</xdr:row>
                <xdr:rowOff>19050</xdr:rowOff>
              </from>
              <to>
                <xdr:col>7</xdr:col>
                <xdr:colOff>238125</xdr:colOff>
                <xdr:row>108</xdr:row>
                <xdr:rowOff>0</xdr:rowOff>
              </to>
            </anchor>
          </objectPr>
        </oleObject>
      </mc:Choice>
      <mc:Fallback>
        <oleObject progId="Wordpad.Document.1" dvAspect="DVASPECT_ICON" shapeId="9828" r:id="rId110"/>
      </mc:Fallback>
    </mc:AlternateContent>
    <mc:AlternateContent xmlns:mc="http://schemas.openxmlformats.org/markup-compatibility/2006">
      <mc:Choice Requires="x14">
        <oleObject progId="Wordpad.Document.1" dvAspect="DVASPECT_ICON" shapeId="9829" r:id="rId111">
          <objectPr locked="0" defaultSize="0" autoPict="0" r:id="rId11">
            <anchor moveWithCells="1">
              <from>
                <xdr:col>7</xdr:col>
                <xdr:colOff>19050</xdr:colOff>
                <xdr:row>108</xdr:row>
                <xdr:rowOff>19050</xdr:rowOff>
              </from>
              <to>
                <xdr:col>7</xdr:col>
                <xdr:colOff>238125</xdr:colOff>
                <xdr:row>109</xdr:row>
                <xdr:rowOff>0</xdr:rowOff>
              </to>
            </anchor>
          </objectPr>
        </oleObject>
      </mc:Choice>
      <mc:Fallback>
        <oleObject progId="Wordpad.Document.1" dvAspect="DVASPECT_ICON" shapeId="9829" r:id="rId111"/>
      </mc:Fallback>
    </mc:AlternateContent>
    <mc:AlternateContent xmlns:mc="http://schemas.openxmlformats.org/markup-compatibility/2006">
      <mc:Choice Requires="x14">
        <oleObject progId="Wordpad.Document.1" dvAspect="DVASPECT_ICON" shapeId="9830" r:id="rId112">
          <objectPr locked="0" defaultSize="0" autoPict="0" r:id="rId11">
            <anchor moveWithCells="1">
              <from>
                <xdr:col>7</xdr:col>
                <xdr:colOff>19050</xdr:colOff>
                <xdr:row>109</xdr:row>
                <xdr:rowOff>19050</xdr:rowOff>
              </from>
              <to>
                <xdr:col>7</xdr:col>
                <xdr:colOff>238125</xdr:colOff>
                <xdr:row>110</xdr:row>
                <xdr:rowOff>0</xdr:rowOff>
              </to>
            </anchor>
          </objectPr>
        </oleObject>
      </mc:Choice>
      <mc:Fallback>
        <oleObject progId="Wordpad.Document.1" dvAspect="DVASPECT_ICON" shapeId="9830" r:id="rId112"/>
      </mc:Fallback>
    </mc:AlternateContent>
    <mc:AlternateContent xmlns:mc="http://schemas.openxmlformats.org/markup-compatibility/2006">
      <mc:Choice Requires="x14">
        <oleObject progId="Wordpad.Document.1" dvAspect="DVASPECT_ICON" shapeId="9831" r:id="rId113">
          <objectPr locked="0" defaultSize="0" autoPict="0" r:id="rId11">
            <anchor moveWithCells="1">
              <from>
                <xdr:col>7</xdr:col>
                <xdr:colOff>19050</xdr:colOff>
                <xdr:row>110</xdr:row>
                <xdr:rowOff>9525</xdr:rowOff>
              </from>
              <to>
                <xdr:col>7</xdr:col>
                <xdr:colOff>238125</xdr:colOff>
                <xdr:row>110</xdr:row>
                <xdr:rowOff>180975</xdr:rowOff>
              </to>
            </anchor>
          </objectPr>
        </oleObject>
      </mc:Choice>
      <mc:Fallback>
        <oleObject progId="Wordpad.Document.1" dvAspect="DVASPECT_ICON" shapeId="9831" r:id="rId113"/>
      </mc:Fallback>
    </mc:AlternateContent>
    <mc:AlternateContent xmlns:mc="http://schemas.openxmlformats.org/markup-compatibility/2006">
      <mc:Choice Requires="x14">
        <oleObject progId="Wordpad.Document.1" dvAspect="DVASPECT_ICON" shapeId="9832" r:id="rId114">
          <objectPr locked="0" defaultSize="0" autoPict="0" r:id="rId11">
            <anchor moveWithCells="1">
              <from>
                <xdr:col>7</xdr:col>
                <xdr:colOff>19050</xdr:colOff>
                <xdr:row>111</xdr:row>
                <xdr:rowOff>9525</xdr:rowOff>
              </from>
              <to>
                <xdr:col>7</xdr:col>
                <xdr:colOff>238125</xdr:colOff>
                <xdr:row>111</xdr:row>
                <xdr:rowOff>180975</xdr:rowOff>
              </to>
            </anchor>
          </objectPr>
        </oleObject>
      </mc:Choice>
      <mc:Fallback>
        <oleObject progId="Wordpad.Document.1" dvAspect="DVASPECT_ICON" shapeId="9832" r:id="rId114"/>
      </mc:Fallback>
    </mc:AlternateContent>
    <mc:AlternateContent xmlns:mc="http://schemas.openxmlformats.org/markup-compatibility/2006">
      <mc:Choice Requires="x14">
        <oleObject progId="Wordpad.Document.1" dvAspect="DVASPECT_ICON" shapeId="9833" r:id="rId115">
          <objectPr locked="0" defaultSize="0" autoPict="0" r:id="rId11">
            <anchor moveWithCells="1">
              <from>
                <xdr:col>7</xdr:col>
                <xdr:colOff>19050</xdr:colOff>
                <xdr:row>112</xdr:row>
                <xdr:rowOff>9525</xdr:rowOff>
              </from>
              <to>
                <xdr:col>7</xdr:col>
                <xdr:colOff>238125</xdr:colOff>
                <xdr:row>112</xdr:row>
                <xdr:rowOff>180975</xdr:rowOff>
              </to>
            </anchor>
          </objectPr>
        </oleObject>
      </mc:Choice>
      <mc:Fallback>
        <oleObject progId="Wordpad.Document.1" dvAspect="DVASPECT_ICON" shapeId="9833" r:id="rId115"/>
      </mc:Fallback>
    </mc:AlternateContent>
    <mc:AlternateContent xmlns:mc="http://schemas.openxmlformats.org/markup-compatibility/2006">
      <mc:Choice Requires="x14">
        <oleObject progId="Wordpad.Document.1" dvAspect="DVASPECT_ICON" shapeId="9834" r:id="rId116">
          <objectPr locked="0" defaultSize="0" autoPict="0" r:id="rId11">
            <anchor moveWithCells="1">
              <from>
                <xdr:col>7</xdr:col>
                <xdr:colOff>19050</xdr:colOff>
                <xdr:row>113</xdr:row>
                <xdr:rowOff>9525</xdr:rowOff>
              </from>
              <to>
                <xdr:col>7</xdr:col>
                <xdr:colOff>238125</xdr:colOff>
                <xdr:row>113</xdr:row>
                <xdr:rowOff>180975</xdr:rowOff>
              </to>
            </anchor>
          </objectPr>
        </oleObject>
      </mc:Choice>
      <mc:Fallback>
        <oleObject progId="Wordpad.Document.1" dvAspect="DVASPECT_ICON" shapeId="9834" r:id="rId116"/>
      </mc:Fallback>
    </mc:AlternateContent>
    <mc:AlternateContent xmlns:mc="http://schemas.openxmlformats.org/markup-compatibility/2006">
      <mc:Choice Requires="x14">
        <oleObject progId="Wordpad.Document.1" dvAspect="DVASPECT_ICON" shapeId="9835" r:id="rId117">
          <objectPr locked="0" defaultSize="0" autoPict="0" r:id="rId11">
            <anchor moveWithCells="1">
              <from>
                <xdr:col>7</xdr:col>
                <xdr:colOff>19050</xdr:colOff>
                <xdr:row>114</xdr:row>
                <xdr:rowOff>9525</xdr:rowOff>
              </from>
              <to>
                <xdr:col>7</xdr:col>
                <xdr:colOff>238125</xdr:colOff>
                <xdr:row>114</xdr:row>
                <xdr:rowOff>180975</xdr:rowOff>
              </to>
            </anchor>
          </objectPr>
        </oleObject>
      </mc:Choice>
      <mc:Fallback>
        <oleObject progId="Wordpad.Document.1" dvAspect="DVASPECT_ICON" shapeId="9835" r:id="rId117"/>
      </mc:Fallback>
    </mc:AlternateContent>
    <mc:AlternateContent xmlns:mc="http://schemas.openxmlformats.org/markup-compatibility/2006">
      <mc:Choice Requires="x14">
        <oleObject progId="Wordpad.Document.1" dvAspect="DVASPECT_ICON" shapeId="9836" r:id="rId118">
          <objectPr locked="0" defaultSize="0" autoPict="0" r:id="rId11">
            <anchor moveWithCells="1">
              <from>
                <xdr:col>7</xdr:col>
                <xdr:colOff>19050</xdr:colOff>
                <xdr:row>115</xdr:row>
                <xdr:rowOff>9525</xdr:rowOff>
              </from>
              <to>
                <xdr:col>7</xdr:col>
                <xdr:colOff>238125</xdr:colOff>
                <xdr:row>115</xdr:row>
                <xdr:rowOff>180975</xdr:rowOff>
              </to>
            </anchor>
          </objectPr>
        </oleObject>
      </mc:Choice>
      <mc:Fallback>
        <oleObject progId="Wordpad.Document.1" dvAspect="DVASPECT_ICON" shapeId="9836" r:id="rId118"/>
      </mc:Fallback>
    </mc:AlternateContent>
    <mc:AlternateContent xmlns:mc="http://schemas.openxmlformats.org/markup-compatibility/2006">
      <mc:Choice Requires="x14">
        <oleObject progId="Wordpad.Document.1" dvAspect="DVASPECT_ICON" shapeId="9837" r:id="rId119">
          <objectPr locked="0" defaultSize="0" autoPict="0" r:id="rId11">
            <anchor moveWithCells="1">
              <from>
                <xdr:col>7</xdr:col>
                <xdr:colOff>19050</xdr:colOff>
                <xdr:row>116</xdr:row>
                <xdr:rowOff>9525</xdr:rowOff>
              </from>
              <to>
                <xdr:col>7</xdr:col>
                <xdr:colOff>238125</xdr:colOff>
                <xdr:row>116</xdr:row>
                <xdr:rowOff>180975</xdr:rowOff>
              </to>
            </anchor>
          </objectPr>
        </oleObject>
      </mc:Choice>
      <mc:Fallback>
        <oleObject progId="Wordpad.Document.1" dvAspect="DVASPECT_ICON" shapeId="9837" r:id="rId119"/>
      </mc:Fallback>
    </mc:AlternateContent>
    <mc:AlternateContent xmlns:mc="http://schemas.openxmlformats.org/markup-compatibility/2006">
      <mc:Choice Requires="x14">
        <oleObject progId="Wordpad.Document.1" dvAspect="DVASPECT_ICON" shapeId="9838" r:id="rId120">
          <objectPr locked="0" defaultSize="0" autoPict="0" r:id="rId11">
            <anchor moveWithCells="1">
              <from>
                <xdr:col>7</xdr:col>
                <xdr:colOff>19050</xdr:colOff>
                <xdr:row>117</xdr:row>
                <xdr:rowOff>9525</xdr:rowOff>
              </from>
              <to>
                <xdr:col>7</xdr:col>
                <xdr:colOff>238125</xdr:colOff>
                <xdr:row>117</xdr:row>
                <xdr:rowOff>180975</xdr:rowOff>
              </to>
            </anchor>
          </objectPr>
        </oleObject>
      </mc:Choice>
      <mc:Fallback>
        <oleObject progId="Wordpad.Document.1" dvAspect="DVASPECT_ICON" shapeId="9838" r:id="rId120"/>
      </mc:Fallback>
    </mc:AlternateContent>
    <mc:AlternateContent xmlns:mc="http://schemas.openxmlformats.org/markup-compatibility/2006">
      <mc:Choice Requires="x14">
        <oleObject progId="Wordpad.Document.1" dvAspect="DVASPECT_ICON" shapeId="9839" r:id="rId121">
          <objectPr locked="0" defaultSize="0" autoPict="0" r:id="rId11">
            <anchor moveWithCells="1">
              <from>
                <xdr:col>7</xdr:col>
                <xdr:colOff>19050</xdr:colOff>
                <xdr:row>118</xdr:row>
                <xdr:rowOff>9525</xdr:rowOff>
              </from>
              <to>
                <xdr:col>7</xdr:col>
                <xdr:colOff>238125</xdr:colOff>
                <xdr:row>118</xdr:row>
                <xdr:rowOff>180975</xdr:rowOff>
              </to>
            </anchor>
          </objectPr>
        </oleObject>
      </mc:Choice>
      <mc:Fallback>
        <oleObject progId="Wordpad.Document.1" dvAspect="DVASPECT_ICON" shapeId="9839" r:id="rId121"/>
      </mc:Fallback>
    </mc:AlternateContent>
    <mc:AlternateContent xmlns:mc="http://schemas.openxmlformats.org/markup-compatibility/2006">
      <mc:Choice Requires="x14">
        <oleObject progId="Wordpad.Document.1" dvAspect="DVASPECT_ICON" shapeId="9840" r:id="rId122">
          <objectPr locked="0" defaultSize="0" autoPict="0" r:id="rId11">
            <anchor moveWithCells="1">
              <from>
                <xdr:col>7</xdr:col>
                <xdr:colOff>19050</xdr:colOff>
                <xdr:row>119</xdr:row>
                <xdr:rowOff>9525</xdr:rowOff>
              </from>
              <to>
                <xdr:col>7</xdr:col>
                <xdr:colOff>238125</xdr:colOff>
                <xdr:row>119</xdr:row>
                <xdr:rowOff>180975</xdr:rowOff>
              </to>
            </anchor>
          </objectPr>
        </oleObject>
      </mc:Choice>
      <mc:Fallback>
        <oleObject progId="Wordpad.Document.1" dvAspect="DVASPECT_ICON" shapeId="9840" r:id="rId122"/>
      </mc:Fallback>
    </mc:AlternateContent>
    <mc:AlternateContent xmlns:mc="http://schemas.openxmlformats.org/markup-compatibility/2006">
      <mc:Choice Requires="x14">
        <oleObject progId="Wordpad.Document.1" dvAspect="DVASPECT_ICON" shapeId="9841" r:id="rId123">
          <objectPr locked="0" defaultSize="0" autoPict="0" r:id="rId11">
            <anchor moveWithCells="1">
              <from>
                <xdr:col>7</xdr:col>
                <xdr:colOff>19050</xdr:colOff>
                <xdr:row>120</xdr:row>
                <xdr:rowOff>9525</xdr:rowOff>
              </from>
              <to>
                <xdr:col>7</xdr:col>
                <xdr:colOff>238125</xdr:colOff>
                <xdr:row>120</xdr:row>
                <xdr:rowOff>180975</xdr:rowOff>
              </to>
            </anchor>
          </objectPr>
        </oleObject>
      </mc:Choice>
      <mc:Fallback>
        <oleObject progId="Wordpad.Document.1" dvAspect="DVASPECT_ICON" shapeId="9841" r:id="rId123"/>
      </mc:Fallback>
    </mc:AlternateContent>
    <mc:AlternateContent xmlns:mc="http://schemas.openxmlformats.org/markup-compatibility/2006">
      <mc:Choice Requires="x14">
        <oleObject progId="Wordpad.Document.1" dvAspect="DVASPECT_ICON" shapeId="9842" r:id="rId124">
          <objectPr locked="0" defaultSize="0" autoPict="0" r:id="rId11">
            <anchor moveWithCells="1">
              <from>
                <xdr:col>7</xdr:col>
                <xdr:colOff>19050</xdr:colOff>
                <xdr:row>121</xdr:row>
                <xdr:rowOff>9525</xdr:rowOff>
              </from>
              <to>
                <xdr:col>7</xdr:col>
                <xdr:colOff>238125</xdr:colOff>
                <xdr:row>121</xdr:row>
                <xdr:rowOff>180975</xdr:rowOff>
              </to>
            </anchor>
          </objectPr>
        </oleObject>
      </mc:Choice>
      <mc:Fallback>
        <oleObject progId="Wordpad.Document.1" dvAspect="DVASPECT_ICON" shapeId="9842" r:id="rId124"/>
      </mc:Fallback>
    </mc:AlternateContent>
    <mc:AlternateContent xmlns:mc="http://schemas.openxmlformats.org/markup-compatibility/2006">
      <mc:Choice Requires="x14">
        <oleObject progId="Wordpad.Document.1" dvAspect="DVASPECT_ICON" shapeId="9843" r:id="rId125">
          <objectPr locked="0" defaultSize="0" autoPict="0" r:id="rId11">
            <anchor moveWithCells="1">
              <from>
                <xdr:col>7</xdr:col>
                <xdr:colOff>19050</xdr:colOff>
                <xdr:row>122</xdr:row>
                <xdr:rowOff>9525</xdr:rowOff>
              </from>
              <to>
                <xdr:col>7</xdr:col>
                <xdr:colOff>238125</xdr:colOff>
                <xdr:row>122</xdr:row>
                <xdr:rowOff>180975</xdr:rowOff>
              </to>
            </anchor>
          </objectPr>
        </oleObject>
      </mc:Choice>
      <mc:Fallback>
        <oleObject progId="Wordpad.Document.1" dvAspect="DVASPECT_ICON" shapeId="9843" r:id="rId125"/>
      </mc:Fallback>
    </mc:AlternateContent>
    <mc:AlternateContent xmlns:mc="http://schemas.openxmlformats.org/markup-compatibility/2006">
      <mc:Choice Requires="x14">
        <oleObject progId="Wordpad.Document.1" dvAspect="DVASPECT_ICON" shapeId="9844" r:id="rId126">
          <objectPr locked="0" defaultSize="0" autoPict="0" r:id="rId11">
            <anchor moveWithCells="1">
              <from>
                <xdr:col>7</xdr:col>
                <xdr:colOff>19050</xdr:colOff>
                <xdr:row>123</xdr:row>
                <xdr:rowOff>9525</xdr:rowOff>
              </from>
              <to>
                <xdr:col>7</xdr:col>
                <xdr:colOff>238125</xdr:colOff>
                <xdr:row>123</xdr:row>
                <xdr:rowOff>180975</xdr:rowOff>
              </to>
            </anchor>
          </objectPr>
        </oleObject>
      </mc:Choice>
      <mc:Fallback>
        <oleObject progId="Wordpad.Document.1" dvAspect="DVASPECT_ICON" shapeId="9844" r:id="rId126"/>
      </mc:Fallback>
    </mc:AlternateContent>
    <mc:AlternateContent xmlns:mc="http://schemas.openxmlformats.org/markup-compatibility/2006">
      <mc:Choice Requires="x14">
        <oleObject progId="Wordpad.Document.1" dvAspect="DVASPECT_ICON" shapeId="9845" r:id="rId127">
          <objectPr locked="0" defaultSize="0" autoPict="0" r:id="rId11">
            <anchor moveWithCells="1">
              <from>
                <xdr:col>7</xdr:col>
                <xdr:colOff>19050</xdr:colOff>
                <xdr:row>124</xdr:row>
                <xdr:rowOff>9525</xdr:rowOff>
              </from>
              <to>
                <xdr:col>7</xdr:col>
                <xdr:colOff>238125</xdr:colOff>
                <xdr:row>124</xdr:row>
                <xdr:rowOff>180975</xdr:rowOff>
              </to>
            </anchor>
          </objectPr>
        </oleObject>
      </mc:Choice>
      <mc:Fallback>
        <oleObject progId="Wordpad.Document.1" dvAspect="DVASPECT_ICON" shapeId="9845" r:id="rId127"/>
      </mc:Fallback>
    </mc:AlternateContent>
    <mc:AlternateContent xmlns:mc="http://schemas.openxmlformats.org/markup-compatibility/2006">
      <mc:Choice Requires="x14">
        <oleObject progId="Wordpad.Document.1" dvAspect="DVASPECT_ICON" shapeId="9846" r:id="rId128">
          <objectPr locked="0" defaultSize="0" autoPict="0" r:id="rId11">
            <anchor moveWithCells="1">
              <from>
                <xdr:col>7</xdr:col>
                <xdr:colOff>19050</xdr:colOff>
                <xdr:row>125</xdr:row>
                <xdr:rowOff>9525</xdr:rowOff>
              </from>
              <to>
                <xdr:col>7</xdr:col>
                <xdr:colOff>238125</xdr:colOff>
                <xdr:row>125</xdr:row>
                <xdr:rowOff>180975</xdr:rowOff>
              </to>
            </anchor>
          </objectPr>
        </oleObject>
      </mc:Choice>
      <mc:Fallback>
        <oleObject progId="Wordpad.Document.1" dvAspect="DVASPECT_ICON" shapeId="9846" r:id="rId128"/>
      </mc:Fallback>
    </mc:AlternateContent>
    <mc:AlternateContent xmlns:mc="http://schemas.openxmlformats.org/markup-compatibility/2006">
      <mc:Choice Requires="x14">
        <oleObject progId="Wordpad.Document.1" dvAspect="DVASPECT_ICON" shapeId="9847" r:id="rId129">
          <objectPr locked="0" defaultSize="0" autoPict="0" r:id="rId11">
            <anchor moveWithCells="1">
              <from>
                <xdr:col>7</xdr:col>
                <xdr:colOff>19050</xdr:colOff>
                <xdr:row>126</xdr:row>
                <xdr:rowOff>19050</xdr:rowOff>
              </from>
              <to>
                <xdr:col>7</xdr:col>
                <xdr:colOff>238125</xdr:colOff>
                <xdr:row>127</xdr:row>
                <xdr:rowOff>0</xdr:rowOff>
              </to>
            </anchor>
          </objectPr>
        </oleObject>
      </mc:Choice>
      <mc:Fallback>
        <oleObject progId="Wordpad.Document.1" dvAspect="DVASPECT_ICON" shapeId="9847" r:id="rId129"/>
      </mc:Fallback>
    </mc:AlternateContent>
    <mc:AlternateContent xmlns:mc="http://schemas.openxmlformats.org/markup-compatibility/2006">
      <mc:Choice Requires="x14">
        <oleObject progId="Wordpad.Document.1" dvAspect="DVASPECT_ICON" shapeId="9848" r:id="rId130">
          <objectPr locked="0" defaultSize="0" autoPict="0" r:id="rId11">
            <anchor moveWithCells="1">
              <from>
                <xdr:col>7</xdr:col>
                <xdr:colOff>19050</xdr:colOff>
                <xdr:row>127</xdr:row>
                <xdr:rowOff>19050</xdr:rowOff>
              </from>
              <to>
                <xdr:col>7</xdr:col>
                <xdr:colOff>238125</xdr:colOff>
                <xdr:row>128</xdr:row>
                <xdr:rowOff>0</xdr:rowOff>
              </to>
            </anchor>
          </objectPr>
        </oleObject>
      </mc:Choice>
      <mc:Fallback>
        <oleObject progId="Wordpad.Document.1" dvAspect="DVASPECT_ICON" shapeId="9848" r:id="rId130"/>
      </mc:Fallback>
    </mc:AlternateContent>
    <mc:AlternateContent xmlns:mc="http://schemas.openxmlformats.org/markup-compatibility/2006">
      <mc:Choice Requires="x14">
        <oleObject progId="Wordpad.Document.1" dvAspect="DVASPECT_ICON" shapeId="9849" r:id="rId131">
          <objectPr locked="0" defaultSize="0" autoPict="0" r:id="rId11">
            <anchor moveWithCells="1">
              <from>
                <xdr:col>7</xdr:col>
                <xdr:colOff>19050</xdr:colOff>
                <xdr:row>128</xdr:row>
                <xdr:rowOff>19050</xdr:rowOff>
              </from>
              <to>
                <xdr:col>7</xdr:col>
                <xdr:colOff>238125</xdr:colOff>
                <xdr:row>129</xdr:row>
                <xdr:rowOff>0</xdr:rowOff>
              </to>
            </anchor>
          </objectPr>
        </oleObject>
      </mc:Choice>
      <mc:Fallback>
        <oleObject progId="Wordpad.Document.1" dvAspect="DVASPECT_ICON" shapeId="9849" r:id="rId131"/>
      </mc:Fallback>
    </mc:AlternateContent>
    <mc:AlternateContent xmlns:mc="http://schemas.openxmlformats.org/markup-compatibility/2006">
      <mc:Choice Requires="x14">
        <oleObject progId="Wordpad.Document.1" dvAspect="DVASPECT_ICON" shapeId="9850" r:id="rId132">
          <objectPr locked="0" defaultSize="0" autoPict="0" r:id="rId11">
            <anchor moveWithCells="1">
              <from>
                <xdr:col>7</xdr:col>
                <xdr:colOff>19050</xdr:colOff>
                <xdr:row>129</xdr:row>
                <xdr:rowOff>19050</xdr:rowOff>
              </from>
              <to>
                <xdr:col>7</xdr:col>
                <xdr:colOff>238125</xdr:colOff>
                <xdr:row>130</xdr:row>
                <xdr:rowOff>0</xdr:rowOff>
              </to>
            </anchor>
          </objectPr>
        </oleObject>
      </mc:Choice>
      <mc:Fallback>
        <oleObject progId="Wordpad.Document.1" dvAspect="DVASPECT_ICON" shapeId="9850" r:id="rId132"/>
      </mc:Fallback>
    </mc:AlternateContent>
    <mc:AlternateContent xmlns:mc="http://schemas.openxmlformats.org/markup-compatibility/2006">
      <mc:Choice Requires="x14">
        <oleObject progId="Wordpad.Document.1" dvAspect="DVASPECT_ICON" shapeId="9851" r:id="rId133">
          <objectPr locked="0" defaultSize="0" autoPict="0" r:id="rId11">
            <anchor moveWithCells="1">
              <from>
                <xdr:col>7</xdr:col>
                <xdr:colOff>19050</xdr:colOff>
                <xdr:row>130</xdr:row>
                <xdr:rowOff>0</xdr:rowOff>
              </from>
              <to>
                <xdr:col>7</xdr:col>
                <xdr:colOff>238125</xdr:colOff>
                <xdr:row>130</xdr:row>
                <xdr:rowOff>171450</xdr:rowOff>
              </to>
            </anchor>
          </objectPr>
        </oleObject>
      </mc:Choice>
      <mc:Fallback>
        <oleObject progId="Wordpad.Document.1" dvAspect="DVASPECT_ICON" shapeId="9851" r:id="rId133"/>
      </mc:Fallback>
    </mc:AlternateContent>
    <mc:AlternateContent xmlns:mc="http://schemas.openxmlformats.org/markup-compatibility/2006">
      <mc:Choice Requires="x14">
        <oleObject progId="Wordpad.Document.1" dvAspect="DVASPECT_ICON" shapeId="9852" r:id="rId134">
          <objectPr locked="0" defaultSize="0" autoPict="0" r:id="rId11">
            <anchor moveWithCells="1">
              <from>
                <xdr:col>7</xdr:col>
                <xdr:colOff>19050</xdr:colOff>
                <xdr:row>131</xdr:row>
                <xdr:rowOff>0</xdr:rowOff>
              </from>
              <to>
                <xdr:col>7</xdr:col>
                <xdr:colOff>238125</xdr:colOff>
                <xdr:row>131</xdr:row>
                <xdr:rowOff>171450</xdr:rowOff>
              </to>
            </anchor>
          </objectPr>
        </oleObject>
      </mc:Choice>
      <mc:Fallback>
        <oleObject progId="Wordpad.Document.1" dvAspect="DVASPECT_ICON" shapeId="9852" r:id="rId134"/>
      </mc:Fallback>
    </mc:AlternateContent>
    <mc:AlternateContent xmlns:mc="http://schemas.openxmlformats.org/markup-compatibility/2006">
      <mc:Choice Requires="x14">
        <oleObject progId="Wordpad.Document.1" dvAspect="DVASPECT_ICON" shapeId="9853" r:id="rId135">
          <objectPr locked="0" defaultSize="0" autoPict="0" r:id="rId11">
            <anchor moveWithCells="1">
              <from>
                <xdr:col>7</xdr:col>
                <xdr:colOff>19050</xdr:colOff>
                <xdr:row>132</xdr:row>
                <xdr:rowOff>0</xdr:rowOff>
              </from>
              <to>
                <xdr:col>7</xdr:col>
                <xdr:colOff>238125</xdr:colOff>
                <xdr:row>132</xdr:row>
                <xdr:rowOff>171450</xdr:rowOff>
              </to>
            </anchor>
          </objectPr>
        </oleObject>
      </mc:Choice>
      <mc:Fallback>
        <oleObject progId="Wordpad.Document.1" dvAspect="DVASPECT_ICON" shapeId="9853" r:id="rId135"/>
      </mc:Fallback>
    </mc:AlternateContent>
    <mc:AlternateContent xmlns:mc="http://schemas.openxmlformats.org/markup-compatibility/2006">
      <mc:Choice Requires="x14">
        <oleObject progId="Wordpad.Document.1" dvAspect="DVASPECT_ICON" shapeId="9854" r:id="rId136">
          <objectPr locked="0" defaultSize="0" autoPict="0" r:id="rId11">
            <anchor moveWithCells="1">
              <from>
                <xdr:col>7</xdr:col>
                <xdr:colOff>19050</xdr:colOff>
                <xdr:row>133</xdr:row>
                <xdr:rowOff>0</xdr:rowOff>
              </from>
              <to>
                <xdr:col>7</xdr:col>
                <xdr:colOff>238125</xdr:colOff>
                <xdr:row>133</xdr:row>
                <xdr:rowOff>171450</xdr:rowOff>
              </to>
            </anchor>
          </objectPr>
        </oleObject>
      </mc:Choice>
      <mc:Fallback>
        <oleObject progId="Wordpad.Document.1" dvAspect="DVASPECT_ICON" shapeId="9854" r:id="rId136"/>
      </mc:Fallback>
    </mc:AlternateContent>
    <mc:AlternateContent xmlns:mc="http://schemas.openxmlformats.org/markup-compatibility/2006">
      <mc:Choice Requires="x14">
        <oleObject progId="Wordpad.Document.1" dvAspect="DVASPECT_ICON" shapeId="9855" r:id="rId137">
          <objectPr locked="0" defaultSize="0" autoPict="0" r:id="rId11">
            <anchor moveWithCells="1">
              <from>
                <xdr:col>7</xdr:col>
                <xdr:colOff>19050</xdr:colOff>
                <xdr:row>134</xdr:row>
                <xdr:rowOff>0</xdr:rowOff>
              </from>
              <to>
                <xdr:col>7</xdr:col>
                <xdr:colOff>238125</xdr:colOff>
                <xdr:row>134</xdr:row>
                <xdr:rowOff>171450</xdr:rowOff>
              </to>
            </anchor>
          </objectPr>
        </oleObject>
      </mc:Choice>
      <mc:Fallback>
        <oleObject progId="Wordpad.Document.1" dvAspect="DVASPECT_ICON" shapeId="9855" r:id="rId137"/>
      </mc:Fallback>
    </mc:AlternateContent>
    <mc:AlternateContent xmlns:mc="http://schemas.openxmlformats.org/markup-compatibility/2006">
      <mc:Choice Requires="x14">
        <oleObject progId="Wordpad.Document.1" dvAspect="DVASPECT_ICON" shapeId="9856" r:id="rId138">
          <objectPr locked="0" defaultSize="0" autoPict="0" r:id="rId11">
            <anchor moveWithCells="1">
              <from>
                <xdr:col>7</xdr:col>
                <xdr:colOff>19050</xdr:colOff>
                <xdr:row>135</xdr:row>
                <xdr:rowOff>0</xdr:rowOff>
              </from>
              <to>
                <xdr:col>7</xdr:col>
                <xdr:colOff>238125</xdr:colOff>
                <xdr:row>135</xdr:row>
                <xdr:rowOff>171450</xdr:rowOff>
              </to>
            </anchor>
          </objectPr>
        </oleObject>
      </mc:Choice>
      <mc:Fallback>
        <oleObject progId="Wordpad.Document.1" dvAspect="DVASPECT_ICON" shapeId="9856" r:id="rId138"/>
      </mc:Fallback>
    </mc:AlternateContent>
    <mc:AlternateContent xmlns:mc="http://schemas.openxmlformats.org/markup-compatibility/2006">
      <mc:Choice Requires="x14">
        <oleObject progId="Wordpad.Document.1" dvAspect="DVASPECT_ICON" shapeId="9857" r:id="rId139">
          <objectPr locked="0" defaultSize="0" autoPict="0" r:id="rId11">
            <anchor moveWithCells="1">
              <from>
                <xdr:col>7</xdr:col>
                <xdr:colOff>19050</xdr:colOff>
                <xdr:row>136</xdr:row>
                <xdr:rowOff>0</xdr:rowOff>
              </from>
              <to>
                <xdr:col>7</xdr:col>
                <xdr:colOff>238125</xdr:colOff>
                <xdr:row>136</xdr:row>
                <xdr:rowOff>171450</xdr:rowOff>
              </to>
            </anchor>
          </objectPr>
        </oleObject>
      </mc:Choice>
      <mc:Fallback>
        <oleObject progId="Wordpad.Document.1" dvAspect="DVASPECT_ICON" shapeId="9857" r:id="rId139"/>
      </mc:Fallback>
    </mc:AlternateContent>
    <mc:AlternateContent xmlns:mc="http://schemas.openxmlformats.org/markup-compatibility/2006">
      <mc:Choice Requires="x14">
        <oleObject progId="Wordpad.Document.1" dvAspect="DVASPECT_ICON" shapeId="9858" r:id="rId140">
          <objectPr locked="0" defaultSize="0" autoPict="0" r:id="rId11">
            <anchor moveWithCells="1">
              <from>
                <xdr:col>7</xdr:col>
                <xdr:colOff>19050</xdr:colOff>
                <xdr:row>137</xdr:row>
                <xdr:rowOff>0</xdr:rowOff>
              </from>
              <to>
                <xdr:col>7</xdr:col>
                <xdr:colOff>238125</xdr:colOff>
                <xdr:row>137</xdr:row>
                <xdr:rowOff>171450</xdr:rowOff>
              </to>
            </anchor>
          </objectPr>
        </oleObject>
      </mc:Choice>
      <mc:Fallback>
        <oleObject progId="Wordpad.Document.1" dvAspect="DVASPECT_ICON" shapeId="9858" r:id="rId140"/>
      </mc:Fallback>
    </mc:AlternateContent>
    <mc:AlternateContent xmlns:mc="http://schemas.openxmlformats.org/markup-compatibility/2006">
      <mc:Choice Requires="x14">
        <oleObject progId="Wordpad.Document.1" dvAspect="DVASPECT_ICON" shapeId="9859" r:id="rId141">
          <objectPr locked="0" defaultSize="0" autoPict="0" r:id="rId11">
            <anchor moveWithCells="1">
              <from>
                <xdr:col>7</xdr:col>
                <xdr:colOff>19050</xdr:colOff>
                <xdr:row>138</xdr:row>
                <xdr:rowOff>0</xdr:rowOff>
              </from>
              <to>
                <xdr:col>7</xdr:col>
                <xdr:colOff>238125</xdr:colOff>
                <xdr:row>138</xdr:row>
                <xdr:rowOff>171450</xdr:rowOff>
              </to>
            </anchor>
          </objectPr>
        </oleObject>
      </mc:Choice>
      <mc:Fallback>
        <oleObject progId="Wordpad.Document.1" dvAspect="DVASPECT_ICON" shapeId="9859" r:id="rId141"/>
      </mc:Fallback>
    </mc:AlternateContent>
    <mc:AlternateContent xmlns:mc="http://schemas.openxmlformats.org/markup-compatibility/2006">
      <mc:Choice Requires="x14">
        <oleObject progId="Wordpad.Document.1" dvAspect="DVASPECT_ICON" shapeId="9860" r:id="rId142">
          <objectPr locked="0" defaultSize="0" autoPict="0" r:id="rId11">
            <anchor moveWithCells="1">
              <from>
                <xdr:col>7</xdr:col>
                <xdr:colOff>19050</xdr:colOff>
                <xdr:row>139</xdr:row>
                <xdr:rowOff>0</xdr:rowOff>
              </from>
              <to>
                <xdr:col>7</xdr:col>
                <xdr:colOff>238125</xdr:colOff>
                <xdr:row>139</xdr:row>
                <xdr:rowOff>171450</xdr:rowOff>
              </to>
            </anchor>
          </objectPr>
        </oleObject>
      </mc:Choice>
      <mc:Fallback>
        <oleObject progId="Wordpad.Document.1" dvAspect="DVASPECT_ICON" shapeId="9860" r:id="rId142"/>
      </mc:Fallback>
    </mc:AlternateContent>
    <mc:AlternateContent xmlns:mc="http://schemas.openxmlformats.org/markup-compatibility/2006">
      <mc:Choice Requires="x14">
        <oleObject progId="Wordpad.Document.1" dvAspect="DVASPECT_ICON" shapeId="9861" r:id="rId143">
          <objectPr locked="0" defaultSize="0" autoPict="0" r:id="rId11">
            <anchor moveWithCells="1">
              <from>
                <xdr:col>7</xdr:col>
                <xdr:colOff>19050</xdr:colOff>
                <xdr:row>140</xdr:row>
                <xdr:rowOff>0</xdr:rowOff>
              </from>
              <to>
                <xdr:col>7</xdr:col>
                <xdr:colOff>238125</xdr:colOff>
                <xdr:row>140</xdr:row>
                <xdr:rowOff>171450</xdr:rowOff>
              </to>
            </anchor>
          </objectPr>
        </oleObject>
      </mc:Choice>
      <mc:Fallback>
        <oleObject progId="Wordpad.Document.1" dvAspect="DVASPECT_ICON" shapeId="9861" r:id="rId143"/>
      </mc:Fallback>
    </mc:AlternateContent>
    <mc:AlternateContent xmlns:mc="http://schemas.openxmlformats.org/markup-compatibility/2006">
      <mc:Choice Requires="x14">
        <oleObject progId="Wordpad.Document.1" dvAspect="DVASPECT_ICON" shapeId="9862" r:id="rId144">
          <objectPr locked="0" defaultSize="0" autoPict="0" r:id="rId11">
            <anchor moveWithCells="1">
              <from>
                <xdr:col>7</xdr:col>
                <xdr:colOff>19050</xdr:colOff>
                <xdr:row>141</xdr:row>
                <xdr:rowOff>0</xdr:rowOff>
              </from>
              <to>
                <xdr:col>7</xdr:col>
                <xdr:colOff>238125</xdr:colOff>
                <xdr:row>141</xdr:row>
                <xdr:rowOff>171450</xdr:rowOff>
              </to>
            </anchor>
          </objectPr>
        </oleObject>
      </mc:Choice>
      <mc:Fallback>
        <oleObject progId="Wordpad.Document.1" dvAspect="DVASPECT_ICON" shapeId="9862" r:id="rId144"/>
      </mc:Fallback>
    </mc:AlternateContent>
    <mc:AlternateContent xmlns:mc="http://schemas.openxmlformats.org/markup-compatibility/2006">
      <mc:Choice Requires="x14">
        <oleObject progId="Wordpad.Document.1" dvAspect="DVASPECT_ICON" shapeId="9863" r:id="rId145">
          <objectPr locked="0" defaultSize="0" autoPict="0" r:id="rId11">
            <anchor moveWithCells="1">
              <from>
                <xdr:col>7</xdr:col>
                <xdr:colOff>19050</xdr:colOff>
                <xdr:row>142</xdr:row>
                <xdr:rowOff>0</xdr:rowOff>
              </from>
              <to>
                <xdr:col>7</xdr:col>
                <xdr:colOff>238125</xdr:colOff>
                <xdr:row>142</xdr:row>
                <xdr:rowOff>171450</xdr:rowOff>
              </to>
            </anchor>
          </objectPr>
        </oleObject>
      </mc:Choice>
      <mc:Fallback>
        <oleObject progId="Wordpad.Document.1" dvAspect="DVASPECT_ICON" shapeId="9863" r:id="rId145"/>
      </mc:Fallback>
    </mc:AlternateContent>
    <mc:AlternateContent xmlns:mc="http://schemas.openxmlformats.org/markup-compatibility/2006">
      <mc:Choice Requires="x14">
        <oleObject progId="Wordpad.Document.1" dvAspect="DVASPECT_ICON" shapeId="9864" r:id="rId146">
          <objectPr locked="0" defaultSize="0" autoPict="0" r:id="rId11">
            <anchor moveWithCells="1">
              <from>
                <xdr:col>7</xdr:col>
                <xdr:colOff>19050</xdr:colOff>
                <xdr:row>143</xdr:row>
                <xdr:rowOff>0</xdr:rowOff>
              </from>
              <to>
                <xdr:col>7</xdr:col>
                <xdr:colOff>238125</xdr:colOff>
                <xdr:row>143</xdr:row>
                <xdr:rowOff>171450</xdr:rowOff>
              </to>
            </anchor>
          </objectPr>
        </oleObject>
      </mc:Choice>
      <mc:Fallback>
        <oleObject progId="Wordpad.Document.1" dvAspect="DVASPECT_ICON" shapeId="9864" r:id="rId146"/>
      </mc:Fallback>
    </mc:AlternateContent>
    <mc:AlternateContent xmlns:mc="http://schemas.openxmlformats.org/markup-compatibility/2006">
      <mc:Choice Requires="x14">
        <oleObject progId="Wordpad.Document.1" dvAspect="DVASPECT_ICON" shapeId="9865" r:id="rId147">
          <objectPr locked="0" defaultSize="0" autoPict="0" r:id="rId11">
            <anchor moveWithCells="1">
              <from>
                <xdr:col>7</xdr:col>
                <xdr:colOff>19050</xdr:colOff>
                <xdr:row>144</xdr:row>
                <xdr:rowOff>0</xdr:rowOff>
              </from>
              <to>
                <xdr:col>7</xdr:col>
                <xdr:colOff>238125</xdr:colOff>
                <xdr:row>144</xdr:row>
                <xdr:rowOff>171450</xdr:rowOff>
              </to>
            </anchor>
          </objectPr>
        </oleObject>
      </mc:Choice>
      <mc:Fallback>
        <oleObject progId="Wordpad.Document.1" dvAspect="DVASPECT_ICON" shapeId="9865" r:id="rId147"/>
      </mc:Fallback>
    </mc:AlternateContent>
    <mc:AlternateContent xmlns:mc="http://schemas.openxmlformats.org/markup-compatibility/2006">
      <mc:Choice Requires="x14">
        <oleObject progId="Wordpad.Document.1" dvAspect="DVASPECT_ICON" shapeId="9866" r:id="rId148">
          <objectPr locked="0" defaultSize="0" autoPict="0" r:id="rId11">
            <anchor moveWithCells="1">
              <from>
                <xdr:col>7</xdr:col>
                <xdr:colOff>19050</xdr:colOff>
                <xdr:row>145</xdr:row>
                <xdr:rowOff>0</xdr:rowOff>
              </from>
              <to>
                <xdr:col>7</xdr:col>
                <xdr:colOff>238125</xdr:colOff>
                <xdr:row>145</xdr:row>
                <xdr:rowOff>171450</xdr:rowOff>
              </to>
            </anchor>
          </objectPr>
        </oleObject>
      </mc:Choice>
      <mc:Fallback>
        <oleObject progId="Wordpad.Document.1" dvAspect="DVASPECT_ICON" shapeId="9866" r:id="rId148"/>
      </mc:Fallback>
    </mc:AlternateContent>
    <mc:AlternateContent xmlns:mc="http://schemas.openxmlformats.org/markup-compatibility/2006">
      <mc:Choice Requires="x14">
        <oleObject progId="Wordpad.Document.1" dvAspect="DVASPECT_ICON" shapeId="9867" r:id="rId149">
          <objectPr locked="0" defaultSize="0" autoPict="0" r:id="rId11">
            <anchor moveWithCells="1">
              <from>
                <xdr:col>7</xdr:col>
                <xdr:colOff>19050</xdr:colOff>
                <xdr:row>146</xdr:row>
                <xdr:rowOff>9525</xdr:rowOff>
              </from>
              <to>
                <xdr:col>7</xdr:col>
                <xdr:colOff>238125</xdr:colOff>
                <xdr:row>146</xdr:row>
                <xdr:rowOff>180975</xdr:rowOff>
              </to>
            </anchor>
          </objectPr>
        </oleObject>
      </mc:Choice>
      <mc:Fallback>
        <oleObject progId="Wordpad.Document.1" dvAspect="DVASPECT_ICON" shapeId="9867" r:id="rId149"/>
      </mc:Fallback>
    </mc:AlternateContent>
    <mc:AlternateContent xmlns:mc="http://schemas.openxmlformats.org/markup-compatibility/2006">
      <mc:Choice Requires="x14">
        <oleObject progId="Wordpad.Document.1" dvAspect="DVASPECT_ICON" shapeId="9868" r:id="rId150">
          <objectPr locked="0" defaultSize="0" autoPict="0" r:id="rId11">
            <anchor moveWithCells="1">
              <from>
                <xdr:col>7</xdr:col>
                <xdr:colOff>19050</xdr:colOff>
                <xdr:row>147</xdr:row>
                <xdr:rowOff>9525</xdr:rowOff>
              </from>
              <to>
                <xdr:col>7</xdr:col>
                <xdr:colOff>238125</xdr:colOff>
                <xdr:row>147</xdr:row>
                <xdr:rowOff>180975</xdr:rowOff>
              </to>
            </anchor>
          </objectPr>
        </oleObject>
      </mc:Choice>
      <mc:Fallback>
        <oleObject progId="Wordpad.Document.1" dvAspect="DVASPECT_ICON" shapeId="9868" r:id="rId150"/>
      </mc:Fallback>
    </mc:AlternateContent>
    <mc:AlternateContent xmlns:mc="http://schemas.openxmlformats.org/markup-compatibility/2006">
      <mc:Choice Requires="x14">
        <oleObject progId="Wordpad.Document.1" dvAspect="DVASPECT_ICON" shapeId="9869" r:id="rId151">
          <objectPr locked="0" defaultSize="0" autoPict="0" r:id="rId11">
            <anchor moveWithCells="1">
              <from>
                <xdr:col>7</xdr:col>
                <xdr:colOff>19050</xdr:colOff>
                <xdr:row>148</xdr:row>
                <xdr:rowOff>9525</xdr:rowOff>
              </from>
              <to>
                <xdr:col>7</xdr:col>
                <xdr:colOff>238125</xdr:colOff>
                <xdr:row>148</xdr:row>
                <xdr:rowOff>180975</xdr:rowOff>
              </to>
            </anchor>
          </objectPr>
        </oleObject>
      </mc:Choice>
      <mc:Fallback>
        <oleObject progId="Wordpad.Document.1" dvAspect="DVASPECT_ICON" shapeId="9869" r:id="rId151"/>
      </mc:Fallback>
    </mc:AlternateContent>
    <mc:AlternateContent xmlns:mc="http://schemas.openxmlformats.org/markup-compatibility/2006">
      <mc:Choice Requires="x14">
        <oleObject progId="Wordpad.Document.1" dvAspect="DVASPECT_ICON" shapeId="9870" r:id="rId152">
          <objectPr locked="0" defaultSize="0" autoPict="0" r:id="rId11">
            <anchor moveWithCells="1">
              <from>
                <xdr:col>7</xdr:col>
                <xdr:colOff>19050</xdr:colOff>
                <xdr:row>149</xdr:row>
                <xdr:rowOff>9525</xdr:rowOff>
              </from>
              <to>
                <xdr:col>7</xdr:col>
                <xdr:colOff>238125</xdr:colOff>
                <xdr:row>149</xdr:row>
                <xdr:rowOff>180975</xdr:rowOff>
              </to>
            </anchor>
          </objectPr>
        </oleObject>
      </mc:Choice>
      <mc:Fallback>
        <oleObject progId="Wordpad.Document.1" dvAspect="DVASPECT_ICON" shapeId="9870" r:id="rId152"/>
      </mc:Fallback>
    </mc:AlternateContent>
    <mc:AlternateContent xmlns:mc="http://schemas.openxmlformats.org/markup-compatibility/2006">
      <mc:Choice Requires="x14">
        <oleObject progId="Wordpad.Document.1" dvAspect="DVASPECT_ICON" shapeId="9871" r:id="rId153">
          <objectPr locked="0" defaultSize="0" autoPict="0" r:id="rId11">
            <anchor moveWithCells="1">
              <from>
                <xdr:col>7</xdr:col>
                <xdr:colOff>19050</xdr:colOff>
                <xdr:row>150</xdr:row>
                <xdr:rowOff>9525</xdr:rowOff>
              </from>
              <to>
                <xdr:col>7</xdr:col>
                <xdr:colOff>238125</xdr:colOff>
                <xdr:row>150</xdr:row>
                <xdr:rowOff>180975</xdr:rowOff>
              </to>
            </anchor>
          </objectPr>
        </oleObject>
      </mc:Choice>
      <mc:Fallback>
        <oleObject progId="Wordpad.Document.1" dvAspect="DVASPECT_ICON" shapeId="9871" r:id="rId153"/>
      </mc:Fallback>
    </mc:AlternateContent>
    <mc:AlternateContent xmlns:mc="http://schemas.openxmlformats.org/markup-compatibility/2006">
      <mc:Choice Requires="x14">
        <oleObject progId="Wordpad.Document.1" dvAspect="DVASPECT_ICON" shapeId="9872" r:id="rId154">
          <objectPr locked="0" defaultSize="0" autoPict="0" r:id="rId11">
            <anchor moveWithCells="1">
              <from>
                <xdr:col>7</xdr:col>
                <xdr:colOff>19050</xdr:colOff>
                <xdr:row>151</xdr:row>
                <xdr:rowOff>9525</xdr:rowOff>
              </from>
              <to>
                <xdr:col>7</xdr:col>
                <xdr:colOff>238125</xdr:colOff>
                <xdr:row>151</xdr:row>
                <xdr:rowOff>180975</xdr:rowOff>
              </to>
            </anchor>
          </objectPr>
        </oleObject>
      </mc:Choice>
      <mc:Fallback>
        <oleObject progId="Wordpad.Document.1" dvAspect="DVASPECT_ICON" shapeId="9872" r:id="rId154"/>
      </mc:Fallback>
    </mc:AlternateContent>
    <mc:AlternateContent xmlns:mc="http://schemas.openxmlformats.org/markup-compatibility/2006">
      <mc:Choice Requires="x14">
        <oleObject progId="Wordpad.Document.1" dvAspect="DVASPECT_ICON" shapeId="9873" r:id="rId155">
          <objectPr locked="0" defaultSize="0" autoPict="0" r:id="rId11">
            <anchor moveWithCells="1">
              <from>
                <xdr:col>7</xdr:col>
                <xdr:colOff>19050</xdr:colOff>
                <xdr:row>152</xdr:row>
                <xdr:rowOff>9525</xdr:rowOff>
              </from>
              <to>
                <xdr:col>7</xdr:col>
                <xdr:colOff>238125</xdr:colOff>
                <xdr:row>152</xdr:row>
                <xdr:rowOff>180975</xdr:rowOff>
              </to>
            </anchor>
          </objectPr>
        </oleObject>
      </mc:Choice>
      <mc:Fallback>
        <oleObject progId="Wordpad.Document.1" dvAspect="DVASPECT_ICON" shapeId="9873" r:id="rId155"/>
      </mc:Fallback>
    </mc:AlternateContent>
    <mc:AlternateContent xmlns:mc="http://schemas.openxmlformats.org/markup-compatibility/2006">
      <mc:Choice Requires="x14">
        <oleObject progId="Wordpad.Document.1" dvAspect="DVASPECT_ICON" shapeId="9874" r:id="rId156">
          <objectPr locked="0" defaultSize="0" autoPict="0" r:id="rId11">
            <anchor moveWithCells="1">
              <from>
                <xdr:col>7</xdr:col>
                <xdr:colOff>19050</xdr:colOff>
                <xdr:row>153</xdr:row>
                <xdr:rowOff>9525</xdr:rowOff>
              </from>
              <to>
                <xdr:col>7</xdr:col>
                <xdr:colOff>238125</xdr:colOff>
                <xdr:row>153</xdr:row>
                <xdr:rowOff>180975</xdr:rowOff>
              </to>
            </anchor>
          </objectPr>
        </oleObject>
      </mc:Choice>
      <mc:Fallback>
        <oleObject progId="Wordpad.Document.1" dvAspect="DVASPECT_ICON" shapeId="9874" r:id="rId156"/>
      </mc:Fallback>
    </mc:AlternateContent>
    <mc:AlternateContent xmlns:mc="http://schemas.openxmlformats.org/markup-compatibility/2006">
      <mc:Choice Requires="x14">
        <oleObject progId="Wordpad.Document.1" dvAspect="DVASPECT_ICON" shapeId="9875" r:id="rId157">
          <objectPr locked="0" defaultSize="0" autoPict="0" r:id="rId11">
            <anchor moveWithCells="1">
              <from>
                <xdr:col>7</xdr:col>
                <xdr:colOff>19050</xdr:colOff>
                <xdr:row>154</xdr:row>
                <xdr:rowOff>9525</xdr:rowOff>
              </from>
              <to>
                <xdr:col>7</xdr:col>
                <xdr:colOff>238125</xdr:colOff>
                <xdr:row>154</xdr:row>
                <xdr:rowOff>180975</xdr:rowOff>
              </to>
            </anchor>
          </objectPr>
        </oleObject>
      </mc:Choice>
      <mc:Fallback>
        <oleObject progId="Wordpad.Document.1" dvAspect="DVASPECT_ICON" shapeId="9875" r:id="rId157"/>
      </mc:Fallback>
    </mc:AlternateContent>
    <mc:AlternateContent xmlns:mc="http://schemas.openxmlformats.org/markup-compatibility/2006">
      <mc:Choice Requires="x14">
        <oleObject progId="Wordpad.Document.1" dvAspect="DVASPECT_ICON" shapeId="9876" r:id="rId158">
          <objectPr locked="0" defaultSize="0" autoPict="0" r:id="rId11">
            <anchor moveWithCells="1">
              <from>
                <xdr:col>7</xdr:col>
                <xdr:colOff>19050</xdr:colOff>
                <xdr:row>155</xdr:row>
                <xdr:rowOff>9525</xdr:rowOff>
              </from>
              <to>
                <xdr:col>7</xdr:col>
                <xdr:colOff>238125</xdr:colOff>
                <xdr:row>155</xdr:row>
                <xdr:rowOff>180975</xdr:rowOff>
              </to>
            </anchor>
          </objectPr>
        </oleObject>
      </mc:Choice>
      <mc:Fallback>
        <oleObject progId="Wordpad.Document.1" dvAspect="DVASPECT_ICON" shapeId="9876" r:id="rId158"/>
      </mc:Fallback>
    </mc:AlternateContent>
    <mc:AlternateContent xmlns:mc="http://schemas.openxmlformats.org/markup-compatibility/2006">
      <mc:Choice Requires="x14">
        <oleObject progId="Wordpad.Document.1" dvAspect="DVASPECT_ICON" shapeId="9877" r:id="rId159">
          <objectPr locked="0" defaultSize="0" autoPict="0" r:id="rId11">
            <anchor moveWithCells="1">
              <from>
                <xdr:col>7</xdr:col>
                <xdr:colOff>19050</xdr:colOff>
                <xdr:row>156</xdr:row>
                <xdr:rowOff>9525</xdr:rowOff>
              </from>
              <to>
                <xdr:col>7</xdr:col>
                <xdr:colOff>238125</xdr:colOff>
                <xdr:row>156</xdr:row>
                <xdr:rowOff>180975</xdr:rowOff>
              </to>
            </anchor>
          </objectPr>
        </oleObject>
      </mc:Choice>
      <mc:Fallback>
        <oleObject progId="Wordpad.Document.1" dvAspect="DVASPECT_ICON" shapeId="9877" r:id="rId159"/>
      </mc:Fallback>
    </mc:AlternateContent>
    <mc:AlternateContent xmlns:mc="http://schemas.openxmlformats.org/markup-compatibility/2006">
      <mc:Choice Requires="x14">
        <oleObject progId="Wordpad.Document.1" dvAspect="DVASPECT_ICON" shapeId="9878" r:id="rId160">
          <objectPr locked="0" defaultSize="0" autoPict="0" r:id="rId11">
            <anchor moveWithCells="1">
              <from>
                <xdr:col>7</xdr:col>
                <xdr:colOff>19050</xdr:colOff>
                <xdr:row>157</xdr:row>
                <xdr:rowOff>9525</xdr:rowOff>
              </from>
              <to>
                <xdr:col>7</xdr:col>
                <xdr:colOff>238125</xdr:colOff>
                <xdr:row>157</xdr:row>
                <xdr:rowOff>180975</xdr:rowOff>
              </to>
            </anchor>
          </objectPr>
        </oleObject>
      </mc:Choice>
      <mc:Fallback>
        <oleObject progId="Wordpad.Document.1" dvAspect="DVASPECT_ICON" shapeId="9878" r:id="rId160"/>
      </mc:Fallback>
    </mc:AlternateContent>
    <mc:AlternateContent xmlns:mc="http://schemas.openxmlformats.org/markup-compatibility/2006">
      <mc:Choice Requires="x14">
        <oleObject progId="Wordpad.Document.1" dvAspect="DVASPECT_ICON" shapeId="9879" r:id="rId161">
          <objectPr locked="0" defaultSize="0" autoPict="0" r:id="rId11">
            <anchor moveWithCells="1">
              <from>
                <xdr:col>7</xdr:col>
                <xdr:colOff>19050</xdr:colOff>
                <xdr:row>158</xdr:row>
                <xdr:rowOff>9525</xdr:rowOff>
              </from>
              <to>
                <xdr:col>7</xdr:col>
                <xdr:colOff>238125</xdr:colOff>
                <xdr:row>158</xdr:row>
                <xdr:rowOff>180975</xdr:rowOff>
              </to>
            </anchor>
          </objectPr>
        </oleObject>
      </mc:Choice>
      <mc:Fallback>
        <oleObject progId="Wordpad.Document.1" dvAspect="DVASPECT_ICON" shapeId="9879" r:id="rId161"/>
      </mc:Fallback>
    </mc:AlternateContent>
    <mc:AlternateContent xmlns:mc="http://schemas.openxmlformats.org/markup-compatibility/2006">
      <mc:Choice Requires="x14">
        <oleObject progId="Wordpad.Document.1" dvAspect="DVASPECT_ICON" shapeId="9880" r:id="rId162">
          <objectPr locked="0" defaultSize="0" autoPict="0" r:id="rId11">
            <anchor moveWithCells="1">
              <from>
                <xdr:col>7</xdr:col>
                <xdr:colOff>19050</xdr:colOff>
                <xdr:row>159</xdr:row>
                <xdr:rowOff>9525</xdr:rowOff>
              </from>
              <to>
                <xdr:col>7</xdr:col>
                <xdr:colOff>238125</xdr:colOff>
                <xdr:row>159</xdr:row>
                <xdr:rowOff>180975</xdr:rowOff>
              </to>
            </anchor>
          </objectPr>
        </oleObject>
      </mc:Choice>
      <mc:Fallback>
        <oleObject progId="Wordpad.Document.1" dvAspect="DVASPECT_ICON" shapeId="9880" r:id="rId162"/>
      </mc:Fallback>
    </mc:AlternateContent>
    <mc:AlternateContent xmlns:mc="http://schemas.openxmlformats.org/markup-compatibility/2006">
      <mc:Choice Requires="x14">
        <oleObject progId="Wordpad.Document.1" dvAspect="DVASPECT_ICON" shapeId="9881" r:id="rId163">
          <objectPr locked="0" defaultSize="0" autoPict="0" r:id="rId11">
            <anchor moveWithCells="1">
              <from>
                <xdr:col>7</xdr:col>
                <xdr:colOff>19050</xdr:colOff>
                <xdr:row>160</xdr:row>
                <xdr:rowOff>9525</xdr:rowOff>
              </from>
              <to>
                <xdr:col>7</xdr:col>
                <xdr:colOff>238125</xdr:colOff>
                <xdr:row>160</xdr:row>
                <xdr:rowOff>180975</xdr:rowOff>
              </to>
            </anchor>
          </objectPr>
        </oleObject>
      </mc:Choice>
      <mc:Fallback>
        <oleObject progId="Wordpad.Document.1" dvAspect="DVASPECT_ICON" shapeId="9881" r:id="rId163"/>
      </mc:Fallback>
    </mc:AlternateContent>
    <mc:AlternateContent xmlns:mc="http://schemas.openxmlformats.org/markup-compatibility/2006">
      <mc:Choice Requires="x14">
        <oleObject progId="Wordpad.Document.1" dvAspect="DVASPECT_ICON" shapeId="9882" r:id="rId164">
          <objectPr locked="0" defaultSize="0" autoPict="0" r:id="rId11">
            <anchor moveWithCells="1">
              <from>
                <xdr:col>7</xdr:col>
                <xdr:colOff>19050</xdr:colOff>
                <xdr:row>161</xdr:row>
                <xdr:rowOff>9525</xdr:rowOff>
              </from>
              <to>
                <xdr:col>7</xdr:col>
                <xdr:colOff>238125</xdr:colOff>
                <xdr:row>161</xdr:row>
                <xdr:rowOff>180975</xdr:rowOff>
              </to>
            </anchor>
          </objectPr>
        </oleObject>
      </mc:Choice>
      <mc:Fallback>
        <oleObject progId="Wordpad.Document.1" dvAspect="DVASPECT_ICON" shapeId="9882" r:id="rId164"/>
      </mc:Fallback>
    </mc:AlternateContent>
    <mc:AlternateContent xmlns:mc="http://schemas.openxmlformats.org/markup-compatibility/2006">
      <mc:Choice Requires="x14">
        <oleObject progId="Wordpad.Document.1" dvAspect="DVASPECT_ICON" shapeId="9883" r:id="rId165">
          <objectPr locked="0" defaultSize="0" autoPict="0" r:id="rId11">
            <anchor moveWithCells="1">
              <from>
                <xdr:col>7</xdr:col>
                <xdr:colOff>19050</xdr:colOff>
                <xdr:row>162</xdr:row>
                <xdr:rowOff>9525</xdr:rowOff>
              </from>
              <to>
                <xdr:col>7</xdr:col>
                <xdr:colOff>238125</xdr:colOff>
                <xdr:row>162</xdr:row>
                <xdr:rowOff>180975</xdr:rowOff>
              </to>
            </anchor>
          </objectPr>
        </oleObject>
      </mc:Choice>
      <mc:Fallback>
        <oleObject progId="Wordpad.Document.1" dvAspect="DVASPECT_ICON" shapeId="9883" r:id="rId165"/>
      </mc:Fallback>
    </mc:AlternateContent>
    <mc:AlternateContent xmlns:mc="http://schemas.openxmlformats.org/markup-compatibility/2006">
      <mc:Choice Requires="x14">
        <oleObject progId="Wordpad.Document.1" dvAspect="DVASPECT_ICON" shapeId="9884" r:id="rId166">
          <objectPr locked="0" defaultSize="0" autoPict="0" r:id="rId11">
            <anchor moveWithCells="1">
              <from>
                <xdr:col>7</xdr:col>
                <xdr:colOff>19050</xdr:colOff>
                <xdr:row>163</xdr:row>
                <xdr:rowOff>9525</xdr:rowOff>
              </from>
              <to>
                <xdr:col>7</xdr:col>
                <xdr:colOff>238125</xdr:colOff>
                <xdr:row>163</xdr:row>
                <xdr:rowOff>180975</xdr:rowOff>
              </to>
            </anchor>
          </objectPr>
        </oleObject>
      </mc:Choice>
      <mc:Fallback>
        <oleObject progId="Wordpad.Document.1" dvAspect="DVASPECT_ICON" shapeId="9884" r:id="rId166"/>
      </mc:Fallback>
    </mc:AlternateContent>
    <mc:AlternateContent xmlns:mc="http://schemas.openxmlformats.org/markup-compatibility/2006">
      <mc:Choice Requires="x14">
        <oleObject progId="Wordpad.Document.1" dvAspect="DVASPECT_ICON" shapeId="9885" r:id="rId167">
          <objectPr locked="0" defaultSize="0" autoPict="0" r:id="rId11">
            <anchor moveWithCells="1">
              <from>
                <xdr:col>7</xdr:col>
                <xdr:colOff>19050</xdr:colOff>
                <xdr:row>164</xdr:row>
                <xdr:rowOff>9525</xdr:rowOff>
              </from>
              <to>
                <xdr:col>7</xdr:col>
                <xdr:colOff>238125</xdr:colOff>
                <xdr:row>164</xdr:row>
                <xdr:rowOff>180975</xdr:rowOff>
              </to>
            </anchor>
          </objectPr>
        </oleObject>
      </mc:Choice>
      <mc:Fallback>
        <oleObject progId="Wordpad.Document.1" dvAspect="DVASPECT_ICON" shapeId="9885" r:id="rId167"/>
      </mc:Fallback>
    </mc:AlternateContent>
    <mc:AlternateContent xmlns:mc="http://schemas.openxmlformats.org/markup-compatibility/2006">
      <mc:Choice Requires="x14">
        <oleObject progId="Wordpad.Document.1" dvAspect="DVASPECT_ICON" shapeId="9886" r:id="rId168">
          <objectPr locked="0" defaultSize="0" autoPict="0" r:id="rId11">
            <anchor moveWithCells="1">
              <from>
                <xdr:col>7</xdr:col>
                <xdr:colOff>19050</xdr:colOff>
                <xdr:row>165</xdr:row>
                <xdr:rowOff>9525</xdr:rowOff>
              </from>
              <to>
                <xdr:col>7</xdr:col>
                <xdr:colOff>238125</xdr:colOff>
                <xdr:row>165</xdr:row>
                <xdr:rowOff>180975</xdr:rowOff>
              </to>
            </anchor>
          </objectPr>
        </oleObject>
      </mc:Choice>
      <mc:Fallback>
        <oleObject progId="Wordpad.Document.1" dvAspect="DVASPECT_ICON" shapeId="9886" r:id="rId168"/>
      </mc:Fallback>
    </mc:AlternateContent>
    <mc:AlternateContent xmlns:mc="http://schemas.openxmlformats.org/markup-compatibility/2006">
      <mc:Choice Requires="x14">
        <oleObject progId="Wordpad.Document.1" dvAspect="DVASPECT_ICON" shapeId="9887" r:id="rId169">
          <objectPr locked="0" defaultSize="0" autoPict="0" r:id="rId11">
            <anchor moveWithCells="1">
              <from>
                <xdr:col>7</xdr:col>
                <xdr:colOff>19050</xdr:colOff>
                <xdr:row>166</xdr:row>
                <xdr:rowOff>19050</xdr:rowOff>
              </from>
              <to>
                <xdr:col>7</xdr:col>
                <xdr:colOff>238125</xdr:colOff>
                <xdr:row>167</xdr:row>
                <xdr:rowOff>0</xdr:rowOff>
              </to>
            </anchor>
          </objectPr>
        </oleObject>
      </mc:Choice>
      <mc:Fallback>
        <oleObject progId="Wordpad.Document.1" dvAspect="DVASPECT_ICON" shapeId="9887" r:id="rId169"/>
      </mc:Fallback>
    </mc:AlternateContent>
    <mc:AlternateContent xmlns:mc="http://schemas.openxmlformats.org/markup-compatibility/2006">
      <mc:Choice Requires="x14">
        <oleObject progId="Wordpad.Document.1" dvAspect="DVASPECT_ICON" shapeId="9888" r:id="rId170">
          <objectPr locked="0" defaultSize="0" autoPict="0" r:id="rId11">
            <anchor moveWithCells="1">
              <from>
                <xdr:col>7</xdr:col>
                <xdr:colOff>19050</xdr:colOff>
                <xdr:row>167</xdr:row>
                <xdr:rowOff>19050</xdr:rowOff>
              </from>
              <to>
                <xdr:col>7</xdr:col>
                <xdr:colOff>238125</xdr:colOff>
                <xdr:row>168</xdr:row>
                <xdr:rowOff>0</xdr:rowOff>
              </to>
            </anchor>
          </objectPr>
        </oleObject>
      </mc:Choice>
      <mc:Fallback>
        <oleObject progId="Wordpad.Document.1" dvAspect="DVASPECT_ICON" shapeId="9888" r:id="rId170"/>
      </mc:Fallback>
    </mc:AlternateContent>
    <mc:AlternateContent xmlns:mc="http://schemas.openxmlformats.org/markup-compatibility/2006">
      <mc:Choice Requires="x14">
        <oleObject progId="Wordpad.Document.1" dvAspect="DVASPECT_ICON" shapeId="9889" r:id="rId171">
          <objectPr locked="0" defaultSize="0" autoPict="0" r:id="rId11">
            <anchor moveWithCells="1">
              <from>
                <xdr:col>7</xdr:col>
                <xdr:colOff>19050</xdr:colOff>
                <xdr:row>168</xdr:row>
                <xdr:rowOff>19050</xdr:rowOff>
              </from>
              <to>
                <xdr:col>7</xdr:col>
                <xdr:colOff>238125</xdr:colOff>
                <xdr:row>169</xdr:row>
                <xdr:rowOff>0</xdr:rowOff>
              </to>
            </anchor>
          </objectPr>
        </oleObject>
      </mc:Choice>
      <mc:Fallback>
        <oleObject progId="Wordpad.Document.1" dvAspect="DVASPECT_ICON" shapeId="9889" r:id="rId171"/>
      </mc:Fallback>
    </mc:AlternateContent>
    <mc:AlternateContent xmlns:mc="http://schemas.openxmlformats.org/markup-compatibility/2006">
      <mc:Choice Requires="x14">
        <oleObject progId="Wordpad.Document.1" dvAspect="DVASPECT_ICON" shapeId="9890" r:id="rId172">
          <objectPr locked="0" defaultSize="0" autoPict="0" r:id="rId11">
            <anchor moveWithCells="1">
              <from>
                <xdr:col>7</xdr:col>
                <xdr:colOff>19050</xdr:colOff>
                <xdr:row>169</xdr:row>
                <xdr:rowOff>19050</xdr:rowOff>
              </from>
              <to>
                <xdr:col>7</xdr:col>
                <xdr:colOff>238125</xdr:colOff>
                <xdr:row>170</xdr:row>
                <xdr:rowOff>0</xdr:rowOff>
              </to>
            </anchor>
          </objectPr>
        </oleObject>
      </mc:Choice>
      <mc:Fallback>
        <oleObject progId="Wordpad.Document.1" dvAspect="DVASPECT_ICON" shapeId="9890" r:id="rId172"/>
      </mc:Fallback>
    </mc:AlternateContent>
    <mc:AlternateContent xmlns:mc="http://schemas.openxmlformats.org/markup-compatibility/2006">
      <mc:Choice Requires="x14">
        <oleObject progId="Wordpad.Document.1" dvAspect="DVASPECT_ICON" shapeId="9891" r:id="rId173">
          <objectPr locked="0" defaultSize="0" autoPict="0" r:id="rId11">
            <anchor moveWithCells="1">
              <from>
                <xdr:col>7</xdr:col>
                <xdr:colOff>19050</xdr:colOff>
                <xdr:row>170</xdr:row>
                <xdr:rowOff>0</xdr:rowOff>
              </from>
              <to>
                <xdr:col>7</xdr:col>
                <xdr:colOff>238125</xdr:colOff>
                <xdr:row>170</xdr:row>
                <xdr:rowOff>171450</xdr:rowOff>
              </to>
            </anchor>
          </objectPr>
        </oleObject>
      </mc:Choice>
      <mc:Fallback>
        <oleObject progId="Wordpad.Document.1" dvAspect="DVASPECT_ICON" shapeId="9891" r:id="rId173"/>
      </mc:Fallback>
    </mc:AlternateContent>
    <mc:AlternateContent xmlns:mc="http://schemas.openxmlformats.org/markup-compatibility/2006">
      <mc:Choice Requires="x14">
        <oleObject progId="Wordpad.Document.1" dvAspect="DVASPECT_ICON" shapeId="9892" r:id="rId174">
          <objectPr locked="0" defaultSize="0" autoPict="0" r:id="rId11">
            <anchor moveWithCells="1">
              <from>
                <xdr:col>7</xdr:col>
                <xdr:colOff>19050</xdr:colOff>
                <xdr:row>171</xdr:row>
                <xdr:rowOff>0</xdr:rowOff>
              </from>
              <to>
                <xdr:col>7</xdr:col>
                <xdr:colOff>238125</xdr:colOff>
                <xdr:row>171</xdr:row>
                <xdr:rowOff>171450</xdr:rowOff>
              </to>
            </anchor>
          </objectPr>
        </oleObject>
      </mc:Choice>
      <mc:Fallback>
        <oleObject progId="Wordpad.Document.1" dvAspect="DVASPECT_ICON" shapeId="9892" r:id="rId174"/>
      </mc:Fallback>
    </mc:AlternateContent>
    <mc:AlternateContent xmlns:mc="http://schemas.openxmlformats.org/markup-compatibility/2006">
      <mc:Choice Requires="x14">
        <oleObject progId="Wordpad.Document.1" dvAspect="DVASPECT_ICON" shapeId="9893" r:id="rId175">
          <objectPr locked="0" defaultSize="0" autoPict="0" r:id="rId11">
            <anchor moveWithCells="1">
              <from>
                <xdr:col>7</xdr:col>
                <xdr:colOff>19050</xdr:colOff>
                <xdr:row>172</xdr:row>
                <xdr:rowOff>0</xdr:rowOff>
              </from>
              <to>
                <xdr:col>7</xdr:col>
                <xdr:colOff>238125</xdr:colOff>
                <xdr:row>172</xdr:row>
                <xdr:rowOff>171450</xdr:rowOff>
              </to>
            </anchor>
          </objectPr>
        </oleObject>
      </mc:Choice>
      <mc:Fallback>
        <oleObject progId="Wordpad.Document.1" dvAspect="DVASPECT_ICON" shapeId="9893" r:id="rId175"/>
      </mc:Fallback>
    </mc:AlternateContent>
    <mc:AlternateContent xmlns:mc="http://schemas.openxmlformats.org/markup-compatibility/2006">
      <mc:Choice Requires="x14">
        <oleObject progId="Wordpad.Document.1" dvAspect="DVASPECT_ICON" shapeId="9894" r:id="rId176">
          <objectPr locked="0" defaultSize="0" autoPict="0" r:id="rId11">
            <anchor moveWithCells="1">
              <from>
                <xdr:col>7</xdr:col>
                <xdr:colOff>19050</xdr:colOff>
                <xdr:row>173</xdr:row>
                <xdr:rowOff>0</xdr:rowOff>
              </from>
              <to>
                <xdr:col>7</xdr:col>
                <xdr:colOff>238125</xdr:colOff>
                <xdr:row>173</xdr:row>
                <xdr:rowOff>171450</xdr:rowOff>
              </to>
            </anchor>
          </objectPr>
        </oleObject>
      </mc:Choice>
      <mc:Fallback>
        <oleObject progId="Wordpad.Document.1" dvAspect="DVASPECT_ICON" shapeId="9894" r:id="rId176"/>
      </mc:Fallback>
    </mc:AlternateContent>
    <mc:AlternateContent xmlns:mc="http://schemas.openxmlformats.org/markup-compatibility/2006">
      <mc:Choice Requires="x14">
        <oleObject progId="Wordpad.Document.1" dvAspect="DVASPECT_ICON" shapeId="9895" r:id="rId177">
          <objectPr locked="0" defaultSize="0" autoPict="0" r:id="rId11">
            <anchor moveWithCells="1">
              <from>
                <xdr:col>7</xdr:col>
                <xdr:colOff>19050</xdr:colOff>
                <xdr:row>174</xdr:row>
                <xdr:rowOff>0</xdr:rowOff>
              </from>
              <to>
                <xdr:col>7</xdr:col>
                <xdr:colOff>238125</xdr:colOff>
                <xdr:row>174</xdr:row>
                <xdr:rowOff>171450</xdr:rowOff>
              </to>
            </anchor>
          </objectPr>
        </oleObject>
      </mc:Choice>
      <mc:Fallback>
        <oleObject progId="Wordpad.Document.1" dvAspect="DVASPECT_ICON" shapeId="9895" r:id="rId177"/>
      </mc:Fallback>
    </mc:AlternateContent>
    <mc:AlternateContent xmlns:mc="http://schemas.openxmlformats.org/markup-compatibility/2006">
      <mc:Choice Requires="x14">
        <oleObject progId="Wordpad.Document.1" dvAspect="DVASPECT_ICON" shapeId="9896" r:id="rId178">
          <objectPr locked="0" defaultSize="0" autoPict="0" r:id="rId11">
            <anchor moveWithCells="1">
              <from>
                <xdr:col>7</xdr:col>
                <xdr:colOff>19050</xdr:colOff>
                <xdr:row>175</xdr:row>
                <xdr:rowOff>0</xdr:rowOff>
              </from>
              <to>
                <xdr:col>7</xdr:col>
                <xdr:colOff>238125</xdr:colOff>
                <xdr:row>175</xdr:row>
                <xdr:rowOff>171450</xdr:rowOff>
              </to>
            </anchor>
          </objectPr>
        </oleObject>
      </mc:Choice>
      <mc:Fallback>
        <oleObject progId="Wordpad.Document.1" dvAspect="DVASPECT_ICON" shapeId="9896" r:id="rId178"/>
      </mc:Fallback>
    </mc:AlternateContent>
    <mc:AlternateContent xmlns:mc="http://schemas.openxmlformats.org/markup-compatibility/2006">
      <mc:Choice Requires="x14">
        <oleObject progId="Wordpad.Document.1" dvAspect="DVASPECT_ICON" shapeId="9897" r:id="rId179">
          <objectPr locked="0" defaultSize="0" autoPict="0" r:id="rId11">
            <anchor moveWithCells="1">
              <from>
                <xdr:col>7</xdr:col>
                <xdr:colOff>19050</xdr:colOff>
                <xdr:row>176</xdr:row>
                <xdr:rowOff>0</xdr:rowOff>
              </from>
              <to>
                <xdr:col>7</xdr:col>
                <xdr:colOff>238125</xdr:colOff>
                <xdr:row>176</xdr:row>
                <xdr:rowOff>171450</xdr:rowOff>
              </to>
            </anchor>
          </objectPr>
        </oleObject>
      </mc:Choice>
      <mc:Fallback>
        <oleObject progId="Wordpad.Document.1" dvAspect="DVASPECT_ICON" shapeId="9897" r:id="rId179"/>
      </mc:Fallback>
    </mc:AlternateContent>
    <mc:AlternateContent xmlns:mc="http://schemas.openxmlformats.org/markup-compatibility/2006">
      <mc:Choice Requires="x14">
        <oleObject progId="Wordpad.Document.1" dvAspect="DVASPECT_ICON" shapeId="9898" r:id="rId180">
          <objectPr locked="0" defaultSize="0" autoPict="0" r:id="rId11">
            <anchor moveWithCells="1">
              <from>
                <xdr:col>7</xdr:col>
                <xdr:colOff>19050</xdr:colOff>
                <xdr:row>177</xdr:row>
                <xdr:rowOff>0</xdr:rowOff>
              </from>
              <to>
                <xdr:col>7</xdr:col>
                <xdr:colOff>238125</xdr:colOff>
                <xdr:row>177</xdr:row>
                <xdr:rowOff>171450</xdr:rowOff>
              </to>
            </anchor>
          </objectPr>
        </oleObject>
      </mc:Choice>
      <mc:Fallback>
        <oleObject progId="Wordpad.Document.1" dvAspect="DVASPECT_ICON" shapeId="9898" r:id="rId180"/>
      </mc:Fallback>
    </mc:AlternateContent>
    <mc:AlternateContent xmlns:mc="http://schemas.openxmlformats.org/markup-compatibility/2006">
      <mc:Choice Requires="x14">
        <oleObject progId="Wordpad.Document.1" dvAspect="DVASPECT_ICON" shapeId="9899" r:id="rId181">
          <objectPr locked="0" defaultSize="0" autoPict="0" r:id="rId11">
            <anchor moveWithCells="1">
              <from>
                <xdr:col>7</xdr:col>
                <xdr:colOff>19050</xdr:colOff>
                <xdr:row>178</xdr:row>
                <xdr:rowOff>0</xdr:rowOff>
              </from>
              <to>
                <xdr:col>7</xdr:col>
                <xdr:colOff>238125</xdr:colOff>
                <xdr:row>178</xdr:row>
                <xdr:rowOff>171450</xdr:rowOff>
              </to>
            </anchor>
          </objectPr>
        </oleObject>
      </mc:Choice>
      <mc:Fallback>
        <oleObject progId="Wordpad.Document.1" dvAspect="DVASPECT_ICON" shapeId="9899" r:id="rId181"/>
      </mc:Fallback>
    </mc:AlternateContent>
    <mc:AlternateContent xmlns:mc="http://schemas.openxmlformats.org/markup-compatibility/2006">
      <mc:Choice Requires="x14">
        <oleObject progId="Wordpad.Document.1" dvAspect="DVASPECT_ICON" shapeId="9900" r:id="rId182">
          <objectPr locked="0" defaultSize="0" autoPict="0" r:id="rId11">
            <anchor moveWithCells="1">
              <from>
                <xdr:col>7</xdr:col>
                <xdr:colOff>19050</xdr:colOff>
                <xdr:row>179</xdr:row>
                <xdr:rowOff>0</xdr:rowOff>
              </from>
              <to>
                <xdr:col>7</xdr:col>
                <xdr:colOff>238125</xdr:colOff>
                <xdr:row>179</xdr:row>
                <xdr:rowOff>171450</xdr:rowOff>
              </to>
            </anchor>
          </objectPr>
        </oleObject>
      </mc:Choice>
      <mc:Fallback>
        <oleObject progId="Wordpad.Document.1" dvAspect="DVASPECT_ICON" shapeId="9900" r:id="rId182"/>
      </mc:Fallback>
    </mc:AlternateContent>
    <mc:AlternateContent xmlns:mc="http://schemas.openxmlformats.org/markup-compatibility/2006">
      <mc:Choice Requires="x14">
        <oleObject progId="Wordpad.Document.1" dvAspect="DVASPECT_ICON" shapeId="9901" r:id="rId183">
          <objectPr locked="0" defaultSize="0" autoPict="0" r:id="rId11">
            <anchor moveWithCells="1">
              <from>
                <xdr:col>7</xdr:col>
                <xdr:colOff>19050</xdr:colOff>
                <xdr:row>180</xdr:row>
                <xdr:rowOff>0</xdr:rowOff>
              </from>
              <to>
                <xdr:col>7</xdr:col>
                <xdr:colOff>238125</xdr:colOff>
                <xdr:row>180</xdr:row>
                <xdr:rowOff>171450</xdr:rowOff>
              </to>
            </anchor>
          </objectPr>
        </oleObject>
      </mc:Choice>
      <mc:Fallback>
        <oleObject progId="Wordpad.Document.1" dvAspect="DVASPECT_ICON" shapeId="9901" r:id="rId183"/>
      </mc:Fallback>
    </mc:AlternateContent>
    <mc:AlternateContent xmlns:mc="http://schemas.openxmlformats.org/markup-compatibility/2006">
      <mc:Choice Requires="x14">
        <oleObject progId="Wordpad.Document.1" dvAspect="DVASPECT_ICON" shapeId="9902" r:id="rId184">
          <objectPr locked="0" defaultSize="0" autoPict="0" r:id="rId11">
            <anchor moveWithCells="1">
              <from>
                <xdr:col>7</xdr:col>
                <xdr:colOff>19050</xdr:colOff>
                <xdr:row>181</xdr:row>
                <xdr:rowOff>0</xdr:rowOff>
              </from>
              <to>
                <xdr:col>7</xdr:col>
                <xdr:colOff>238125</xdr:colOff>
                <xdr:row>181</xdr:row>
                <xdr:rowOff>171450</xdr:rowOff>
              </to>
            </anchor>
          </objectPr>
        </oleObject>
      </mc:Choice>
      <mc:Fallback>
        <oleObject progId="Wordpad.Document.1" dvAspect="DVASPECT_ICON" shapeId="9902" r:id="rId184"/>
      </mc:Fallback>
    </mc:AlternateContent>
    <mc:AlternateContent xmlns:mc="http://schemas.openxmlformats.org/markup-compatibility/2006">
      <mc:Choice Requires="x14">
        <oleObject progId="Wordpad.Document.1" dvAspect="DVASPECT_ICON" shapeId="9903" r:id="rId185">
          <objectPr locked="0" defaultSize="0" autoPict="0" r:id="rId11">
            <anchor moveWithCells="1">
              <from>
                <xdr:col>7</xdr:col>
                <xdr:colOff>19050</xdr:colOff>
                <xdr:row>182</xdr:row>
                <xdr:rowOff>0</xdr:rowOff>
              </from>
              <to>
                <xdr:col>7</xdr:col>
                <xdr:colOff>238125</xdr:colOff>
                <xdr:row>182</xdr:row>
                <xdr:rowOff>171450</xdr:rowOff>
              </to>
            </anchor>
          </objectPr>
        </oleObject>
      </mc:Choice>
      <mc:Fallback>
        <oleObject progId="Wordpad.Document.1" dvAspect="DVASPECT_ICON" shapeId="9903" r:id="rId185"/>
      </mc:Fallback>
    </mc:AlternateContent>
    <mc:AlternateContent xmlns:mc="http://schemas.openxmlformats.org/markup-compatibility/2006">
      <mc:Choice Requires="x14">
        <oleObject progId="Wordpad.Document.1" dvAspect="DVASPECT_ICON" shapeId="9904" r:id="rId186">
          <objectPr locked="0" defaultSize="0" autoPict="0" r:id="rId11">
            <anchor moveWithCells="1">
              <from>
                <xdr:col>7</xdr:col>
                <xdr:colOff>19050</xdr:colOff>
                <xdr:row>183</xdr:row>
                <xdr:rowOff>0</xdr:rowOff>
              </from>
              <to>
                <xdr:col>7</xdr:col>
                <xdr:colOff>238125</xdr:colOff>
                <xdr:row>183</xdr:row>
                <xdr:rowOff>171450</xdr:rowOff>
              </to>
            </anchor>
          </objectPr>
        </oleObject>
      </mc:Choice>
      <mc:Fallback>
        <oleObject progId="Wordpad.Document.1" dvAspect="DVASPECT_ICON" shapeId="9904" r:id="rId186"/>
      </mc:Fallback>
    </mc:AlternateContent>
    <mc:AlternateContent xmlns:mc="http://schemas.openxmlformats.org/markup-compatibility/2006">
      <mc:Choice Requires="x14">
        <oleObject progId="Wordpad.Document.1" dvAspect="DVASPECT_ICON" shapeId="9905" r:id="rId187">
          <objectPr locked="0" defaultSize="0" autoPict="0" r:id="rId11">
            <anchor moveWithCells="1">
              <from>
                <xdr:col>7</xdr:col>
                <xdr:colOff>19050</xdr:colOff>
                <xdr:row>184</xdr:row>
                <xdr:rowOff>0</xdr:rowOff>
              </from>
              <to>
                <xdr:col>7</xdr:col>
                <xdr:colOff>238125</xdr:colOff>
                <xdr:row>184</xdr:row>
                <xdr:rowOff>171450</xdr:rowOff>
              </to>
            </anchor>
          </objectPr>
        </oleObject>
      </mc:Choice>
      <mc:Fallback>
        <oleObject progId="Wordpad.Document.1" dvAspect="DVASPECT_ICON" shapeId="9905" r:id="rId187"/>
      </mc:Fallback>
    </mc:AlternateContent>
    <mc:AlternateContent xmlns:mc="http://schemas.openxmlformats.org/markup-compatibility/2006">
      <mc:Choice Requires="x14">
        <oleObject progId="Wordpad.Document.1" dvAspect="DVASPECT_ICON" shapeId="9906" r:id="rId188">
          <objectPr locked="0" defaultSize="0" autoPict="0" r:id="rId11">
            <anchor moveWithCells="1">
              <from>
                <xdr:col>7</xdr:col>
                <xdr:colOff>19050</xdr:colOff>
                <xdr:row>185</xdr:row>
                <xdr:rowOff>0</xdr:rowOff>
              </from>
              <to>
                <xdr:col>7</xdr:col>
                <xdr:colOff>238125</xdr:colOff>
                <xdr:row>185</xdr:row>
                <xdr:rowOff>171450</xdr:rowOff>
              </to>
            </anchor>
          </objectPr>
        </oleObject>
      </mc:Choice>
      <mc:Fallback>
        <oleObject progId="Wordpad.Document.1" dvAspect="DVASPECT_ICON" shapeId="9906" r:id="rId188"/>
      </mc:Fallback>
    </mc:AlternateContent>
    <mc:AlternateContent xmlns:mc="http://schemas.openxmlformats.org/markup-compatibility/2006">
      <mc:Choice Requires="x14">
        <oleObject progId="Wordpad.Document.1" dvAspect="DVASPECT_ICON" shapeId="9907" r:id="rId189">
          <objectPr locked="0" defaultSize="0" autoPict="0" r:id="rId11">
            <anchor moveWithCells="1">
              <from>
                <xdr:col>7</xdr:col>
                <xdr:colOff>19050</xdr:colOff>
                <xdr:row>186</xdr:row>
                <xdr:rowOff>9525</xdr:rowOff>
              </from>
              <to>
                <xdr:col>7</xdr:col>
                <xdr:colOff>238125</xdr:colOff>
                <xdr:row>186</xdr:row>
                <xdr:rowOff>180975</xdr:rowOff>
              </to>
            </anchor>
          </objectPr>
        </oleObject>
      </mc:Choice>
      <mc:Fallback>
        <oleObject progId="Wordpad.Document.1" dvAspect="DVASPECT_ICON" shapeId="9907" r:id="rId189"/>
      </mc:Fallback>
    </mc:AlternateContent>
    <mc:AlternateContent xmlns:mc="http://schemas.openxmlformats.org/markup-compatibility/2006">
      <mc:Choice Requires="x14">
        <oleObject progId="Wordpad.Document.1" dvAspect="DVASPECT_ICON" shapeId="9908" r:id="rId190">
          <objectPr locked="0" defaultSize="0" autoPict="0" r:id="rId11">
            <anchor moveWithCells="1">
              <from>
                <xdr:col>7</xdr:col>
                <xdr:colOff>19050</xdr:colOff>
                <xdr:row>187</xdr:row>
                <xdr:rowOff>9525</xdr:rowOff>
              </from>
              <to>
                <xdr:col>7</xdr:col>
                <xdr:colOff>238125</xdr:colOff>
                <xdr:row>187</xdr:row>
                <xdr:rowOff>180975</xdr:rowOff>
              </to>
            </anchor>
          </objectPr>
        </oleObject>
      </mc:Choice>
      <mc:Fallback>
        <oleObject progId="Wordpad.Document.1" dvAspect="DVASPECT_ICON" shapeId="9908" r:id="rId190"/>
      </mc:Fallback>
    </mc:AlternateContent>
    <mc:AlternateContent xmlns:mc="http://schemas.openxmlformats.org/markup-compatibility/2006">
      <mc:Choice Requires="x14">
        <oleObject progId="Wordpad.Document.1" dvAspect="DVASPECT_ICON" shapeId="9909" r:id="rId191">
          <objectPr locked="0" defaultSize="0" autoPict="0" r:id="rId11">
            <anchor moveWithCells="1">
              <from>
                <xdr:col>7</xdr:col>
                <xdr:colOff>19050</xdr:colOff>
                <xdr:row>188</xdr:row>
                <xdr:rowOff>9525</xdr:rowOff>
              </from>
              <to>
                <xdr:col>7</xdr:col>
                <xdr:colOff>238125</xdr:colOff>
                <xdr:row>188</xdr:row>
                <xdr:rowOff>180975</xdr:rowOff>
              </to>
            </anchor>
          </objectPr>
        </oleObject>
      </mc:Choice>
      <mc:Fallback>
        <oleObject progId="Wordpad.Document.1" dvAspect="DVASPECT_ICON" shapeId="9909" r:id="rId191"/>
      </mc:Fallback>
    </mc:AlternateContent>
    <mc:AlternateContent xmlns:mc="http://schemas.openxmlformats.org/markup-compatibility/2006">
      <mc:Choice Requires="x14">
        <oleObject progId="Wordpad.Document.1" dvAspect="DVASPECT_ICON" shapeId="9910" r:id="rId192">
          <objectPr locked="0" defaultSize="0" autoPict="0" r:id="rId11">
            <anchor moveWithCells="1">
              <from>
                <xdr:col>7</xdr:col>
                <xdr:colOff>19050</xdr:colOff>
                <xdr:row>189</xdr:row>
                <xdr:rowOff>9525</xdr:rowOff>
              </from>
              <to>
                <xdr:col>7</xdr:col>
                <xdr:colOff>238125</xdr:colOff>
                <xdr:row>189</xdr:row>
                <xdr:rowOff>180975</xdr:rowOff>
              </to>
            </anchor>
          </objectPr>
        </oleObject>
      </mc:Choice>
      <mc:Fallback>
        <oleObject progId="Wordpad.Document.1" dvAspect="DVASPECT_ICON" shapeId="9910" r:id="rId192"/>
      </mc:Fallback>
    </mc:AlternateContent>
    <mc:AlternateContent xmlns:mc="http://schemas.openxmlformats.org/markup-compatibility/2006">
      <mc:Choice Requires="x14">
        <oleObject progId="Wordpad.Document.1" dvAspect="DVASPECT_ICON" shapeId="9911" r:id="rId193">
          <objectPr locked="0" defaultSize="0" autoPict="0" r:id="rId11">
            <anchor moveWithCells="1">
              <from>
                <xdr:col>7</xdr:col>
                <xdr:colOff>19050</xdr:colOff>
                <xdr:row>190</xdr:row>
                <xdr:rowOff>9525</xdr:rowOff>
              </from>
              <to>
                <xdr:col>7</xdr:col>
                <xdr:colOff>238125</xdr:colOff>
                <xdr:row>190</xdr:row>
                <xdr:rowOff>180975</xdr:rowOff>
              </to>
            </anchor>
          </objectPr>
        </oleObject>
      </mc:Choice>
      <mc:Fallback>
        <oleObject progId="Wordpad.Document.1" dvAspect="DVASPECT_ICON" shapeId="9911" r:id="rId193"/>
      </mc:Fallback>
    </mc:AlternateContent>
    <mc:AlternateContent xmlns:mc="http://schemas.openxmlformats.org/markup-compatibility/2006">
      <mc:Choice Requires="x14">
        <oleObject progId="Wordpad.Document.1" dvAspect="DVASPECT_ICON" shapeId="9912" r:id="rId194">
          <objectPr locked="0" defaultSize="0" autoPict="0" r:id="rId11">
            <anchor moveWithCells="1">
              <from>
                <xdr:col>7</xdr:col>
                <xdr:colOff>19050</xdr:colOff>
                <xdr:row>191</xdr:row>
                <xdr:rowOff>9525</xdr:rowOff>
              </from>
              <to>
                <xdr:col>7</xdr:col>
                <xdr:colOff>238125</xdr:colOff>
                <xdr:row>191</xdr:row>
                <xdr:rowOff>180975</xdr:rowOff>
              </to>
            </anchor>
          </objectPr>
        </oleObject>
      </mc:Choice>
      <mc:Fallback>
        <oleObject progId="Wordpad.Document.1" dvAspect="DVASPECT_ICON" shapeId="9912" r:id="rId194"/>
      </mc:Fallback>
    </mc:AlternateContent>
    <mc:AlternateContent xmlns:mc="http://schemas.openxmlformats.org/markup-compatibility/2006">
      <mc:Choice Requires="x14">
        <oleObject progId="Wordpad.Document.1" dvAspect="DVASPECT_ICON" shapeId="9913" r:id="rId195">
          <objectPr locked="0" defaultSize="0" autoPict="0" r:id="rId11">
            <anchor moveWithCells="1">
              <from>
                <xdr:col>7</xdr:col>
                <xdr:colOff>19050</xdr:colOff>
                <xdr:row>192</xdr:row>
                <xdr:rowOff>9525</xdr:rowOff>
              </from>
              <to>
                <xdr:col>7</xdr:col>
                <xdr:colOff>238125</xdr:colOff>
                <xdr:row>192</xdr:row>
                <xdr:rowOff>180975</xdr:rowOff>
              </to>
            </anchor>
          </objectPr>
        </oleObject>
      </mc:Choice>
      <mc:Fallback>
        <oleObject progId="Wordpad.Document.1" dvAspect="DVASPECT_ICON" shapeId="9913" r:id="rId195"/>
      </mc:Fallback>
    </mc:AlternateContent>
    <mc:AlternateContent xmlns:mc="http://schemas.openxmlformats.org/markup-compatibility/2006">
      <mc:Choice Requires="x14">
        <oleObject progId="Wordpad.Document.1" dvAspect="DVASPECT_ICON" shapeId="9914" r:id="rId196">
          <objectPr locked="0" defaultSize="0" autoPict="0" r:id="rId11">
            <anchor moveWithCells="1">
              <from>
                <xdr:col>7</xdr:col>
                <xdr:colOff>19050</xdr:colOff>
                <xdr:row>193</xdr:row>
                <xdr:rowOff>9525</xdr:rowOff>
              </from>
              <to>
                <xdr:col>7</xdr:col>
                <xdr:colOff>238125</xdr:colOff>
                <xdr:row>193</xdr:row>
                <xdr:rowOff>180975</xdr:rowOff>
              </to>
            </anchor>
          </objectPr>
        </oleObject>
      </mc:Choice>
      <mc:Fallback>
        <oleObject progId="Wordpad.Document.1" dvAspect="DVASPECT_ICON" shapeId="9914" r:id="rId196"/>
      </mc:Fallback>
    </mc:AlternateContent>
    <mc:AlternateContent xmlns:mc="http://schemas.openxmlformats.org/markup-compatibility/2006">
      <mc:Choice Requires="x14">
        <oleObject progId="Wordpad.Document.1" dvAspect="DVASPECT_ICON" shapeId="9915" r:id="rId197">
          <objectPr locked="0" defaultSize="0" autoPict="0" r:id="rId11">
            <anchor moveWithCells="1">
              <from>
                <xdr:col>7</xdr:col>
                <xdr:colOff>19050</xdr:colOff>
                <xdr:row>194</xdr:row>
                <xdr:rowOff>9525</xdr:rowOff>
              </from>
              <to>
                <xdr:col>7</xdr:col>
                <xdr:colOff>238125</xdr:colOff>
                <xdr:row>194</xdr:row>
                <xdr:rowOff>180975</xdr:rowOff>
              </to>
            </anchor>
          </objectPr>
        </oleObject>
      </mc:Choice>
      <mc:Fallback>
        <oleObject progId="Wordpad.Document.1" dvAspect="DVASPECT_ICON" shapeId="9915" r:id="rId197"/>
      </mc:Fallback>
    </mc:AlternateContent>
    <mc:AlternateContent xmlns:mc="http://schemas.openxmlformats.org/markup-compatibility/2006">
      <mc:Choice Requires="x14">
        <oleObject progId="Wordpad.Document.1" dvAspect="DVASPECT_ICON" shapeId="9916" r:id="rId198">
          <objectPr locked="0" defaultSize="0" autoPict="0" r:id="rId11">
            <anchor moveWithCells="1">
              <from>
                <xdr:col>7</xdr:col>
                <xdr:colOff>19050</xdr:colOff>
                <xdr:row>195</xdr:row>
                <xdr:rowOff>9525</xdr:rowOff>
              </from>
              <to>
                <xdr:col>7</xdr:col>
                <xdr:colOff>238125</xdr:colOff>
                <xdr:row>195</xdr:row>
                <xdr:rowOff>180975</xdr:rowOff>
              </to>
            </anchor>
          </objectPr>
        </oleObject>
      </mc:Choice>
      <mc:Fallback>
        <oleObject progId="Wordpad.Document.1" dvAspect="DVASPECT_ICON" shapeId="9916" r:id="rId198"/>
      </mc:Fallback>
    </mc:AlternateContent>
    <mc:AlternateContent xmlns:mc="http://schemas.openxmlformats.org/markup-compatibility/2006">
      <mc:Choice Requires="x14">
        <oleObject progId="Wordpad.Document.1" dvAspect="DVASPECT_ICON" shapeId="9917" r:id="rId199">
          <objectPr locked="0" defaultSize="0" autoPict="0" r:id="rId11">
            <anchor moveWithCells="1">
              <from>
                <xdr:col>7</xdr:col>
                <xdr:colOff>19050</xdr:colOff>
                <xdr:row>196</xdr:row>
                <xdr:rowOff>9525</xdr:rowOff>
              </from>
              <to>
                <xdr:col>7</xdr:col>
                <xdr:colOff>238125</xdr:colOff>
                <xdr:row>196</xdr:row>
                <xdr:rowOff>180975</xdr:rowOff>
              </to>
            </anchor>
          </objectPr>
        </oleObject>
      </mc:Choice>
      <mc:Fallback>
        <oleObject progId="Wordpad.Document.1" dvAspect="DVASPECT_ICON" shapeId="9917" r:id="rId199"/>
      </mc:Fallback>
    </mc:AlternateContent>
    <mc:AlternateContent xmlns:mc="http://schemas.openxmlformats.org/markup-compatibility/2006">
      <mc:Choice Requires="x14">
        <oleObject progId="Wordpad.Document.1" dvAspect="DVASPECT_ICON" shapeId="9918" r:id="rId200">
          <objectPr locked="0" defaultSize="0" autoPict="0" r:id="rId11">
            <anchor moveWithCells="1">
              <from>
                <xdr:col>7</xdr:col>
                <xdr:colOff>19050</xdr:colOff>
                <xdr:row>197</xdr:row>
                <xdr:rowOff>9525</xdr:rowOff>
              </from>
              <to>
                <xdr:col>7</xdr:col>
                <xdr:colOff>238125</xdr:colOff>
                <xdr:row>197</xdr:row>
                <xdr:rowOff>180975</xdr:rowOff>
              </to>
            </anchor>
          </objectPr>
        </oleObject>
      </mc:Choice>
      <mc:Fallback>
        <oleObject progId="Wordpad.Document.1" dvAspect="DVASPECT_ICON" shapeId="9918" r:id="rId200"/>
      </mc:Fallback>
    </mc:AlternateContent>
    <mc:AlternateContent xmlns:mc="http://schemas.openxmlformats.org/markup-compatibility/2006">
      <mc:Choice Requires="x14">
        <oleObject progId="Wordpad.Document.1" dvAspect="DVASPECT_ICON" shapeId="9919" r:id="rId201">
          <objectPr locked="0" defaultSize="0" autoPict="0" r:id="rId11">
            <anchor moveWithCells="1">
              <from>
                <xdr:col>7</xdr:col>
                <xdr:colOff>19050</xdr:colOff>
                <xdr:row>198</xdr:row>
                <xdr:rowOff>9525</xdr:rowOff>
              </from>
              <to>
                <xdr:col>7</xdr:col>
                <xdr:colOff>238125</xdr:colOff>
                <xdr:row>198</xdr:row>
                <xdr:rowOff>180975</xdr:rowOff>
              </to>
            </anchor>
          </objectPr>
        </oleObject>
      </mc:Choice>
      <mc:Fallback>
        <oleObject progId="Wordpad.Document.1" dvAspect="DVASPECT_ICON" shapeId="9919" r:id="rId201"/>
      </mc:Fallback>
    </mc:AlternateContent>
    <mc:AlternateContent xmlns:mc="http://schemas.openxmlformats.org/markup-compatibility/2006">
      <mc:Choice Requires="x14">
        <oleObject progId="Wordpad.Document.1" dvAspect="DVASPECT_ICON" shapeId="9920" r:id="rId202">
          <objectPr locked="0" defaultSize="0" autoPict="0" r:id="rId11">
            <anchor moveWithCells="1">
              <from>
                <xdr:col>7</xdr:col>
                <xdr:colOff>19050</xdr:colOff>
                <xdr:row>199</xdr:row>
                <xdr:rowOff>9525</xdr:rowOff>
              </from>
              <to>
                <xdr:col>7</xdr:col>
                <xdr:colOff>238125</xdr:colOff>
                <xdr:row>199</xdr:row>
                <xdr:rowOff>180975</xdr:rowOff>
              </to>
            </anchor>
          </objectPr>
        </oleObject>
      </mc:Choice>
      <mc:Fallback>
        <oleObject progId="Wordpad.Document.1" dvAspect="DVASPECT_ICON" shapeId="9920" r:id="rId202"/>
      </mc:Fallback>
    </mc:AlternateContent>
    <mc:AlternateContent xmlns:mc="http://schemas.openxmlformats.org/markup-compatibility/2006">
      <mc:Choice Requires="x14">
        <oleObject progId="Wordpad.Document.1" dvAspect="DVASPECT_ICON" shapeId="9921" r:id="rId203">
          <objectPr locked="0" defaultSize="0" autoPict="0" r:id="rId11">
            <anchor moveWithCells="1">
              <from>
                <xdr:col>7</xdr:col>
                <xdr:colOff>19050</xdr:colOff>
                <xdr:row>200</xdr:row>
                <xdr:rowOff>9525</xdr:rowOff>
              </from>
              <to>
                <xdr:col>7</xdr:col>
                <xdr:colOff>238125</xdr:colOff>
                <xdr:row>200</xdr:row>
                <xdr:rowOff>180975</xdr:rowOff>
              </to>
            </anchor>
          </objectPr>
        </oleObject>
      </mc:Choice>
      <mc:Fallback>
        <oleObject progId="Wordpad.Document.1" dvAspect="DVASPECT_ICON" shapeId="9921" r:id="rId203"/>
      </mc:Fallback>
    </mc:AlternateContent>
    <mc:AlternateContent xmlns:mc="http://schemas.openxmlformats.org/markup-compatibility/2006">
      <mc:Choice Requires="x14">
        <oleObject progId="Wordpad.Document.1" dvAspect="DVASPECT_ICON" shapeId="9922" r:id="rId204">
          <objectPr locked="0" defaultSize="0" autoPict="0" r:id="rId11">
            <anchor moveWithCells="1">
              <from>
                <xdr:col>7</xdr:col>
                <xdr:colOff>19050</xdr:colOff>
                <xdr:row>201</xdr:row>
                <xdr:rowOff>9525</xdr:rowOff>
              </from>
              <to>
                <xdr:col>7</xdr:col>
                <xdr:colOff>238125</xdr:colOff>
                <xdr:row>201</xdr:row>
                <xdr:rowOff>180975</xdr:rowOff>
              </to>
            </anchor>
          </objectPr>
        </oleObject>
      </mc:Choice>
      <mc:Fallback>
        <oleObject progId="Wordpad.Document.1" dvAspect="DVASPECT_ICON" shapeId="9922" r:id="rId204"/>
      </mc:Fallback>
    </mc:AlternateContent>
    <mc:AlternateContent xmlns:mc="http://schemas.openxmlformats.org/markup-compatibility/2006">
      <mc:Choice Requires="x14">
        <oleObject progId="Wordpad.Document.1" dvAspect="DVASPECT_ICON" shapeId="9923" r:id="rId205">
          <objectPr locked="0" defaultSize="0" autoPict="0" r:id="rId11">
            <anchor moveWithCells="1">
              <from>
                <xdr:col>7</xdr:col>
                <xdr:colOff>19050</xdr:colOff>
                <xdr:row>202</xdr:row>
                <xdr:rowOff>9525</xdr:rowOff>
              </from>
              <to>
                <xdr:col>7</xdr:col>
                <xdr:colOff>238125</xdr:colOff>
                <xdr:row>202</xdr:row>
                <xdr:rowOff>180975</xdr:rowOff>
              </to>
            </anchor>
          </objectPr>
        </oleObject>
      </mc:Choice>
      <mc:Fallback>
        <oleObject progId="Wordpad.Document.1" dvAspect="DVASPECT_ICON" shapeId="9923" r:id="rId205"/>
      </mc:Fallback>
    </mc:AlternateContent>
    <mc:AlternateContent xmlns:mc="http://schemas.openxmlformats.org/markup-compatibility/2006">
      <mc:Choice Requires="x14">
        <oleObject progId="Wordpad.Document.1" dvAspect="DVASPECT_ICON" shapeId="9924" r:id="rId206">
          <objectPr locked="0" defaultSize="0" autoPict="0" r:id="rId11">
            <anchor moveWithCells="1">
              <from>
                <xdr:col>7</xdr:col>
                <xdr:colOff>19050</xdr:colOff>
                <xdr:row>203</xdr:row>
                <xdr:rowOff>9525</xdr:rowOff>
              </from>
              <to>
                <xdr:col>7</xdr:col>
                <xdr:colOff>238125</xdr:colOff>
                <xdr:row>203</xdr:row>
                <xdr:rowOff>180975</xdr:rowOff>
              </to>
            </anchor>
          </objectPr>
        </oleObject>
      </mc:Choice>
      <mc:Fallback>
        <oleObject progId="Wordpad.Document.1" dvAspect="DVASPECT_ICON" shapeId="9924" r:id="rId206"/>
      </mc:Fallback>
    </mc:AlternateContent>
    <mc:AlternateContent xmlns:mc="http://schemas.openxmlformats.org/markup-compatibility/2006">
      <mc:Choice Requires="x14">
        <oleObject progId="Wordpad.Document.1" dvAspect="DVASPECT_ICON" shapeId="9925" r:id="rId207">
          <objectPr locked="0" defaultSize="0" autoPict="0" r:id="rId11">
            <anchor moveWithCells="1">
              <from>
                <xdr:col>7</xdr:col>
                <xdr:colOff>19050</xdr:colOff>
                <xdr:row>204</xdr:row>
                <xdr:rowOff>9525</xdr:rowOff>
              </from>
              <to>
                <xdr:col>7</xdr:col>
                <xdr:colOff>238125</xdr:colOff>
                <xdr:row>204</xdr:row>
                <xdr:rowOff>180975</xdr:rowOff>
              </to>
            </anchor>
          </objectPr>
        </oleObject>
      </mc:Choice>
      <mc:Fallback>
        <oleObject progId="Wordpad.Document.1" dvAspect="DVASPECT_ICON" shapeId="9925" r:id="rId207"/>
      </mc:Fallback>
    </mc:AlternateContent>
    <mc:AlternateContent xmlns:mc="http://schemas.openxmlformats.org/markup-compatibility/2006">
      <mc:Choice Requires="x14">
        <oleObject progId="Wordpad.Document.1" dvAspect="DVASPECT_ICON" shapeId="9926" r:id="rId208">
          <objectPr locked="0" defaultSize="0" autoPict="0" r:id="rId11">
            <anchor moveWithCells="1">
              <from>
                <xdr:col>7</xdr:col>
                <xdr:colOff>19050</xdr:colOff>
                <xdr:row>205</xdr:row>
                <xdr:rowOff>9525</xdr:rowOff>
              </from>
              <to>
                <xdr:col>7</xdr:col>
                <xdr:colOff>238125</xdr:colOff>
                <xdr:row>205</xdr:row>
                <xdr:rowOff>180975</xdr:rowOff>
              </to>
            </anchor>
          </objectPr>
        </oleObject>
      </mc:Choice>
      <mc:Fallback>
        <oleObject progId="Wordpad.Document.1" dvAspect="DVASPECT_ICON" shapeId="9926" r:id="rId208"/>
      </mc:Fallback>
    </mc:AlternateContent>
    <mc:AlternateContent xmlns:mc="http://schemas.openxmlformats.org/markup-compatibility/2006">
      <mc:Choice Requires="x14">
        <oleObject progId="Wordpad.Document.1" dvAspect="DVASPECT_ICON" shapeId="9927" r:id="rId209">
          <objectPr locked="0" defaultSize="0" autoPict="0" r:id="rId11">
            <anchor moveWithCells="1">
              <from>
                <xdr:col>7</xdr:col>
                <xdr:colOff>19050</xdr:colOff>
                <xdr:row>206</xdr:row>
                <xdr:rowOff>19050</xdr:rowOff>
              </from>
              <to>
                <xdr:col>7</xdr:col>
                <xdr:colOff>238125</xdr:colOff>
                <xdr:row>207</xdr:row>
                <xdr:rowOff>0</xdr:rowOff>
              </to>
            </anchor>
          </objectPr>
        </oleObject>
      </mc:Choice>
      <mc:Fallback>
        <oleObject progId="Wordpad.Document.1" dvAspect="DVASPECT_ICON" shapeId="9927" r:id="rId209"/>
      </mc:Fallback>
    </mc:AlternateContent>
    <mc:AlternateContent xmlns:mc="http://schemas.openxmlformats.org/markup-compatibility/2006">
      <mc:Choice Requires="x14">
        <oleObject progId="Wordpad.Document.1" dvAspect="DVASPECT_ICON" shapeId="9928" r:id="rId210">
          <objectPr locked="0" defaultSize="0" autoPict="0" r:id="rId11">
            <anchor moveWithCells="1">
              <from>
                <xdr:col>7</xdr:col>
                <xdr:colOff>19050</xdr:colOff>
                <xdr:row>207</xdr:row>
                <xdr:rowOff>19050</xdr:rowOff>
              </from>
              <to>
                <xdr:col>7</xdr:col>
                <xdr:colOff>238125</xdr:colOff>
                <xdr:row>208</xdr:row>
                <xdr:rowOff>0</xdr:rowOff>
              </to>
            </anchor>
          </objectPr>
        </oleObject>
      </mc:Choice>
      <mc:Fallback>
        <oleObject progId="Wordpad.Document.1" dvAspect="DVASPECT_ICON" shapeId="9928" r:id="rId210"/>
      </mc:Fallback>
    </mc:AlternateContent>
    <mc:AlternateContent xmlns:mc="http://schemas.openxmlformats.org/markup-compatibility/2006">
      <mc:Choice Requires="x14">
        <oleObject progId="Wordpad.Document.1" dvAspect="DVASPECT_ICON" shapeId="9929" r:id="rId211">
          <objectPr locked="0" defaultSize="0" autoPict="0" r:id="rId11">
            <anchor moveWithCells="1">
              <from>
                <xdr:col>7</xdr:col>
                <xdr:colOff>19050</xdr:colOff>
                <xdr:row>208</xdr:row>
                <xdr:rowOff>19050</xdr:rowOff>
              </from>
              <to>
                <xdr:col>7</xdr:col>
                <xdr:colOff>238125</xdr:colOff>
                <xdr:row>209</xdr:row>
                <xdr:rowOff>0</xdr:rowOff>
              </to>
            </anchor>
          </objectPr>
        </oleObject>
      </mc:Choice>
      <mc:Fallback>
        <oleObject progId="Wordpad.Document.1" dvAspect="DVASPECT_ICON" shapeId="9929" r:id="rId211"/>
      </mc:Fallback>
    </mc:AlternateContent>
    <mc:AlternateContent xmlns:mc="http://schemas.openxmlformats.org/markup-compatibility/2006">
      <mc:Choice Requires="x14">
        <oleObject progId="Wordpad.Document.1" dvAspect="DVASPECT_ICON" shapeId="9930" r:id="rId212">
          <objectPr locked="0" defaultSize="0" autoPict="0" r:id="rId11">
            <anchor moveWithCells="1">
              <from>
                <xdr:col>7</xdr:col>
                <xdr:colOff>19050</xdr:colOff>
                <xdr:row>209</xdr:row>
                <xdr:rowOff>19050</xdr:rowOff>
              </from>
              <to>
                <xdr:col>7</xdr:col>
                <xdr:colOff>238125</xdr:colOff>
                <xdr:row>210</xdr:row>
                <xdr:rowOff>0</xdr:rowOff>
              </to>
            </anchor>
          </objectPr>
        </oleObject>
      </mc:Choice>
      <mc:Fallback>
        <oleObject progId="Wordpad.Document.1" dvAspect="DVASPECT_ICON" shapeId="9930" r:id="rId212"/>
      </mc:Fallback>
    </mc:AlternateContent>
  </oleObjects>
  <extLst>
    <ext xmlns:x14="http://schemas.microsoft.com/office/spreadsheetml/2009/9/main" uri="{CCE6A557-97BC-4b89-ADB6-D9C93CAAB3DF}">
      <x14:dataValidations xmlns:xm="http://schemas.microsoft.com/office/excel/2006/main" count="5">
        <x14:dataValidation type="list" allowBlank="1" showInputMessage="1" showErrorMessage="1" xr:uid="{00000000-0002-0000-0800-000000000000}">
          <x14:formula1>
            <xm:f>'Risk Assessment Values'!$B$11:$B$15</xm:f>
          </x14:formula1>
          <xm:sqref>C11:C210</xm:sqref>
        </x14:dataValidation>
        <x14:dataValidation type="list" allowBlank="1" showInputMessage="1" showErrorMessage="1" xr:uid="{00000000-0002-0000-0800-000001000000}">
          <x14:formula1>
            <xm:f>'Risk Assessment Values'!$E$11:$E$15</xm:f>
          </x14:formula1>
          <xm:sqref>D11:D210</xm:sqref>
        </x14:dataValidation>
        <x14:dataValidation type="list" allowBlank="1" showInputMessage="1" showErrorMessage="1" xr:uid="{00000000-0002-0000-0800-000002000000}">
          <x14:formula1>
            <xm:f>'Risk Assessment Values'!$B$21:$B$25</xm:f>
          </x14:formula1>
          <xm:sqref>E11:E210</xm:sqref>
        </x14:dataValidation>
        <x14:dataValidation type="list" allowBlank="1" showInputMessage="1" showErrorMessage="1" xr:uid="{00000000-0002-0000-0800-000003000000}">
          <x14:formula1>
            <xm:f>'Risk Assessment Values'!$E$21:$E$25</xm:f>
          </x14:formula1>
          <xm:sqref>F11:F210</xm:sqref>
        </x14:dataValidation>
        <x14:dataValidation type="list" allowBlank="1" showInputMessage="1" showErrorMessage="1" xr:uid="{00000000-0002-0000-0800-000004000000}">
          <x14:formula1>
            <xm:f>Settings!$D$29:$D$33</xm:f>
          </x14:formula1>
          <xm:sqref>G11:G210</xm:sqref>
        </x14:dataValidation>
      </x14:dataValidations>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2:O212"/>
  <sheetViews>
    <sheetView showGridLines="0" showZeros="0" workbookViewId="0">
      <selection activeCell="A2" sqref="A2:G2"/>
    </sheetView>
  </sheetViews>
  <sheetFormatPr defaultRowHeight="11.25" x14ac:dyDescent="0.2"/>
  <cols>
    <col min="1" max="1" width="50.83203125" customWidth="1"/>
    <col min="2" max="2" width="50.83203125" style="2" customWidth="1"/>
    <col min="3" max="3" width="15.83203125" style="2" customWidth="1"/>
    <col min="4" max="4" width="10.6640625" style="4" customWidth="1"/>
    <col min="5" max="5" width="3.1640625" customWidth="1"/>
    <col min="6" max="9" width="15.83203125" style="4" customWidth="1"/>
    <col min="10" max="10" width="4.1640625" style="4" customWidth="1"/>
    <col min="12" max="12" width="0" hidden="1" customWidth="1"/>
    <col min="13" max="13" width="25.83203125" style="2" customWidth="1"/>
    <col min="14" max="15" width="9.33203125" style="4"/>
  </cols>
  <sheetData>
    <row r="2" spans="1:15" ht="18" x14ac:dyDescent="0.2">
      <c r="A2" s="328" t="s">
        <v>120</v>
      </c>
      <c r="B2" s="328"/>
      <c r="C2" s="328"/>
      <c r="D2" s="328"/>
      <c r="E2" s="328"/>
      <c r="F2" s="328"/>
      <c r="G2" s="328"/>
    </row>
    <row r="3" spans="1:15" ht="12" thickBot="1" x14ac:dyDescent="0.25"/>
    <row r="4" spans="1:15" x14ac:dyDescent="0.2">
      <c r="A4" s="354" t="s">
        <v>121</v>
      </c>
    </row>
    <row r="5" spans="1:15" ht="12.75" x14ac:dyDescent="0.2">
      <c r="A5" s="355"/>
      <c r="B5" s="357" t="s">
        <v>119</v>
      </c>
      <c r="C5" s="358"/>
      <c r="D5" s="358"/>
    </row>
    <row r="6" spans="1:15" x14ac:dyDescent="0.2">
      <c r="A6" s="355"/>
      <c r="F6" s="359" t="s">
        <v>136</v>
      </c>
      <c r="G6" s="359"/>
      <c r="H6" s="359"/>
      <c r="I6" s="359"/>
    </row>
    <row r="7" spans="1:15" x14ac:dyDescent="0.2">
      <c r="A7" s="355"/>
      <c r="F7" s="272"/>
      <c r="G7" s="272"/>
      <c r="H7" s="272"/>
      <c r="I7" s="272"/>
    </row>
    <row r="8" spans="1:15" x14ac:dyDescent="0.2">
      <c r="A8" s="355"/>
      <c r="F8" s="272"/>
      <c r="G8" s="272"/>
      <c r="H8" s="272"/>
      <c r="I8" s="272"/>
    </row>
    <row r="9" spans="1:15" ht="12" thickBot="1" x14ac:dyDescent="0.25">
      <c r="A9" s="356"/>
      <c r="F9" s="272"/>
      <c r="G9" s="272"/>
      <c r="H9" s="272"/>
      <c r="I9" s="272"/>
    </row>
    <row r="10" spans="1:15" ht="12" thickBot="1" x14ac:dyDescent="0.25">
      <c r="F10" s="272"/>
      <c r="G10" s="272"/>
      <c r="H10" s="272"/>
      <c r="I10" s="272"/>
    </row>
    <row r="11" spans="1:15" ht="12" thickBot="1" x14ac:dyDescent="0.25">
      <c r="A11" s="261" t="s">
        <v>43</v>
      </c>
      <c r="B11" s="260" t="s">
        <v>124</v>
      </c>
      <c r="C11" s="260" t="s">
        <v>130</v>
      </c>
      <c r="D11" s="189" t="s">
        <v>118</v>
      </c>
      <c r="F11" s="259" t="str">
        <f>[1]Control_Effectiveness_values!B10</f>
        <v>Design</v>
      </c>
      <c r="G11" s="145" t="str">
        <f>[1]Control_Effectiveness_values!E10</f>
        <v>Resources Loading</v>
      </c>
      <c r="H11" s="264" t="s">
        <v>122</v>
      </c>
      <c r="I11" s="34" t="s">
        <v>123</v>
      </c>
    </row>
    <row r="12" spans="1:15" ht="12" thickBot="1" x14ac:dyDescent="0.25">
      <c r="C12" s="266" t="s">
        <v>131</v>
      </c>
      <c r="M12" s="278" t="s">
        <v>137</v>
      </c>
      <c r="N12" s="279" t="s">
        <v>138</v>
      </c>
      <c r="O12" s="280" t="s">
        <v>139</v>
      </c>
    </row>
    <row r="13" spans="1:15" s="1" customFormat="1" ht="15" customHeight="1" x14ac:dyDescent="0.2">
      <c r="A13" s="262"/>
      <c r="B13" s="146"/>
      <c r="C13" s="265"/>
      <c r="D13" s="258"/>
      <c r="E13" s="254"/>
      <c r="F13" s="257"/>
      <c r="G13" s="143"/>
      <c r="H13" s="143"/>
      <c r="I13" s="267"/>
      <c r="J13" s="269">
        <f>Sheet5!AT10</f>
        <v>0</v>
      </c>
      <c r="L13" s="1" t="s">
        <v>125</v>
      </c>
      <c r="M13" s="281">
        <f>Settings!B29</f>
        <v>0</v>
      </c>
      <c r="N13" s="274">
        <f>Sheet5!BF27</f>
        <v>0</v>
      </c>
      <c r="O13" s="275">
        <f>Sheet5!BQ10</f>
        <v>0</v>
      </c>
    </row>
    <row r="14" spans="1:15" s="1" customFormat="1" ht="15" customHeight="1" x14ac:dyDescent="0.2">
      <c r="A14" s="263"/>
      <c r="B14" s="10"/>
      <c r="C14" s="107"/>
      <c r="D14" s="256"/>
      <c r="E14" s="254"/>
      <c r="F14" s="255"/>
      <c r="G14" s="24"/>
      <c r="H14" s="24"/>
      <c r="I14" s="268"/>
      <c r="J14" s="270">
        <f>Sheet5!AT11</f>
        <v>0</v>
      </c>
      <c r="L14" s="1" t="s">
        <v>126</v>
      </c>
      <c r="M14" s="281">
        <f>Settings!B30</f>
        <v>0</v>
      </c>
      <c r="N14" s="274">
        <f>Sheet5!BF28</f>
        <v>0</v>
      </c>
      <c r="O14" s="275">
        <f>Sheet5!BQ11</f>
        <v>0</v>
      </c>
    </row>
    <row r="15" spans="1:15" s="1" customFormat="1" ht="15" customHeight="1" x14ac:dyDescent="0.2">
      <c r="A15" s="415"/>
      <c r="B15" s="397"/>
      <c r="C15" s="383"/>
      <c r="D15" s="416"/>
      <c r="E15" s="400"/>
      <c r="F15" s="417"/>
      <c r="G15" s="389"/>
      <c r="H15" s="389"/>
      <c r="I15" s="418"/>
      <c r="J15" s="270">
        <f>Sheet5!AT12</f>
        <v>0</v>
      </c>
      <c r="L15" s="1" t="s">
        <v>127</v>
      </c>
      <c r="M15" s="281">
        <f>Settings!B31</f>
        <v>0</v>
      </c>
      <c r="N15" s="274">
        <f>Sheet5!BF29</f>
        <v>0</v>
      </c>
      <c r="O15" s="275">
        <f>Sheet5!BQ12</f>
        <v>0</v>
      </c>
    </row>
    <row r="16" spans="1:15" s="1" customFormat="1" ht="15" customHeight="1" x14ac:dyDescent="0.2">
      <c r="A16" s="415"/>
      <c r="B16" s="397"/>
      <c r="C16" s="383"/>
      <c r="D16" s="416"/>
      <c r="E16" s="400"/>
      <c r="F16" s="417"/>
      <c r="G16" s="389"/>
      <c r="H16" s="389"/>
      <c r="I16" s="418"/>
      <c r="J16" s="270">
        <f>Sheet5!AT13</f>
        <v>0</v>
      </c>
      <c r="L16" s="1" t="s">
        <v>128</v>
      </c>
      <c r="M16" s="281">
        <f>Settings!B32</f>
        <v>0</v>
      </c>
      <c r="N16" s="274">
        <f>Sheet5!BF30</f>
        <v>0</v>
      </c>
      <c r="O16" s="275">
        <f>Sheet5!BQ13</f>
        <v>0</v>
      </c>
    </row>
    <row r="17" spans="1:15" s="1" customFormat="1" ht="15" customHeight="1" x14ac:dyDescent="0.2">
      <c r="A17" s="415"/>
      <c r="B17" s="397"/>
      <c r="C17" s="383"/>
      <c r="D17" s="416"/>
      <c r="E17" s="400"/>
      <c r="F17" s="417"/>
      <c r="G17" s="389"/>
      <c r="H17" s="389"/>
      <c r="I17" s="418"/>
      <c r="J17" s="270">
        <f>Sheet5!AT14</f>
        <v>0</v>
      </c>
      <c r="L17" s="1" t="s">
        <v>129</v>
      </c>
      <c r="M17" s="281">
        <f>Settings!B33</f>
        <v>0</v>
      </c>
      <c r="N17" s="274">
        <f>Sheet5!BF31</f>
        <v>0</v>
      </c>
      <c r="O17" s="275">
        <f>Sheet5!BQ14</f>
        <v>0</v>
      </c>
    </row>
    <row r="18" spans="1:15" s="1" customFormat="1" ht="15" customHeight="1" x14ac:dyDescent="0.2">
      <c r="A18" s="415"/>
      <c r="B18" s="397"/>
      <c r="C18" s="383"/>
      <c r="D18" s="416"/>
      <c r="E18" s="400"/>
      <c r="F18" s="417"/>
      <c r="G18" s="389"/>
      <c r="H18" s="389"/>
      <c r="I18" s="418"/>
      <c r="J18" s="270">
        <f>Sheet5!AT15</f>
        <v>0</v>
      </c>
      <c r="M18" s="281">
        <f>Settings!B34</f>
        <v>0</v>
      </c>
      <c r="N18" s="274">
        <f>Sheet5!BF32</f>
        <v>0</v>
      </c>
      <c r="O18" s="275">
        <f>Sheet5!BQ15</f>
        <v>0</v>
      </c>
    </row>
    <row r="19" spans="1:15" s="1" customFormat="1" ht="15" customHeight="1" x14ac:dyDescent="0.2">
      <c r="A19" s="415"/>
      <c r="B19" s="397"/>
      <c r="C19" s="383"/>
      <c r="D19" s="416"/>
      <c r="E19" s="400"/>
      <c r="F19" s="417"/>
      <c r="G19" s="389"/>
      <c r="H19" s="389"/>
      <c r="I19" s="418"/>
      <c r="J19" s="270">
        <f>Sheet5!AT16</f>
        <v>0</v>
      </c>
      <c r="M19" s="281">
        <f>Settings!B35</f>
        <v>0</v>
      </c>
      <c r="N19" s="274">
        <f>Sheet5!BF33</f>
        <v>0</v>
      </c>
      <c r="O19" s="275">
        <f>Sheet5!BQ16</f>
        <v>0</v>
      </c>
    </row>
    <row r="20" spans="1:15" s="1" customFormat="1" ht="15" customHeight="1" x14ac:dyDescent="0.2">
      <c r="A20" s="415"/>
      <c r="B20" s="397"/>
      <c r="C20" s="383"/>
      <c r="D20" s="416"/>
      <c r="E20" s="400"/>
      <c r="F20" s="417"/>
      <c r="G20" s="389"/>
      <c r="H20" s="389"/>
      <c r="I20" s="418"/>
      <c r="J20" s="270">
        <f>Sheet5!AT17</f>
        <v>0</v>
      </c>
      <c r="M20" s="281">
        <f>Settings!B36</f>
        <v>0</v>
      </c>
      <c r="N20" s="274">
        <f>Sheet5!BF34</f>
        <v>0</v>
      </c>
      <c r="O20" s="275">
        <f>Sheet5!BQ17</f>
        <v>0</v>
      </c>
    </row>
    <row r="21" spans="1:15" s="1" customFormat="1" ht="15" customHeight="1" x14ac:dyDescent="0.2">
      <c r="A21" s="415"/>
      <c r="B21" s="397"/>
      <c r="C21" s="383"/>
      <c r="D21" s="416"/>
      <c r="E21" s="400"/>
      <c r="F21" s="417"/>
      <c r="G21" s="389"/>
      <c r="H21" s="389"/>
      <c r="I21" s="418"/>
      <c r="J21" s="270">
        <f>Sheet5!AT18</f>
        <v>0</v>
      </c>
      <c r="M21" s="281">
        <f>Settings!B37</f>
        <v>0</v>
      </c>
      <c r="N21" s="274">
        <f>Sheet5!BF35</f>
        <v>0</v>
      </c>
      <c r="O21" s="275">
        <f>Sheet5!BQ18</f>
        <v>0</v>
      </c>
    </row>
    <row r="22" spans="1:15" s="1" customFormat="1" ht="15" customHeight="1" x14ac:dyDescent="0.2">
      <c r="A22" s="415"/>
      <c r="B22" s="397"/>
      <c r="C22" s="383"/>
      <c r="D22" s="416"/>
      <c r="E22" s="400"/>
      <c r="F22" s="417"/>
      <c r="G22" s="389"/>
      <c r="H22" s="389"/>
      <c r="I22" s="418"/>
      <c r="J22" s="270">
        <f>Sheet5!AT19</f>
        <v>0</v>
      </c>
      <c r="M22" s="281">
        <f>Settings!B38</f>
        <v>0</v>
      </c>
      <c r="N22" s="274">
        <f>Sheet5!BF36</f>
        <v>0</v>
      </c>
      <c r="O22" s="275">
        <f>Sheet5!BQ19</f>
        <v>0</v>
      </c>
    </row>
    <row r="23" spans="1:15" s="1" customFormat="1" ht="15" customHeight="1" x14ac:dyDescent="0.2">
      <c r="A23" s="415"/>
      <c r="B23" s="397"/>
      <c r="C23" s="383"/>
      <c r="D23" s="416"/>
      <c r="E23" s="400"/>
      <c r="F23" s="417"/>
      <c r="G23" s="389"/>
      <c r="H23" s="389"/>
      <c r="I23" s="418"/>
      <c r="J23" s="270">
        <f>Sheet5!AT20</f>
        <v>0</v>
      </c>
      <c r="M23" s="281">
        <f>Settings!B39</f>
        <v>0</v>
      </c>
      <c r="N23" s="274">
        <f>Sheet5!BF37</f>
        <v>0</v>
      </c>
      <c r="O23" s="275">
        <f>Sheet5!BQ20</f>
        <v>0</v>
      </c>
    </row>
    <row r="24" spans="1:15" s="1" customFormat="1" ht="15" customHeight="1" x14ac:dyDescent="0.2">
      <c r="A24" s="415"/>
      <c r="B24" s="397"/>
      <c r="C24" s="383"/>
      <c r="D24" s="416"/>
      <c r="E24" s="400"/>
      <c r="F24" s="417"/>
      <c r="G24" s="389"/>
      <c r="H24" s="389"/>
      <c r="I24" s="418"/>
      <c r="J24" s="270">
        <f>Sheet5!AT21</f>
        <v>0</v>
      </c>
      <c r="M24" s="281">
        <f>Settings!B40</f>
        <v>0</v>
      </c>
      <c r="N24" s="274">
        <f>Sheet5!BF38</f>
        <v>0</v>
      </c>
      <c r="O24" s="275">
        <f>Sheet5!BQ21</f>
        <v>0</v>
      </c>
    </row>
    <row r="25" spans="1:15" s="1" customFormat="1" ht="15" customHeight="1" x14ac:dyDescent="0.2">
      <c r="A25" s="415"/>
      <c r="B25" s="397"/>
      <c r="C25" s="383"/>
      <c r="D25" s="416"/>
      <c r="E25" s="400"/>
      <c r="F25" s="417"/>
      <c r="G25" s="389"/>
      <c r="H25" s="389"/>
      <c r="I25" s="418"/>
      <c r="J25" s="270">
        <f>Sheet5!AT22</f>
        <v>0</v>
      </c>
      <c r="M25" s="281">
        <f>Settings!B41</f>
        <v>0</v>
      </c>
      <c r="N25" s="274">
        <f>Sheet5!BF39</f>
        <v>0</v>
      </c>
      <c r="O25" s="275">
        <f>Sheet5!BQ22</f>
        <v>0</v>
      </c>
    </row>
    <row r="26" spans="1:15" s="1" customFormat="1" ht="15" customHeight="1" x14ac:dyDescent="0.2">
      <c r="A26" s="415"/>
      <c r="B26" s="397"/>
      <c r="C26" s="383"/>
      <c r="D26" s="416"/>
      <c r="E26" s="400"/>
      <c r="F26" s="417"/>
      <c r="G26" s="389"/>
      <c r="H26" s="389"/>
      <c r="I26" s="418"/>
      <c r="J26" s="270">
        <f>Sheet5!AT23</f>
        <v>0</v>
      </c>
      <c r="M26" s="281">
        <f>Settings!B42</f>
        <v>0</v>
      </c>
      <c r="N26" s="274">
        <f>Sheet5!BF40</f>
        <v>0</v>
      </c>
      <c r="O26" s="275">
        <f>Sheet5!BQ23</f>
        <v>0</v>
      </c>
    </row>
    <row r="27" spans="1:15" s="1" customFormat="1" ht="15" customHeight="1" thickBot="1" x14ac:dyDescent="0.25">
      <c r="A27" s="415"/>
      <c r="B27" s="397"/>
      <c r="C27" s="383"/>
      <c r="D27" s="416"/>
      <c r="E27" s="400"/>
      <c r="F27" s="417"/>
      <c r="G27" s="389"/>
      <c r="H27" s="389"/>
      <c r="I27" s="418"/>
      <c r="J27" s="270">
        <f>Sheet5!AT24</f>
        <v>0</v>
      </c>
      <c r="M27" s="282">
        <f>Settings!B43</f>
        <v>0</v>
      </c>
      <c r="N27" s="276">
        <f>Sheet5!BF41</f>
        <v>0</v>
      </c>
      <c r="O27" s="277">
        <f>Sheet5!BQ24</f>
        <v>0</v>
      </c>
    </row>
    <row r="28" spans="1:15" s="1" customFormat="1" ht="15" customHeight="1" x14ac:dyDescent="0.2">
      <c r="A28" s="415"/>
      <c r="B28" s="397"/>
      <c r="C28" s="383"/>
      <c r="D28" s="416"/>
      <c r="E28" s="400"/>
      <c r="F28" s="417"/>
      <c r="G28" s="389"/>
      <c r="H28" s="389"/>
      <c r="I28" s="418"/>
      <c r="J28" s="270">
        <f>Sheet5!AT25</f>
        <v>0</v>
      </c>
      <c r="M28" s="2"/>
      <c r="N28" s="4"/>
      <c r="O28" s="4"/>
    </row>
    <row r="29" spans="1:15" s="1" customFormat="1" ht="15" customHeight="1" x14ac:dyDescent="0.2">
      <c r="A29" s="415"/>
      <c r="B29" s="397"/>
      <c r="C29" s="383"/>
      <c r="D29" s="416"/>
      <c r="E29" s="400"/>
      <c r="F29" s="417"/>
      <c r="G29" s="389"/>
      <c r="H29" s="389"/>
      <c r="I29" s="418"/>
      <c r="J29" s="270">
        <f>Sheet5!AT26</f>
        <v>0</v>
      </c>
      <c r="M29" s="2"/>
      <c r="N29" s="4"/>
      <c r="O29" s="4"/>
    </row>
    <row r="30" spans="1:15" s="1" customFormat="1" ht="15" customHeight="1" x14ac:dyDescent="0.2">
      <c r="A30" s="415"/>
      <c r="B30" s="397"/>
      <c r="C30" s="383"/>
      <c r="D30" s="416"/>
      <c r="E30" s="400"/>
      <c r="F30" s="417"/>
      <c r="G30" s="389"/>
      <c r="H30" s="389"/>
      <c r="I30" s="418"/>
      <c r="J30" s="270">
        <f>Sheet5!AT27</f>
        <v>0</v>
      </c>
      <c r="M30" s="2"/>
      <c r="N30" s="4"/>
      <c r="O30" s="4"/>
    </row>
    <row r="31" spans="1:15" s="1" customFormat="1" ht="15" customHeight="1" x14ac:dyDescent="0.2">
      <c r="A31" s="415"/>
      <c r="B31" s="397"/>
      <c r="C31" s="383"/>
      <c r="D31" s="416"/>
      <c r="E31" s="400"/>
      <c r="F31" s="417"/>
      <c r="G31" s="389"/>
      <c r="H31" s="389"/>
      <c r="I31" s="418"/>
      <c r="J31" s="270">
        <f>Sheet5!AT28</f>
        <v>0</v>
      </c>
      <c r="M31" s="2"/>
      <c r="N31" s="4"/>
      <c r="O31" s="4"/>
    </row>
    <row r="32" spans="1:15" s="1" customFormat="1" ht="15" customHeight="1" x14ac:dyDescent="0.2">
      <c r="A32" s="415"/>
      <c r="B32" s="397"/>
      <c r="C32" s="383"/>
      <c r="D32" s="416"/>
      <c r="E32" s="400"/>
      <c r="F32" s="417"/>
      <c r="G32" s="389"/>
      <c r="H32" s="389"/>
      <c r="I32" s="418"/>
      <c r="J32" s="270">
        <f>Sheet5!AT29</f>
        <v>0</v>
      </c>
      <c r="M32" s="2"/>
      <c r="N32" s="4"/>
      <c r="O32" s="4"/>
    </row>
    <row r="33" spans="1:15" s="1" customFormat="1" ht="15" customHeight="1" x14ac:dyDescent="0.2">
      <c r="A33" s="415"/>
      <c r="B33" s="397"/>
      <c r="C33" s="383"/>
      <c r="D33" s="416"/>
      <c r="E33" s="400"/>
      <c r="F33" s="417"/>
      <c r="G33" s="389"/>
      <c r="H33" s="389"/>
      <c r="I33" s="418"/>
      <c r="J33" s="270">
        <f>Sheet5!AT30</f>
        <v>0</v>
      </c>
      <c r="M33" s="2"/>
      <c r="N33" s="4"/>
      <c r="O33" s="4"/>
    </row>
    <row r="34" spans="1:15" s="1" customFormat="1" ht="15" customHeight="1" x14ac:dyDescent="0.2">
      <c r="A34" s="415"/>
      <c r="B34" s="397"/>
      <c r="C34" s="383"/>
      <c r="D34" s="416"/>
      <c r="E34" s="400"/>
      <c r="F34" s="417"/>
      <c r="G34" s="389"/>
      <c r="H34" s="389"/>
      <c r="I34" s="418"/>
      <c r="J34" s="270">
        <f>Sheet5!AT31</f>
        <v>0</v>
      </c>
      <c r="M34" s="2"/>
      <c r="N34" s="4"/>
      <c r="O34" s="4"/>
    </row>
    <row r="35" spans="1:15" s="1" customFormat="1" ht="15" customHeight="1" x14ac:dyDescent="0.2">
      <c r="A35" s="415"/>
      <c r="B35" s="397"/>
      <c r="C35" s="383"/>
      <c r="D35" s="416"/>
      <c r="E35" s="400"/>
      <c r="F35" s="417"/>
      <c r="G35" s="389"/>
      <c r="H35" s="389"/>
      <c r="I35" s="418"/>
      <c r="J35" s="270">
        <f>Sheet5!AT32</f>
        <v>0</v>
      </c>
      <c r="M35" s="2"/>
      <c r="N35" s="4"/>
      <c r="O35" s="4"/>
    </row>
    <row r="36" spans="1:15" s="1" customFormat="1" ht="15" customHeight="1" x14ac:dyDescent="0.2">
      <c r="A36" s="415"/>
      <c r="B36" s="397"/>
      <c r="C36" s="383"/>
      <c r="D36" s="416"/>
      <c r="E36" s="400"/>
      <c r="F36" s="417"/>
      <c r="G36" s="389"/>
      <c r="H36" s="389"/>
      <c r="I36" s="418"/>
      <c r="J36" s="270">
        <f>Sheet5!AT33</f>
        <v>0</v>
      </c>
      <c r="M36" s="2"/>
      <c r="N36" s="4"/>
      <c r="O36" s="4"/>
    </row>
    <row r="37" spans="1:15" s="1" customFormat="1" ht="15" customHeight="1" x14ac:dyDescent="0.2">
      <c r="A37" s="415"/>
      <c r="B37" s="397"/>
      <c r="C37" s="383"/>
      <c r="D37" s="416"/>
      <c r="E37" s="400"/>
      <c r="F37" s="417"/>
      <c r="G37" s="389"/>
      <c r="H37" s="389"/>
      <c r="I37" s="418"/>
      <c r="J37" s="270">
        <f>Sheet5!AT34</f>
        <v>0</v>
      </c>
      <c r="M37" s="2"/>
      <c r="N37" s="4"/>
      <c r="O37" s="4"/>
    </row>
    <row r="38" spans="1:15" s="1" customFormat="1" ht="15" customHeight="1" x14ac:dyDescent="0.2">
      <c r="A38" s="415"/>
      <c r="B38" s="397"/>
      <c r="C38" s="383"/>
      <c r="D38" s="416"/>
      <c r="E38" s="400"/>
      <c r="F38" s="417"/>
      <c r="G38" s="389"/>
      <c r="H38" s="389"/>
      <c r="I38" s="418"/>
      <c r="J38" s="270">
        <f>Sheet5!AT35</f>
        <v>0</v>
      </c>
      <c r="M38" s="2"/>
      <c r="N38" s="4"/>
      <c r="O38" s="4"/>
    </row>
    <row r="39" spans="1:15" s="1" customFormat="1" ht="15" customHeight="1" x14ac:dyDescent="0.2">
      <c r="A39" s="415"/>
      <c r="B39" s="397"/>
      <c r="C39" s="383"/>
      <c r="D39" s="416"/>
      <c r="E39" s="400"/>
      <c r="F39" s="417"/>
      <c r="G39" s="389"/>
      <c r="H39" s="389"/>
      <c r="I39" s="418"/>
      <c r="J39" s="270">
        <f>Sheet5!AT36</f>
        <v>0</v>
      </c>
      <c r="M39" s="2"/>
      <c r="N39" s="4"/>
      <c r="O39" s="4"/>
    </row>
    <row r="40" spans="1:15" s="1" customFormat="1" ht="15" customHeight="1" x14ac:dyDescent="0.2">
      <c r="A40" s="415"/>
      <c r="B40" s="397"/>
      <c r="C40" s="383"/>
      <c r="D40" s="416"/>
      <c r="E40" s="400"/>
      <c r="F40" s="417"/>
      <c r="G40" s="389"/>
      <c r="H40" s="389"/>
      <c r="I40" s="418"/>
      <c r="J40" s="270">
        <f>Sheet5!AT37</f>
        <v>0</v>
      </c>
      <c r="M40" s="2"/>
      <c r="N40" s="4"/>
      <c r="O40" s="4"/>
    </row>
    <row r="41" spans="1:15" s="1" customFormat="1" ht="15" customHeight="1" x14ac:dyDescent="0.2">
      <c r="A41" s="415"/>
      <c r="B41" s="397"/>
      <c r="C41" s="383"/>
      <c r="D41" s="416"/>
      <c r="E41" s="400"/>
      <c r="F41" s="417"/>
      <c r="G41" s="389"/>
      <c r="H41" s="389"/>
      <c r="I41" s="418"/>
      <c r="J41" s="270">
        <f>Sheet5!AT38</f>
        <v>0</v>
      </c>
      <c r="M41" s="2"/>
      <c r="N41" s="4"/>
      <c r="O41" s="4"/>
    </row>
    <row r="42" spans="1:15" s="1" customFormat="1" ht="15" customHeight="1" x14ac:dyDescent="0.2">
      <c r="A42" s="415"/>
      <c r="B42" s="397"/>
      <c r="C42" s="383"/>
      <c r="D42" s="416"/>
      <c r="E42" s="400"/>
      <c r="F42" s="417"/>
      <c r="G42" s="389"/>
      <c r="H42" s="389"/>
      <c r="I42" s="418"/>
      <c r="J42" s="270">
        <f>Sheet5!AT39</f>
        <v>0</v>
      </c>
      <c r="M42" s="2"/>
      <c r="N42" s="4"/>
      <c r="O42" s="4"/>
    </row>
    <row r="43" spans="1:15" s="1" customFormat="1" ht="15" customHeight="1" x14ac:dyDescent="0.2">
      <c r="A43" s="415"/>
      <c r="B43" s="397"/>
      <c r="C43" s="383"/>
      <c r="D43" s="416"/>
      <c r="E43" s="400"/>
      <c r="F43" s="417"/>
      <c r="G43" s="389"/>
      <c r="H43" s="389"/>
      <c r="I43" s="418"/>
      <c r="J43" s="270">
        <f>Sheet5!AT40</f>
        <v>0</v>
      </c>
      <c r="M43" s="2"/>
      <c r="N43" s="4"/>
      <c r="O43" s="4"/>
    </row>
    <row r="44" spans="1:15" s="1" customFormat="1" ht="15" customHeight="1" x14ac:dyDescent="0.2">
      <c r="A44" s="415"/>
      <c r="B44" s="397"/>
      <c r="C44" s="383"/>
      <c r="D44" s="416"/>
      <c r="E44" s="400"/>
      <c r="F44" s="417"/>
      <c r="G44" s="389"/>
      <c r="H44" s="389"/>
      <c r="I44" s="418"/>
      <c r="J44" s="270">
        <f>Sheet5!AT41</f>
        <v>0</v>
      </c>
      <c r="M44" s="2"/>
      <c r="N44" s="4"/>
      <c r="O44" s="4"/>
    </row>
    <row r="45" spans="1:15" s="1" customFormat="1" ht="15" customHeight="1" x14ac:dyDescent="0.2">
      <c r="A45" s="415"/>
      <c r="B45" s="397"/>
      <c r="C45" s="383"/>
      <c r="D45" s="416"/>
      <c r="E45" s="400"/>
      <c r="F45" s="417"/>
      <c r="G45" s="389"/>
      <c r="H45" s="389"/>
      <c r="I45" s="418"/>
      <c r="J45" s="270">
        <f>Sheet5!AT42</f>
        <v>0</v>
      </c>
      <c r="M45" s="2"/>
      <c r="N45" s="4"/>
      <c r="O45" s="4"/>
    </row>
    <row r="46" spans="1:15" s="1" customFormat="1" ht="15" customHeight="1" x14ac:dyDescent="0.2">
      <c r="A46" s="415"/>
      <c r="B46" s="397"/>
      <c r="C46" s="383"/>
      <c r="D46" s="416"/>
      <c r="E46" s="400"/>
      <c r="F46" s="417"/>
      <c r="G46" s="389"/>
      <c r="H46" s="389"/>
      <c r="I46" s="418"/>
      <c r="J46" s="270">
        <f>Sheet5!AT43</f>
        <v>0</v>
      </c>
      <c r="M46" s="2"/>
      <c r="N46" s="4"/>
      <c r="O46" s="4"/>
    </row>
    <row r="47" spans="1:15" s="1" customFormat="1" ht="15" customHeight="1" x14ac:dyDescent="0.2">
      <c r="A47" s="415"/>
      <c r="B47" s="397"/>
      <c r="C47" s="383"/>
      <c r="D47" s="416"/>
      <c r="E47" s="400"/>
      <c r="F47" s="417"/>
      <c r="G47" s="389"/>
      <c r="H47" s="389"/>
      <c r="I47" s="418"/>
      <c r="J47" s="270">
        <f>Sheet5!AT44</f>
        <v>0</v>
      </c>
      <c r="M47" s="2"/>
      <c r="N47" s="4"/>
      <c r="O47" s="4"/>
    </row>
    <row r="48" spans="1:15" s="1" customFormat="1" ht="15" customHeight="1" x14ac:dyDescent="0.2">
      <c r="A48" s="415"/>
      <c r="B48" s="397"/>
      <c r="C48" s="383"/>
      <c r="D48" s="416"/>
      <c r="E48" s="400"/>
      <c r="F48" s="417"/>
      <c r="G48" s="389"/>
      <c r="H48" s="389"/>
      <c r="I48" s="418"/>
      <c r="J48" s="270">
        <f>Sheet5!AT45</f>
        <v>0</v>
      </c>
      <c r="M48" s="2"/>
      <c r="N48" s="4"/>
      <c r="O48" s="4"/>
    </row>
    <row r="49" spans="1:15" s="1" customFormat="1" ht="15" customHeight="1" x14ac:dyDescent="0.2">
      <c r="A49" s="415"/>
      <c r="B49" s="397"/>
      <c r="C49" s="383"/>
      <c r="D49" s="416"/>
      <c r="E49" s="400"/>
      <c r="F49" s="417"/>
      <c r="G49" s="389"/>
      <c r="H49" s="389"/>
      <c r="I49" s="418"/>
      <c r="J49" s="270">
        <f>Sheet5!AT46</f>
        <v>0</v>
      </c>
      <c r="M49" s="2"/>
      <c r="N49" s="4"/>
      <c r="O49" s="4"/>
    </row>
    <row r="50" spans="1:15" s="1" customFormat="1" ht="15" customHeight="1" x14ac:dyDescent="0.2">
      <c r="A50" s="415"/>
      <c r="B50" s="397"/>
      <c r="C50" s="383"/>
      <c r="D50" s="416"/>
      <c r="E50" s="400"/>
      <c r="F50" s="417"/>
      <c r="G50" s="389"/>
      <c r="H50" s="389"/>
      <c r="I50" s="418"/>
      <c r="J50" s="270">
        <f>Sheet5!AT47</f>
        <v>0</v>
      </c>
      <c r="M50" s="2"/>
      <c r="N50" s="4"/>
      <c r="O50" s="4"/>
    </row>
    <row r="51" spans="1:15" s="1" customFormat="1" ht="15" customHeight="1" x14ac:dyDescent="0.2">
      <c r="A51" s="415"/>
      <c r="B51" s="397"/>
      <c r="C51" s="383"/>
      <c r="D51" s="416"/>
      <c r="E51" s="400"/>
      <c r="F51" s="417"/>
      <c r="G51" s="389"/>
      <c r="H51" s="389"/>
      <c r="I51" s="418"/>
      <c r="J51" s="270">
        <f>Sheet5!AT48</f>
        <v>0</v>
      </c>
      <c r="M51" s="2"/>
      <c r="N51" s="4"/>
      <c r="O51" s="4"/>
    </row>
    <row r="52" spans="1:15" s="1" customFormat="1" ht="15" customHeight="1" x14ac:dyDescent="0.2">
      <c r="A52" s="415"/>
      <c r="B52" s="397"/>
      <c r="C52" s="383"/>
      <c r="D52" s="416"/>
      <c r="E52" s="400"/>
      <c r="F52" s="417"/>
      <c r="G52" s="389"/>
      <c r="H52" s="389"/>
      <c r="I52" s="418"/>
      <c r="J52" s="270">
        <f>Sheet5!AT49</f>
        <v>0</v>
      </c>
      <c r="M52" s="2"/>
      <c r="N52" s="4"/>
      <c r="O52" s="4"/>
    </row>
    <row r="53" spans="1:15" s="1" customFormat="1" ht="15" customHeight="1" x14ac:dyDescent="0.2">
      <c r="A53" s="415"/>
      <c r="B53" s="397"/>
      <c r="C53" s="383"/>
      <c r="D53" s="416"/>
      <c r="E53" s="400"/>
      <c r="F53" s="417"/>
      <c r="G53" s="389"/>
      <c r="H53" s="389"/>
      <c r="I53" s="418"/>
      <c r="J53" s="270">
        <f>Sheet5!AT50</f>
        <v>0</v>
      </c>
      <c r="M53" s="2"/>
      <c r="N53" s="4"/>
      <c r="O53" s="4"/>
    </row>
    <row r="54" spans="1:15" s="1" customFormat="1" ht="15" customHeight="1" x14ac:dyDescent="0.2">
      <c r="A54" s="415"/>
      <c r="B54" s="397"/>
      <c r="C54" s="383"/>
      <c r="D54" s="416"/>
      <c r="E54" s="400"/>
      <c r="F54" s="417"/>
      <c r="G54" s="389"/>
      <c r="H54" s="389"/>
      <c r="I54" s="418"/>
      <c r="J54" s="270">
        <f>Sheet5!AT51</f>
        <v>0</v>
      </c>
      <c r="M54" s="2"/>
      <c r="N54" s="4"/>
      <c r="O54" s="4"/>
    </row>
    <row r="55" spans="1:15" s="1" customFormat="1" ht="15" customHeight="1" x14ac:dyDescent="0.2">
      <c r="A55" s="415"/>
      <c r="B55" s="397"/>
      <c r="C55" s="383"/>
      <c r="D55" s="416"/>
      <c r="E55" s="400"/>
      <c r="F55" s="417"/>
      <c r="G55" s="389"/>
      <c r="H55" s="389"/>
      <c r="I55" s="418"/>
      <c r="J55" s="270">
        <f>Sheet5!AT52</f>
        <v>0</v>
      </c>
      <c r="M55" s="2"/>
      <c r="N55" s="4"/>
      <c r="O55" s="4"/>
    </row>
    <row r="56" spans="1:15" s="1" customFormat="1" ht="15" customHeight="1" x14ac:dyDescent="0.2">
      <c r="A56" s="415"/>
      <c r="B56" s="397"/>
      <c r="C56" s="383"/>
      <c r="D56" s="416"/>
      <c r="E56" s="400"/>
      <c r="F56" s="417"/>
      <c r="G56" s="389"/>
      <c r="H56" s="389"/>
      <c r="I56" s="418"/>
      <c r="J56" s="270">
        <f>Sheet5!AT53</f>
        <v>0</v>
      </c>
      <c r="M56" s="2"/>
      <c r="N56" s="4"/>
      <c r="O56" s="4"/>
    </row>
    <row r="57" spans="1:15" s="1" customFormat="1" ht="15" customHeight="1" x14ac:dyDescent="0.2">
      <c r="A57" s="415"/>
      <c r="B57" s="397"/>
      <c r="C57" s="383"/>
      <c r="D57" s="416"/>
      <c r="E57" s="400"/>
      <c r="F57" s="417"/>
      <c r="G57" s="389"/>
      <c r="H57" s="389"/>
      <c r="I57" s="418"/>
      <c r="J57" s="270">
        <f>Sheet5!AT54</f>
        <v>0</v>
      </c>
      <c r="M57" s="2"/>
      <c r="N57" s="4"/>
      <c r="O57" s="4"/>
    </row>
    <row r="58" spans="1:15" s="1" customFormat="1" ht="15" customHeight="1" x14ac:dyDescent="0.2">
      <c r="A58" s="415"/>
      <c r="B58" s="397"/>
      <c r="C58" s="383"/>
      <c r="D58" s="416"/>
      <c r="E58" s="400"/>
      <c r="F58" s="417"/>
      <c r="G58" s="389"/>
      <c r="H58" s="389"/>
      <c r="I58" s="418"/>
      <c r="J58" s="270">
        <f>Sheet5!AT55</f>
        <v>0</v>
      </c>
      <c r="M58" s="2"/>
      <c r="N58" s="4"/>
      <c r="O58" s="4"/>
    </row>
    <row r="59" spans="1:15" s="1" customFormat="1" ht="15" customHeight="1" x14ac:dyDescent="0.2">
      <c r="A59" s="415"/>
      <c r="B59" s="397"/>
      <c r="C59" s="383"/>
      <c r="D59" s="416"/>
      <c r="E59" s="400"/>
      <c r="F59" s="417"/>
      <c r="G59" s="389"/>
      <c r="H59" s="389"/>
      <c r="I59" s="418"/>
      <c r="J59" s="270">
        <f>Sheet5!AT56</f>
        <v>0</v>
      </c>
      <c r="M59" s="2"/>
      <c r="N59" s="4"/>
      <c r="O59" s="4"/>
    </row>
    <row r="60" spans="1:15" s="1" customFormat="1" ht="15" customHeight="1" x14ac:dyDescent="0.2">
      <c r="A60" s="415"/>
      <c r="B60" s="397"/>
      <c r="C60" s="383"/>
      <c r="D60" s="416"/>
      <c r="E60" s="400"/>
      <c r="F60" s="417"/>
      <c r="G60" s="389"/>
      <c r="H60" s="389"/>
      <c r="I60" s="418"/>
      <c r="J60" s="270">
        <f>Sheet5!AT57</f>
        <v>0</v>
      </c>
      <c r="M60" s="2"/>
      <c r="N60" s="4"/>
      <c r="O60" s="4"/>
    </row>
    <row r="61" spans="1:15" s="1" customFormat="1" ht="15" customHeight="1" x14ac:dyDescent="0.2">
      <c r="A61" s="415"/>
      <c r="B61" s="397"/>
      <c r="C61" s="383"/>
      <c r="D61" s="416"/>
      <c r="E61" s="400"/>
      <c r="F61" s="417"/>
      <c r="G61" s="389"/>
      <c r="H61" s="389"/>
      <c r="I61" s="418"/>
      <c r="J61" s="270">
        <f>Sheet5!AT58</f>
        <v>0</v>
      </c>
      <c r="M61" s="2"/>
      <c r="N61" s="4"/>
      <c r="O61" s="4"/>
    </row>
    <row r="62" spans="1:15" s="1" customFormat="1" ht="15" customHeight="1" x14ac:dyDescent="0.2">
      <c r="A62" s="415"/>
      <c r="B62" s="397"/>
      <c r="C62" s="383"/>
      <c r="D62" s="416"/>
      <c r="E62" s="400"/>
      <c r="F62" s="417"/>
      <c r="G62" s="389"/>
      <c r="H62" s="389"/>
      <c r="I62" s="418"/>
      <c r="J62" s="270">
        <f>Sheet5!AT59</f>
        <v>0</v>
      </c>
      <c r="M62" s="2"/>
      <c r="N62" s="4"/>
      <c r="O62" s="4"/>
    </row>
    <row r="63" spans="1:15" s="1" customFormat="1" ht="15" customHeight="1" x14ac:dyDescent="0.2">
      <c r="A63" s="415"/>
      <c r="B63" s="397"/>
      <c r="C63" s="383"/>
      <c r="D63" s="416"/>
      <c r="E63" s="400"/>
      <c r="F63" s="417"/>
      <c r="G63" s="389"/>
      <c r="H63" s="389"/>
      <c r="I63" s="418"/>
      <c r="J63" s="270">
        <f>Sheet5!AT60</f>
        <v>0</v>
      </c>
      <c r="M63" s="2"/>
      <c r="N63" s="4"/>
      <c r="O63" s="4"/>
    </row>
    <row r="64" spans="1:15" s="1" customFormat="1" ht="15" customHeight="1" x14ac:dyDescent="0.2">
      <c r="A64" s="415"/>
      <c r="B64" s="397"/>
      <c r="C64" s="383"/>
      <c r="D64" s="416"/>
      <c r="E64" s="400"/>
      <c r="F64" s="417"/>
      <c r="G64" s="389"/>
      <c r="H64" s="389"/>
      <c r="I64" s="418"/>
      <c r="J64" s="270">
        <f>Sheet5!AT61</f>
        <v>0</v>
      </c>
      <c r="M64" s="2"/>
      <c r="N64" s="4"/>
      <c r="O64" s="4"/>
    </row>
    <row r="65" spans="1:15" s="1" customFormat="1" ht="15" customHeight="1" x14ac:dyDescent="0.2">
      <c r="A65" s="415"/>
      <c r="B65" s="397"/>
      <c r="C65" s="383"/>
      <c r="D65" s="416"/>
      <c r="E65" s="400"/>
      <c r="F65" s="417"/>
      <c r="G65" s="389"/>
      <c r="H65" s="389"/>
      <c r="I65" s="418"/>
      <c r="J65" s="270">
        <f>Sheet5!AT62</f>
        <v>0</v>
      </c>
      <c r="M65" s="2"/>
      <c r="N65" s="4"/>
      <c r="O65" s="4"/>
    </row>
    <row r="66" spans="1:15" s="1" customFormat="1" ht="15" customHeight="1" x14ac:dyDescent="0.2">
      <c r="A66" s="415"/>
      <c r="B66" s="397"/>
      <c r="C66" s="383"/>
      <c r="D66" s="416"/>
      <c r="E66" s="400"/>
      <c r="F66" s="417"/>
      <c r="G66" s="389"/>
      <c r="H66" s="389"/>
      <c r="I66" s="418"/>
      <c r="J66" s="270">
        <f>Sheet5!AT63</f>
        <v>0</v>
      </c>
      <c r="M66" s="2"/>
      <c r="N66" s="4"/>
      <c r="O66" s="4"/>
    </row>
    <row r="67" spans="1:15" s="1" customFormat="1" ht="15" customHeight="1" x14ac:dyDescent="0.2">
      <c r="A67" s="415"/>
      <c r="B67" s="397"/>
      <c r="C67" s="383"/>
      <c r="D67" s="416"/>
      <c r="E67" s="400"/>
      <c r="F67" s="417"/>
      <c r="G67" s="389"/>
      <c r="H67" s="389"/>
      <c r="I67" s="418"/>
      <c r="J67" s="270">
        <f>Sheet5!AT64</f>
        <v>0</v>
      </c>
      <c r="M67" s="2"/>
      <c r="N67" s="4"/>
      <c r="O67" s="4"/>
    </row>
    <row r="68" spans="1:15" s="1" customFormat="1" ht="15" customHeight="1" x14ac:dyDescent="0.2">
      <c r="A68" s="415"/>
      <c r="B68" s="397"/>
      <c r="C68" s="383"/>
      <c r="D68" s="416"/>
      <c r="E68" s="400"/>
      <c r="F68" s="417"/>
      <c r="G68" s="389"/>
      <c r="H68" s="389"/>
      <c r="I68" s="418"/>
      <c r="J68" s="270">
        <f>Sheet5!AT65</f>
        <v>0</v>
      </c>
      <c r="M68" s="2"/>
      <c r="N68" s="4"/>
      <c r="O68" s="4"/>
    </row>
    <row r="69" spans="1:15" s="1" customFormat="1" ht="15" customHeight="1" x14ac:dyDescent="0.2">
      <c r="A69" s="415"/>
      <c r="B69" s="397"/>
      <c r="C69" s="383"/>
      <c r="D69" s="416"/>
      <c r="E69" s="400"/>
      <c r="F69" s="417"/>
      <c r="G69" s="389"/>
      <c r="H69" s="389"/>
      <c r="I69" s="418"/>
      <c r="J69" s="270">
        <f>Sheet5!AT66</f>
        <v>0</v>
      </c>
      <c r="M69" s="2"/>
      <c r="N69" s="4"/>
      <c r="O69" s="4"/>
    </row>
    <row r="70" spans="1:15" s="1" customFormat="1" ht="15" customHeight="1" x14ac:dyDescent="0.2">
      <c r="A70" s="415"/>
      <c r="B70" s="397"/>
      <c r="C70" s="383"/>
      <c r="D70" s="416"/>
      <c r="E70" s="400"/>
      <c r="F70" s="417"/>
      <c r="G70" s="389"/>
      <c r="H70" s="389"/>
      <c r="I70" s="418"/>
      <c r="J70" s="270">
        <f>Sheet5!AT67</f>
        <v>0</v>
      </c>
      <c r="M70" s="2"/>
      <c r="N70" s="4"/>
      <c r="O70" s="4"/>
    </row>
    <row r="71" spans="1:15" s="1" customFormat="1" ht="15" customHeight="1" x14ac:dyDescent="0.2">
      <c r="A71" s="415"/>
      <c r="B71" s="397"/>
      <c r="C71" s="383"/>
      <c r="D71" s="416"/>
      <c r="E71" s="400"/>
      <c r="F71" s="417"/>
      <c r="G71" s="389"/>
      <c r="H71" s="389"/>
      <c r="I71" s="418"/>
      <c r="J71" s="270">
        <f>Sheet5!AT68</f>
        <v>0</v>
      </c>
      <c r="M71" s="2"/>
      <c r="N71" s="4"/>
      <c r="O71" s="4"/>
    </row>
    <row r="72" spans="1:15" s="1" customFormat="1" ht="15" customHeight="1" x14ac:dyDescent="0.2">
      <c r="A72" s="415"/>
      <c r="B72" s="397"/>
      <c r="C72" s="383"/>
      <c r="D72" s="416"/>
      <c r="E72" s="400"/>
      <c r="F72" s="417"/>
      <c r="G72" s="389"/>
      <c r="H72" s="389"/>
      <c r="I72" s="418"/>
      <c r="J72" s="270">
        <f>Sheet5!AT69</f>
        <v>0</v>
      </c>
      <c r="M72" s="2"/>
      <c r="N72" s="4"/>
      <c r="O72" s="4"/>
    </row>
    <row r="73" spans="1:15" s="1" customFormat="1" ht="15" customHeight="1" x14ac:dyDescent="0.2">
      <c r="A73" s="415"/>
      <c r="B73" s="397"/>
      <c r="C73" s="383"/>
      <c r="D73" s="416"/>
      <c r="E73" s="400"/>
      <c r="F73" s="417"/>
      <c r="G73" s="389"/>
      <c r="H73" s="389"/>
      <c r="I73" s="418"/>
      <c r="J73" s="270">
        <f>Sheet5!AT70</f>
        <v>0</v>
      </c>
      <c r="M73" s="2"/>
      <c r="N73" s="4"/>
      <c r="O73" s="4"/>
    </row>
    <row r="74" spans="1:15" s="1" customFormat="1" ht="15" customHeight="1" x14ac:dyDescent="0.2">
      <c r="A74" s="415"/>
      <c r="B74" s="397"/>
      <c r="C74" s="383"/>
      <c r="D74" s="416"/>
      <c r="E74" s="400"/>
      <c r="F74" s="417"/>
      <c r="G74" s="389"/>
      <c r="H74" s="389"/>
      <c r="I74" s="418"/>
      <c r="J74" s="270">
        <f>Sheet5!AT71</f>
        <v>0</v>
      </c>
      <c r="M74" s="2"/>
      <c r="N74" s="4"/>
      <c r="O74" s="4"/>
    </row>
    <row r="75" spans="1:15" s="1" customFormat="1" ht="15" customHeight="1" x14ac:dyDescent="0.2">
      <c r="A75" s="415"/>
      <c r="B75" s="397"/>
      <c r="C75" s="383"/>
      <c r="D75" s="416"/>
      <c r="E75" s="400"/>
      <c r="F75" s="417"/>
      <c r="G75" s="389"/>
      <c r="H75" s="389"/>
      <c r="I75" s="418"/>
      <c r="J75" s="270">
        <f>Sheet5!AT72</f>
        <v>0</v>
      </c>
      <c r="M75" s="2"/>
      <c r="N75" s="4"/>
      <c r="O75" s="4"/>
    </row>
    <row r="76" spans="1:15" s="1" customFormat="1" ht="15" customHeight="1" x14ac:dyDescent="0.2">
      <c r="A76" s="415"/>
      <c r="B76" s="397"/>
      <c r="C76" s="383"/>
      <c r="D76" s="416"/>
      <c r="E76" s="400"/>
      <c r="F76" s="417"/>
      <c r="G76" s="389"/>
      <c r="H76" s="389"/>
      <c r="I76" s="418"/>
      <c r="J76" s="270">
        <f>Sheet5!AT73</f>
        <v>0</v>
      </c>
      <c r="M76" s="2"/>
      <c r="N76" s="4"/>
      <c r="O76" s="4"/>
    </row>
    <row r="77" spans="1:15" s="1" customFormat="1" ht="15" customHeight="1" x14ac:dyDescent="0.2">
      <c r="A77" s="415"/>
      <c r="B77" s="397"/>
      <c r="C77" s="383"/>
      <c r="D77" s="416"/>
      <c r="E77" s="400"/>
      <c r="F77" s="417"/>
      <c r="G77" s="389"/>
      <c r="H77" s="389"/>
      <c r="I77" s="418"/>
      <c r="J77" s="270">
        <f>Sheet5!AT74</f>
        <v>0</v>
      </c>
      <c r="M77" s="2"/>
      <c r="N77" s="4"/>
      <c r="O77" s="4"/>
    </row>
    <row r="78" spans="1:15" s="1" customFormat="1" ht="15" customHeight="1" x14ac:dyDescent="0.2">
      <c r="A78" s="415"/>
      <c r="B78" s="397"/>
      <c r="C78" s="383"/>
      <c r="D78" s="416"/>
      <c r="E78" s="400"/>
      <c r="F78" s="417"/>
      <c r="G78" s="389"/>
      <c r="H78" s="389"/>
      <c r="I78" s="418"/>
      <c r="J78" s="270">
        <f>Sheet5!AT75</f>
        <v>0</v>
      </c>
      <c r="M78" s="2"/>
      <c r="N78" s="4"/>
      <c r="O78" s="4"/>
    </row>
    <row r="79" spans="1:15" s="1" customFormat="1" ht="15" customHeight="1" x14ac:dyDescent="0.2">
      <c r="A79" s="415"/>
      <c r="B79" s="397"/>
      <c r="C79" s="383"/>
      <c r="D79" s="416"/>
      <c r="E79" s="400"/>
      <c r="F79" s="417"/>
      <c r="G79" s="389"/>
      <c r="H79" s="389"/>
      <c r="I79" s="418"/>
      <c r="J79" s="270">
        <f>Sheet5!AT76</f>
        <v>0</v>
      </c>
      <c r="M79" s="2"/>
      <c r="N79" s="4"/>
      <c r="O79" s="4"/>
    </row>
    <row r="80" spans="1:15" s="1" customFormat="1" ht="15" customHeight="1" x14ac:dyDescent="0.2">
      <c r="A80" s="415"/>
      <c r="B80" s="397"/>
      <c r="C80" s="383"/>
      <c r="D80" s="416"/>
      <c r="E80" s="400"/>
      <c r="F80" s="417"/>
      <c r="G80" s="389"/>
      <c r="H80" s="389"/>
      <c r="I80" s="418"/>
      <c r="J80" s="270">
        <f>Sheet5!AT77</f>
        <v>0</v>
      </c>
      <c r="M80" s="2"/>
      <c r="N80" s="4"/>
      <c r="O80" s="4"/>
    </row>
    <row r="81" spans="1:15" s="1" customFormat="1" ht="15" customHeight="1" x14ac:dyDescent="0.2">
      <c r="A81" s="415"/>
      <c r="B81" s="397"/>
      <c r="C81" s="383"/>
      <c r="D81" s="416"/>
      <c r="E81" s="400"/>
      <c r="F81" s="417"/>
      <c r="G81" s="389"/>
      <c r="H81" s="389"/>
      <c r="I81" s="418"/>
      <c r="J81" s="270">
        <f>Sheet5!AT78</f>
        <v>0</v>
      </c>
      <c r="M81" s="2"/>
      <c r="N81" s="4"/>
      <c r="O81" s="4"/>
    </row>
    <row r="82" spans="1:15" s="1" customFormat="1" ht="15" customHeight="1" x14ac:dyDescent="0.2">
      <c r="A82" s="415"/>
      <c r="B82" s="397"/>
      <c r="C82" s="383"/>
      <c r="D82" s="416"/>
      <c r="E82" s="400"/>
      <c r="F82" s="417"/>
      <c r="G82" s="389"/>
      <c r="H82" s="389"/>
      <c r="I82" s="418"/>
      <c r="J82" s="270">
        <f>Sheet5!AT79</f>
        <v>0</v>
      </c>
      <c r="M82" s="2"/>
      <c r="N82" s="4"/>
      <c r="O82" s="4"/>
    </row>
    <row r="83" spans="1:15" s="1" customFormat="1" ht="15" customHeight="1" x14ac:dyDescent="0.2">
      <c r="A83" s="415"/>
      <c r="B83" s="397"/>
      <c r="C83" s="383"/>
      <c r="D83" s="416"/>
      <c r="E83" s="400"/>
      <c r="F83" s="417"/>
      <c r="G83" s="389"/>
      <c r="H83" s="389"/>
      <c r="I83" s="418"/>
      <c r="J83" s="270">
        <f>Sheet5!AT80</f>
        <v>0</v>
      </c>
      <c r="M83" s="2"/>
      <c r="N83" s="4"/>
      <c r="O83" s="4"/>
    </row>
    <row r="84" spans="1:15" s="1" customFormat="1" ht="15" customHeight="1" x14ac:dyDescent="0.2">
      <c r="A84" s="415"/>
      <c r="B84" s="397"/>
      <c r="C84" s="383"/>
      <c r="D84" s="416"/>
      <c r="E84" s="400"/>
      <c r="F84" s="417"/>
      <c r="G84" s="389"/>
      <c r="H84" s="389"/>
      <c r="I84" s="418"/>
      <c r="J84" s="270">
        <f>Sheet5!AT81</f>
        <v>0</v>
      </c>
      <c r="M84" s="2"/>
      <c r="N84" s="4"/>
      <c r="O84" s="4"/>
    </row>
    <row r="85" spans="1:15" s="1" customFormat="1" ht="15" customHeight="1" x14ac:dyDescent="0.2">
      <c r="A85" s="415"/>
      <c r="B85" s="397"/>
      <c r="C85" s="383"/>
      <c r="D85" s="416"/>
      <c r="E85" s="400"/>
      <c r="F85" s="417"/>
      <c r="G85" s="389"/>
      <c r="H85" s="389"/>
      <c r="I85" s="418"/>
      <c r="J85" s="270">
        <f>Sheet5!AT82</f>
        <v>0</v>
      </c>
      <c r="M85" s="2"/>
      <c r="N85" s="4"/>
      <c r="O85" s="4"/>
    </row>
    <row r="86" spans="1:15" s="1" customFormat="1" ht="15" customHeight="1" x14ac:dyDescent="0.2">
      <c r="A86" s="415"/>
      <c r="B86" s="397"/>
      <c r="C86" s="383"/>
      <c r="D86" s="416"/>
      <c r="E86" s="400"/>
      <c r="F86" s="417"/>
      <c r="G86" s="389"/>
      <c r="H86" s="389"/>
      <c r="I86" s="418"/>
      <c r="J86" s="270">
        <f>Sheet5!AT83</f>
        <v>0</v>
      </c>
      <c r="M86" s="2"/>
      <c r="N86" s="4"/>
      <c r="O86" s="4"/>
    </row>
    <row r="87" spans="1:15" s="1" customFormat="1" ht="15" customHeight="1" x14ac:dyDescent="0.2">
      <c r="A87" s="415"/>
      <c r="B87" s="397"/>
      <c r="C87" s="383"/>
      <c r="D87" s="416"/>
      <c r="E87" s="400"/>
      <c r="F87" s="417"/>
      <c r="G87" s="389"/>
      <c r="H87" s="389"/>
      <c r="I87" s="418"/>
      <c r="J87" s="270">
        <f>Sheet5!AT84</f>
        <v>0</v>
      </c>
      <c r="M87" s="2"/>
      <c r="N87" s="4"/>
      <c r="O87" s="4"/>
    </row>
    <row r="88" spans="1:15" s="1" customFormat="1" ht="15" customHeight="1" x14ac:dyDescent="0.2">
      <c r="A88" s="415"/>
      <c r="B88" s="397"/>
      <c r="C88" s="383"/>
      <c r="D88" s="416"/>
      <c r="E88" s="400"/>
      <c r="F88" s="417"/>
      <c r="G88" s="389"/>
      <c r="H88" s="389"/>
      <c r="I88" s="418"/>
      <c r="J88" s="270">
        <f>Sheet5!AT85</f>
        <v>0</v>
      </c>
      <c r="M88" s="2"/>
      <c r="N88" s="4"/>
      <c r="O88" s="4"/>
    </row>
    <row r="89" spans="1:15" s="1" customFormat="1" ht="15" customHeight="1" x14ac:dyDescent="0.2">
      <c r="A89" s="415"/>
      <c r="B89" s="397"/>
      <c r="C89" s="383"/>
      <c r="D89" s="416"/>
      <c r="E89" s="400"/>
      <c r="F89" s="417"/>
      <c r="G89" s="389"/>
      <c r="H89" s="389"/>
      <c r="I89" s="418"/>
      <c r="J89" s="270">
        <f>Sheet5!AT86</f>
        <v>0</v>
      </c>
      <c r="M89" s="2"/>
      <c r="N89" s="4"/>
      <c r="O89" s="4"/>
    </row>
    <row r="90" spans="1:15" s="1" customFormat="1" ht="15" customHeight="1" x14ac:dyDescent="0.2">
      <c r="A90" s="415"/>
      <c r="B90" s="397"/>
      <c r="C90" s="383"/>
      <c r="D90" s="416"/>
      <c r="E90" s="400"/>
      <c r="F90" s="417"/>
      <c r="G90" s="389"/>
      <c r="H90" s="389"/>
      <c r="I90" s="418"/>
      <c r="J90" s="270">
        <f>Sheet5!AT87</f>
        <v>0</v>
      </c>
      <c r="M90" s="2"/>
      <c r="N90" s="4"/>
      <c r="O90" s="4"/>
    </row>
    <row r="91" spans="1:15" s="1" customFormat="1" ht="15" customHeight="1" x14ac:dyDescent="0.2">
      <c r="A91" s="415"/>
      <c r="B91" s="397"/>
      <c r="C91" s="383"/>
      <c r="D91" s="416"/>
      <c r="E91" s="400"/>
      <c r="F91" s="417"/>
      <c r="G91" s="389"/>
      <c r="H91" s="389"/>
      <c r="I91" s="418"/>
      <c r="J91" s="270">
        <f>Sheet5!AT88</f>
        <v>0</v>
      </c>
      <c r="M91" s="2"/>
      <c r="N91" s="4"/>
      <c r="O91" s="4"/>
    </row>
    <row r="92" spans="1:15" s="1" customFormat="1" ht="15" customHeight="1" x14ac:dyDescent="0.2">
      <c r="A92" s="415"/>
      <c r="B92" s="397"/>
      <c r="C92" s="383"/>
      <c r="D92" s="416"/>
      <c r="E92" s="400"/>
      <c r="F92" s="417"/>
      <c r="G92" s="389"/>
      <c r="H92" s="389"/>
      <c r="I92" s="418"/>
      <c r="J92" s="270">
        <f>Sheet5!AT89</f>
        <v>0</v>
      </c>
      <c r="M92" s="2"/>
      <c r="N92" s="4"/>
      <c r="O92" s="4"/>
    </row>
    <row r="93" spans="1:15" s="1" customFormat="1" ht="15" customHeight="1" x14ac:dyDescent="0.2">
      <c r="A93" s="415"/>
      <c r="B93" s="397"/>
      <c r="C93" s="383"/>
      <c r="D93" s="416"/>
      <c r="E93" s="400"/>
      <c r="F93" s="417"/>
      <c r="G93" s="389"/>
      <c r="H93" s="389"/>
      <c r="I93" s="418"/>
      <c r="J93" s="270">
        <f>Sheet5!AT90</f>
        <v>0</v>
      </c>
      <c r="M93" s="2"/>
      <c r="N93" s="4"/>
      <c r="O93" s="4"/>
    </row>
    <row r="94" spans="1:15" s="1" customFormat="1" ht="15" customHeight="1" x14ac:dyDescent="0.2">
      <c r="A94" s="415"/>
      <c r="B94" s="397"/>
      <c r="C94" s="383"/>
      <c r="D94" s="416"/>
      <c r="E94" s="400"/>
      <c r="F94" s="417"/>
      <c r="G94" s="389"/>
      <c r="H94" s="389"/>
      <c r="I94" s="418"/>
      <c r="J94" s="270">
        <f>Sheet5!AT91</f>
        <v>0</v>
      </c>
      <c r="M94" s="2"/>
      <c r="N94" s="4"/>
      <c r="O94" s="4"/>
    </row>
    <row r="95" spans="1:15" s="1" customFormat="1" ht="15" customHeight="1" x14ac:dyDescent="0.2">
      <c r="A95" s="415"/>
      <c r="B95" s="397"/>
      <c r="C95" s="383"/>
      <c r="D95" s="416"/>
      <c r="E95" s="400"/>
      <c r="F95" s="417"/>
      <c r="G95" s="389"/>
      <c r="H95" s="389"/>
      <c r="I95" s="418"/>
      <c r="J95" s="270">
        <f>Sheet5!AT92</f>
        <v>0</v>
      </c>
      <c r="M95" s="2"/>
      <c r="N95" s="4"/>
      <c r="O95" s="4"/>
    </row>
    <row r="96" spans="1:15" s="1" customFormat="1" ht="15" customHeight="1" x14ac:dyDescent="0.2">
      <c r="A96" s="415"/>
      <c r="B96" s="397"/>
      <c r="C96" s="383"/>
      <c r="D96" s="416"/>
      <c r="E96" s="400"/>
      <c r="F96" s="417"/>
      <c r="G96" s="389"/>
      <c r="H96" s="389"/>
      <c r="I96" s="418"/>
      <c r="J96" s="270">
        <f>Sheet5!AT93</f>
        <v>0</v>
      </c>
      <c r="M96" s="2"/>
      <c r="N96" s="4"/>
      <c r="O96" s="4"/>
    </row>
    <row r="97" spans="1:15" s="1" customFormat="1" ht="15" customHeight="1" x14ac:dyDescent="0.2">
      <c r="A97" s="415"/>
      <c r="B97" s="397"/>
      <c r="C97" s="383"/>
      <c r="D97" s="416"/>
      <c r="E97" s="400"/>
      <c r="F97" s="417"/>
      <c r="G97" s="389"/>
      <c r="H97" s="389"/>
      <c r="I97" s="418"/>
      <c r="J97" s="270">
        <f>Sheet5!AT94</f>
        <v>0</v>
      </c>
      <c r="M97" s="2"/>
      <c r="N97" s="4"/>
      <c r="O97" s="4"/>
    </row>
    <row r="98" spans="1:15" s="1" customFormat="1" ht="15" customHeight="1" x14ac:dyDescent="0.2">
      <c r="A98" s="415"/>
      <c r="B98" s="397"/>
      <c r="C98" s="383"/>
      <c r="D98" s="416"/>
      <c r="E98" s="400"/>
      <c r="F98" s="417"/>
      <c r="G98" s="389"/>
      <c r="H98" s="389"/>
      <c r="I98" s="418"/>
      <c r="J98" s="270">
        <f>Sheet5!AT95</f>
        <v>0</v>
      </c>
      <c r="M98" s="2"/>
      <c r="N98" s="4"/>
      <c r="O98" s="4"/>
    </row>
    <row r="99" spans="1:15" s="1" customFormat="1" ht="15" customHeight="1" x14ac:dyDescent="0.2">
      <c r="A99" s="415"/>
      <c r="B99" s="397"/>
      <c r="C99" s="383"/>
      <c r="D99" s="416"/>
      <c r="E99" s="400"/>
      <c r="F99" s="417"/>
      <c r="G99" s="389"/>
      <c r="H99" s="389"/>
      <c r="I99" s="418"/>
      <c r="J99" s="270">
        <f>Sheet5!AT96</f>
        <v>0</v>
      </c>
      <c r="M99" s="2"/>
      <c r="N99" s="4"/>
      <c r="O99" s="4"/>
    </row>
    <row r="100" spans="1:15" s="1" customFormat="1" ht="15" customHeight="1" x14ac:dyDescent="0.2">
      <c r="A100" s="415"/>
      <c r="B100" s="397"/>
      <c r="C100" s="383"/>
      <c r="D100" s="416"/>
      <c r="E100" s="400"/>
      <c r="F100" s="417"/>
      <c r="G100" s="389"/>
      <c r="H100" s="389"/>
      <c r="I100" s="418"/>
      <c r="J100" s="270">
        <f>Sheet5!AT97</f>
        <v>0</v>
      </c>
      <c r="M100" s="2"/>
      <c r="N100" s="4"/>
      <c r="O100" s="4"/>
    </row>
    <row r="101" spans="1:15" s="1" customFormat="1" ht="15" customHeight="1" x14ac:dyDescent="0.2">
      <c r="A101" s="415"/>
      <c r="B101" s="397"/>
      <c r="C101" s="383"/>
      <c r="D101" s="416"/>
      <c r="E101" s="400"/>
      <c r="F101" s="417"/>
      <c r="G101" s="389"/>
      <c r="H101" s="389"/>
      <c r="I101" s="418"/>
      <c r="J101" s="270">
        <f>Sheet5!AT98</f>
        <v>0</v>
      </c>
      <c r="M101" s="2"/>
      <c r="N101" s="4"/>
      <c r="O101" s="4"/>
    </row>
    <row r="102" spans="1:15" s="1" customFormat="1" ht="15" customHeight="1" x14ac:dyDescent="0.2">
      <c r="A102" s="415"/>
      <c r="B102" s="397"/>
      <c r="C102" s="383"/>
      <c r="D102" s="416"/>
      <c r="E102" s="400"/>
      <c r="F102" s="417"/>
      <c r="G102" s="389"/>
      <c r="H102" s="389"/>
      <c r="I102" s="418"/>
      <c r="J102" s="270">
        <f>Sheet5!AT99</f>
        <v>0</v>
      </c>
      <c r="M102" s="2"/>
      <c r="N102" s="4"/>
      <c r="O102" s="4"/>
    </row>
    <row r="103" spans="1:15" s="1" customFormat="1" ht="15" customHeight="1" x14ac:dyDescent="0.2">
      <c r="A103" s="415"/>
      <c r="B103" s="397"/>
      <c r="C103" s="383"/>
      <c r="D103" s="416"/>
      <c r="E103" s="400"/>
      <c r="F103" s="417"/>
      <c r="G103" s="389"/>
      <c r="H103" s="389"/>
      <c r="I103" s="418"/>
      <c r="J103" s="270">
        <f>Sheet5!AT100</f>
        <v>0</v>
      </c>
      <c r="M103" s="2"/>
      <c r="N103" s="4"/>
      <c r="O103" s="4"/>
    </row>
    <row r="104" spans="1:15" s="1" customFormat="1" ht="15" customHeight="1" x14ac:dyDescent="0.2">
      <c r="A104" s="415"/>
      <c r="B104" s="397"/>
      <c r="C104" s="383"/>
      <c r="D104" s="416"/>
      <c r="E104" s="400"/>
      <c r="F104" s="417"/>
      <c r="G104" s="389"/>
      <c r="H104" s="389"/>
      <c r="I104" s="418"/>
      <c r="J104" s="270">
        <f>Sheet5!AT101</f>
        <v>0</v>
      </c>
      <c r="M104" s="2"/>
      <c r="N104" s="4"/>
      <c r="O104" s="4"/>
    </row>
    <row r="105" spans="1:15" s="1" customFormat="1" ht="15" customHeight="1" x14ac:dyDescent="0.2">
      <c r="A105" s="415"/>
      <c r="B105" s="397"/>
      <c r="C105" s="383"/>
      <c r="D105" s="416"/>
      <c r="E105" s="400"/>
      <c r="F105" s="417"/>
      <c r="G105" s="389"/>
      <c r="H105" s="389"/>
      <c r="I105" s="418"/>
      <c r="J105" s="270">
        <f>Sheet5!AT102</f>
        <v>0</v>
      </c>
      <c r="M105" s="2"/>
      <c r="N105" s="4"/>
      <c r="O105" s="4"/>
    </row>
    <row r="106" spans="1:15" s="1" customFormat="1" ht="15" customHeight="1" x14ac:dyDescent="0.2">
      <c r="A106" s="415"/>
      <c r="B106" s="397"/>
      <c r="C106" s="383"/>
      <c r="D106" s="416"/>
      <c r="E106" s="400"/>
      <c r="F106" s="417"/>
      <c r="G106" s="389"/>
      <c r="H106" s="389"/>
      <c r="I106" s="418"/>
      <c r="J106" s="270">
        <f>Sheet5!AT103</f>
        <v>0</v>
      </c>
      <c r="M106" s="2"/>
      <c r="N106" s="4"/>
      <c r="O106" s="4"/>
    </row>
    <row r="107" spans="1:15" s="1" customFormat="1" ht="15" customHeight="1" x14ac:dyDescent="0.2">
      <c r="A107" s="415"/>
      <c r="B107" s="397"/>
      <c r="C107" s="383"/>
      <c r="D107" s="416"/>
      <c r="E107" s="400"/>
      <c r="F107" s="417"/>
      <c r="G107" s="389"/>
      <c r="H107" s="389"/>
      <c r="I107" s="418"/>
      <c r="J107" s="270">
        <f>Sheet5!AT104</f>
        <v>0</v>
      </c>
      <c r="M107" s="2"/>
      <c r="N107" s="4"/>
      <c r="O107" s="4"/>
    </row>
    <row r="108" spans="1:15" s="1" customFormat="1" ht="15" customHeight="1" x14ac:dyDescent="0.2">
      <c r="A108" s="415"/>
      <c r="B108" s="397"/>
      <c r="C108" s="383"/>
      <c r="D108" s="416"/>
      <c r="E108" s="400"/>
      <c r="F108" s="417"/>
      <c r="G108" s="389"/>
      <c r="H108" s="389"/>
      <c r="I108" s="418"/>
      <c r="J108" s="270">
        <f>Sheet5!AT105</f>
        <v>0</v>
      </c>
      <c r="M108" s="2"/>
      <c r="N108" s="4"/>
      <c r="O108" s="4"/>
    </row>
    <row r="109" spans="1:15" s="1" customFormat="1" ht="15" customHeight="1" x14ac:dyDescent="0.2">
      <c r="A109" s="415"/>
      <c r="B109" s="397"/>
      <c r="C109" s="383"/>
      <c r="D109" s="416"/>
      <c r="E109" s="400"/>
      <c r="F109" s="417"/>
      <c r="G109" s="389"/>
      <c r="H109" s="389"/>
      <c r="I109" s="418"/>
      <c r="J109" s="270">
        <f>Sheet5!AT106</f>
        <v>0</v>
      </c>
      <c r="M109" s="2"/>
      <c r="N109" s="4"/>
      <c r="O109" s="4"/>
    </row>
    <row r="110" spans="1:15" s="1" customFormat="1" ht="15" customHeight="1" x14ac:dyDescent="0.2">
      <c r="A110" s="415"/>
      <c r="B110" s="397"/>
      <c r="C110" s="383"/>
      <c r="D110" s="416"/>
      <c r="E110" s="400"/>
      <c r="F110" s="417"/>
      <c r="G110" s="389"/>
      <c r="H110" s="389"/>
      <c r="I110" s="418"/>
      <c r="J110" s="270">
        <f>Sheet5!AT107</f>
        <v>0</v>
      </c>
      <c r="M110" s="2"/>
      <c r="N110" s="4"/>
      <c r="O110" s="4"/>
    </row>
    <row r="111" spans="1:15" s="1" customFormat="1" ht="15" customHeight="1" x14ac:dyDescent="0.2">
      <c r="A111" s="415"/>
      <c r="B111" s="397"/>
      <c r="C111" s="383"/>
      <c r="D111" s="416"/>
      <c r="E111" s="400"/>
      <c r="F111" s="417"/>
      <c r="G111" s="389"/>
      <c r="H111" s="389"/>
      <c r="I111" s="418"/>
      <c r="J111" s="270">
        <f>Sheet5!AT108</f>
        <v>0</v>
      </c>
      <c r="M111" s="2"/>
      <c r="N111" s="4"/>
      <c r="O111" s="4"/>
    </row>
    <row r="112" spans="1:15" s="1" customFormat="1" ht="15" customHeight="1" x14ac:dyDescent="0.2">
      <c r="A112" s="415"/>
      <c r="B112" s="397"/>
      <c r="C112" s="383"/>
      <c r="D112" s="416"/>
      <c r="E112" s="400"/>
      <c r="F112" s="417"/>
      <c r="G112" s="389"/>
      <c r="H112" s="389"/>
      <c r="I112" s="418"/>
      <c r="J112" s="270">
        <f>Sheet5!AT109</f>
        <v>0</v>
      </c>
      <c r="M112" s="2"/>
      <c r="N112" s="4"/>
      <c r="O112" s="4"/>
    </row>
    <row r="113" spans="1:15" s="1" customFormat="1" ht="15" customHeight="1" x14ac:dyDescent="0.2">
      <c r="A113" s="415"/>
      <c r="B113" s="397"/>
      <c r="C113" s="383"/>
      <c r="D113" s="416"/>
      <c r="E113" s="400"/>
      <c r="F113" s="417"/>
      <c r="G113" s="389"/>
      <c r="H113" s="389"/>
      <c r="I113" s="418"/>
      <c r="J113" s="270">
        <f>Sheet5!AT110</f>
        <v>0</v>
      </c>
      <c r="M113" s="2"/>
      <c r="N113" s="4"/>
      <c r="O113" s="4"/>
    </row>
    <row r="114" spans="1:15" s="1" customFormat="1" ht="15" customHeight="1" x14ac:dyDescent="0.2">
      <c r="A114" s="415"/>
      <c r="B114" s="397"/>
      <c r="C114" s="383"/>
      <c r="D114" s="416"/>
      <c r="E114" s="400"/>
      <c r="F114" s="417"/>
      <c r="G114" s="389"/>
      <c r="H114" s="389"/>
      <c r="I114" s="418"/>
      <c r="J114" s="270">
        <f>Sheet5!AT111</f>
        <v>0</v>
      </c>
      <c r="M114" s="2"/>
      <c r="N114" s="4"/>
      <c r="O114" s="4"/>
    </row>
    <row r="115" spans="1:15" s="1" customFormat="1" ht="15" customHeight="1" x14ac:dyDescent="0.2">
      <c r="A115" s="415"/>
      <c r="B115" s="397"/>
      <c r="C115" s="383"/>
      <c r="D115" s="416"/>
      <c r="E115" s="400"/>
      <c r="F115" s="417"/>
      <c r="G115" s="389"/>
      <c r="H115" s="389"/>
      <c r="I115" s="418"/>
      <c r="J115" s="270">
        <f>Sheet5!AT112</f>
        <v>0</v>
      </c>
      <c r="M115" s="2"/>
      <c r="N115" s="4"/>
      <c r="O115" s="4"/>
    </row>
    <row r="116" spans="1:15" s="1" customFormat="1" ht="15" customHeight="1" x14ac:dyDescent="0.2">
      <c r="A116" s="415"/>
      <c r="B116" s="397"/>
      <c r="C116" s="383"/>
      <c r="D116" s="416"/>
      <c r="E116" s="400"/>
      <c r="F116" s="417"/>
      <c r="G116" s="389"/>
      <c r="H116" s="389"/>
      <c r="I116" s="418"/>
      <c r="J116" s="270">
        <f>Sheet5!AT113</f>
        <v>0</v>
      </c>
      <c r="M116" s="2"/>
      <c r="N116" s="4"/>
      <c r="O116" s="4"/>
    </row>
    <row r="117" spans="1:15" s="1" customFormat="1" ht="15" customHeight="1" x14ac:dyDescent="0.2">
      <c r="A117" s="415"/>
      <c r="B117" s="397"/>
      <c r="C117" s="383"/>
      <c r="D117" s="416"/>
      <c r="E117" s="400"/>
      <c r="F117" s="417"/>
      <c r="G117" s="389"/>
      <c r="H117" s="389"/>
      <c r="I117" s="418"/>
      <c r="J117" s="270">
        <f>Sheet5!AT114</f>
        <v>0</v>
      </c>
      <c r="M117" s="2"/>
      <c r="N117" s="4"/>
      <c r="O117" s="4"/>
    </row>
    <row r="118" spans="1:15" s="1" customFormat="1" ht="15" customHeight="1" x14ac:dyDescent="0.2">
      <c r="A118" s="415"/>
      <c r="B118" s="397"/>
      <c r="C118" s="383"/>
      <c r="D118" s="416"/>
      <c r="E118" s="400"/>
      <c r="F118" s="417"/>
      <c r="G118" s="389"/>
      <c r="H118" s="389"/>
      <c r="I118" s="418"/>
      <c r="J118" s="270">
        <f>Sheet5!AT115</f>
        <v>0</v>
      </c>
      <c r="M118" s="2"/>
      <c r="N118" s="4"/>
      <c r="O118" s="4"/>
    </row>
    <row r="119" spans="1:15" s="1" customFormat="1" ht="15" customHeight="1" x14ac:dyDescent="0.2">
      <c r="A119" s="415"/>
      <c r="B119" s="397"/>
      <c r="C119" s="383"/>
      <c r="D119" s="416"/>
      <c r="E119" s="400"/>
      <c r="F119" s="417"/>
      <c r="G119" s="389"/>
      <c r="H119" s="389"/>
      <c r="I119" s="418"/>
      <c r="J119" s="270">
        <f>Sheet5!AT116</f>
        <v>0</v>
      </c>
      <c r="M119" s="2"/>
      <c r="N119" s="4"/>
      <c r="O119" s="4"/>
    </row>
    <row r="120" spans="1:15" s="1" customFormat="1" ht="15" customHeight="1" x14ac:dyDescent="0.2">
      <c r="A120" s="415"/>
      <c r="B120" s="397"/>
      <c r="C120" s="383"/>
      <c r="D120" s="416"/>
      <c r="E120" s="400"/>
      <c r="F120" s="417"/>
      <c r="G120" s="389"/>
      <c r="H120" s="389"/>
      <c r="I120" s="418"/>
      <c r="J120" s="270">
        <f>Sheet5!AT117</f>
        <v>0</v>
      </c>
      <c r="M120" s="2"/>
      <c r="N120" s="4"/>
      <c r="O120" s="4"/>
    </row>
    <row r="121" spans="1:15" s="1" customFormat="1" ht="15" customHeight="1" x14ac:dyDescent="0.2">
      <c r="A121" s="415"/>
      <c r="B121" s="397"/>
      <c r="C121" s="383"/>
      <c r="D121" s="416"/>
      <c r="E121" s="400"/>
      <c r="F121" s="417"/>
      <c r="G121" s="389"/>
      <c r="H121" s="389"/>
      <c r="I121" s="418"/>
      <c r="J121" s="270">
        <f>Sheet5!AT118</f>
        <v>0</v>
      </c>
      <c r="M121" s="2"/>
      <c r="N121" s="4"/>
      <c r="O121" s="4"/>
    </row>
    <row r="122" spans="1:15" s="1" customFormat="1" ht="15" customHeight="1" x14ac:dyDescent="0.2">
      <c r="A122" s="415"/>
      <c r="B122" s="397"/>
      <c r="C122" s="383"/>
      <c r="D122" s="416"/>
      <c r="E122" s="400"/>
      <c r="F122" s="417"/>
      <c r="G122" s="389"/>
      <c r="H122" s="389"/>
      <c r="I122" s="418"/>
      <c r="J122" s="270">
        <f>Sheet5!AT119</f>
        <v>0</v>
      </c>
      <c r="M122" s="2"/>
      <c r="N122" s="4"/>
      <c r="O122" s="4"/>
    </row>
    <row r="123" spans="1:15" s="1" customFormat="1" ht="15" customHeight="1" x14ac:dyDescent="0.2">
      <c r="A123" s="415"/>
      <c r="B123" s="397"/>
      <c r="C123" s="383"/>
      <c r="D123" s="416"/>
      <c r="E123" s="400"/>
      <c r="F123" s="417"/>
      <c r="G123" s="389"/>
      <c r="H123" s="389"/>
      <c r="I123" s="418"/>
      <c r="J123" s="270">
        <f>Sheet5!AT120</f>
        <v>0</v>
      </c>
      <c r="M123" s="2"/>
      <c r="N123" s="4"/>
      <c r="O123" s="4"/>
    </row>
    <row r="124" spans="1:15" s="1" customFormat="1" ht="15" customHeight="1" x14ac:dyDescent="0.2">
      <c r="A124" s="415"/>
      <c r="B124" s="397"/>
      <c r="C124" s="383"/>
      <c r="D124" s="416"/>
      <c r="E124" s="400"/>
      <c r="F124" s="417"/>
      <c r="G124" s="389"/>
      <c r="H124" s="389"/>
      <c r="I124" s="418"/>
      <c r="J124" s="270">
        <f>Sheet5!AT121</f>
        <v>0</v>
      </c>
      <c r="M124" s="2"/>
      <c r="N124" s="4"/>
      <c r="O124" s="4"/>
    </row>
    <row r="125" spans="1:15" s="1" customFormat="1" ht="15" customHeight="1" x14ac:dyDescent="0.2">
      <c r="A125" s="415"/>
      <c r="B125" s="397"/>
      <c r="C125" s="383"/>
      <c r="D125" s="416"/>
      <c r="E125" s="400"/>
      <c r="F125" s="417"/>
      <c r="G125" s="389"/>
      <c r="H125" s="389"/>
      <c r="I125" s="418"/>
      <c r="J125" s="270">
        <f>Sheet5!AT122</f>
        <v>0</v>
      </c>
      <c r="M125" s="2"/>
      <c r="N125" s="4"/>
      <c r="O125" s="4"/>
    </row>
    <row r="126" spans="1:15" s="1" customFormat="1" ht="15" customHeight="1" x14ac:dyDescent="0.2">
      <c r="A126" s="415"/>
      <c r="B126" s="397"/>
      <c r="C126" s="383"/>
      <c r="D126" s="416"/>
      <c r="E126" s="400"/>
      <c r="F126" s="417"/>
      <c r="G126" s="389"/>
      <c r="H126" s="389"/>
      <c r="I126" s="418"/>
      <c r="J126" s="270">
        <f>Sheet5!AT123</f>
        <v>0</v>
      </c>
      <c r="M126" s="2"/>
      <c r="N126" s="4"/>
      <c r="O126" s="4"/>
    </row>
    <row r="127" spans="1:15" s="1" customFormat="1" ht="15" customHeight="1" x14ac:dyDescent="0.2">
      <c r="A127" s="415"/>
      <c r="B127" s="397"/>
      <c r="C127" s="383"/>
      <c r="D127" s="416"/>
      <c r="E127" s="400"/>
      <c r="F127" s="417"/>
      <c r="G127" s="389"/>
      <c r="H127" s="389"/>
      <c r="I127" s="418"/>
      <c r="J127" s="270">
        <f>Sheet5!AT124</f>
        <v>0</v>
      </c>
      <c r="M127" s="2"/>
      <c r="N127" s="4"/>
      <c r="O127" s="4"/>
    </row>
    <row r="128" spans="1:15" s="1" customFormat="1" ht="15" customHeight="1" x14ac:dyDescent="0.2">
      <c r="A128" s="415"/>
      <c r="B128" s="397"/>
      <c r="C128" s="383"/>
      <c r="D128" s="416"/>
      <c r="E128" s="400"/>
      <c r="F128" s="417"/>
      <c r="G128" s="389"/>
      <c r="H128" s="389"/>
      <c r="I128" s="418"/>
      <c r="J128" s="270">
        <f>Sheet5!AT125</f>
        <v>0</v>
      </c>
      <c r="M128" s="2"/>
      <c r="N128" s="4"/>
      <c r="O128" s="4"/>
    </row>
    <row r="129" spans="1:15" s="1" customFormat="1" ht="15" customHeight="1" x14ac:dyDescent="0.2">
      <c r="A129" s="415"/>
      <c r="B129" s="397"/>
      <c r="C129" s="383"/>
      <c r="D129" s="416"/>
      <c r="E129" s="400"/>
      <c r="F129" s="417"/>
      <c r="G129" s="389"/>
      <c r="H129" s="389"/>
      <c r="I129" s="418"/>
      <c r="J129" s="270">
        <f>Sheet5!AT126</f>
        <v>0</v>
      </c>
      <c r="M129" s="2"/>
      <c r="N129" s="4"/>
      <c r="O129" s="4"/>
    </row>
    <row r="130" spans="1:15" s="1" customFormat="1" ht="15" customHeight="1" x14ac:dyDescent="0.2">
      <c r="A130" s="415"/>
      <c r="B130" s="397"/>
      <c r="C130" s="383"/>
      <c r="D130" s="416"/>
      <c r="E130" s="400"/>
      <c r="F130" s="417"/>
      <c r="G130" s="389"/>
      <c r="H130" s="389"/>
      <c r="I130" s="418"/>
      <c r="J130" s="270">
        <f>Sheet5!AT127</f>
        <v>0</v>
      </c>
      <c r="M130" s="2"/>
      <c r="N130" s="4"/>
      <c r="O130" s="4"/>
    </row>
    <row r="131" spans="1:15" s="1" customFormat="1" ht="15" customHeight="1" x14ac:dyDescent="0.2">
      <c r="A131" s="415"/>
      <c r="B131" s="397"/>
      <c r="C131" s="383"/>
      <c r="D131" s="416"/>
      <c r="E131" s="400"/>
      <c r="F131" s="417"/>
      <c r="G131" s="389"/>
      <c r="H131" s="389"/>
      <c r="I131" s="418"/>
      <c r="J131" s="270">
        <f>Sheet5!AT128</f>
        <v>0</v>
      </c>
      <c r="M131" s="2"/>
      <c r="N131" s="4"/>
      <c r="O131" s="4"/>
    </row>
    <row r="132" spans="1:15" s="1" customFormat="1" ht="15" customHeight="1" x14ac:dyDescent="0.2">
      <c r="A132" s="415"/>
      <c r="B132" s="397"/>
      <c r="C132" s="383"/>
      <c r="D132" s="416"/>
      <c r="E132" s="400"/>
      <c r="F132" s="417"/>
      <c r="G132" s="389"/>
      <c r="H132" s="389"/>
      <c r="I132" s="418"/>
      <c r="J132" s="270">
        <f>Sheet5!AT129</f>
        <v>0</v>
      </c>
      <c r="M132" s="2"/>
      <c r="N132" s="4"/>
      <c r="O132" s="4"/>
    </row>
    <row r="133" spans="1:15" s="1" customFormat="1" ht="15" customHeight="1" x14ac:dyDescent="0.2">
      <c r="A133" s="415"/>
      <c r="B133" s="397"/>
      <c r="C133" s="383"/>
      <c r="D133" s="416"/>
      <c r="E133" s="400"/>
      <c r="F133" s="417"/>
      <c r="G133" s="389"/>
      <c r="H133" s="389"/>
      <c r="I133" s="418"/>
      <c r="J133" s="270">
        <f>Sheet5!AT130</f>
        <v>0</v>
      </c>
      <c r="M133" s="2"/>
      <c r="N133" s="4"/>
      <c r="O133" s="4"/>
    </row>
    <row r="134" spans="1:15" s="1" customFormat="1" ht="15" customHeight="1" x14ac:dyDescent="0.2">
      <c r="A134" s="415"/>
      <c r="B134" s="397"/>
      <c r="C134" s="383"/>
      <c r="D134" s="416"/>
      <c r="E134" s="400"/>
      <c r="F134" s="417"/>
      <c r="G134" s="389"/>
      <c r="H134" s="389"/>
      <c r="I134" s="418"/>
      <c r="J134" s="270">
        <f>Sheet5!AT131</f>
        <v>0</v>
      </c>
      <c r="M134" s="2"/>
      <c r="N134" s="4"/>
      <c r="O134" s="4"/>
    </row>
    <row r="135" spans="1:15" s="1" customFormat="1" ht="15" customHeight="1" x14ac:dyDescent="0.2">
      <c r="A135" s="415"/>
      <c r="B135" s="397"/>
      <c r="C135" s="383"/>
      <c r="D135" s="416"/>
      <c r="E135" s="400"/>
      <c r="F135" s="417"/>
      <c r="G135" s="389"/>
      <c r="H135" s="389"/>
      <c r="I135" s="418"/>
      <c r="J135" s="270">
        <f>Sheet5!AT132</f>
        <v>0</v>
      </c>
      <c r="M135" s="2"/>
      <c r="N135" s="4"/>
      <c r="O135" s="4"/>
    </row>
    <row r="136" spans="1:15" s="1" customFormat="1" ht="15" customHeight="1" x14ac:dyDescent="0.2">
      <c r="A136" s="415"/>
      <c r="B136" s="397"/>
      <c r="C136" s="383"/>
      <c r="D136" s="416"/>
      <c r="E136" s="400"/>
      <c r="F136" s="417"/>
      <c r="G136" s="389"/>
      <c r="H136" s="389"/>
      <c r="I136" s="418"/>
      <c r="J136" s="270">
        <f>Sheet5!AT133</f>
        <v>0</v>
      </c>
      <c r="M136" s="2"/>
      <c r="N136" s="4"/>
      <c r="O136" s="4"/>
    </row>
    <row r="137" spans="1:15" s="1" customFormat="1" ht="15" customHeight="1" x14ac:dyDescent="0.2">
      <c r="A137" s="415"/>
      <c r="B137" s="397"/>
      <c r="C137" s="383"/>
      <c r="D137" s="416"/>
      <c r="E137" s="400"/>
      <c r="F137" s="417"/>
      <c r="G137" s="389"/>
      <c r="H137" s="389"/>
      <c r="I137" s="418"/>
      <c r="J137" s="270">
        <f>Sheet5!AT134</f>
        <v>0</v>
      </c>
      <c r="M137" s="2"/>
      <c r="N137" s="4"/>
      <c r="O137" s="4"/>
    </row>
    <row r="138" spans="1:15" s="1" customFormat="1" ht="15" customHeight="1" x14ac:dyDescent="0.2">
      <c r="A138" s="415"/>
      <c r="B138" s="397"/>
      <c r="C138" s="383"/>
      <c r="D138" s="416"/>
      <c r="E138" s="400"/>
      <c r="F138" s="417"/>
      <c r="G138" s="389"/>
      <c r="H138" s="389"/>
      <c r="I138" s="418"/>
      <c r="J138" s="270">
        <f>Sheet5!AT135</f>
        <v>0</v>
      </c>
      <c r="M138" s="2"/>
      <c r="N138" s="4"/>
      <c r="O138" s="4"/>
    </row>
    <row r="139" spans="1:15" s="1" customFormat="1" ht="15" customHeight="1" x14ac:dyDescent="0.2">
      <c r="A139" s="415"/>
      <c r="B139" s="397"/>
      <c r="C139" s="383"/>
      <c r="D139" s="416"/>
      <c r="E139" s="400"/>
      <c r="F139" s="417"/>
      <c r="G139" s="389"/>
      <c r="H139" s="389"/>
      <c r="I139" s="418"/>
      <c r="J139" s="270">
        <f>Sheet5!AT136</f>
        <v>0</v>
      </c>
      <c r="M139" s="2"/>
      <c r="N139" s="4"/>
      <c r="O139" s="4"/>
    </row>
    <row r="140" spans="1:15" s="1" customFormat="1" ht="15" customHeight="1" x14ac:dyDescent="0.2">
      <c r="A140" s="415"/>
      <c r="B140" s="397"/>
      <c r="C140" s="383"/>
      <c r="D140" s="416"/>
      <c r="E140" s="400"/>
      <c r="F140" s="417"/>
      <c r="G140" s="389"/>
      <c r="H140" s="389"/>
      <c r="I140" s="418"/>
      <c r="J140" s="270">
        <f>Sheet5!AT137</f>
        <v>0</v>
      </c>
      <c r="M140" s="2"/>
      <c r="N140" s="4"/>
      <c r="O140" s="4"/>
    </row>
    <row r="141" spans="1:15" s="1" customFormat="1" ht="15" customHeight="1" x14ac:dyDescent="0.2">
      <c r="A141" s="415"/>
      <c r="B141" s="397"/>
      <c r="C141" s="383"/>
      <c r="D141" s="416"/>
      <c r="E141" s="400"/>
      <c r="F141" s="417"/>
      <c r="G141" s="389"/>
      <c r="H141" s="389"/>
      <c r="I141" s="418"/>
      <c r="J141" s="270">
        <f>Sheet5!AT138</f>
        <v>0</v>
      </c>
      <c r="M141" s="2"/>
      <c r="N141" s="4"/>
      <c r="O141" s="4"/>
    </row>
    <row r="142" spans="1:15" s="1" customFormat="1" ht="15" customHeight="1" x14ac:dyDescent="0.2">
      <c r="A142" s="415"/>
      <c r="B142" s="397"/>
      <c r="C142" s="383"/>
      <c r="D142" s="416"/>
      <c r="E142" s="400"/>
      <c r="F142" s="417"/>
      <c r="G142" s="389"/>
      <c r="H142" s="389"/>
      <c r="I142" s="418"/>
      <c r="J142" s="270">
        <f>Sheet5!AT139</f>
        <v>0</v>
      </c>
      <c r="M142" s="2"/>
      <c r="N142" s="4"/>
      <c r="O142" s="4"/>
    </row>
    <row r="143" spans="1:15" s="1" customFormat="1" ht="15" customHeight="1" x14ac:dyDescent="0.2">
      <c r="A143" s="415"/>
      <c r="B143" s="397"/>
      <c r="C143" s="383"/>
      <c r="D143" s="416"/>
      <c r="E143" s="400"/>
      <c r="F143" s="417"/>
      <c r="G143" s="389"/>
      <c r="H143" s="389"/>
      <c r="I143" s="418"/>
      <c r="J143" s="270">
        <f>Sheet5!AT140</f>
        <v>0</v>
      </c>
      <c r="M143" s="2"/>
      <c r="N143" s="4"/>
      <c r="O143" s="4"/>
    </row>
    <row r="144" spans="1:15" s="1" customFormat="1" ht="15" customHeight="1" x14ac:dyDescent="0.2">
      <c r="A144" s="415"/>
      <c r="B144" s="397"/>
      <c r="C144" s="383"/>
      <c r="D144" s="416"/>
      <c r="E144" s="400"/>
      <c r="F144" s="417"/>
      <c r="G144" s="389"/>
      <c r="H144" s="389"/>
      <c r="I144" s="418"/>
      <c r="J144" s="270">
        <f>Sheet5!AT141</f>
        <v>0</v>
      </c>
      <c r="M144" s="2"/>
      <c r="N144" s="4"/>
      <c r="O144" s="4"/>
    </row>
    <row r="145" spans="1:15" s="1" customFormat="1" ht="15" customHeight="1" x14ac:dyDescent="0.2">
      <c r="A145" s="415"/>
      <c r="B145" s="397"/>
      <c r="C145" s="383"/>
      <c r="D145" s="416"/>
      <c r="E145" s="400"/>
      <c r="F145" s="417"/>
      <c r="G145" s="389"/>
      <c r="H145" s="389"/>
      <c r="I145" s="418"/>
      <c r="J145" s="270">
        <f>Sheet5!AT142</f>
        <v>0</v>
      </c>
      <c r="M145" s="2"/>
      <c r="N145" s="4"/>
      <c r="O145" s="4"/>
    </row>
    <row r="146" spans="1:15" s="1" customFormat="1" ht="15" customHeight="1" x14ac:dyDescent="0.2">
      <c r="A146" s="415"/>
      <c r="B146" s="397"/>
      <c r="C146" s="383"/>
      <c r="D146" s="416"/>
      <c r="E146" s="400"/>
      <c r="F146" s="417"/>
      <c r="G146" s="389"/>
      <c r="H146" s="389"/>
      <c r="I146" s="418"/>
      <c r="J146" s="270">
        <f>Sheet5!AT143</f>
        <v>0</v>
      </c>
      <c r="M146" s="2"/>
      <c r="N146" s="4"/>
      <c r="O146" s="4"/>
    </row>
    <row r="147" spans="1:15" s="1" customFormat="1" ht="15" customHeight="1" x14ac:dyDescent="0.2">
      <c r="A147" s="415"/>
      <c r="B147" s="397"/>
      <c r="C147" s="383"/>
      <c r="D147" s="416"/>
      <c r="E147" s="400"/>
      <c r="F147" s="417"/>
      <c r="G147" s="389"/>
      <c r="H147" s="389"/>
      <c r="I147" s="418"/>
      <c r="J147" s="270">
        <f>Sheet5!AT144</f>
        <v>0</v>
      </c>
      <c r="M147" s="2"/>
      <c r="N147" s="4"/>
      <c r="O147" s="4"/>
    </row>
    <row r="148" spans="1:15" s="1" customFormat="1" ht="15" customHeight="1" x14ac:dyDescent="0.2">
      <c r="A148" s="415"/>
      <c r="B148" s="397"/>
      <c r="C148" s="383"/>
      <c r="D148" s="416"/>
      <c r="E148" s="400"/>
      <c r="F148" s="417"/>
      <c r="G148" s="389"/>
      <c r="H148" s="389"/>
      <c r="I148" s="418"/>
      <c r="J148" s="270">
        <f>Sheet5!AT145</f>
        <v>0</v>
      </c>
      <c r="M148" s="2"/>
      <c r="N148" s="4"/>
      <c r="O148" s="4"/>
    </row>
    <row r="149" spans="1:15" s="1" customFormat="1" ht="15" customHeight="1" x14ac:dyDescent="0.2">
      <c r="A149" s="415"/>
      <c r="B149" s="397"/>
      <c r="C149" s="383"/>
      <c r="D149" s="416"/>
      <c r="E149" s="400"/>
      <c r="F149" s="417"/>
      <c r="G149" s="389"/>
      <c r="H149" s="389"/>
      <c r="I149" s="418"/>
      <c r="J149" s="270">
        <f>Sheet5!AT146</f>
        <v>0</v>
      </c>
      <c r="M149" s="2"/>
      <c r="N149" s="4"/>
      <c r="O149" s="4"/>
    </row>
    <row r="150" spans="1:15" s="1" customFormat="1" ht="15" customHeight="1" x14ac:dyDescent="0.2">
      <c r="A150" s="415"/>
      <c r="B150" s="397"/>
      <c r="C150" s="383"/>
      <c r="D150" s="416"/>
      <c r="E150" s="400"/>
      <c r="F150" s="417"/>
      <c r="G150" s="389"/>
      <c r="H150" s="389"/>
      <c r="I150" s="418"/>
      <c r="J150" s="270">
        <f>Sheet5!AT147</f>
        <v>0</v>
      </c>
      <c r="M150" s="2"/>
      <c r="N150" s="4"/>
      <c r="O150" s="4"/>
    </row>
    <row r="151" spans="1:15" s="1" customFormat="1" ht="15" customHeight="1" x14ac:dyDescent="0.2">
      <c r="A151" s="415"/>
      <c r="B151" s="397"/>
      <c r="C151" s="383"/>
      <c r="D151" s="416"/>
      <c r="E151" s="400"/>
      <c r="F151" s="417"/>
      <c r="G151" s="389"/>
      <c r="H151" s="389"/>
      <c r="I151" s="418"/>
      <c r="J151" s="270">
        <f>Sheet5!AT148</f>
        <v>0</v>
      </c>
      <c r="M151" s="2"/>
      <c r="N151" s="4"/>
      <c r="O151" s="4"/>
    </row>
    <row r="152" spans="1:15" s="1" customFormat="1" ht="15" customHeight="1" x14ac:dyDescent="0.2">
      <c r="A152" s="415"/>
      <c r="B152" s="397"/>
      <c r="C152" s="383"/>
      <c r="D152" s="416"/>
      <c r="E152" s="400"/>
      <c r="F152" s="417"/>
      <c r="G152" s="389"/>
      <c r="H152" s="389"/>
      <c r="I152" s="418"/>
      <c r="J152" s="270">
        <f>Sheet5!AT149</f>
        <v>0</v>
      </c>
      <c r="M152" s="2"/>
      <c r="N152" s="4"/>
      <c r="O152" s="4"/>
    </row>
    <row r="153" spans="1:15" s="1" customFormat="1" ht="15" customHeight="1" x14ac:dyDescent="0.2">
      <c r="A153" s="415"/>
      <c r="B153" s="397"/>
      <c r="C153" s="383"/>
      <c r="D153" s="416"/>
      <c r="E153" s="400"/>
      <c r="F153" s="417"/>
      <c r="G153" s="389"/>
      <c r="H153" s="389"/>
      <c r="I153" s="418"/>
      <c r="J153" s="270">
        <f>Sheet5!AT150</f>
        <v>0</v>
      </c>
      <c r="M153" s="2"/>
      <c r="N153" s="4"/>
      <c r="O153" s="4"/>
    </row>
    <row r="154" spans="1:15" s="1" customFormat="1" ht="15" customHeight="1" x14ac:dyDescent="0.2">
      <c r="A154" s="415"/>
      <c r="B154" s="397"/>
      <c r="C154" s="383"/>
      <c r="D154" s="416"/>
      <c r="E154" s="400"/>
      <c r="F154" s="417"/>
      <c r="G154" s="389"/>
      <c r="H154" s="389"/>
      <c r="I154" s="418"/>
      <c r="J154" s="270">
        <f>Sheet5!AT151</f>
        <v>0</v>
      </c>
      <c r="M154" s="2"/>
      <c r="N154" s="4"/>
      <c r="O154" s="4"/>
    </row>
    <row r="155" spans="1:15" s="1" customFormat="1" ht="15" customHeight="1" x14ac:dyDescent="0.2">
      <c r="A155" s="415"/>
      <c r="B155" s="397"/>
      <c r="C155" s="383"/>
      <c r="D155" s="416"/>
      <c r="E155" s="400"/>
      <c r="F155" s="417"/>
      <c r="G155" s="389"/>
      <c r="H155" s="389"/>
      <c r="I155" s="418"/>
      <c r="J155" s="270">
        <f>Sheet5!AT152</f>
        <v>0</v>
      </c>
      <c r="M155" s="2"/>
      <c r="N155" s="4"/>
      <c r="O155" s="4"/>
    </row>
    <row r="156" spans="1:15" s="1" customFormat="1" ht="15" customHeight="1" x14ac:dyDescent="0.2">
      <c r="A156" s="415"/>
      <c r="B156" s="397"/>
      <c r="C156" s="383"/>
      <c r="D156" s="416"/>
      <c r="E156" s="400"/>
      <c r="F156" s="417"/>
      <c r="G156" s="389"/>
      <c r="H156" s="389"/>
      <c r="I156" s="418"/>
      <c r="J156" s="270">
        <f>Sheet5!AT153</f>
        <v>0</v>
      </c>
      <c r="M156" s="2"/>
      <c r="N156" s="4"/>
      <c r="O156" s="4"/>
    </row>
    <row r="157" spans="1:15" s="1" customFormat="1" ht="15" customHeight="1" x14ac:dyDescent="0.2">
      <c r="A157" s="415"/>
      <c r="B157" s="397"/>
      <c r="C157" s="383"/>
      <c r="D157" s="416"/>
      <c r="E157" s="400"/>
      <c r="F157" s="417"/>
      <c r="G157" s="389"/>
      <c r="H157" s="389"/>
      <c r="I157" s="418"/>
      <c r="J157" s="270">
        <f>Sheet5!AT154</f>
        <v>0</v>
      </c>
      <c r="M157" s="2"/>
      <c r="N157" s="4"/>
      <c r="O157" s="4"/>
    </row>
    <row r="158" spans="1:15" s="1" customFormat="1" ht="15" customHeight="1" x14ac:dyDescent="0.2">
      <c r="A158" s="415"/>
      <c r="B158" s="397"/>
      <c r="C158" s="383"/>
      <c r="D158" s="416"/>
      <c r="E158" s="400"/>
      <c r="F158" s="417"/>
      <c r="G158" s="389"/>
      <c r="H158" s="389"/>
      <c r="I158" s="418"/>
      <c r="J158" s="270">
        <f>Sheet5!AT155</f>
        <v>0</v>
      </c>
      <c r="M158" s="2"/>
      <c r="N158" s="4"/>
      <c r="O158" s="4"/>
    </row>
    <row r="159" spans="1:15" s="1" customFormat="1" ht="15" customHeight="1" x14ac:dyDescent="0.2">
      <c r="A159" s="415"/>
      <c r="B159" s="397"/>
      <c r="C159" s="383"/>
      <c r="D159" s="416"/>
      <c r="E159" s="400"/>
      <c r="F159" s="417"/>
      <c r="G159" s="389"/>
      <c r="H159" s="389"/>
      <c r="I159" s="418"/>
      <c r="J159" s="270">
        <f>Sheet5!AT156</f>
        <v>0</v>
      </c>
      <c r="M159" s="2"/>
      <c r="N159" s="4"/>
      <c r="O159" s="4"/>
    </row>
    <row r="160" spans="1:15" s="1" customFormat="1" ht="15" customHeight="1" x14ac:dyDescent="0.2">
      <c r="A160" s="415"/>
      <c r="B160" s="397"/>
      <c r="C160" s="383"/>
      <c r="D160" s="416"/>
      <c r="E160" s="400"/>
      <c r="F160" s="417"/>
      <c r="G160" s="389"/>
      <c r="H160" s="389"/>
      <c r="I160" s="418"/>
      <c r="J160" s="270">
        <f>Sheet5!AT157</f>
        <v>0</v>
      </c>
      <c r="M160" s="2"/>
      <c r="N160" s="4"/>
      <c r="O160" s="4"/>
    </row>
    <row r="161" spans="1:15" s="1" customFormat="1" ht="15" customHeight="1" x14ac:dyDescent="0.2">
      <c r="A161" s="415"/>
      <c r="B161" s="397"/>
      <c r="C161" s="383"/>
      <c r="D161" s="416"/>
      <c r="E161" s="400"/>
      <c r="F161" s="417"/>
      <c r="G161" s="389"/>
      <c r="H161" s="389"/>
      <c r="I161" s="418"/>
      <c r="J161" s="270">
        <f>Sheet5!AT158</f>
        <v>0</v>
      </c>
      <c r="M161" s="2"/>
      <c r="N161" s="4"/>
      <c r="O161" s="4"/>
    </row>
    <row r="162" spans="1:15" s="1" customFormat="1" ht="15" customHeight="1" x14ac:dyDescent="0.2">
      <c r="A162" s="415"/>
      <c r="B162" s="397"/>
      <c r="C162" s="383"/>
      <c r="D162" s="416"/>
      <c r="E162" s="400"/>
      <c r="F162" s="417"/>
      <c r="G162" s="389"/>
      <c r="H162" s="389"/>
      <c r="I162" s="418"/>
      <c r="J162" s="270">
        <f>Sheet5!AT159</f>
        <v>0</v>
      </c>
      <c r="M162" s="2"/>
      <c r="N162" s="4"/>
      <c r="O162" s="4"/>
    </row>
    <row r="163" spans="1:15" s="1" customFormat="1" ht="15" customHeight="1" x14ac:dyDescent="0.2">
      <c r="A163" s="415"/>
      <c r="B163" s="397"/>
      <c r="C163" s="383"/>
      <c r="D163" s="416"/>
      <c r="E163" s="400"/>
      <c r="F163" s="417"/>
      <c r="G163" s="389"/>
      <c r="H163" s="389"/>
      <c r="I163" s="418"/>
      <c r="J163" s="270">
        <f>Sheet5!AT160</f>
        <v>0</v>
      </c>
      <c r="M163" s="2"/>
      <c r="N163" s="4"/>
      <c r="O163" s="4"/>
    </row>
    <row r="164" spans="1:15" s="1" customFormat="1" ht="15" customHeight="1" x14ac:dyDescent="0.2">
      <c r="A164" s="415"/>
      <c r="B164" s="397"/>
      <c r="C164" s="383"/>
      <c r="D164" s="416"/>
      <c r="E164" s="400"/>
      <c r="F164" s="417"/>
      <c r="G164" s="389"/>
      <c r="H164" s="389"/>
      <c r="I164" s="418"/>
      <c r="J164" s="270">
        <f>Sheet5!AT161</f>
        <v>0</v>
      </c>
      <c r="M164" s="2"/>
      <c r="N164" s="4"/>
      <c r="O164" s="4"/>
    </row>
    <row r="165" spans="1:15" s="1" customFormat="1" ht="15" customHeight="1" x14ac:dyDescent="0.2">
      <c r="A165" s="415"/>
      <c r="B165" s="397"/>
      <c r="C165" s="383"/>
      <c r="D165" s="416"/>
      <c r="E165" s="400"/>
      <c r="F165" s="417"/>
      <c r="G165" s="389"/>
      <c r="H165" s="389"/>
      <c r="I165" s="418"/>
      <c r="J165" s="270">
        <f>Sheet5!AT162</f>
        <v>0</v>
      </c>
      <c r="M165" s="2"/>
      <c r="N165" s="4"/>
      <c r="O165" s="4"/>
    </row>
    <row r="166" spans="1:15" s="1" customFormat="1" ht="15" customHeight="1" x14ac:dyDescent="0.2">
      <c r="A166" s="415"/>
      <c r="B166" s="397"/>
      <c r="C166" s="383"/>
      <c r="D166" s="416"/>
      <c r="E166" s="400"/>
      <c r="F166" s="417"/>
      <c r="G166" s="389"/>
      <c r="H166" s="389"/>
      <c r="I166" s="418"/>
      <c r="J166" s="270">
        <f>Sheet5!AT163</f>
        <v>0</v>
      </c>
      <c r="M166" s="2"/>
      <c r="N166" s="4"/>
      <c r="O166" s="4"/>
    </row>
    <row r="167" spans="1:15" s="1" customFormat="1" ht="15" customHeight="1" x14ac:dyDescent="0.2">
      <c r="A167" s="415"/>
      <c r="B167" s="397"/>
      <c r="C167" s="383"/>
      <c r="D167" s="416"/>
      <c r="E167" s="400"/>
      <c r="F167" s="417"/>
      <c r="G167" s="389"/>
      <c r="H167" s="389"/>
      <c r="I167" s="418"/>
      <c r="J167" s="270">
        <f>Sheet5!AT164</f>
        <v>0</v>
      </c>
      <c r="M167" s="2"/>
      <c r="N167" s="4"/>
      <c r="O167" s="4"/>
    </row>
    <row r="168" spans="1:15" s="1" customFormat="1" ht="15" customHeight="1" x14ac:dyDescent="0.2">
      <c r="A168" s="415"/>
      <c r="B168" s="397"/>
      <c r="C168" s="383"/>
      <c r="D168" s="416"/>
      <c r="E168" s="400"/>
      <c r="F168" s="417"/>
      <c r="G168" s="389"/>
      <c r="H168" s="389"/>
      <c r="I168" s="418"/>
      <c r="J168" s="270">
        <f>Sheet5!AT165</f>
        <v>0</v>
      </c>
      <c r="M168" s="2"/>
      <c r="N168" s="4"/>
      <c r="O168" s="4"/>
    </row>
    <row r="169" spans="1:15" s="1" customFormat="1" ht="15" customHeight="1" x14ac:dyDescent="0.2">
      <c r="A169" s="415"/>
      <c r="B169" s="397"/>
      <c r="C169" s="383"/>
      <c r="D169" s="416"/>
      <c r="E169" s="400"/>
      <c r="F169" s="417"/>
      <c r="G169" s="389"/>
      <c r="H169" s="389"/>
      <c r="I169" s="418"/>
      <c r="J169" s="270">
        <f>Sheet5!AT166</f>
        <v>0</v>
      </c>
      <c r="M169" s="2"/>
      <c r="N169" s="4"/>
      <c r="O169" s="4"/>
    </row>
    <row r="170" spans="1:15" s="1" customFormat="1" ht="15" customHeight="1" x14ac:dyDescent="0.2">
      <c r="A170" s="415"/>
      <c r="B170" s="397"/>
      <c r="C170" s="383"/>
      <c r="D170" s="416"/>
      <c r="E170" s="400"/>
      <c r="F170" s="417"/>
      <c r="G170" s="389"/>
      <c r="H170" s="389"/>
      <c r="I170" s="418"/>
      <c r="J170" s="270">
        <f>Sheet5!AT167</f>
        <v>0</v>
      </c>
      <c r="M170" s="2"/>
      <c r="N170" s="4"/>
      <c r="O170" s="4"/>
    </row>
    <row r="171" spans="1:15" s="1" customFormat="1" ht="15" customHeight="1" x14ac:dyDescent="0.2">
      <c r="A171" s="415"/>
      <c r="B171" s="397"/>
      <c r="C171" s="383"/>
      <c r="D171" s="416"/>
      <c r="E171" s="400"/>
      <c r="F171" s="417"/>
      <c r="G171" s="389"/>
      <c r="H171" s="389"/>
      <c r="I171" s="418"/>
      <c r="J171" s="270">
        <f>Sheet5!AT168</f>
        <v>0</v>
      </c>
      <c r="M171" s="2"/>
      <c r="N171" s="4"/>
      <c r="O171" s="4"/>
    </row>
    <row r="172" spans="1:15" s="1" customFormat="1" ht="15" customHeight="1" x14ac:dyDescent="0.2">
      <c r="A172" s="415"/>
      <c r="B172" s="397"/>
      <c r="C172" s="383"/>
      <c r="D172" s="416"/>
      <c r="E172" s="400"/>
      <c r="F172" s="417"/>
      <c r="G172" s="389"/>
      <c r="H172" s="389"/>
      <c r="I172" s="418"/>
      <c r="J172" s="270">
        <f>Sheet5!AT169</f>
        <v>0</v>
      </c>
      <c r="M172" s="2"/>
      <c r="N172" s="4"/>
      <c r="O172" s="4"/>
    </row>
    <row r="173" spans="1:15" s="1" customFormat="1" ht="15" customHeight="1" x14ac:dyDescent="0.2">
      <c r="A173" s="415"/>
      <c r="B173" s="397"/>
      <c r="C173" s="383"/>
      <c r="D173" s="416"/>
      <c r="E173" s="400"/>
      <c r="F173" s="417"/>
      <c r="G173" s="389"/>
      <c r="H173" s="389"/>
      <c r="I173" s="418"/>
      <c r="J173" s="270">
        <f>Sheet5!AT170</f>
        <v>0</v>
      </c>
      <c r="M173" s="2"/>
      <c r="N173" s="4"/>
      <c r="O173" s="4"/>
    </row>
    <row r="174" spans="1:15" s="1" customFormat="1" ht="15" customHeight="1" x14ac:dyDescent="0.2">
      <c r="A174" s="415"/>
      <c r="B174" s="397"/>
      <c r="C174" s="383"/>
      <c r="D174" s="416"/>
      <c r="E174" s="400"/>
      <c r="F174" s="417"/>
      <c r="G174" s="389"/>
      <c r="H174" s="389"/>
      <c r="I174" s="418"/>
      <c r="J174" s="270">
        <f>Sheet5!AT171</f>
        <v>0</v>
      </c>
      <c r="M174" s="2"/>
      <c r="N174" s="4"/>
      <c r="O174" s="4"/>
    </row>
    <row r="175" spans="1:15" s="1" customFormat="1" ht="15" customHeight="1" x14ac:dyDescent="0.2">
      <c r="A175" s="415"/>
      <c r="B175" s="397"/>
      <c r="C175" s="383"/>
      <c r="D175" s="416"/>
      <c r="E175" s="400"/>
      <c r="F175" s="417"/>
      <c r="G175" s="389"/>
      <c r="H175" s="389"/>
      <c r="I175" s="418"/>
      <c r="J175" s="270">
        <f>Sheet5!AT172</f>
        <v>0</v>
      </c>
      <c r="M175" s="2"/>
      <c r="N175" s="4"/>
      <c r="O175" s="4"/>
    </row>
    <row r="176" spans="1:15" s="1" customFormat="1" ht="15" customHeight="1" x14ac:dyDescent="0.2">
      <c r="A176" s="415"/>
      <c r="B176" s="397"/>
      <c r="C176" s="383"/>
      <c r="D176" s="416"/>
      <c r="E176" s="400"/>
      <c r="F176" s="417"/>
      <c r="G176" s="389"/>
      <c r="H176" s="389"/>
      <c r="I176" s="418"/>
      <c r="J176" s="270">
        <f>Sheet5!AT173</f>
        <v>0</v>
      </c>
      <c r="M176" s="2"/>
      <c r="N176" s="4"/>
      <c r="O176" s="4"/>
    </row>
    <row r="177" spans="1:15" s="1" customFormat="1" ht="15" customHeight="1" x14ac:dyDescent="0.2">
      <c r="A177" s="415"/>
      <c r="B177" s="397"/>
      <c r="C177" s="383"/>
      <c r="D177" s="416"/>
      <c r="E177" s="400"/>
      <c r="F177" s="417"/>
      <c r="G177" s="389"/>
      <c r="H177" s="389"/>
      <c r="I177" s="418"/>
      <c r="J177" s="270">
        <f>Sheet5!AT174</f>
        <v>0</v>
      </c>
      <c r="M177" s="2"/>
      <c r="N177" s="4"/>
      <c r="O177" s="4"/>
    </row>
    <row r="178" spans="1:15" s="1" customFormat="1" ht="15" customHeight="1" x14ac:dyDescent="0.2">
      <c r="A178" s="415"/>
      <c r="B178" s="397"/>
      <c r="C178" s="383"/>
      <c r="D178" s="416"/>
      <c r="E178" s="400"/>
      <c r="F178" s="417"/>
      <c r="G178" s="389"/>
      <c r="H178" s="389"/>
      <c r="I178" s="418"/>
      <c r="J178" s="270">
        <f>Sheet5!AT175</f>
        <v>0</v>
      </c>
      <c r="M178" s="2"/>
      <c r="N178" s="4"/>
      <c r="O178" s="4"/>
    </row>
    <row r="179" spans="1:15" s="1" customFormat="1" ht="15" customHeight="1" x14ac:dyDescent="0.2">
      <c r="A179" s="415"/>
      <c r="B179" s="397"/>
      <c r="C179" s="383"/>
      <c r="D179" s="416"/>
      <c r="E179" s="400"/>
      <c r="F179" s="417"/>
      <c r="G179" s="389"/>
      <c r="H179" s="389"/>
      <c r="I179" s="418"/>
      <c r="J179" s="270">
        <f>Sheet5!AT176</f>
        <v>0</v>
      </c>
      <c r="M179" s="2"/>
      <c r="N179" s="4"/>
      <c r="O179" s="4"/>
    </row>
    <row r="180" spans="1:15" s="1" customFormat="1" ht="15" customHeight="1" x14ac:dyDescent="0.2">
      <c r="A180" s="415"/>
      <c r="B180" s="397"/>
      <c r="C180" s="383"/>
      <c r="D180" s="416"/>
      <c r="E180" s="400"/>
      <c r="F180" s="417"/>
      <c r="G180" s="389"/>
      <c r="H180" s="389"/>
      <c r="I180" s="418"/>
      <c r="J180" s="270">
        <f>Sheet5!AT177</f>
        <v>0</v>
      </c>
      <c r="M180" s="2"/>
      <c r="N180" s="4"/>
      <c r="O180" s="4"/>
    </row>
    <row r="181" spans="1:15" s="1" customFormat="1" ht="15" customHeight="1" x14ac:dyDescent="0.2">
      <c r="A181" s="415"/>
      <c r="B181" s="397"/>
      <c r="C181" s="383"/>
      <c r="D181" s="416"/>
      <c r="E181" s="400"/>
      <c r="F181" s="417"/>
      <c r="G181" s="389"/>
      <c r="H181" s="389"/>
      <c r="I181" s="418"/>
      <c r="J181" s="270">
        <f>Sheet5!AT178</f>
        <v>0</v>
      </c>
      <c r="M181" s="2"/>
      <c r="N181" s="4"/>
      <c r="O181" s="4"/>
    </row>
    <row r="182" spans="1:15" s="1" customFormat="1" ht="15" customHeight="1" x14ac:dyDescent="0.2">
      <c r="A182" s="415"/>
      <c r="B182" s="397"/>
      <c r="C182" s="383"/>
      <c r="D182" s="416"/>
      <c r="E182" s="400"/>
      <c r="F182" s="417"/>
      <c r="G182" s="389"/>
      <c r="H182" s="389"/>
      <c r="I182" s="418"/>
      <c r="J182" s="270">
        <f>Sheet5!AT179</f>
        <v>0</v>
      </c>
      <c r="M182" s="2"/>
      <c r="N182" s="4"/>
      <c r="O182" s="4"/>
    </row>
    <row r="183" spans="1:15" s="1" customFormat="1" ht="15" customHeight="1" x14ac:dyDescent="0.2">
      <c r="A183" s="415"/>
      <c r="B183" s="397"/>
      <c r="C183" s="383"/>
      <c r="D183" s="416"/>
      <c r="E183" s="400"/>
      <c r="F183" s="417"/>
      <c r="G183" s="389"/>
      <c r="H183" s="389"/>
      <c r="I183" s="418"/>
      <c r="J183" s="270">
        <f>Sheet5!AT180</f>
        <v>0</v>
      </c>
      <c r="M183" s="2"/>
      <c r="N183" s="4"/>
      <c r="O183" s="4"/>
    </row>
    <row r="184" spans="1:15" s="1" customFormat="1" ht="15" customHeight="1" x14ac:dyDescent="0.2">
      <c r="A184" s="415"/>
      <c r="B184" s="397"/>
      <c r="C184" s="383"/>
      <c r="D184" s="416"/>
      <c r="E184" s="400"/>
      <c r="F184" s="417"/>
      <c r="G184" s="389"/>
      <c r="H184" s="389"/>
      <c r="I184" s="418"/>
      <c r="J184" s="270">
        <f>Sheet5!AT181</f>
        <v>0</v>
      </c>
      <c r="M184" s="2"/>
      <c r="N184" s="4"/>
      <c r="O184" s="4"/>
    </row>
    <row r="185" spans="1:15" s="1" customFormat="1" ht="15" customHeight="1" x14ac:dyDescent="0.2">
      <c r="A185" s="415"/>
      <c r="B185" s="397"/>
      <c r="C185" s="383"/>
      <c r="D185" s="416"/>
      <c r="E185" s="400"/>
      <c r="F185" s="417"/>
      <c r="G185" s="389"/>
      <c r="H185" s="389"/>
      <c r="I185" s="418"/>
      <c r="J185" s="270">
        <f>Sheet5!AT182</f>
        <v>0</v>
      </c>
      <c r="M185" s="2"/>
      <c r="N185" s="4"/>
      <c r="O185" s="4"/>
    </row>
    <row r="186" spans="1:15" s="1" customFormat="1" ht="15" customHeight="1" x14ac:dyDescent="0.2">
      <c r="A186" s="415"/>
      <c r="B186" s="397"/>
      <c r="C186" s="383"/>
      <c r="D186" s="416"/>
      <c r="E186" s="400"/>
      <c r="F186" s="417"/>
      <c r="G186" s="389"/>
      <c r="H186" s="389"/>
      <c r="I186" s="418"/>
      <c r="J186" s="270">
        <f>Sheet5!AT183</f>
        <v>0</v>
      </c>
      <c r="M186" s="2"/>
      <c r="N186" s="4"/>
      <c r="O186" s="4"/>
    </row>
    <row r="187" spans="1:15" s="1" customFormat="1" ht="15" customHeight="1" x14ac:dyDescent="0.2">
      <c r="A187" s="415"/>
      <c r="B187" s="397"/>
      <c r="C187" s="383"/>
      <c r="D187" s="416"/>
      <c r="E187" s="400"/>
      <c r="F187" s="417"/>
      <c r="G187" s="389"/>
      <c r="H187" s="389"/>
      <c r="I187" s="418"/>
      <c r="J187" s="270">
        <f>Sheet5!AT184</f>
        <v>0</v>
      </c>
      <c r="M187" s="2"/>
      <c r="N187" s="4"/>
      <c r="O187" s="4"/>
    </row>
    <row r="188" spans="1:15" s="1" customFormat="1" ht="15" customHeight="1" x14ac:dyDescent="0.2">
      <c r="A188" s="415"/>
      <c r="B188" s="397"/>
      <c r="C188" s="383"/>
      <c r="D188" s="416"/>
      <c r="E188" s="400"/>
      <c r="F188" s="417"/>
      <c r="G188" s="389"/>
      <c r="H188" s="389"/>
      <c r="I188" s="418"/>
      <c r="J188" s="270">
        <f>Sheet5!AT185</f>
        <v>0</v>
      </c>
      <c r="M188" s="2"/>
      <c r="N188" s="4"/>
      <c r="O188" s="4"/>
    </row>
    <row r="189" spans="1:15" s="1" customFormat="1" ht="15" customHeight="1" x14ac:dyDescent="0.2">
      <c r="A189" s="415"/>
      <c r="B189" s="397"/>
      <c r="C189" s="383"/>
      <c r="D189" s="416"/>
      <c r="E189" s="400"/>
      <c r="F189" s="417"/>
      <c r="G189" s="389"/>
      <c r="H189" s="389"/>
      <c r="I189" s="418"/>
      <c r="J189" s="270">
        <f>Sheet5!AT186</f>
        <v>0</v>
      </c>
      <c r="M189" s="2"/>
      <c r="N189" s="4"/>
      <c r="O189" s="4"/>
    </row>
    <row r="190" spans="1:15" s="1" customFormat="1" ht="15" customHeight="1" x14ac:dyDescent="0.2">
      <c r="A190" s="415"/>
      <c r="B190" s="397"/>
      <c r="C190" s="383"/>
      <c r="D190" s="416"/>
      <c r="E190" s="400"/>
      <c r="F190" s="417"/>
      <c r="G190" s="389"/>
      <c r="H190" s="389"/>
      <c r="I190" s="418"/>
      <c r="J190" s="270">
        <f>Sheet5!AT187</f>
        <v>0</v>
      </c>
      <c r="M190" s="2"/>
      <c r="N190" s="4"/>
      <c r="O190" s="4"/>
    </row>
    <row r="191" spans="1:15" s="1" customFormat="1" ht="15" customHeight="1" x14ac:dyDescent="0.2">
      <c r="A191" s="415"/>
      <c r="B191" s="397"/>
      <c r="C191" s="383"/>
      <c r="D191" s="416"/>
      <c r="E191" s="400"/>
      <c r="F191" s="417"/>
      <c r="G191" s="389"/>
      <c r="H191" s="389"/>
      <c r="I191" s="418"/>
      <c r="J191" s="270">
        <f>Sheet5!AT188</f>
        <v>0</v>
      </c>
      <c r="M191" s="2"/>
      <c r="N191" s="4"/>
      <c r="O191" s="4"/>
    </row>
    <row r="192" spans="1:15" s="1" customFormat="1" ht="15" customHeight="1" x14ac:dyDescent="0.2">
      <c r="A192" s="415"/>
      <c r="B192" s="397"/>
      <c r="C192" s="383"/>
      <c r="D192" s="416"/>
      <c r="E192" s="400"/>
      <c r="F192" s="417"/>
      <c r="G192" s="389"/>
      <c r="H192" s="389"/>
      <c r="I192" s="418"/>
      <c r="J192" s="270">
        <f>Sheet5!AT189</f>
        <v>0</v>
      </c>
      <c r="M192" s="2"/>
      <c r="N192" s="4"/>
      <c r="O192" s="4"/>
    </row>
    <row r="193" spans="1:15" s="1" customFormat="1" ht="15" customHeight="1" x14ac:dyDescent="0.2">
      <c r="A193" s="415"/>
      <c r="B193" s="397"/>
      <c r="C193" s="383"/>
      <c r="D193" s="416"/>
      <c r="E193" s="400"/>
      <c r="F193" s="417"/>
      <c r="G193" s="389"/>
      <c r="H193" s="389"/>
      <c r="I193" s="418"/>
      <c r="J193" s="270">
        <f>Sheet5!AT190</f>
        <v>0</v>
      </c>
      <c r="M193" s="2"/>
      <c r="N193" s="4"/>
      <c r="O193" s="4"/>
    </row>
    <row r="194" spans="1:15" s="1" customFormat="1" ht="15" customHeight="1" x14ac:dyDescent="0.2">
      <c r="A194" s="415"/>
      <c r="B194" s="397"/>
      <c r="C194" s="383"/>
      <c r="D194" s="416"/>
      <c r="E194" s="400"/>
      <c r="F194" s="417"/>
      <c r="G194" s="389"/>
      <c r="H194" s="389"/>
      <c r="I194" s="418"/>
      <c r="J194" s="270">
        <f>Sheet5!AT191</f>
        <v>0</v>
      </c>
      <c r="M194" s="2"/>
      <c r="N194" s="4"/>
      <c r="O194" s="4"/>
    </row>
    <row r="195" spans="1:15" s="1" customFormat="1" ht="15" customHeight="1" x14ac:dyDescent="0.2">
      <c r="A195" s="415"/>
      <c r="B195" s="397"/>
      <c r="C195" s="383"/>
      <c r="D195" s="416"/>
      <c r="E195" s="400"/>
      <c r="F195" s="417"/>
      <c r="G195" s="389"/>
      <c r="H195" s="389"/>
      <c r="I195" s="418"/>
      <c r="J195" s="270">
        <f>Sheet5!AT192</f>
        <v>0</v>
      </c>
      <c r="M195" s="2"/>
      <c r="N195" s="4"/>
      <c r="O195" s="4"/>
    </row>
    <row r="196" spans="1:15" s="1" customFormat="1" ht="15" customHeight="1" x14ac:dyDescent="0.2">
      <c r="A196" s="415"/>
      <c r="B196" s="397"/>
      <c r="C196" s="383"/>
      <c r="D196" s="416"/>
      <c r="E196" s="400"/>
      <c r="F196" s="417"/>
      <c r="G196" s="389"/>
      <c r="H196" s="389"/>
      <c r="I196" s="418"/>
      <c r="J196" s="270">
        <f>Sheet5!AT193</f>
        <v>0</v>
      </c>
      <c r="M196" s="2"/>
      <c r="N196" s="4"/>
      <c r="O196" s="4"/>
    </row>
    <row r="197" spans="1:15" s="1" customFormat="1" ht="15" customHeight="1" x14ac:dyDescent="0.2">
      <c r="A197" s="415"/>
      <c r="B197" s="397"/>
      <c r="C197" s="383"/>
      <c r="D197" s="416"/>
      <c r="E197" s="400"/>
      <c r="F197" s="417"/>
      <c r="G197" s="389"/>
      <c r="H197" s="389"/>
      <c r="I197" s="418"/>
      <c r="J197" s="270">
        <f>Sheet5!AT194</f>
        <v>0</v>
      </c>
      <c r="M197" s="2"/>
      <c r="N197" s="4"/>
      <c r="O197" s="4"/>
    </row>
    <row r="198" spans="1:15" s="1" customFormat="1" ht="15" customHeight="1" x14ac:dyDescent="0.2">
      <c r="A198" s="415"/>
      <c r="B198" s="397"/>
      <c r="C198" s="383"/>
      <c r="D198" s="416"/>
      <c r="E198" s="400"/>
      <c r="F198" s="417"/>
      <c r="G198" s="389"/>
      <c r="H198" s="389"/>
      <c r="I198" s="418"/>
      <c r="J198" s="270">
        <f>Sheet5!AT195</f>
        <v>0</v>
      </c>
      <c r="M198" s="2"/>
      <c r="N198" s="4"/>
      <c r="O198" s="4"/>
    </row>
    <row r="199" spans="1:15" s="1" customFormat="1" ht="15" customHeight="1" x14ac:dyDescent="0.2">
      <c r="A199" s="415"/>
      <c r="B199" s="397"/>
      <c r="C199" s="383"/>
      <c r="D199" s="416"/>
      <c r="E199" s="400"/>
      <c r="F199" s="417"/>
      <c r="G199" s="389"/>
      <c r="H199" s="389"/>
      <c r="I199" s="418"/>
      <c r="J199" s="270">
        <f>Sheet5!AT196</f>
        <v>0</v>
      </c>
      <c r="M199" s="2"/>
      <c r="N199" s="4"/>
      <c r="O199" s="4"/>
    </row>
    <row r="200" spans="1:15" s="1" customFormat="1" ht="15" customHeight="1" x14ac:dyDescent="0.2">
      <c r="A200" s="415"/>
      <c r="B200" s="397"/>
      <c r="C200" s="383"/>
      <c r="D200" s="416"/>
      <c r="E200" s="400"/>
      <c r="F200" s="417"/>
      <c r="G200" s="389"/>
      <c r="H200" s="389"/>
      <c r="I200" s="418"/>
      <c r="J200" s="270">
        <f>Sheet5!AT197</f>
        <v>0</v>
      </c>
      <c r="M200" s="2"/>
      <c r="N200" s="4"/>
      <c r="O200" s="4"/>
    </row>
    <row r="201" spans="1:15" s="1" customFormat="1" ht="15" customHeight="1" x14ac:dyDescent="0.2">
      <c r="A201" s="415"/>
      <c r="B201" s="397"/>
      <c r="C201" s="383"/>
      <c r="D201" s="416"/>
      <c r="E201" s="400"/>
      <c r="F201" s="417"/>
      <c r="G201" s="389"/>
      <c r="H201" s="389"/>
      <c r="I201" s="418"/>
      <c r="J201" s="270">
        <f>Sheet5!AT198</f>
        <v>0</v>
      </c>
      <c r="M201" s="2"/>
      <c r="N201" s="4"/>
      <c r="O201" s="4"/>
    </row>
    <row r="202" spans="1:15" s="1" customFormat="1" ht="15" customHeight="1" x14ac:dyDescent="0.2">
      <c r="A202" s="415"/>
      <c r="B202" s="397"/>
      <c r="C202" s="383"/>
      <c r="D202" s="416"/>
      <c r="E202" s="400"/>
      <c r="F202" s="417"/>
      <c r="G202" s="389"/>
      <c r="H202" s="389"/>
      <c r="I202" s="418"/>
      <c r="J202" s="270">
        <f>Sheet5!AT199</f>
        <v>0</v>
      </c>
      <c r="M202" s="2"/>
      <c r="N202" s="4"/>
      <c r="O202" s="4"/>
    </row>
    <row r="203" spans="1:15" s="1" customFormat="1" ht="15" customHeight="1" x14ac:dyDescent="0.2">
      <c r="A203" s="415"/>
      <c r="B203" s="397"/>
      <c r="C203" s="383"/>
      <c r="D203" s="416"/>
      <c r="E203" s="400"/>
      <c r="F203" s="417"/>
      <c r="G203" s="389"/>
      <c r="H203" s="389"/>
      <c r="I203" s="418"/>
      <c r="J203" s="270">
        <f>Sheet5!AT200</f>
        <v>0</v>
      </c>
      <c r="M203" s="2"/>
      <c r="N203" s="4"/>
      <c r="O203" s="4"/>
    </row>
    <row r="204" spans="1:15" s="1" customFormat="1" ht="15" customHeight="1" x14ac:dyDescent="0.2">
      <c r="A204" s="415"/>
      <c r="B204" s="397"/>
      <c r="C204" s="383"/>
      <c r="D204" s="416"/>
      <c r="E204" s="400"/>
      <c r="F204" s="417"/>
      <c r="G204" s="389"/>
      <c r="H204" s="389"/>
      <c r="I204" s="418"/>
      <c r="J204" s="270">
        <f>Sheet5!AT201</f>
        <v>0</v>
      </c>
      <c r="M204" s="2"/>
      <c r="N204" s="4"/>
      <c r="O204" s="4"/>
    </row>
    <row r="205" spans="1:15" s="1" customFormat="1" ht="15" customHeight="1" x14ac:dyDescent="0.2">
      <c r="A205" s="415"/>
      <c r="B205" s="397"/>
      <c r="C205" s="383"/>
      <c r="D205" s="416"/>
      <c r="E205" s="400"/>
      <c r="F205" s="417"/>
      <c r="G205" s="389"/>
      <c r="H205" s="389"/>
      <c r="I205" s="418"/>
      <c r="J205" s="270">
        <f>Sheet5!AT202</f>
        <v>0</v>
      </c>
      <c r="M205" s="2"/>
      <c r="N205" s="4"/>
      <c r="O205" s="4"/>
    </row>
    <row r="206" spans="1:15" s="1" customFormat="1" ht="15" customHeight="1" x14ac:dyDescent="0.2">
      <c r="A206" s="415"/>
      <c r="B206" s="397"/>
      <c r="C206" s="383"/>
      <c r="D206" s="416"/>
      <c r="E206" s="400"/>
      <c r="F206" s="417"/>
      <c r="G206" s="389"/>
      <c r="H206" s="389"/>
      <c r="I206" s="418"/>
      <c r="J206" s="270">
        <f>Sheet5!AT203</f>
        <v>0</v>
      </c>
      <c r="M206" s="2"/>
      <c r="N206" s="4"/>
      <c r="O206" s="4"/>
    </row>
    <row r="207" spans="1:15" s="1" customFormat="1" ht="15" customHeight="1" x14ac:dyDescent="0.2">
      <c r="A207" s="415"/>
      <c r="B207" s="397"/>
      <c r="C207" s="383"/>
      <c r="D207" s="416"/>
      <c r="E207" s="400"/>
      <c r="F207" s="417"/>
      <c r="G207" s="389"/>
      <c r="H207" s="389"/>
      <c r="I207" s="418"/>
      <c r="J207" s="270">
        <f>Sheet5!AT204</f>
        <v>0</v>
      </c>
      <c r="M207" s="2"/>
      <c r="N207" s="4"/>
      <c r="O207" s="4"/>
    </row>
    <row r="208" spans="1:15" s="1" customFormat="1" ht="15" customHeight="1" x14ac:dyDescent="0.2">
      <c r="A208" s="415"/>
      <c r="B208" s="397"/>
      <c r="C208" s="383"/>
      <c r="D208" s="416"/>
      <c r="E208" s="400"/>
      <c r="F208" s="417"/>
      <c r="G208" s="389"/>
      <c r="H208" s="389"/>
      <c r="I208" s="418"/>
      <c r="J208" s="270">
        <f>Sheet5!AT205</f>
        <v>0</v>
      </c>
      <c r="M208" s="2"/>
      <c r="N208" s="4"/>
      <c r="O208" s="4"/>
    </row>
    <row r="209" spans="1:15" s="1" customFormat="1" ht="15" customHeight="1" x14ac:dyDescent="0.2">
      <c r="A209" s="415"/>
      <c r="B209" s="397"/>
      <c r="C209" s="383"/>
      <c r="D209" s="416"/>
      <c r="E209" s="400"/>
      <c r="F209" s="417"/>
      <c r="G209" s="389"/>
      <c r="H209" s="389"/>
      <c r="I209" s="418"/>
      <c r="J209" s="270">
        <f>Sheet5!AT206</f>
        <v>0</v>
      </c>
      <c r="M209" s="2"/>
      <c r="N209" s="4"/>
      <c r="O209" s="4"/>
    </row>
    <row r="210" spans="1:15" s="1" customFormat="1" ht="15" customHeight="1" x14ac:dyDescent="0.2">
      <c r="A210" s="415"/>
      <c r="B210" s="397"/>
      <c r="C210" s="383"/>
      <c r="D210" s="416"/>
      <c r="E210" s="400"/>
      <c r="F210" s="417"/>
      <c r="G210" s="389"/>
      <c r="H210" s="389"/>
      <c r="I210" s="418"/>
      <c r="J210" s="270">
        <f>Sheet5!AT207</f>
        <v>0</v>
      </c>
      <c r="M210" s="2"/>
      <c r="N210" s="4"/>
      <c r="O210" s="4"/>
    </row>
    <row r="211" spans="1:15" s="1" customFormat="1" ht="15" customHeight="1" x14ac:dyDescent="0.2">
      <c r="A211" s="415"/>
      <c r="B211" s="397"/>
      <c r="C211" s="383"/>
      <c r="D211" s="416"/>
      <c r="E211" s="400"/>
      <c r="F211" s="417"/>
      <c r="G211" s="389"/>
      <c r="H211" s="389"/>
      <c r="I211" s="418"/>
      <c r="J211" s="270">
        <f>Sheet5!AT208</f>
        <v>0</v>
      </c>
      <c r="M211" s="2"/>
      <c r="N211" s="4"/>
      <c r="O211" s="4"/>
    </row>
    <row r="212" spans="1:15" s="1" customFormat="1" ht="15" customHeight="1" thickBot="1" x14ac:dyDescent="0.25">
      <c r="A212" s="415"/>
      <c r="B212" s="397"/>
      <c r="C212" s="383"/>
      <c r="D212" s="416"/>
      <c r="E212" s="400"/>
      <c r="F212" s="417"/>
      <c r="G212" s="389"/>
      <c r="H212" s="389"/>
      <c r="I212" s="418"/>
      <c r="J212" s="271">
        <f>Sheet5!AT209</f>
        <v>0</v>
      </c>
      <c r="M212" s="2"/>
      <c r="N212" s="4"/>
      <c r="O212" s="4"/>
    </row>
  </sheetData>
  <sheetProtection algorithmName="SHA-512" hashValue="AP1nVIKoYrLCq1P/lgkgH4lce8M638fDyjI05MMlKSb5WSZd+wiYBWwOBoC/qnk9bLAqLvu8ujbVikV5C4jrEQ==" saltValue="0pgig1EnfvezWSWy/y/qzg==" spinCount="100000" sheet="1" objects="1" scenarios="1"/>
  <mergeCells count="4">
    <mergeCell ref="A2:G2"/>
    <mergeCell ref="A4:A9"/>
    <mergeCell ref="B5:D5"/>
    <mergeCell ref="F6:I6"/>
  </mergeCells>
  <conditionalFormatting sqref="J13:J212">
    <cfRule type="iconSet" priority="1">
      <iconSet iconSet="5Arrows">
        <cfvo type="percent" val="0"/>
        <cfvo type="percent" val="20"/>
        <cfvo type="percent" val="40"/>
        <cfvo type="percent" val="60"/>
        <cfvo type="percent" val="80"/>
      </iconSet>
    </cfRule>
  </conditionalFormatting>
  <dataValidations count="1">
    <dataValidation type="list" allowBlank="1" showInputMessage="1" showErrorMessage="1" sqref="F13:I212" xr:uid="{00000000-0002-0000-0900-000000000000}">
      <formula1>$L$13:$L$17</formula1>
    </dataValidation>
  </dataValidations>
  <hyperlinks>
    <hyperlink ref="C12" location="Settings!B29" display="click here &gt;&gt;&gt;" xr:uid="{00000000-0004-0000-0900-000000000000}"/>
  </hyperlinks>
  <pageMargins left="0.7" right="0.7" top="0.75" bottom="0.75" header="0.3" footer="0.3"/>
  <pageSetup paperSize="9" orientation="portrait" horizontalDpi="4294967293" r:id="rId1"/>
  <drawing r:id="rId2"/>
  <legacyDrawing r:id="rId3"/>
  <oleObjects>
    <mc:AlternateContent xmlns:mc="http://schemas.openxmlformats.org/markup-compatibility/2006">
      <mc:Choice Requires="x14">
        <oleObject progId="Wordpad.Document.1" dvAspect="DVASPECT_ICON" shapeId="26627" r:id="rId4">
          <objectPr defaultSize="0" autoPict="0" r:id="rId5">
            <anchor moveWithCells="1">
              <from>
                <xdr:col>3</xdr:col>
                <xdr:colOff>200025</xdr:colOff>
                <xdr:row>12</xdr:row>
                <xdr:rowOff>19050</xdr:rowOff>
              </from>
              <to>
                <xdr:col>3</xdr:col>
                <xdr:colOff>371475</xdr:colOff>
                <xdr:row>12</xdr:row>
                <xdr:rowOff>161925</xdr:rowOff>
              </to>
            </anchor>
          </objectPr>
        </oleObject>
      </mc:Choice>
      <mc:Fallback>
        <oleObject progId="Wordpad.Document.1" dvAspect="DVASPECT_ICON" shapeId="26627" r:id="rId4"/>
      </mc:Fallback>
    </mc:AlternateContent>
    <mc:AlternateContent xmlns:mc="http://schemas.openxmlformats.org/markup-compatibility/2006">
      <mc:Choice Requires="x14">
        <oleObject progId="Wordpad.Document.1" dvAspect="DVASPECT_ICON" shapeId="26628" r:id="rId6">
          <objectPr defaultSize="0" autoPict="0" r:id="rId5">
            <anchor moveWithCells="1">
              <from>
                <xdr:col>3</xdr:col>
                <xdr:colOff>200025</xdr:colOff>
                <xdr:row>13</xdr:row>
                <xdr:rowOff>19050</xdr:rowOff>
              </from>
              <to>
                <xdr:col>3</xdr:col>
                <xdr:colOff>371475</xdr:colOff>
                <xdr:row>13</xdr:row>
                <xdr:rowOff>161925</xdr:rowOff>
              </to>
            </anchor>
          </objectPr>
        </oleObject>
      </mc:Choice>
      <mc:Fallback>
        <oleObject progId="Wordpad.Document.1" dvAspect="DVASPECT_ICON" shapeId="26628" r:id="rId6"/>
      </mc:Fallback>
    </mc:AlternateContent>
    <mc:AlternateContent xmlns:mc="http://schemas.openxmlformats.org/markup-compatibility/2006">
      <mc:Choice Requires="x14">
        <oleObject progId="Wordpad.Document.1" dvAspect="DVASPECT_ICON" shapeId="26629" r:id="rId7">
          <objectPr defaultSize="0" autoPict="0" r:id="rId5">
            <anchor moveWithCells="1">
              <from>
                <xdr:col>3</xdr:col>
                <xdr:colOff>200025</xdr:colOff>
                <xdr:row>14</xdr:row>
                <xdr:rowOff>19050</xdr:rowOff>
              </from>
              <to>
                <xdr:col>3</xdr:col>
                <xdr:colOff>371475</xdr:colOff>
                <xdr:row>14</xdr:row>
                <xdr:rowOff>161925</xdr:rowOff>
              </to>
            </anchor>
          </objectPr>
        </oleObject>
      </mc:Choice>
      <mc:Fallback>
        <oleObject progId="Wordpad.Document.1" dvAspect="DVASPECT_ICON" shapeId="26629" r:id="rId7"/>
      </mc:Fallback>
    </mc:AlternateContent>
    <mc:AlternateContent xmlns:mc="http://schemas.openxmlformats.org/markup-compatibility/2006">
      <mc:Choice Requires="x14">
        <oleObject progId="Wordpad.Document.1" dvAspect="DVASPECT_ICON" shapeId="26630" r:id="rId8">
          <objectPr defaultSize="0" autoPict="0" r:id="rId5">
            <anchor moveWithCells="1">
              <from>
                <xdr:col>3</xdr:col>
                <xdr:colOff>200025</xdr:colOff>
                <xdr:row>15</xdr:row>
                <xdr:rowOff>19050</xdr:rowOff>
              </from>
              <to>
                <xdr:col>3</xdr:col>
                <xdr:colOff>371475</xdr:colOff>
                <xdr:row>15</xdr:row>
                <xdr:rowOff>161925</xdr:rowOff>
              </to>
            </anchor>
          </objectPr>
        </oleObject>
      </mc:Choice>
      <mc:Fallback>
        <oleObject progId="Wordpad.Document.1" dvAspect="DVASPECT_ICON" shapeId="26630" r:id="rId8"/>
      </mc:Fallback>
    </mc:AlternateContent>
    <mc:AlternateContent xmlns:mc="http://schemas.openxmlformats.org/markup-compatibility/2006">
      <mc:Choice Requires="x14">
        <oleObject progId="Wordpad.Document.1" dvAspect="DVASPECT_ICON" shapeId="26631" r:id="rId9">
          <objectPr defaultSize="0" autoPict="0" r:id="rId5">
            <anchor moveWithCells="1">
              <from>
                <xdr:col>3</xdr:col>
                <xdr:colOff>200025</xdr:colOff>
                <xdr:row>16</xdr:row>
                <xdr:rowOff>19050</xdr:rowOff>
              </from>
              <to>
                <xdr:col>3</xdr:col>
                <xdr:colOff>371475</xdr:colOff>
                <xdr:row>16</xdr:row>
                <xdr:rowOff>161925</xdr:rowOff>
              </to>
            </anchor>
          </objectPr>
        </oleObject>
      </mc:Choice>
      <mc:Fallback>
        <oleObject progId="Wordpad.Document.1" dvAspect="DVASPECT_ICON" shapeId="26631" r:id="rId9"/>
      </mc:Fallback>
    </mc:AlternateContent>
    <mc:AlternateContent xmlns:mc="http://schemas.openxmlformats.org/markup-compatibility/2006">
      <mc:Choice Requires="x14">
        <oleObject progId="Wordpad.Document.1" dvAspect="DVASPECT_ICON" shapeId="26632" r:id="rId10">
          <objectPr defaultSize="0" autoPict="0" r:id="rId5">
            <anchor moveWithCells="1">
              <from>
                <xdr:col>3</xdr:col>
                <xdr:colOff>200025</xdr:colOff>
                <xdr:row>17</xdr:row>
                <xdr:rowOff>28575</xdr:rowOff>
              </from>
              <to>
                <xdr:col>3</xdr:col>
                <xdr:colOff>371475</xdr:colOff>
                <xdr:row>17</xdr:row>
                <xdr:rowOff>171450</xdr:rowOff>
              </to>
            </anchor>
          </objectPr>
        </oleObject>
      </mc:Choice>
      <mc:Fallback>
        <oleObject progId="Wordpad.Document.1" dvAspect="DVASPECT_ICON" shapeId="26632" r:id="rId10"/>
      </mc:Fallback>
    </mc:AlternateContent>
    <mc:AlternateContent xmlns:mc="http://schemas.openxmlformats.org/markup-compatibility/2006">
      <mc:Choice Requires="x14">
        <oleObject progId="Wordpad.Document.1" dvAspect="DVASPECT_ICON" shapeId="26633" r:id="rId11">
          <objectPr defaultSize="0" autoPict="0" r:id="rId5">
            <anchor moveWithCells="1">
              <from>
                <xdr:col>3</xdr:col>
                <xdr:colOff>200025</xdr:colOff>
                <xdr:row>18</xdr:row>
                <xdr:rowOff>28575</xdr:rowOff>
              </from>
              <to>
                <xdr:col>3</xdr:col>
                <xdr:colOff>371475</xdr:colOff>
                <xdr:row>18</xdr:row>
                <xdr:rowOff>171450</xdr:rowOff>
              </to>
            </anchor>
          </objectPr>
        </oleObject>
      </mc:Choice>
      <mc:Fallback>
        <oleObject progId="Wordpad.Document.1" dvAspect="DVASPECT_ICON" shapeId="26633" r:id="rId11"/>
      </mc:Fallback>
    </mc:AlternateContent>
    <mc:AlternateContent xmlns:mc="http://schemas.openxmlformats.org/markup-compatibility/2006">
      <mc:Choice Requires="x14">
        <oleObject progId="Wordpad.Document.1" dvAspect="DVASPECT_ICON" shapeId="26634" r:id="rId12">
          <objectPr defaultSize="0" autoPict="0" r:id="rId5">
            <anchor moveWithCells="1">
              <from>
                <xdr:col>3</xdr:col>
                <xdr:colOff>200025</xdr:colOff>
                <xdr:row>19</xdr:row>
                <xdr:rowOff>28575</xdr:rowOff>
              </from>
              <to>
                <xdr:col>3</xdr:col>
                <xdr:colOff>371475</xdr:colOff>
                <xdr:row>19</xdr:row>
                <xdr:rowOff>171450</xdr:rowOff>
              </to>
            </anchor>
          </objectPr>
        </oleObject>
      </mc:Choice>
      <mc:Fallback>
        <oleObject progId="Wordpad.Document.1" dvAspect="DVASPECT_ICON" shapeId="26634" r:id="rId12"/>
      </mc:Fallback>
    </mc:AlternateContent>
    <mc:AlternateContent xmlns:mc="http://schemas.openxmlformats.org/markup-compatibility/2006">
      <mc:Choice Requires="x14">
        <oleObject progId="Wordpad.Document.1" dvAspect="DVASPECT_ICON" shapeId="26635" r:id="rId13">
          <objectPr defaultSize="0" autoPict="0" r:id="rId5">
            <anchor moveWithCells="1">
              <from>
                <xdr:col>3</xdr:col>
                <xdr:colOff>200025</xdr:colOff>
                <xdr:row>20</xdr:row>
                <xdr:rowOff>28575</xdr:rowOff>
              </from>
              <to>
                <xdr:col>3</xdr:col>
                <xdr:colOff>371475</xdr:colOff>
                <xdr:row>20</xdr:row>
                <xdr:rowOff>171450</xdr:rowOff>
              </to>
            </anchor>
          </objectPr>
        </oleObject>
      </mc:Choice>
      <mc:Fallback>
        <oleObject progId="Wordpad.Document.1" dvAspect="DVASPECT_ICON" shapeId="26635" r:id="rId13"/>
      </mc:Fallback>
    </mc:AlternateContent>
    <mc:AlternateContent xmlns:mc="http://schemas.openxmlformats.org/markup-compatibility/2006">
      <mc:Choice Requires="x14">
        <oleObject progId="Wordpad.Document.1" dvAspect="DVASPECT_ICON" shapeId="26636" r:id="rId14">
          <objectPr defaultSize="0" autoPict="0" r:id="rId5">
            <anchor moveWithCells="1">
              <from>
                <xdr:col>3</xdr:col>
                <xdr:colOff>200025</xdr:colOff>
                <xdr:row>21</xdr:row>
                <xdr:rowOff>28575</xdr:rowOff>
              </from>
              <to>
                <xdr:col>3</xdr:col>
                <xdr:colOff>371475</xdr:colOff>
                <xdr:row>21</xdr:row>
                <xdr:rowOff>171450</xdr:rowOff>
              </to>
            </anchor>
          </objectPr>
        </oleObject>
      </mc:Choice>
      <mc:Fallback>
        <oleObject progId="Wordpad.Document.1" dvAspect="DVASPECT_ICON" shapeId="26636" r:id="rId14"/>
      </mc:Fallback>
    </mc:AlternateContent>
    <mc:AlternateContent xmlns:mc="http://schemas.openxmlformats.org/markup-compatibility/2006">
      <mc:Choice Requires="x14">
        <oleObject progId="Wordpad.Document.1" dvAspect="DVASPECT_ICON" shapeId="26637" r:id="rId15">
          <objectPr defaultSize="0" autoPict="0" r:id="rId5">
            <anchor moveWithCells="1">
              <from>
                <xdr:col>3</xdr:col>
                <xdr:colOff>200025</xdr:colOff>
                <xdr:row>22</xdr:row>
                <xdr:rowOff>19050</xdr:rowOff>
              </from>
              <to>
                <xdr:col>3</xdr:col>
                <xdr:colOff>371475</xdr:colOff>
                <xdr:row>22</xdr:row>
                <xdr:rowOff>161925</xdr:rowOff>
              </to>
            </anchor>
          </objectPr>
        </oleObject>
      </mc:Choice>
      <mc:Fallback>
        <oleObject progId="Wordpad.Document.1" dvAspect="DVASPECT_ICON" shapeId="26637" r:id="rId15"/>
      </mc:Fallback>
    </mc:AlternateContent>
    <mc:AlternateContent xmlns:mc="http://schemas.openxmlformats.org/markup-compatibility/2006">
      <mc:Choice Requires="x14">
        <oleObject progId="Wordpad.Document.1" dvAspect="DVASPECT_ICON" shapeId="26638" r:id="rId16">
          <objectPr defaultSize="0" autoPict="0" r:id="rId5">
            <anchor moveWithCells="1">
              <from>
                <xdr:col>3</xdr:col>
                <xdr:colOff>200025</xdr:colOff>
                <xdr:row>23</xdr:row>
                <xdr:rowOff>19050</xdr:rowOff>
              </from>
              <to>
                <xdr:col>3</xdr:col>
                <xdr:colOff>371475</xdr:colOff>
                <xdr:row>23</xdr:row>
                <xdr:rowOff>161925</xdr:rowOff>
              </to>
            </anchor>
          </objectPr>
        </oleObject>
      </mc:Choice>
      <mc:Fallback>
        <oleObject progId="Wordpad.Document.1" dvAspect="DVASPECT_ICON" shapeId="26638" r:id="rId16"/>
      </mc:Fallback>
    </mc:AlternateContent>
    <mc:AlternateContent xmlns:mc="http://schemas.openxmlformats.org/markup-compatibility/2006">
      <mc:Choice Requires="x14">
        <oleObject progId="Wordpad.Document.1" dvAspect="DVASPECT_ICON" shapeId="26639" r:id="rId17">
          <objectPr defaultSize="0" autoPict="0" r:id="rId5">
            <anchor moveWithCells="1">
              <from>
                <xdr:col>3</xdr:col>
                <xdr:colOff>200025</xdr:colOff>
                <xdr:row>24</xdr:row>
                <xdr:rowOff>19050</xdr:rowOff>
              </from>
              <to>
                <xdr:col>3</xdr:col>
                <xdr:colOff>371475</xdr:colOff>
                <xdr:row>24</xdr:row>
                <xdr:rowOff>161925</xdr:rowOff>
              </to>
            </anchor>
          </objectPr>
        </oleObject>
      </mc:Choice>
      <mc:Fallback>
        <oleObject progId="Wordpad.Document.1" dvAspect="DVASPECT_ICON" shapeId="26639" r:id="rId17"/>
      </mc:Fallback>
    </mc:AlternateContent>
    <mc:AlternateContent xmlns:mc="http://schemas.openxmlformats.org/markup-compatibility/2006">
      <mc:Choice Requires="x14">
        <oleObject progId="Wordpad.Document.1" dvAspect="DVASPECT_ICON" shapeId="26640" r:id="rId18">
          <objectPr defaultSize="0" autoPict="0" r:id="rId5">
            <anchor moveWithCells="1">
              <from>
                <xdr:col>3</xdr:col>
                <xdr:colOff>200025</xdr:colOff>
                <xdr:row>25</xdr:row>
                <xdr:rowOff>19050</xdr:rowOff>
              </from>
              <to>
                <xdr:col>3</xdr:col>
                <xdr:colOff>371475</xdr:colOff>
                <xdr:row>25</xdr:row>
                <xdr:rowOff>161925</xdr:rowOff>
              </to>
            </anchor>
          </objectPr>
        </oleObject>
      </mc:Choice>
      <mc:Fallback>
        <oleObject progId="Wordpad.Document.1" dvAspect="DVASPECT_ICON" shapeId="26640" r:id="rId18"/>
      </mc:Fallback>
    </mc:AlternateContent>
    <mc:AlternateContent xmlns:mc="http://schemas.openxmlformats.org/markup-compatibility/2006">
      <mc:Choice Requires="x14">
        <oleObject progId="Wordpad.Document.1" dvAspect="DVASPECT_ICON" shapeId="26641" r:id="rId19">
          <objectPr defaultSize="0" autoPict="0" r:id="rId5">
            <anchor moveWithCells="1">
              <from>
                <xdr:col>3</xdr:col>
                <xdr:colOff>200025</xdr:colOff>
                <xdr:row>26</xdr:row>
                <xdr:rowOff>19050</xdr:rowOff>
              </from>
              <to>
                <xdr:col>3</xdr:col>
                <xdr:colOff>371475</xdr:colOff>
                <xdr:row>26</xdr:row>
                <xdr:rowOff>161925</xdr:rowOff>
              </to>
            </anchor>
          </objectPr>
        </oleObject>
      </mc:Choice>
      <mc:Fallback>
        <oleObject progId="Wordpad.Document.1" dvAspect="DVASPECT_ICON" shapeId="26641" r:id="rId19"/>
      </mc:Fallback>
    </mc:AlternateContent>
    <mc:AlternateContent xmlns:mc="http://schemas.openxmlformats.org/markup-compatibility/2006">
      <mc:Choice Requires="x14">
        <oleObject progId="Wordpad.Document.1" dvAspect="DVASPECT_ICON" shapeId="26642" r:id="rId20">
          <objectPr defaultSize="0" autoPict="0" r:id="rId5">
            <anchor moveWithCells="1">
              <from>
                <xdr:col>3</xdr:col>
                <xdr:colOff>200025</xdr:colOff>
                <xdr:row>27</xdr:row>
                <xdr:rowOff>28575</xdr:rowOff>
              </from>
              <to>
                <xdr:col>3</xdr:col>
                <xdr:colOff>371475</xdr:colOff>
                <xdr:row>27</xdr:row>
                <xdr:rowOff>171450</xdr:rowOff>
              </to>
            </anchor>
          </objectPr>
        </oleObject>
      </mc:Choice>
      <mc:Fallback>
        <oleObject progId="Wordpad.Document.1" dvAspect="DVASPECT_ICON" shapeId="26642" r:id="rId20"/>
      </mc:Fallback>
    </mc:AlternateContent>
    <mc:AlternateContent xmlns:mc="http://schemas.openxmlformats.org/markup-compatibility/2006">
      <mc:Choice Requires="x14">
        <oleObject progId="Wordpad.Document.1" dvAspect="DVASPECT_ICON" shapeId="26643" r:id="rId21">
          <objectPr defaultSize="0" autoPict="0" r:id="rId5">
            <anchor moveWithCells="1">
              <from>
                <xdr:col>3</xdr:col>
                <xdr:colOff>200025</xdr:colOff>
                <xdr:row>28</xdr:row>
                <xdr:rowOff>28575</xdr:rowOff>
              </from>
              <to>
                <xdr:col>3</xdr:col>
                <xdr:colOff>371475</xdr:colOff>
                <xdr:row>28</xdr:row>
                <xdr:rowOff>171450</xdr:rowOff>
              </to>
            </anchor>
          </objectPr>
        </oleObject>
      </mc:Choice>
      <mc:Fallback>
        <oleObject progId="Wordpad.Document.1" dvAspect="DVASPECT_ICON" shapeId="26643" r:id="rId21"/>
      </mc:Fallback>
    </mc:AlternateContent>
    <mc:AlternateContent xmlns:mc="http://schemas.openxmlformats.org/markup-compatibility/2006">
      <mc:Choice Requires="x14">
        <oleObject progId="Wordpad.Document.1" dvAspect="DVASPECT_ICON" shapeId="26644" r:id="rId22">
          <objectPr defaultSize="0" autoPict="0" r:id="rId5">
            <anchor moveWithCells="1">
              <from>
                <xdr:col>3</xdr:col>
                <xdr:colOff>200025</xdr:colOff>
                <xdr:row>29</xdr:row>
                <xdr:rowOff>28575</xdr:rowOff>
              </from>
              <to>
                <xdr:col>3</xdr:col>
                <xdr:colOff>371475</xdr:colOff>
                <xdr:row>29</xdr:row>
                <xdr:rowOff>171450</xdr:rowOff>
              </to>
            </anchor>
          </objectPr>
        </oleObject>
      </mc:Choice>
      <mc:Fallback>
        <oleObject progId="Wordpad.Document.1" dvAspect="DVASPECT_ICON" shapeId="26644" r:id="rId22"/>
      </mc:Fallback>
    </mc:AlternateContent>
    <mc:AlternateContent xmlns:mc="http://schemas.openxmlformats.org/markup-compatibility/2006">
      <mc:Choice Requires="x14">
        <oleObject progId="Wordpad.Document.1" dvAspect="DVASPECT_ICON" shapeId="26645" r:id="rId23">
          <objectPr defaultSize="0" autoPict="0" r:id="rId5">
            <anchor moveWithCells="1">
              <from>
                <xdr:col>3</xdr:col>
                <xdr:colOff>200025</xdr:colOff>
                <xdr:row>30</xdr:row>
                <xdr:rowOff>28575</xdr:rowOff>
              </from>
              <to>
                <xdr:col>3</xdr:col>
                <xdr:colOff>371475</xdr:colOff>
                <xdr:row>30</xdr:row>
                <xdr:rowOff>171450</xdr:rowOff>
              </to>
            </anchor>
          </objectPr>
        </oleObject>
      </mc:Choice>
      <mc:Fallback>
        <oleObject progId="Wordpad.Document.1" dvAspect="DVASPECT_ICON" shapeId="26645" r:id="rId23"/>
      </mc:Fallback>
    </mc:AlternateContent>
    <mc:AlternateContent xmlns:mc="http://schemas.openxmlformats.org/markup-compatibility/2006">
      <mc:Choice Requires="x14">
        <oleObject progId="Wordpad.Document.1" dvAspect="DVASPECT_ICON" shapeId="26646" r:id="rId24">
          <objectPr defaultSize="0" autoPict="0" r:id="rId5">
            <anchor moveWithCells="1">
              <from>
                <xdr:col>3</xdr:col>
                <xdr:colOff>200025</xdr:colOff>
                <xdr:row>31</xdr:row>
                <xdr:rowOff>28575</xdr:rowOff>
              </from>
              <to>
                <xdr:col>3</xdr:col>
                <xdr:colOff>371475</xdr:colOff>
                <xdr:row>31</xdr:row>
                <xdr:rowOff>171450</xdr:rowOff>
              </to>
            </anchor>
          </objectPr>
        </oleObject>
      </mc:Choice>
      <mc:Fallback>
        <oleObject progId="Wordpad.Document.1" dvAspect="DVASPECT_ICON" shapeId="26646" r:id="rId24"/>
      </mc:Fallback>
    </mc:AlternateContent>
    <mc:AlternateContent xmlns:mc="http://schemas.openxmlformats.org/markup-compatibility/2006">
      <mc:Choice Requires="x14">
        <oleObject progId="Wordpad.Document.1" dvAspect="DVASPECT_ICON" shapeId="26647" r:id="rId25">
          <objectPr defaultSize="0" autoPict="0" r:id="rId5">
            <anchor moveWithCells="1">
              <from>
                <xdr:col>3</xdr:col>
                <xdr:colOff>200025</xdr:colOff>
                <xdr:row>32</xdr:row>
                <xdr:rowOff>28575</xdr:rowOff>
              </from>
              <to>
                <xdr:col>3</xdr:col>
                <xdr:colOff>371475</xdr:colOff>
                <xdr:row>32</xdr:row>
                <xdr:rowOff>171450</xdr:rowOff>
              </to>
            </anchor>
          </objectPr>
        </oleObject>
      </mc:Choice>
      <mc:Fallback>
        <oleObject progId="Wordpad.Document.1" dvAspect="DVASPECT_ICON" shapeId="26647" r:id="rId25"/>
      </mc:Fallback>
    </mc:AlternateContent>
    <mc:AlternateContent xmlns:mc="http://schemas.openxmlformats.org/markup-compatibility/2006">
      <mc:Choice Requires="x14">
        <oleObject progId="Wordpad.Document.1" dvAspect="DVASPECT_ICON" shapeId="26648" r:id="rId26">
          <objectPr defaultSize="0" autoPict="0" r:id="rId5">
            <anchor moveWithCells="1">
              <from>
                <xdr:col>3</xdr:col>
                <xdr:colOff>200025</xdr:colOff>
                <xdr:row>33</xdr:row>
                <xdr:rowOff>28575</xdr:rowOff>
              </from>
              <to>
                <xdr:col>3</xdr:col>
                <xdr:colOff>371475</xdr:colOff>
                <xdr:row>33</xdr:row>
                <xdr:rowOff>171450</xdr:rowOff>
              </to>
            </anchor>
          </objectPr>
        </oleObject>
      </mc:Choice>
      <mc:Fallback>
        <oleObject progId="Wordpad.Document.1" dvAspect="DVASPECT_ICON" shapeId="26648" r:id="rId26"/>
      </mc:Fallback>
    </mc:AlternateContent>
    <mc:AlternateContent xmlns:mc="http://schemas.openxmlformats.org/markup-compatibility/2006">
      <mc:Choice Requires="x14">
        <oleObject progId="Wordpad.Document.1" dvAspect="DVASPECT_ICON" shapeId="26649" r:id="rId27">
          <objectPr defaultSize="0" autoPict="0" r:id="rId5">
            <anchor moveWithCells="1">
              <from>
                <xdr:col>3</xdr:col>
                <xdr:colOff>200025</xdr:colOff>
                <xdr:row>34</xdr:row>
                <xdr:rowOff>28575</xdr:rowOff>
              </from>
              <to>
                <xdr:col>3</xdr:col>
                <xdr:colOff>371475</xdr:colOff>
                <xdr:row>34</xdr:row>
                <xdr:rowOff>171450</xdr:rowOff>
              </to>
            </anchor>
          </objectPr>
        </oleObject>
      </mc:Choice>
      <mc:Fallback>
        <oleObject progId="Wordpad.Document.1" dvAspect="DVASPECT_ICON" shapeId="26649" r:id="rId27"/>
      </mc:Fallback>
    </mc:AlternateContent>
    <mc:AlternateContent xmlns:mc="http://schemas.openxmlformats.org/markup-compatibility/2006">
      <mc:Choice Requires="x14">
        <oleObject progId="Wordpad.Document.1" dvAspect="DVASPECT_ICON" shapeId="26650" r:id="rId28">
          <objectPr defaultSize="0" autoPict="0" r:id="rId5">
            <anchor moveWithCells="1">
              <from>
                <xdr:col>3</xdr:col>
                <xdr:colOff>200025</xdr:colOff>
                <xdr:row>35</xdr:row>
                <xdr:rowOff>28575</xdr:rowOff>
              </from>
              <to>
                <xdr:col>3</xdr:col>
                <xdr:colOff>371475</xdr:colOff>
                <xdr:row>35</xdr:row>
                <xdr:rowOff>171450</xdr:rowOff>
              </to>
            </anchor>
          </objectPr>
        </oleObject>
      </mc:Choice>
      <mc:Fallback>
        <oleObject progId="Wordpad.Document.1" dvAspect="DVASPECT_ICON" shapeId="26650" r:id="rId28"/>
      </mc:Fallback>
    </mc:AlternateContent>
    <mc:AlternateContent xmlns:mc="http://schemas.openxmlformats.org/markup-compatibility/2006">
      <mc:Choice Requires="x14">
        <oleObject progId="Wordpad.Document.1" dvAspect="DVASPECT_ICON" shapeId="26651" r:id="rId29">
          <objectPr defaultSize="0" autoPict="0" r:id="rId5">
            <anchor moveWithCells="1">
              <from>
                <xdr:col>3</xdr:col>
                <xdr:colOff>200025</xdr:colOff>
                <xdr:row>36</xdr:row>
                <xdr:rowOff>28575</xdr:rowOff>
              </from>
              <to>
                <xdr:col>3</xdr:col>
                <xdr:colOff>371475</xdr:colOff>
                <xdr:row>36</xdr:row>
                <xdr:rowOff>171450</xdr:rowOff>
              </to>
            </anchor>
          </objectPr>
        </oleObject>
      </mc:Choice>
      <mc:Fallback>
        <oleObject progId="Wordpad.Document.1" dvAspect="DVASPECT_ICON" shapeId="26651" r:id="rId29"/>
      </mc:Fallback>
    </mc:AlternateContent>
    <mc:AlternateContent xmlns:mc="http://schemas.openxmlformats.org/markup-compatibility/2006">
      <mc:Choice Requires="x14">
        <oleObject progId="Wordpad.Document.1" dvAspect="DVASPECT_ICON" shapeId="26652" r:id="rId30">
          <objectPr defaultSize="0" autoPict="0" r:id="rId5">
            <anchor moveWithCells="1">
              <from>
                <xdr:col>3</xdr:col>
                <xdr:colOff>200025</xdr:colOff>
                <xdr:row>37</xdr:row>
                <xdr:rowOff>38100</xdr:rowOff>
              </from>
              <to>
                <xdr:col>3</xdr:col>
                <xdr:colOff>371475</xdr:colOff>
                <xdr:row>37</xdr:row>
                <xdr:rowOff>180975</xdr:rowOff>
              </to>
            </anchor>
          </objectPr>
        </oleObject>
      </mc:Choice>
      <mc:Fallback>
        <oleObject progId="Wordpad.Document.1" dvAspect="DVASPECT_ICON" shapeId="26652" r:id="rId30"/>
      </mc:Fallback>
    </mc:AlternateContent>
    <mc:AlternateContent xmlns:mc="http://schemas.openxmlformats.org/markup-compatibility/2006">
      <mc:Choice Requires="x14">
        <oleObject progId="Wordpad.Document.1" dvAspect="DVASPECT_ICON" shapeId="26653" r:id="rId31">
          <objectPr defaultSize="0" autoPict="0" r:id="rId5">
            <anchor moveWithCells="1">
              <from>
                <xdr:col>3</xdr:col>
                <xdr:colOff>200025</xdr:colOff>
                <xdr:row>38</xdr:row>
                <xdr:rowOff>38100</xdr:rowOff>
              </from>
              <to>
                <xdr:col>3</xdr:col>
                <xdr:colOff>371475</xdr:colOff>
                <xdr:row>38</xdr:row>
                <xdr:rowOff>180975</xdr:rowOff>
              </to>
            </anchor>
          </objectPr>
        </oleObject>
      </mc:Choice>
      <mc:Fallback>
        <oleObject progId="Wordpad.Document.1" dvAspect="DVASPECT_ICON" shapeId="26653" r:id="rId31"/>
      </mc:Fallback>
    </mc:AlternateContent>
    <mc:AlternateContent xmlns:mc="http://schemas.openxmlformats.org/markup-compatibility/2006">
      <mc:Choice Requires="x14">
        <oleObject progId="Wordpad.Document.1" dvAspect="DVASPECT_ICON" shapeId="26654" r:id="rId32">
          <objectPr defaultSize="0" autoPict="0" r:id="rId5">
            <anchor moveWithCells="1">
              <from>
                <xdr:col>3</xdr:col>
                <xdr:colOff>200025</xdr:colOff>
                <xdr:row>39</xdr:row>
                <xdr:rowOff>38100</xdr:rowOff>
              </from>
              <to>
                <xdr:col>3</xdr:col>
                <xdr:colOff>371475</xdr:colOff>
                <xdr:row>39</xdr:row>
                <xdr:rowOff>180975</xdr:rowOff>
              </to>
            </anchor>
          </objectPr>
        </oleObject>
      </mc:Choice>
      <mc:Fallback>
        <oleObject progId="Wordpad.Document.1" dvAspect="DVASPECT_ICON" shapeId="26654" r:id="rId32"/>
      </mc:Fallback>
    </mc:AlternateContent>
    <mc:AlternateContent xmlns:mc="http://schemas.openxmlformats.org/markup-compatibility/2006">
      <mc:Choice Requires="x14">
        <oleObject progId="Wordpad.Document.1" dvAspect="DVASPECT_ICON" shapeId="26655" r:id="rId33">
          <objectPr defaultSize="0" autoPict="0" r:id="rId5">
            <anchor moveWithCells="1">
              <from>
                <xdr:col>3</xdr:col>
                <xdr:colOff>200025</xdr:colOff>
                <xdr:row>40</xdr:row>
                <xdr:rowOff>38100</xdr:rowOff>
              </from>
              <to>
                <xdr:col>3</xdr:col>
                <xdr:colOff>371475</xdr:colOff>
                <xdr:row>40</xdr:row>
                <xdr:rowOff>180975</xdr:rowOff>
              </to>
            </anchor>
          </objectPr>
        </oleObject>
      </mc:Choice>
      <mc:Fallback>
        <oleObject progId="Wordpad.Document.1" dvAspect="DVASPECT_ICON" shapeId="26655" r:id="rId33"/>
      </mc:Fallback>
    </mc:AlternateContent>
    <mc:AlternateContent xmlns:mc="http://schemas.openxmlformats.org/markup-compatibility/2006">
      <mc:Choice Requires="x14">
        <oleObject progId="Wordpad.Document.1" dvAspect="DVASPECT_ICON" shapeId="26656" r:id="rId34">
          <objectPr defaultSize="0" autoPict="0" r:id="rId5">
            <anchor moveWithCells="1">
              <from>
                <xdr:col>3</xdr:col>
                <xdr:colOff>200025</xdr:colOff>
                <xdr:row>41</xdr:row>
                <xdr:rowOff>38100</xdr:rowOff>
              </from>
              <to>
                <xdr:col>3</xdr:col>
                <xdr:colOff>371475</xdr:colOff>
                <xdr:row>41</xdr:row>
                <xdr:rowOff>180975</xdr:rowOff>
              </to>
            </anchor>
          </objectPr>
        </oleObject>
      </mc:Choice>
      <mc:Fallback>
        <oleObject progId="Wordpad.Document.1" dvAspect="DVASPECT_ICON" shapeId="26656" r:id="rId34"/>
      </mc:Fallback>
    </mc:AlternateContent>
    <mc:AlternateContent xmlns:mc="http://schemas.openxmlformats.org/markup-compatibility/2006">
      <mc:Choice Requires="x14">
        <oleObject progId="Wordpad.Document.1" dvAspect="DVASPECT_ICON" shapeId="26657" r:id="rId35">
          <objectPr defaultSize="0" autoPict="0" r:id="rId5">
            <anchor moveWithCells="1">
              <from>
                <xdr:col>3</xdr:col>
                <xdr:colOff>200025</xdr:colOff>
                <xdr:row>42</xdr:row>
                <xdr:rowOff>28575</xdr:rowOff>
              </from>
              <to>
                <xdr:col>3</xdr:col>
                <xdr:colOff>371475</xdr:colOff>
                <xdr:row>42</xdr:row>
                <xdr:rowOff>171450</xdr:rowOff>
              </to>
            </anchor>
          </objectPr>
        </oleObject>
      </mc:Choice>
      <mc:Fallback>
        <oleObject progId="Wordpad.Document.1" dvAspect="DVASPECT_ICON" shapeId="26657" r:id="rId35"/>
      </mc:Fallback>
    </mc:AlternateContent>
    <mc:AlternateContent xmlns:mc="http://schemas.openxmlformats.org/markup-compatibility/2006">
      <mc:Choice Requires="x14">
        <oleObject progId="Wordpad.Document.1" dvAspect="DVASPECT_ICON" shapeId="26658" r:id="rId36">
          <objectPr defaultSize="0" autoPict="0" r:id="rId5">
            <anchor moveWithCells="1">
              <from>
                <xdr:col>3</xdr:col>
                <xdr:colOff>200025</xdr:colOff>
                <xdr:row>43</xdr:row>
                <xdr:rowOff>28575</xdr:rowOff>
              </from>
              <to>
                <xdr:col>3</xdr:col>
                <xdr:colOff>371475</xdr:colOff>
                <xdr:row>43</xdr:row>
                <xdr:rowOff>171450</xdr:rowOff>
              </to>
            </anchor>
          </objectPr>
        </oleObject>
      </mc:Choice>
      <mc:Fallback>
        <oleObject progId="Wordpad.Document.1" dvAspect="DVASPECT_ICON" shapeId="26658" r:id="rId36"/>
      </mc:Fallback>
    </mc:AlternateContent>
    <mc:AlternateContent xmlns:mc="http://schemas.openxmlformats.org/markup-compatibility/2006">
      <mc:Choice Requires="x14">
        <oleObject progId="Wordpad.Document.1" dvAspect="DVASPECT_ICON" shapeId="26659" r:id="rId37">
          <objectPr defaultSize="0" autoPict="0" r:id="rId5">
            <anchor moveWithCells="1">
              <from>
                <xdr:col>3</xdr:col>
                <xdr:colOff>200025</xdr:colOff>
                <xdr:row>44</xdr:row>
                <xdr:rowOff>28575</xdr:rowOff>
              </from>
              <to>
                <xdr:col>3</xdr:col>
                <xdr:colOff>371475</xdr:colOff>
                <xdr:row>44</xdr:row>
                <xdr:rowOff>171450</xdr:rowOff>
              </to>
            </anchor>
          </objectPr>
        </oleObject>
      </mc:Choice>
      <mc:Fallback>
        <oleObject progId="Wordpad.Document.1" dvAspect="DVASPECT_ICON" shapeId="26659" r:id="rId37"/>
      </mc:Fallback>
    </mc:AlternateContent>
    <mc:AlternateContent xmlns:mc="http://schemas.openxmlformats.org/markup-compatibility/2006">
      <mc:Choice Requires="x14">
        <oleObject progId="Wordpad.Document.1" dvAspect="DVASPECT_ICON" shapeId="26660" r:id="rId38">
          <objectPr defaultSize="0" autoPict="0" r:id="rId5">
            <anchor moveWithCells="1">
              <from>
                <xdr:col>3</xdr:col>
                <xdr:colOff>200025</xdr:colOff>
                <xdr:row>45</xdr:row>
                <xdr:rowOff>28575</xdr:rowOff>
              </from>
              <to>
                <xdr:col>3</xdr:col>
                <xdr:colOff>371475</xdr:colOff>
                <xdr:row>45</xdr:row>
                <xdr:rowOff>171450</xdr:rowOff>
              </to>
            </anchor>
          </objectPr>
        </oleObject>
      </mc:Choice>
      <mc:Fallback>
        <oleObject progId="Wordpad.Document.1" dvAspect="DVASPECT_ICON" shapeId="26660" r:id="rId38"/>
      </mc:Fallback>
    </mc:AlternateContent>
    <mc:AlternateContent xmlns:mc="http://schemas.openxmlformats.org/markup-compatibility/2006">
      <mc:Choice Requires="x14">
        <oleObject progId="Wordpad.Document.1" dvAspect="DVASPECT_ICON" shapeId="26661" r:id="rId39">
          <objectPr defaultSize="0" autoPict="0" r:id="rId5">
            <anchor moveWithCells="1">
              <from>
                <xdr:col>3</xdr:col>
                <xdr:colOff>200025</xdr:colOff>
                <xdr:row>46</xdr:row>
                <xdr:rowOff>28575</xdr:rowOff>
              </from>
              <to>
                <xdr:col>3</xdr:col>
                <xdr:colOff>371475</xdr:colOff>
                <xdr:row>46</xdr:row>
                <xdr:rowOff>171450</xdr:rowOff>
              </to>
            </anchor>
          </objectPr>
        </oleObject>
      </mc:Choice>
      <mc:Fallback>
        <oleObject progId="Wordpad.Document.1" dvAspect="DVASPECT_ICON" shapeId="26661" r:id="rId39"/>
      </mc:Fallback>
    </mc:AlternateContent>
    <mc:AlternateContent xmlns:mc="http://schemas.openxmlformats.org/markup-compatibility/2006">
      <mc:Choice Requires="x14">
        <oleObject progId="Wordpad.Document.1" dvAspect="DVASPECT_ICON" shapeId="26662" r:id="rId40">
          <objectPr defaultSize="0" autoPict="0" r:id="rId5">
            <anchor moveWithCells="1">
              <from>
                <xdr:col>3</xdr:col>
                <xdr:colOff>200025</xdr:colOff>
                <xdr:row>47</xdr:row>
                <xdr:rowOff>38100</xdr:rowOff>
              </from>
              <to>
                <xdr:col>3</xdr:col>
                <xdr:colOff>371475</xdr:colOff>
                <xdr:row>47</xdr:row>
                <xdr:rowOff>180975</xdr:rowOff>
              </to>
            </anchor>
          </objectPr>
        </oleObject>
      </mc:Choice>
      <mc:Fallback>
        <oleObject progId="Wordpad.Document.1" dvAspect="DVASPECT_ICON" shapeId="26662" r:id="rId40"/>
      </mc:Fallback>
    </mc:AlternateContent>
    <mc:AlternateContent xmlns:mc="http://schemas.openxmlformats.org/markup-compatibility/2006">
      <mc:Choice Requires="x14">
        <oleObject progId="Wordpad.Document.1" dvAspect="DVASPECT_ICON" shapeId="26663" r:id="rId41">
          <objectPr defaultSize="0" autoPict="0" r:id="rId5">
            <anchor moveWithCells="1">
              <from>
                <xdr:col>3</xdr:col>
                <xdr:colOff>200025</xdr:colOff>
                <xdr:row>48</xdr:row>
                <xdr:rowOff>38100</xdr:rowOff>
              </from>
              <to>
                <xdr:col>3</xdr:col>
                <xdr:colOff>371475</xdr:colOff>
                <xdr:row>48</xdr:row>
                <xdr:rowOff>180975</xdr:rowOff>
              </to>
            </anchor>
          </objectPr>
        </oleObject>
      </mc:Choice>
      <mc:Fallback>
        <oleObject progId="Wordpad.Document.1" dvAspect="DVASPECT_ICON" shapeId="26663" r:id="rId41"/>
      </mc:Fallback>
    </mc:AlternateContent>
    <mc:AlternateContent xmlns:mc="http://schemas.openxmlformats.org/markup-compatibility/2006">
      <mc:Choice Requires="x14">
        <oleObject progId="Wordpad.Document.1" dvAspect="DVASPECT_ICON" shapeId="26664" r:id="rId42">
          <objectPr defaultSize="0" autoPict="0" r:id="rId5">
            <anchor moveWithCells="1">
              <from>
                <xdr:col>3</xdr:col>
                <xdr:colOff>200025</xdr:colOff>
                <xdr:row>49</xdr:row>
                <xdr:rowOff>38100</xdr:rowOff>
              </from>
              <to>
                <xdr:col>3</xdr:col>
                <xdr:colOff>371475</xdr:colOff>
                <xdr:row>49</xdr:row>
                <xdr:rowOff>180975</xdr:rowOff>
              </to>
            </anchor>
          </objectPr>
        </oleObject>
      </mc:Choice>
      <mc:Fallback>
        <oleObject progId="Wordpad.Document.1" dvAspect="DVASPECT_ICON" shapeId="26664" r:id="rId42"/>
      </mc:Fallback>
    </mc:AlternateContent>
    <mc:AlternateContent xmlns:mc="http://schemas.openxmlformats.org/markup-compatibility/2006">
      <mc:Choice Requires="x14">
        <oleObject progId="Wordpad.Document.1" dvAspect="DVASPECT_ICON" shapeId="26665" r:id="rId43">
          <objectPr defaultSize="0" autoPict="0" r:id="rId5">
            <anchor moveWithCells="1">
              <from>
                <xdr:col>3</xdr:col>
                <xdr:colOff>200025</xdr:colOff>
                <xdr:row>50</xdr:row>
                <xdr:rowOff>38100</xdr:rowOff>
              </from>
              <to>
                <xdr:col>3</xdr:col>
                <xdr:colOff>371475</xdr:colOff>
                <xdr:row>50</xdr:row>
                <xdr:rowOff>180975</xdr:rowOff>
              </to>
            </anchor>
          </objectPr>
        </oleObject>
      </mc:Choice>
      <mc:Fallback>
        <oleObject progId="Wordpad.Document.1" dvAspect="DVASPECT_ICON" shapeId="26665" r:id="rId43"/>
      </mc:Fallback>
    </mc:AlternateContent>
    <mc:AlternateContent xmlns:mc="http://schemas.openxmlformats.org/markup-compatibility/2006">
      <mc:Choice Requires="x14">
        <oleObject progId="Wordpad.Document.1" dvAspect="DVASPECT_ICON" shapeId="26666" r:id="rId44">
          <objectPr defaultSize="0" autoPict="0" r:id="rId5">
            <anchor moveWithCells="1">
              <from>
                <xdr:col>3</xdr:col>
                <xdr:colOff>200025</xdr:colOff>
                <xdr:row>51</xdr:row>
                <xdr:rowOff>38100</xdr:rowOff>
              </from>
              <to>
                <xdr:col>3</xdr:col>
                <xdr:colOff>371475</xdr:colOff>
                <xdr:row>51</xdr:row>
                <xdr:rowOff>180975</xdr:rowOff>
              </to>
            </anchor>
          </objectPr>
        </oleObject>
      </mc:Choice>
      <mc:Fallback>
        <oleObject progId="Wordpad.Document.1" dvAspect="DVASPECT_ICON" shapeId="26666" r:id="rId44"/>
      </mc:Fallback>
    </mc:AlternateContent>
    <mc:AlternateContent xmlns:mc="http://schemas.openxmlformats.org/markup-compatibility/2006">
      <mc:Choice Requires="x14">
        <oleObject progId="Wordpad.Document.1" dvAspect="DVASPECT_ICON" shapeId="26667" r:id="rId45">
          <objectPr defaultSize="0" autoPict="0" r:id="rId5">
            <anchor moveWithCells="1">
              <from>
                <xdr:col>3</xdr:col>
                <xdr:colOff>200025</xdr:colOff>
                <xdr:row>52</xdr:row>
                <xdr:rowOff>28575</xdr:rowOff>
              </from>
              <to>
                <xdr:col>3</xdr:col>
                <xdr:colOff>371475</xdr:colOff>
                <xdr:row>52</xdr:row>
                <xdr:rowOff>171450</xdr:rowOff>
              </to>
            </anchor>
          </objectPr>
        </oleObject>
      </mc:Choice>
      <mc:Fallback>
        <oleObject progId="Wordpad.Document.1" dvAspect="DVASPECT_ICON" shapeId="26667" r:id="rId45"/>
      </mc:Fallback>
    </mc:AlternateContent>
    <mc:AlternateContent xmlns:mc="http://schemas.openxmlformats.org/markup-compatibility/2006">
      <mc:Choice Requires="x14">
        <oleObject progId="Wordpad.Document.1" dvAspect="DVASPECT_ICON" shapeId="26668" r:id="rId46">
          <objectPr defaultSize="0" autoPict="0" r:id="rId5">
            <anchor moveWithCells="1">
              <from>
                <xdr:col>3</xdr:col>
                <xdr:colOff>200025</xdr:colOff>
                <xdr:row>53</xdr:row>
                <xdr:rowOff>28575</xdr:rowOff>
              </from>
              <to>
                <xdr:col>3</xdr:col>
                <xdr:colOff>371475</xdr:colOff>
                <xdr:row>53</xdr:row>
                <xdr:rowOff>171450</xdr:rowOff>
              </to>
            </anchor>
          </objectPr>
        </oleObject>
      </mc:Choice>
      <mc:Fallback>
        <oleObject progId="Wordpad.Document.1" dvAspect="DVASPECT_ICON" shapeId="26668" r:id="rId46"/>
      </mc:Fallback>
    </mc:AlternateContent>
    <mc:AlternateContent xmlns:mc="http://schemas.openxmlformats.org/markup-compatibility/2006">
      <mc:Choice Requires="x14">
        <oleObject progId="Wordpad.Document.1" dvAspect="DVASPECT_ICON" shapeId="26669" r:id="rId47">
          <objectPr defaultSize="0" autoPict="0" r:id="rId5">
            <anchor moveWithCells="1">
              <from>
                <xdr:col>3</xdr:col>
                <xdr:colOff>200025</xdr:colOff>
                <xdr:row>54</xdr:row>
                <xdr:rowOff>28575</xdr:rowOff>
              </from>
              <to>
                <xdr:col>3</xdr:col>
                <xdr:colOff>371475</xdr:colOff>
                <xdr:row>54</xdr:row>
                <xdr:rowOff>171450</xdr:rowOff>
              </to>
            </anchor>
          </objectPr>
        </oleObject>
      </mc:Choice>
      <mc:Fallback>
        <oleObject progId="Wordpad.Document.1" dvAspect="DVASPECT_ICON" shapeId="26669" r:id="rId47"/>
      </mc:Fallback>
    </mc:AlternateContent>
    <mc:AlternateContent xmlns:mc="http://schemas.openxmlformats.org/markup-compatibility/2006">
      <mc:Choice Requires="x14">
        <oleObject progId="Wordpad.Document.1" dvAspect="DVASPECT_ICON" shapeId="26670" r:id="rId48">
          <objectPr defaultSize="0" autoPict="0" r:id="rId5">
            <anchor moveWithCells="1">
              <from>
                <xdr:col>3</xdr:col>
                <xdr:colOff>200025</xdr:colOff>
                <xdr:row>55</xdr:row>
                <xdr:rowOff>28575</xdr:rowOff>
              </from>
              <to>
                <xdr:col>3</xdr:col>
                <xdr:colOff>371475</xdr:colOff>
                <xdr:row>55</xdr:row>
                <xdr:rowOff>171450</xdr:rowOff>
              </to>
            </anchor>
          </objectPr>
        </oleObject>
      </mc:Choice>
      <mc:Fallback>
        <oleObject progId="Wordpad.Document.1" dvAspect="DVASPECT_ICON" shapeId="26670" r:id="rId48"/>
      </mc:Fallback>
    </mc:AlternateContent>
    <mc:AlternateContent xmlns:mc="http://schemas.openxmlformats.org/markup-compatibility/2006">
      <mc:Choice Requires="x14">
        <oleObject progId="Wordpad.Document.1" dvAspect="DVASPECT_ICON" shapeId="26671" r:id="rId49">
          <objectPr defaultSize="0" autoPict="0" r:id="rId5">
            <anchor moveWithCells="1">
              <from>
                <xdr:col>3</xdr:col>
                <xdr:colOff>200025</xdr:colOff>
                <xdr:row>56</xdr:row>
                <xdr:rowOff>28575</xdr:rowOff>
              </from>
              <to>
                <xdr:col>3</xdr:col>
                <xdr:colOff>371475</xdr:colOff>
                <xdr:row>56</xdr:row>
                <xdr:rowOff>171450</xdr:rowOff>
              </to>
            </anchor>
          </objectPr>
        </oleObject>
      </mc:Choice>
      <mc:Fallback>
        <oleObject progId="Wordpad.Document.1" dvAspect="DVASPECT_ICON" shapeId="26671" r:id="rId49"/>
      </mc:Fallback>
    </mc:AlternateContent>
    <mc:AlternateContent xmlns:mc="http://schemas.openxmlformats.org/markup-compatibility/2006">
      <mc:Choice Requires="x14">
        <oleObject progId="Wordpad.Document.1" dvAspect="DVASPECT_ICON" shapeId="26672" r:id="rId50">
          <objectPr defaultSize="0" autoPict="0" r:id="rId5">
            <anchor moveWithCells="1">
              <from>
                <xdr:col>3</xdr:col>
                <xdr:colOff>200025</xdr:colOff>
                <xdr:row>57</xdr:row>
                <xdr:rowOff>38100</xdr:rowOff>
              </from>
              <to>
                <xdr:col>3</xdr:col>
                <xdr:colOff>371475</xdr:colOff>
                <xdr:row>57</xdr:row>
                <xdr:rowOff>180975</xdr:rowOff>
              </to>
            </anchor>
          </objectPr>
        </oleObject>
      </mc:Choice>
      <mc:Fallback>
        <oleObject progId="Wordpad.Document.1" dvAspect="DVASPECT_ICON" shapeId="26672" r:id="rId50"/>
      </mc:Fallback>
    </mc:AlternateContent>
    <mc:AlternateContent xmlns:mc="http://schemas.openxmlformats.org/markup-compatibility/2006">
      <mc:Choice Requires="x14">
        <oleObject progId="Wordpad.Document.1" dvAspect="DVASPECT_ICON" shapeId="26673" r:id="rId51">
          <objectPr defaultSize="0" autoPict="0" r:id="rId5">
            <anchor moveWithCells="1">
              <from>
                <xdr:col>3</xdr:col>
                <xdr:colOff>200025</xdr:colOff>
                <xdr:row>58</xdr:row>
                <xdr:rowOff>38100</xdr:rowOff>
              </from>
              <to>
                <xdr:col>3</xdr:col>
                <xdr:colOff>371475</xdr:colOff>
                <xdr:row>58</xdr:row>
                <xdr:rowOff>180975</xdr:rowOff>
              </to>
            </anchor>
          </objectPr>
        </oleObject>
      </mc:Choice>
      <mc:Fallback>
        <oleObject progId="Wordpad.Document.1" dvAspect="DVASPECT_ICON" shapeId="26673" r:id="rId51"/>
      </mc:Fallback>
    </mc:AlternateContent>
    <mc:AlternateContent xmlns:mc="http://schemas.openxmlformats.org/markup-compatibility/2006">
      <mc:Choice Requires="x14">
        <oleObject progId="Wordpad.Document.1" dvAspect="DVASPECT_ICON" shapeId="26674" r:id="rId52">
          <objectPr defaultSize="0" autoPict="0" r:id="rId5">
            <anchor moveWithCells="1">
              <from>
                <xdr:col>3</xdr:col>
                <xdr:colOff>200025</xdr:colOff>
                <xdr:row>59</xdr:row>
                <xdr:rowOff>38100</xdr:rowOff>
              </from>
              <to>
                <xdr:col>3</xdr:col>
                <xdr:colOff>371475</xdr:colOff>
                <xdr:row>59</xdr:row>
                <xdr:rowOff>180975</xdr:rowOff>
              </to>
            </anchor>
          </objectPr>
        </oleObject>
      </mc:Choice>
      <mc:Fallback>
        <oleObject progId="Wordpad.Document.1" dvAspect="DVASPECT_ICON" shapeId="26674" r:id="rId52"/>
      </mc:Fallback>
    </mc:AlternateContent>
    <mc:AlternateContent xmlns:mc="http://schemas.openxmlformats.org/markup-compatibility/2006">
      <mc:Choice Requires="x14">
        <oleObject progId="Wordpad.Document.1" dvAspect="DVASPECT_ICON" shapeId="26675" r:id="rId53">
          <objectPr defaultSize="0" autoPict="0" r:id="rId5">
            <anchor moveWithCells="1">
              <from>
                <xdr:col>3</xdr:col>
                <xdr:colOff>200025</xdr:colOff>
                <xdr:row>60</xdr:row>
                <xdr:rowOff>38100</xdr:rowOff>
              </from>
              <to>
                <xdr:col>3</xdr:col>
                <xdr:colOff>371475</xdr:colOff>
                <xdr:row>60</xdr:row>
                <xdr:rowOff>180975</xdr:rowOff>
              </to>
            </anchor>
          </objectPr>
        </oleObject>
      </mc:Choice>
      <mc:Fallback>
        <oleObject progId="Wordpad.Document.1" dvAspect="DVASPECT_ICON" shapeId="26675" r:id="rId53"/>
      </mc:Fallback>
    </mc:AlternateContent>
    <mc:AlternateContent xmlns:mc="http://schemas.openxmlformats.org/markup-compatibility/2006">
      <mc:Choice Requires="x14">
        <oleObject progId="Wordpad.Document.1" dvAspect="DVASPECT_ICON" shapeId="26676" r:id="rId54">
          <objectPr defaultSize="0" autoPict="0" r:id="rId5">
            <anchor moveWithCells="1">
              <from>
                <xdr:col>3</xdr:col>
                <xdr:colOff>200025</xdr:colOff>
                <xdr:row>61</xdr:row>
                <xdr:rowOff>38100</xdr:rowOff>
              </from>
              <to>
                <xdr:col>3</xdr:col>
                <xdr:colOff>371475</xdr:colOff>
                <xdr:row>61</xdr:row>
                <xdr:rowOff>180975</xdr:rowOff>
              </to>
            </anchor>
          </objectPr>
        </oleObject>
      </mc:Choice>
      <mc:Fallback>
        <oleObject progId="Wordpad.Document.1" dvAspect="DVASPECT_ICON" shapeId="26676" r:id="rId54"/>
      </mc:Fallback>
    </mc:AlternateContent>
    <mc:AlternateContent xmlns:mc="http://schemas.openxmlformats.org/markup-compatibility/2006">
      <mc:Choice Requires="x14">
        <oleObject progId="Wordpad.Document.1" dvAspect="DVASPECT_ICON" shapeId="26677" r:id="rId55">
          <objectPr defaultSize="0" autoPict="0" r:id="rId5">
            <anchor moveWithCells="1">
              <from>
                <xdr:col>3</xdr:col>
                <xdr:colOff>200025</xdr:colOff>
                <xdr:row>62</xdr:row>
                <xdr:rowOff>38100</xdr:rowOff>
              </from>
              <to>
                <xdr:col>3</xdr:col>
                <xdr:colOff>371475</xdr:colOff>
                <xdr:row>62</xdr:row>
                <xdr:rowOff>180975</xdr:rowOff>
              </to>
            </anchor>
          </objectPr>
        </oleObject>
      </mc:Choice>
      <mc:Fallback>
        <oleObject progId="Wordpad.Document.1" dvAspect="DVASPECT_ICON" shapeId="26677" r:id="rId55"/>
      </mc:Fallback>
    </mc:AlternateContent>
    <mc:AlternateContent xmlns:mc="http://schemas.openxmlformats.org/markup-compatibility/2006">
      <mc:Choice Requires="x14">
        <oleObject progId="Wordpad.Document.1" dvAspect="DVASPECT_ICON" shapeId="26678" r:id="rId56">
          <objectPr defaultSize="0" autoPict="0" r:id="rId5">
            <anchor moveWithCells="1">
              <from>
                <xdr:col>3</xdr:col>
                <xdr:colOff>200025</xdr:colOff>
                <xdr:row>63</xdr:row>
                <xdr:rowOff>38100</xdr:rowOff>
              </from>
              <to>
                <xdr:col>3</xdr:col>
                <xdr:colOff>371475</xdr:colOff>
                <xdr:row>63</xdr:row>
                <xdr:rowOff>180975</xdr:rowOff>
              </to>
            </anchor>
          </objectPr>
        </oleObject>
      </mc:Choice>
      <mc:Fallback>
        <oleObject progId="Wordpad.Document.1" dvAspect="DVASPECT_ICON" shapeId="26678" r:id="rId56"/>
      </mc:Fallback>
    </mc:AlternateContent>
    <mc:AlternateContent xmlns:mc="http://schemas.openxmlformats.org/markup-compatibility/2006">
      <mc:Choice Requires="x14">
        <oleObject progId="Wordpad.Document.1" dvAspect="DVASPECT_ICON" shapeId="26679" r:id="rId57">
          <objectPr defaultSize="0" autoPict="0" r:id="rId5">
            <anchor moveWithCells="1">
              <from>
                <xdr:col>3</xdr:col>
                <xdr:colOff>200025</xdr:colOff>
                <xdr:row>64</xdr:row>
                <xdr:rowOff>38100</xdr:rowOff>
              </from>
              <to>
                <xdr:col>3</xdr:col>
                <xdr:colOff>371475</xdr:colOff>
                <xdr:row>64</xdr:row>
                <xdr:rowOff>180975</xdr:rowOff>
              </to>
            </anchor>
          </objectPr>
        </oleObject>
      </mc:Choice>
      <mc:Fallback>
        <oleObject progId="Wordpad.Document.1" dvAspect="DVASPECT_ICON" shapeId="26679" r:id="rId57"/>
      </mc:Fallback>
    </mc:AlternateContent>
    <mc:AlternateContent xmlns:mc="http://schemas.openxmlformats.org/markup-compatibility/2006">
      <mc:Choice Requires="x14">
        <oleObject progId="Wordpad.Document.1" dvAspect="DVASPECT_ICON" shapeId="26680" r:id="rId58">
          <objectPr defaultSize="0" autoPict="0" r:id="rId5">
            <anchor moveWithCells="1">
              <from>
                <xdr:col>3</xdr:col>
                <xdr:colOff>200025</xdr:colOff>
                <xdr:row>65</xdr:row>
                <xdr:rowOff>38100</xdr:rowOff>
              </from>
              <to>
                <xdr:col>3</xdr:col>
                <xdr:colOff>371475</xdr:colOff>
                <xdr:row>65</xdr:row>
                <xdr:rowOff>180975</xdr:rowOff>
              </to>
            </anchor>
          </objectPr>
        </oleObject>
      </mc:Choice>
      <mc:Fallback>
        <oleObject progId="Wordpad.Document.1" dvAspect="DVASPECT_ICON" shapeId="26680" r:id="rId58"/>
      </mc:Fallback>
    </mc:AlternateContent>
    <mc:AlternateContent xmlns:mc="http://schemas.openxmlformats.org/markup-compatibility/2006">
      <mc:Choice Requires="x14">
        <oleObject progId="Wordpad.Document.1" dvAspect="DVASPECT_ICON" shapeId="26681" r:id="rId59">
          <objectPr defaultSize="0" autoPict="0" r:id="rId5">
            <anchor moveWithCells="1">
              <from>
                <xdr:col>3</xdr:col>
                <xdr:colOff>200025</xdr:colOff>
                <xdr:row>66</xdr:row>
                <xdr:rowOff>38100</xdr:rowOff>
              </from>
              <to>
                <xdr:col>3</xdr:col>
                <xdr:colOff>371475</xdr:colOff>
                <xdr:row>66</xdr:row>
                <xdr:rowOff>180975</xdr:rowOff>
              </to>
            </anchor>
          </objectPr>
        </oleObject>
      </mc:Choice>
      <mc:Fallback>
        <oleObject progId="Wordpad.Document.1" dvAspect="DVASPECT_ICON" shapeId="26681" r:id="rId59"/>
      </mc:Fallback>
    </mc:AlternateContent>
    <mc:AlternateContent xmlns:mc="http://schemas.openxmlformats.org/markup-compatibility/2006">
      <mc:Choice Requires="x14">
        <oleObject progId="Wordpad.Document.1" dvAspect="DVASPECT_ICON" shapeId="26682" r:id="rId60">
          <objectPr defaultSize="0" autoPict="0" r:id="rId5">
            <anchor moveWithCells="1">
              <from>
                <xdr:col>3</xdr:col>
                <xdr:colOff>200025</xdr:colOff>
                <xdr:row>67</xdr:row>
                <xdr:rowOff>47625</xdr:rowOff>
              </from>
              <to>
                <xdr:col>3</xdr:col>
                <xdr:colOff>371475</xdr:colOff>
                <xdr:row>68</xdr:row>
                <xdr:rowOff>0</xdr:rowOff>
              </to>
            </anchor>
          </objectPr>
        </oleObject>
      </mc:Choice>
      <mc:Fallback>
        <oleObject progId="Wordpad.Document.1" dvAspect="DVASPECT_ICON" shapeId="26682" r:id="rId60"/>
      </mc:Fallback>
    </mc:AlternateContent>
    <mc:AlternateContent xmlns:mc="http://schemas.openxmlformats.org/markup-compatibility/2006">
      <mc:Choice Requires="x14">
        <oleObject progId="Wordpad.Document.1" dvAspect="DVASPECT_ICON" shapeId="26683" r:id="rId61">
          <objectPr defaultSize="0" autoPict="0" r:id="rId5">
            <anchor moveWithCells="1">
              <from>
                <xdr:col>3</xdr:col>
                <xdr:colOff>200025</xdr:colOff>
                <xdr:row>68</xdr:row>
                <xdr:rowOff>47625</xdr:rowOff>
              </from>
              <to>
                <xdr:col>3</xdr:col>
                <xdr:colOff>371475</xdr:colOff>
                <xdr:row>69</xdr:row>
                <xdr:rowOff>0</xdr:rowOff>
              </to>
            </anchor>
          </objectPr>
        </oleObject>
      </mc:Choice>
      <mc:Fallback>
        <oleObject progId="Wordpad.Document.1" dvAspect="DVASPECT_ICON" shapeId="26683" r:id="rId61"/>
      </mc:Fallback>
    </mc:AlternateContent>
    <mc:AlternateContent xmlns:mc="http://schemas.openxmlformats.org/markup-compatibility/2006">
      <mc:Choice Requires="x14">
        <oleObject progId="Wordpad.Document.1" dvAspect="DVASPECT_ICON" shapeId="26684" r:id="rId62">
          <objectPr defaultSize="0" autoPict="0" r:id="rId5">
            <anchor moveWithCells="1">
              <from>
                <xdr:col>3</xdr:col>
                <xdr:colOff>200025</xdr:colOff>
                <xdr:row>69</xdr:row>
                <xdr:rowOff>47625</xdr:rowOff>
              </from>
              <to>
                <xdr:col>3</xdr:col>
                <xdr:colOff>371475</xdr:colOff>
                <xdr:row>70</xdr:row>
                <xdr:rowOff>0</xdr:rowOff>
              </to>
            </anchor>
          </objectPr>
        </oleObject>
      </mc:Choice>
      <mc:Fallback>
        <oleObject progId="Wordpad.Document.1" dvAspect="DVASPECT_ICON" shapeId="26684" r:id="rId62"/>
      </mc:Fallback>
    </mc:AlternateContent>
    <mc:AlternateContent xmlns:mc="http://schemas.openxmlformats.org/markup-compatibility/2006">
      <mc:Choice Requires="x14">
        <oleObject progId="Wordpad.Document.1" dvAspect="DVASPECT_ICON" shapeId="26685" r:id="rId63">
          <objectPr defaultSize="0" autoPict="0" r:id="rId5">
            <anchor moveWithCells="1">
              <from>
                <xdr:col>3</xdr:col>
                <xdr:colOff>200025</xdr:colOff>
                <xdr:row>70</xdr:row>
                <xdr:rowOff>47625</xdr:rowOff>
              </from>
              <to>
                <xdr:col>3</xdr:col>
                <xdr:colOff>371475</xdr:colOff>
                <xdr:row>71</xdr:row>
                <xdr:rowOff>0</xdr:rowOff>
              </to>
            </anchor>
          </objectPr>
        </oleObject>
      </mc:Choice>
      <mc:Fallback>
        <oleObject progId="Wordpad.Document.1" dvAspect="DVASPECT_ICON" shapeId="26685" r:id="rId63"/>
      </mc:Fallback>
    </mc:AlternateContent>
    <mc:AlternateContent xmlns:mc="http://schemas.openxmlformats.org/markup-compatibility/2006">
      <mc:Choice Requires="x14">
        <oleObject progId="Wordpad.Document.1" dvAspect="DVASPECT_ICON" shapeId="26686" r:id="rId64">
          <objectPr defaultSize="0" autoPict="0" r:id="rId5">
            <anchor moveWithCells="1">
              <from>
                <xdr:col>3</xdr:col>
                <xdr:colOff>200025</xdr:colOff>
                <xdr:row>71</xdr:row>
                <xdr:rowOff>47625</xdr:rowOff>
              </from>
              <to>
                <xdr:col>3</xdr:col>
                <xdr:colOff>371475</xdr:colOff>
                <xdr:row>72</xdr:row>
                <xdr:rowOff>0</xdr:rowOff>
              </to>
            </anchor>
          </objectPr>
        </oleObject>
      </mc:Choice>
      <mc:Fallback>
        <oleObject progId="Wordpad.Document.1" dvAspect="DVASPECT_ICON" shapeId="26686" r:id="rId64"/>
      </mc:Fallback>
    </mc:AlternateContent>
    <mc:AlternateContent xmlns:mc="http://schemas.openxmlformats.org/markup-compatibility/2006">
      <mc:Choice Requires="x14">
        <oleObject progId="Wordpad.Document.1" dvAspect="DVASPECT_ICON" shapeId="26687" r:id="rId65">
          <objectPr defaultSize="0" autoPict="0" r:id="rId5">
            <anchor moveWithCells="1">
              <from>
                <xdr:col>3</xdr:col>
                <xdr:colOff>200025</xdr:colOff>
                <xdr:row>72</xdr:row>
                <xdr:rowOff>28575</xdr:rowOff>
              </from>
              <to>
                <xdr:col>3</xdr:col>
                <xdr:colOff>371475</xdr:colOff>
                <xdr:row>72</xdr:row>
                <xdr:rowOff>171450</xdr:rowOff>
              </to>
            </anchor>
          </objectPr>
        </oleObject>
      </mc:Choice>
      <mc:Fallback>
        <oleObject progId="Wordpad.Document.1" dvAspect="DVASPECT_ICON" shapeId="26687" r:id="rId65"/>
      </mc:Fallback>
    </mc:AlternateContent>
    <mc:AlternateContent xmlns:mc="http://schemas.openxmlformats.org/markup-compatibility/2006">
      <mc:Choice Requires="x14">
        <oleObject progId="Wordpad.Document.1" dvAspect="DVASPECT_ICON" shapeId="26688" r:id="rId66">
          <objectPr defaultSize="0" autoPict="0" r:id="rId5">
            <anchor moveWithCells="1">
              <from>
                <xdr:col>3</xdr:col>
                <xdr:colOff>200025</xdr:colOff>
                <xdr:row>73</xdr:row>
                <xdr:rowOff>28575</xdr:rowOff>
              </from>
              <to>
                <xdr:col>3</xdr:col>
                <xdr:colOff>371475</xdr:colOff>
                <xdr:row>73</xdr:row>
                <xdr:rowOff>171450</xdr:rowOff>
              </to>
            </anchor>
          </objectPr>
        </oleObject>
      </mc:Choice>
      <mc:Fallback>
        <oleObject progId="Wordpad.Document.1" dvAspect="DVASPECT_ICON" shapeId="26688" r:id="rId66"/>
      </mc:Fallback>
    </mc:AlternateContent>
    <mc:AlternateContent xmlns:mc="http://schemas.openxmlformats.org/markup-compatibility/2006">
      <mc:Choice Requires="x14">
        <oleObject progId="Wordpad.Document.1" dvAspect="DVASPECT_ICON" shapeId="26689" r:id="rId67">
          <objectPr defaultSize="0" autoPict="0" r:id="rId5">
            <anchor moveWithCells="1">
              <from>
                <xdr:col>3</xdr:col>
                <xdr:colOff>200025</xdr:colOff>
                <xdr:row>74</xdr:row>
                <xdr:rowOff>28575</xdr:rowOff>
              </from>
              <to>
                <xdr:col>3</xdr:col>
                <xdr:colOff>371475</xdr:colOff>
                <xdr:row>74</xdr:row>
                <xdr:rowOff>171450</xdr:rowOff>
              </to>
            </anchor>
          </objectPr>
        </oleObject>
      </mc:Choice>
      <mc:Fallback>
        <oleObject progId="Wordpad.Document.1" dvAspect="DVASPECT_ICON" shapeId="26689" r:id="rId67"/>
      </mc:Fallback>
    </mc:AlternateContent>
    <mc:AlternateContent xmlns:mc="http://schemas.openxmlformats.org/markup-compatibility/2006">
      <mc:Choice Requires="x14">
        <oleObject progId="Wordpad.Document.1" dvAspect="DVASPECT_ICON" shapeId="26690" r:id="rId68">
          <objectPr defaultSize="0" autoPict="0" r:id="rId5">
            <anchor moveWithCells="1">
              <from>
                <xdr:col>3</xdr:col>
                <xdr:colOff>200025</xdr:colOff>
                <xdr:row>75</xdr:row>
                <xdr:rowOff>28575</xdr:rowOff>
              </from>
              <to>
                <xdr:col>3</xdr:col>
                <xdr:colOff>371475</xdr:colOff>
                <xdr:row>75</xdr:row>
                <xdr:rowOff>171450</xdr:rowOff>
              </to>
            </anchor>
          </objectPr>
        </oleObject>
      </mc:Choice>
      <mc:Fallback>
        <oleObject progId="Wordpad.Document.1" dvAspect="DVASPECT_ICON" shapeId="26690" r:id="rId68"/>
      </mc:Fallback>
    </mc:AlternateContent>
    <mc:AlternateContent xmlns:mc="http://schemas.openxmlformats.org/markup-compatibility/2006">
      <mc:Choice Requires="x14">
        <oleObject progId="Wordpad.Document.1" dvAspect="DVASPECT_ICON" shapeId="26691" r:id="rId69">
          <objectPr defaultSize="0" autoPict="0" r:id="rId5">
            <anchor moveWithCells="1">
              <from>
                <xdr:col>3</xdr:col>
                <xdr:colOff>200025</xdr:colOff>
                <xdr:row>76</xdr:row>
                <xdr:rowOff>28575</xdr:rowOff>
              </from>
              <to>
                <xdr:col>3</xdr:col>
                <xdr:colOff>371475</xdr:colOff>
                <xdr:row>76</xdr:row>
                <xdr:rowOff>171450</xdr:rowOff>
              </to>
            </anchor>
          </objectPr>
        </oleObject>
      </mc:Choice>
      <mc:Fallback>
        <oleObject progId="Wordpad.Document.1" dvAspect="DVASPECT_ICON" shapeId="26691" r:id="rId69"/>
      </mc:Fallback>
    </mc:AlternateContent>
    <mc:AlternateContent xmlns:mc="http://schemas.openxmlformats.org/markup-compatibility/2006">
      <mc:Choice Requires="x14">
        <oleObject progId="Wordpad.Document.1" dvAspect="DVASPECT_ICON" shapeId="26692" r:id="rId70">
          <objectPr defaultSize="0" autoPict="0" r:id="rId5">
            <anchor moveWithCells="1">
              <from>
                <xdr:col>3</xdr:col>
                <xdr:colOff>200025</xdr:colOff>
                <xdr:row>77</xdr:row>
                <xdr:rowOff>38100</xdr:rowOff>
              </from>
              <to>
                <xdr:col>3</xdr:col>
                <xdr:colOff>371475</xdr:colOff>
                <xdr:row>77</xdr:row>
                <xdr:rowOff>180975</xdr:rowOff>
              </to>
            </anchor>
          </objectPr>
        </oleObject>
      </mc:Choice>
      <mc:Fallback>
        <oleObject progId="Wordpad.Document.1" dvAspect="DVASPECT_ICON" shapeId="26692" r:id="rId70"/>
      </mc:Fallback>
    </mc:AlternateContent>
    <mc:AlternateContent xmlns:mc="http://schemas.openxmlformats.org/markup-compatibility/2006">
      <mc:Choice Requires="x14">
        <oleObject progId="Wordpad.Document.1" dvAspect="DVASPECT_ICON" shapeId="26693" r:id="rId71">
          <objectPr defaultSize="0" autoPict="0" r:id="rId5">
            <anchor moveWithCells="1">
              <from>
                <xdr:col>3</xdr:col>
                <xdr:colOff>200025</xdr:colOff>
                <xdr:row>78</xdr:row>
                <xdr:rowOff>38100</xdr:rowOff>
              </from>
              <to>
                <xdr:col>3</xdr:col>
                <xdr:colOff>371475</xdr:colOff>
                <xdr:row>78</xdr:row>
                <xdr:rowOff>180975</xdr:rowOff>
              </to>
            </anchor>
          </objectPr>
        </oleObject>
      </mc:Choice>
      <mc:Fallback>
        <oleObject progId="Wordpad.Document.1" dvAspect="DVASPECT_ICON" shapeId="26693" r:id="rId71"/>
      </mc:Fallback>
    </mc:AlternateContent>
    <mc:AlternateContent xmlns:mc="http://schemas.openxmlformats.org/markup-compatibility/2006">
      <mc:Choice Requires="x14">
        <oleObject progId="Wordpad.Document.1" dvAspect="DVASPECT_ICON" shapeId="26694" r:id="rId72">
          <objectPr defaultSize="0" autoPict="0" r:id="rId5">
            <anchor moveWithCells="1">
              <from>
                <xdr:col>3</xdr:col>
                <xdr:colOff>200025</xdr:colOff>
                <xdr:row>79</xdr:row>
                <xdr:rowOff>38100</xdr:rowOff>
              </from>
              <to>
                <xdr:col>3</xdr:col>
                <xdr:colOff>371475</xdr:colOff>
                <xdr:row>79</xdr:row>
                <xdr:rowOff>180975</xdr:rowOff>
              </to>
            </anchor>
          </objectPr>
        </oleObject>
      </mc:Choice>
      <mc:Fallback>
        <oleObject progId="Wordpad.Document.1" dvAspect="DVASPECT_ICON" shapeId="26694" r:id="rId72"/>
      </mc:Fallback>
    </mc:AlternateContent>
    <mc:AlternateContent xmlns:mc="http://schemas.openxmlformats.org/markup-compatibility/2006">
      <mc:Choice Requires="x14">
        <oleObject progId="Wordpad.Document.1" dvAspect="DVASPECT_ICON" shapeId="26695" r:id="rId73">
          <objectPr defaultSize="0" autoPict="0" r:id="rId5">
            <anchor moveWithCells="1">
              <from>
                <xdr:col>3</xdr:col>
                <xdr:colOff>200025</xdr:colOff>
                <xdr:row>80</xdr:row>
                <xdr:rowOff>38100</xdr:rowOff>
              </from>
              <to>
                <xdr:col>3</xdr:col>
                <xdr:colOff>371475</xdr:colOff>
                <xdr:row>80</xdr:row>
                <xdr:rowOff>180975</xdr:rowOff>
              </to>
            </anchor>
          </objectPr>
        </oleObject>
      </mc:Choice>
      <mc:Fallback>
        <oleObject progId="Wordpad.Document.1" dvAspect="DVASPECT_ICON" shapeId="26695" r:id="rId73"/>
      </mc:Fallback>
    </mc:AlternateContent>
    <mc:AlternateContent xmlns:mc="http://schemas.openxmlformats.org/markup-compatibility/2006">
      <mc:Choice Requires="x14">
        <oleObject progId="Wordpad.Document.1" dvAspect="DVASPECT_ICON" shapeId="26696" r:id="rId74">
          <objectPr defaultSize="0" autoPict="0" r:id="rId5">
            <anchor moveWithCells="1">
              <from>
                <xdr:col>3</xdr:col>
                <xdr:colOff>200025</xdr:colOff>
                <xdr:row>81</xdr:row>
                <xdr:rowOff>38100</xdr:rowOff>
              </from>
              <to>
                <xdr:col>3</xdr:col>
                <xdr:colOff>371475</xdr:colOff>
                <xdr:row>81</xdr:row>
                <xdr:rowOff>180975</xdr:rowOff>
              </to>
            </anchor>
          </objectPr>
        </oleObject>
      </mc:Choice>
      <mc:Fallback>
        <oleObject progId="Wordpad.Document.1" dvAspect="DVASPECT_ICON" shapeId="26696" r:id="rId74"/>
      </mc:Fallback>
    </mc:AlternateContent>
    <mc:AlternateContent xmlns:mc="http://schemas.openxmlformats.org/markup-compatibility/2006">
      <mc:Choice Requires="x14">
        <oleObject progId="Wordpad.Document.1" dvAspect="DVASPECT_ICON" shapeId="26697" r:id="rId75">
          <objectPr defaultSize="0" autoPict="0" r:id="rId5">
            <anchor moveWithCells="1">
              <from>
                <xdr:col>3</xdr:col>
                <xdr:colOff>200025</xdr:colOff>
                <xdr:row>82</xdr:row>
                <xdr:rowOff>28575</xdr:rowOff>
              </from>
              <to>
                <xdr:col>3</xdr:col>
                <xdr:colOff>371475</xdr:colOff>
                <xdr:row>82</xdr:row>
                <xdr:rowOff>171450</xdr:rowOff>
              </to>
            </anchor>
          </objectPr>
        </oleObject>
      </mc:Choice>
      <mc:Fallback>
        <oleObject progId="Wordpad.Document.1" dvAspect="DVASPECT_ICON" shapeId="26697" r:id="rId75"/>
      </mc:Fallback>
    </mc:AlternateContent>
    <mc:AlternateContent xmlns:mc="http://schemas.openxmlformats.org/markup-compatibility/2006">
      <mc:Choice Requires="x14">
        <oleObject progId="Wordpad.Document.1" dvAspect="DVASPECT_ICON" shapeId="26698" r:id="rId76">
          <objectPr defaultSize="0" autoPict="0" r:id="rId5">
            <anchor moveWithCells="1">
              <from>
                <xdr:col>3</xdr:col>
                <xdr:colOff>200025</xdr:colOff>
                <xdr:row>83</xdr:row>
                <xdr:rowOff>28575</xdr:rowOff>
              </from>
              <to>
                <xdr:col>3</xdr:col>
                <xdr:colOff>371475</xdr:colOff>
                <xdr:row>83</xdr:row>
                <xdr:rowOff>171450</xdr:rowOff>
              </to>
            </anchor>
          </objectPr>
        </oleObject>
      </mc:Choice>
      <mc:Fallback>
        <oleObject progId="Wordpad.Document.1" dvAspect="DVASPECT_ICON" shapeId="26698" r:id="rId76"/>
      </mc:Fallback>
    </mc:AlternateContent>
    <mc:AlternateContent xmlns:mc="http://schemas.openxmlformats.org/markup-compatibility/2006">
      <mc:Choice Requires="x14">
        <oleObject progId="Wordpad.Document.1" dvAspect="DVASPECT_ICON" shapeId="26699" r:id="rId77">
          <objectPr defaultSize="0" autoPict="0" r:id="rId5">
            <anchor moveWithCells="1">
              <from>
                <xdr:col>3</xdr:col>
                <xdr:colOff>200025</xdr:colOff>
                <xdr:row>84</xdr:row>
                <xdr:rowOff>28575</xdr:rowOff>
              </from>
              <to>
                <xdr:col>3</xdr:col>
                <xdr:colOff>371475</xdr:colOff>
                <xdr:row>84</xdr:row>
                <xdr:rowOff>171450</xdr:rowOff>
              </to>
            </anchor>
          </objectPr>
        </oleObject>
      </mc:Choice>
      <mc:Fallback>
        <oleObject progId="Wordpad.Document.1" dvAspect="DVASPECT_ICON" shapeId="26699" r:id="rId77"/>
      </mc:Fallback>
    </mc:AlternateContent>
    <mc:AlternateContent xmlns:mc="http://schemas.openxmlformats.org/markup-compatibility/2006">
      <mc:Choice Requires="x14">
        <oleObject progId="Wordpad.Document.1" dvAspect="DVASPECT_ICON" shapeId="26700" r:id="rId78">
          <objectPr defaultSize="0" autoPict="0" r:id="rId5">
            <anchor moveWithCells="1">
              <from>
                <xdr:col>3</xdr:col>
                <xdr:colOff>200025</xdr:colOff>
                <xdr:row>85</xdr:row>
                <xdr:rowOff>28575</xdr:rowOff>
              </from>
              <to>
                <xdr:col>3</xdr:col>
                <xdr:colOff>371475</xdr:colOff>
                <xdr:row>85</xdr:row>
                <xdr:rowOff>171450</xdr:rowOff>
              </to>
            </anchor>
          </objectPr>
        </oleObject>
      </mc:Choice>
      <mc:Fallback>
        <oleObject progId="Wordpad.Document.1" dvAspect="DVASPECT_ICON" shapeId="26700" r:id="rId78"/>
      </mc:Fallback>
    </mc:AlternateContent>
    <mc:AlternateContent xmlns:mc="http://schemas.openxmlformats.org/markup-compatibility/2006">
      <mc:Choice Requires="x14">
        <oleObject progId="Wordpad.Document.1" dvAspect="DVASPECT_ICON" shapeId="26701" r:id="rId79">
          <objectPr defaultSize="0" autoPict="0" r:id="rId5">
            <anchor moveWithCells="1">
              <from>
                <xdr:col>3</xdr:col>
                <xdr:colOff>200025</xdr:colOff>
                <xdr:row>86</xdr:row>
                <xdr:rowOff>28575</xdr:rowOff>
              </from>
              <to>
                <xdr:col>3</xdr:col>
                <xdr:colOff>371475</xdr:colOff>
                <xdr:row>86</xdr:row>
                <xdr:rowOff>171450</xdr:rowOff>
              </to>
            </anchor>
          </objectPr>
        </oleObject>
      </mc:Choice>
      <mc:Fallback>
        <oleObject progId="Wordpad.Document.1" dvAspect="DVASPECT_ICON" shapeId="26701" r:id="rId79"/>
      </mc:Fallback>
    </mc:AlternateContent>
    <mc:AlternateContent xmlns:mc="http://schemas.openxmlformats.org/markup-compatibility/2006">
      <mc:Choice Requires="x14">
        <oleObject progId="Wordpad.Document.1" dvAspect="DVASPECT_ICON" shapeId="26702" r:id="rId80">
          <objectPr defaultSize="0" autoPict="0" r:id="rId5">
            <anchor moveWithCells="1">
              <from>
                <xdr:col>3</xdr:col>
                <xdr:colOff>200025</xdr:colOff>
                <xdr:row>87</xdr:row>
                <xdr:rowOff>38100</xdr:rowOff>
              </from>
              <to>
                <xdr:col>3</xdr:col>
                <xdr:colOff>371475</xdr:colOff>
                <xdr:row>87</xdr:row>
                <xdr:rowOff>180975</xdr:rowOff>
              </to>
            </anchor>
          </objectPr>
        </oleObject>
      </mc:Choice>
      <mc:Fallback>
        <oleObject progId="Wordpad.Document.1" dvAspect="DVASPECT_ICON" shapeId="26702" r:id="rId80"/>
      </mc:Fallback>
    </mc:AlternateContent>
    <mc:AlternateContent xmlns:mc="http://schemas.openxmlformats.org/markup-compatibility/2006">
      <mc:Choice Requires="x14">
        <oleObject progId="Wordpad.Document.1" dvAspect="DVASPECT_ICON" shapeId="26703" r:id="rId81">
          <objectPr defaultSize="0" autoPict="0" r:id="rId5">
            <anchor moveWithCells="1">
              <from>
                <xdr:col>3</xdr:col>
                <xdr:colOff>200025</xdr:colOff>
                <xdr:row>88</xdr:row>
                <xdr:rowOff>38100</xdr:rowOff>
              </from>
              <to>
                <xdr:col>3</xdr:col>
                <xdr:colOff>371475</xdr:colOff>
                <xdr:row>88</xdr:row>
                <xdr:rowOff>180975</xdr:rowOff>
              </to>
            </anchor>
          </objectPr>
        </oleObject>
      </mc:Choice>
      <mc:Fallback>
        <oleObject progId="Wordpad.Document.1" dvAspect="DVASPECT_ICON" shapeId="26703" r:id="rId81"/>
      </mc:Fallback>
    </mc:AlternateContent>
    <mc:AlternateContent xmlns:mc="http://schemas.openxmlformats.org/markup-compatibility/2006">
      <mc:Choice Requires="x14">
        <oleObject progId="Wordpad.Document.1" dvAspect="DVASPECT_ICON" shapeId="26704" r:id="rId82">
          <objectPr defaultSize="0" autoPict="0" r:id="rId5">
            <anchor moveWithCells="1">
              <from>
                <xdr:col>3</xdr:col>
                <xdr:colOff>200025</xdr:colOff>
                <xdr:row>89</xdr:row>
                <xdr:rowOff>38100</xdr:rowOff>
              </from>
              <to>
                <xdr:col>3</xdr:col>
                <xdr:colOff>371475</xdr:colOff>
                <xdr:row>89</xdr:row>
                <xdr:rowOff>180975</xdr:rowOff>
              </to>
            </anchor>
          </objectPr>
        </oleObject>
      </mc:Choice>
      <mc:Fallback>
        <oleObject progId="Wordpad.Document.1" dvAspect="DVASPECT_ICON" shapeId="26704" r:id="rId82"/>
      </mc:Fallback>
    </mc:AlternateContent>
    <mc:AlternateContent xmlns:mc="http://schemas.openxmlformats.org/markup-compatibility/2006">
      <mc:Choice Requires="x14">
        <oleObject progId="Wordpad.Document.1" dvAspect="DVASPECT_ICON" shapeId="26705" r:id="rId83">
          <objectPr defaultSize="0" autoPict="0" r:id="rId5">
            <anchor moveWithCells="1">
              <from>
                <xdr:col>3</xdr:col>
                <xdr:colOff>200025</xdr:colOff>
                <xdr:row>90</xdr:row>
                <xdr:rowOff>38100</xdr:rowOff>
              </from>
              <to>
                <xdr:col>3</xdr:col>
                <xdr:colOff>371475</xdr:colOff>
                <xdr:row>90</xdr:row>
                <xdr:rowOff>180975</xdr:rowOff>
              </to>
            </anchor>
          </objectPr>
        </oleObject>
      </mc:Choice>
      <mc:Fallback>
        <oleObject progId="Wordpad.Document.1" dvAspect="DVASPECT_ICON" shapeId="26705" r:id="rId83"/>
      </mc:Fallback>
    </mc:AlternateContent>
    <mc:AlternateContent xmlns:mc="http://schemas.openxmlformats.org/markup-compatibility/2006">
      <mc:Choice Requires="x14">
        <oleObject progId="Wordpad.Document.1" dvAspect="DVASPECT_ICON" shapeId="26706" r:id="rId84">
          <objectPr defaultSize="0" autoPict="0" r:id="rId5">
            <anchor moveWithCells="1">
              <from>
                <xdr:col>3</xdr:col>
                <xdr:colOff>200025</xdr:colOff>
                <xdr:row>91</xdr:row>
                <xdr:rowOff>38100</xdr:rowOff>
              </from>
              <to>
                <xdr:col>3</xdr:col>
                <xdr:colOff>371475</xdr:colOff>
                <xdr:row>91</xdr:row>
                <xdr:rowOff>180975</xdr:rowOff>
              </to>
            </anchor>
          </objectPr>
        </oleObject>
      </mc:Choice>
      <mc:Fallback>
        <oleObject progId="Wordpad.Document.1" dvAspect="DVASPECT_ICON" shapeId="26706" r:id="rId84"/>
      </mc:Fallback>
    </mc:AlternateContent>
    <mc:AlternateContent xmlns:mc="http://schemas.openxmlformats.org/markup-compatibility/2006">
      <mc:Choice Requires="x14">
        <oleObject progId="Wordpad.Document.1" dvAspect="DVASPECT_ICON" shapeId="26707" r:id="rId85">
          <objectPr defaultSize="0" autoPict="0" r:id="rId5">
            <anchor moveWithCells="1">
              <from>
                <xdr:col>3</xdr:col>
                <xdr:colOff>200025</xdr:colOff>
                <xdr:row>92</xdr:row>
                <xdr:rowOff>38100</xdr:rowOff>
              </from>
              <to>
                <xdr:col>3</xdr:col>
                <xdr:colOff>371475</xdr:colOff>
                <xdr:row>92</xdr:row>
                <xdr:rowOff>180975</xdr:rowOff>
              </to>
            </anchor>
          </objectPr>
        </oleObject>
      </mc:Choice>
      <mc:Fallback>
        <oleObject progId="Wordpad.Document.1" dvAspect="DVASPECT_ICON" shapeId="26707" r:id="rId85"/>
      </mc:Fallback>
    </mc:AlternateContent>
    <mc:AlternateContent xmlns:mc="http://schemas.openxmlformats.org/markup-compatibility/2006">
      <mc:Choice Requires="x14">
        <oleObject progId="Wordpad.Document.1" dvAspect="DVASPECT_ICON" shapeId="26708" r:id="rId86">
          <objectPr defaultSize="0" autoPict="0" r:id="rId5">
            <anchor moveWithCells="1">
              <from>
                <xdr:col>3</xdr:col>
                <xdr:colOff>200025</xdr:colOff>
                <xdr:row>93</xdr:row>
                <xdr:rowOff>38100</xdr:rowOff>
              </from>
              <to>
                <xdr:col>3</xdr:col>
                <xdr:colOff>371475</xdr:colOff>
                <xdr:row>93</xdr:row>
                <xdr:rowOff>180975</xdr:rowOff>
              </to>
            </anchor>
          </objectPr>
        </oleObject>
      </mc:Choice>
      <mc:Fallback>
        <oleObject progId="Wordpad.Document.1" dvAspect="DVASPECT_ICON" shapeId="26708" r:id="rId86"/>
      </mc:Fallback>
    </mc:AlternateContent>
    <mc:AlternateContent xmlns:mc="http://schemas.openxmlformats.org/markup-compatibility/2006">
      <mc:Choice Requires="x14">
        <oleObject progId="Wordpad.Document.1" dvAspect="DVASPECT_ICON" shapeId="26709" r:id="rId87">
          <objectPr defaultSize="0" autoPict="0" r:id="rId5">
            <anchor moveWithCells="1">
              <from>
                <xdr:col>3</xdr:col>
                <xdr:colOff>200025</xdr:colOff>
                <xdr:row>94</xdr:row>
                <xdr:rowOff>38100</xdr:rowOff>
              </from>
              <to>
                <xdr:col>3</xdr:col>
                <xdr:colOff>371475</xdr:colOff>
                <xdr:row>94</xdr:row>
                <xdr:rowOff>180975</xdr:rowOff>
              </to>
            </anchor>
          </objectPr>
        </oleObject>
      </mc:Choice>
      <mc:Fallback>
        <oleObject progId="Wordpad.Document.1" dvAspect="DVASPECT_ICON" shapeId="26709" r:id="rId87"/>
      </mc:Fallback>
    </mc:AlternateContent>
    <mc:AlternateContent xmlns:mc="http://schemas.openxmlformats.org/markup-compatibility/2006">
      <mc:Choice Requires="x14">
        <oleObject progId="Wordpad.Document.1" dvAspect="DVASPECT_ICON" shapeId="26710" r:id="rId88">
          <objectPr defaultSize="0" autoPict="0" r:id="rId5">
            <anchor moveWithCells="1">
              <from>
                <xdr:col>3</xdr:col>
                <xdr:colOff>200025</xdr:colOff>
                <xdr:row>95</xdr:row>
                <xdr:rowOff>38100</xdr:rowOff>
              </from>
              <to>
                <xdr:col>3</xdr:col>
                <xdr:colOff>371475</xdr:colOff>
                <xdr:row>95</xdr:row>
                <xdr:rowOff>180975</xdr:rowOff>
              </to>
            </anchor>
          </objectPr>
        </oleObject>
      </mc:Choice>
      <mc:Fallback>
        <oleObject progId="Wordpad.Document.1" dvAspect="DVASPECT_ICON" shapeId="26710" r:id="rId88"/>
      </mc:Fallback>
    </mc:AlternateContent>
    <mc:AlternateContent xmlns:mc="http://schemas.openxmlformats.org/markup-compatibility/2006">
      <mc:Choice Requires="x14">
        <oleObject progId="Wordpad.Document.1" dvAspect="DVASPECT_ICON" shapeId="26711" r:id="rId89">
          <objectPr defaultSize="0" autoPict="0" r:id="rId5">
            <anchor moveWithCells="1">
              <from>
                <xdr:col>3</xdr:col>
                <xdr:colOff>200025</xdr:colOff>
                <xdr:row>96</xdr:row>
                <xdr:rowOff>38100</xdr:rowOff>
              </from>
              <to>
                <xdr:col>3</xdr:col>
                <xdr:colOff>371475</xdr:colOff>
                <xdr:row>96</xdr:row>
                <xdr:rowOff>180975</xdr:rowOff>
              </to>
            </anchor>
          </objectPr>
        </oleObject>
      </mc:Choice>
      <mc:Fallback>
        <oleObject progId="Wordpad.Document.1" dvAspect="DVASPECT_ICON" shapeId="26711" r:id="rId89"/>
      </mc:Fallback>
    </mc:AlternateContent>
    <mc:AlternateContent xmlns:mc="http://schemas.openxmlformats.org/markup-compatibility/2006">
      <mc:Choice Requires="x14">
        <oleObject progId="Wordpad.Document.1" dvAspect="DVASPECT_ICON" shapeId="26712" r:id="rId90">
          <objectPr defaultSize="0" autoPict="0" r:id="rId5">
            <anchor moveWithCells="1">
              <from>
                <xdr:col>3</xdr:col>
                <xdr:colOff>200025</xdr:colOff>
                <xdr:row>97</xdr:row>
                <xdr:rowOff>47625</xdr:rowOff>
              </from>
              <to>
                <xdr:col>3</xdr:col>
                <xdr:colOff>371475</xdr:colOff>
                <xdr:row>98</xdr:row>
                <xdr:rowOff>0</xdr:rowOff>
              </to>
            </anchor>
          </objectPr>
        </oleObject>
      </mc:Choice>
      <mc:Fallback>
        <oleObject progId="Wordpad.Document.1" dvAspect="DVASPECT_ICON" shapeId="26712" r:id="rId90"/>
      </mc:Fallback>
    </mc:AlternateContent>
    <mc:AlternateContent xmlns:mc="http://schemas.openxmlformats.org/markup-compatibility/2006">
      <mc:Choice Requires="x14">
        <oleObject progId="Wordpad.Document.1" dvAspect="DVASPECT_ICON" shapeId="26713" r:id="rId91">
          <objectPr defaultSize="0" autoPict="0" r:id="rId5">
            <anchor moveWithCells="1">
              <from>
                <xdr:col>3</xdr:col>
                <xdr:colOff>200025</xdr:colOff>
                <xdr:row>98</xdr:row>
                <xdr:rowOff>47625</xdr:rowOff>
              </from>
              <to>
                <xdr:col>3</xdr:col>
                <xdr:colOff>371475</xdr:colOff>
                <xdr:row>99</xdr:row>
                <xdr:rowOff>0</xdr:rowOff>
              </to>
            </anchor>
          </objectPr>
        </oleObject>
      </mc:Choice>
      <mc:Fallback>
        <oleObject progId="Wordpad.Document.1" dvAspect="DVASPECT_ICON" shapeId="26713" r:id="rId91"/>
      </mc:Fallback>
    </mc:AlternateContent>
    <mc:AlternateContent xmlns:mc="http://schemas.openxmlformats.org/markup-compatibility/2006">
      <mc:Choice Requires="x14">
        <oleObject progId="Wordpad.Document.1" dvAspect="DVASPECT_ICON" shapeId="26714" r:id="rId92">
          <objectPr defaultSize="0" autoPict="0" r:id="rId5">
            <anchor moveWithCells="1">
              <from>
                <xdr:col>3</xdr:col>
                <xdr:colOff>200025</xdr:colOff>
                <xdr:row>99</xdr:row>
                <xdr:rowOff>47625</xdr:rowOff>
              </from>
              <to>
                <xdr:col>3</xdr:col>
                <xdr:colOff>371475</xdr:colOff>
                <xdr:row>100</xdr:row>
                <xdr:rowOff>0</xdr:rowOff>
              </to>
            </anchor>
          </objectPr>
        </oleObject>
      </mc:Choice>
      <mc:Fallback>
        <oleObject progId="Wordpad.Document.1" dvAspect="DVASPECT_ICON" shapeId="26714" r:id="rId92"/>
      </mc:Fallback>
    </mc:AlternateContent>
    <mc:AlternateContent xmlns:mc="http://schemas.openxmlformats.org/markup-compatibility/2006">
      <mc:Choice Requires="x14">
        <oleObject progId="Wordpad.Document.1" dvAspect="DVASPECT_ICON" shapeId="26715" r:id="rId93">
          <objectPr defaultSize="0" autoPict="0" r:id="rId5">
            <anchor moveWithCells="1">
              <from>
                <xdr:col>3</xdr:col>
                <xdr:colOff>200025</xdr:colOff>
                <xdr:row>100</xdr:row>
                <xdr:rowOff>47625</xdr:rowOff>
              </from>
              <to>
                <xdr:col>3</xdr:col>
                <xdr:colOff>371475</xdr:colOff>
                <xdr:row>101</xdr:row>
                <xdr:rowOff>0</xdr:rowOff>
              </to>
            </anchor>
          </objectPr>
        </oleObject>
      </mc:Choice>
      <mc:Fallback>
        <oleObject progId="Wordpad.Document.1" dvAspect="DVASPECT_ICON" shapeId="26715" r:id="rId93"/>
      </mc:Fallback>
    </mc:AlternateContent>
    <mc:AlternateContent xmlns:mc="http://schemas.openxmlformats.org/markup-compatibility/2006">
      <mc:Choice Requires="x14">
        <oleObject progId="Wordpad.Document.1" dvAspect="DVASPECT_ICON" shapeId="26716" r:id="rId94">
          <objectPr defaultSize="0" autoPict="0" r:id="rId5">
            <anchor moveWithCells="1">
              <from>
                <xdr:col>3</xdr:col>
                <xdr:colOff>200025</xdr:colOff>
                <xdr:row>101</xdr:row>
                <xdr:rowOff>47625</xdr:rowOff>
              </from>
              <to>
                <xdr:col>3</xdr:col>
                <xdr:colOff>371475</xdr:colOff>
                <xdr:row>102</xdr:row>
                <xdr:rowOff>0</xdr:rowOff>
              </to>
            </anchor>
          </objectPr>
        </oleObject>
      </mc:Choice>
      <mc:Fallback>
        <oleObject progId="Wordpad.Document.1" dvAspect="DVASPECT_ICON" shapeId="26716" r:id="rId94"/>
      </mc:Fallback>
    </mc:AlternateContent>
    <mc:AlternateContent xmlns:mc="http://schemas.openxmlformats.org/markup-compatibility/2006">
      <mc:Choice Requires="x14">
        <oleObject progId="Wordpad.Document.1" dvAspect="DVASPECT_ICON" shapeId="26717" r:id="rId95">
          <objectPr defaultSize="0" autoPict="0" r:id="rId5">
            <anchor moveWithCells="1">
              <from>
                <xdr:col>3</xdr:col>
                <xdr:colOff>200025</xdr:colOff>
                <xdr:row>102</xdr:row>
                <xdr:rowOff>28575</xdr:rowOff>
              </from>
              <to>
                <xdr:col>3</xdr:col>
                <xdr:colOff>371475</xdr:colOff>
                <xdr:row>102</xdr:row>
                <xdr:rowOff>171450</xdr:rowOff>
              </to>
            </anchor>
          </objectPr>
        </oleObject>
      </mc:Choice>
      <mc:Fallback>
        <oleObject progId="Wordpad.Document.1" dvAspect="DVASPECT_ICON" shapeId="26717" r:id="rId95"/>
      </mc:Fallback>
    </mc:AlternateContent>
    <mc:AlternateContent xmlns:mc="http://schemas.openxmlformats.org/markup-compatibility/2006">
      <mc:Choice Requires="x14">
        <oleObject progId="Wordpad.Document.1" dvAspect="DVASPECT_ICON" shapeId="26718" r:id="rId96">
          <objectPr defaultSize="0" autoPict="0" r:id="rId5">
            <anchor moveWithCells="1">
              <from>
                <xdr:col>3</xdr:col>
                <xdr:colOff>200025</xdr:colOff>
                <xdr:row>103</xdr:row>
                <xdr:rowOff>28575</xdr:rowOff>
              </from>
              <to>
                <xdr:col>3</xdr:col>
                <xdr:colOff>371475</xdr:colOff>
                <xdr:row>103</xdr:row>
                <xdr:rowOff>171450</xdr:rowOff>
              </to>
            </anchor>
          </objectPr>
        </oleObject>
      </mc:Choice>
      <mc:Fallback>
        <oleObject progId="Wordpad.Document.1" dvAspect="DVASPECT_ICON" shapeId="26718" r:id="rId96"/>
      </mc:Fallback>
    </mc:AlternateContent>
    <mc:AlternateContent xmlns:mc="http://schemas.openxmlformats.org/markup-compatibility/2006">
      <mc:Choice Requires="x14">
        <oleObject progId="Wordpad.Document.1" dvAspect="DVASPECT_ICON" shapeId="26719" r:id="rId97">
          <objectPr defaultSize="0" autoPict="0" r:id="rId5">
            <anchor moveWithCells="1">
              <from>
                <xdr:col>3</xdr:col>
                <xdr:colOff>200025</xdr:colOff>
                <xdr:row>104</xdr:row>
                <xdr:rowOff>28575</xdr:rowOff>
              </from>
              <to>
                <xdr:col>3</xdr:col>
                <xdr:colOff>371475</xdr:colOff>
                <xdr:row>104</xdr:row>
                <xdr:rowOff>171450</xdr:rowOff>
              </to>
            </anchor>
          </objectPr>
        </oleObject>
      </mc:Choice>
      <mc:Fallback>
        <oleObject progId="Wordpad.Document.1" dvAspect="DVASPECT_ICON" shapeId="26719" r:id="rId97"/>
      </mc:Fallback>
    </mc:AlternateContent>
    <mc:AlternateContent xmlns:mc="http://schemas.openxmlformats.org/markup-compatibility/2006">
      <mc:Choice Requires="x14">
        <oleObject progId="Wordpad.Document.1" dvAspect="DVASPECT_ICON" shapeId="26720" r:id="rId98">
          <objectPr defaultSize="0" autoPict="0" r:id="rId5">
            <anchor moveWithCells="1">
              <from>
                <xdr:col>3</xdr:col>
                <xdr:colOff>200025</xdr:colOff>
                <xdr:row>105</xdr:row>
                <xdr:rowOff>28575</xdr:rowOff>
              </from>
              <to>
                <xdr:col>3</xdr:col>
                <xdr:colOff>371475</xdr:colOff>
                <xdr:row>105</xdr:row>
                <xdr:rowOff>171450</xdr:rowOff>
              </to>
            </anchor>
          </objectPr>
        </oleObject>
      </mc:Choice>
      <mc:Fallback>
        <oleObject progId="Wordpad.Document.1" dvAspect="DVASPECT_ICON" shapeId="26720" r:id="rId98"/>
      </mc:Fallback>
    </mc:AlternateContent>
    <mc:AlternateContent xmlns:mc="http://schemas.openxmlformats.org/markup-compatibility/2006">
      <mc:Choice Requires="x14">
        <oleObject progId="Wordpad.Document.1" dvAspect="DVASPECT_ICON" shapeId="26721" r:id="rId99">
          <objectPr defaultSize="0" autoPict="0" r:id="rId5">
            <anchor moveWithCells="1">
              <from>
                <xdr:col>3</xdr:col>
                <xdr:colOff>200025</xdr:colOff>
                <xdr:row>106</xdr:row>
                <xdr:rowOff>28575</xdr:rowOff>
              </from>
              <to>
                <xdr:col>3</xdr:col>
                <xdr:colOff>371475</xdr:colOff>
                <xdr:row>106</xdr:row>
                <xdr:rowOff>171450</xdr:rowOff>
              </to>
            </anchor>
          </objectPr>
        </oleObject>
      </mc:Choice>
      <mc:Fallback>
        <oleObject progId="Wordpad.Document.1" dvAspect="DVASPECT_ICON" shapeId="26721" r:id="rId99"/>
      </mc:Fallback>
    </mc:AlternateContent>
    <mc:AlternateContent xmlns:mc="http://schemas.openxmlformats.org/markup-compatibility/2006">
      <mc:Choice Requires="x14">
        <oleObject progId="Wordpad.Document.1" dvAspect="DVASPECT_ICON" shapeId="26722" r:id="rId100">
          <objectPr defaultSize="0" autoPict="0" r:id="rId5">
            <anchor moveWithCells="1">
              <from>
                <xdr:col>3</xdr:col>
                <xdr:colOff>200025</xdr:colOff>
                <xdr:row>107</xdr:row>
                <xdr:rowOff>38100</xdr:rowOff>
              </from>
              <to>
                <xdr:col>3</xdr:col>
                <xdr:colOff>371475</xdr:colOff>
                <xdr:row>107</xdr:row>
                <xdr:rowOff>180975</xdr:rowOff>
              </to>
            </anchor>
          </objectPr>
        </oleObject>
      </mc:Choice>
      <mc:Fallback>
        <oleObject progId="Wordpad.Document.1" dvAspect="DVASPECT_ICON" shapeId="26722" r:id="rId100"/>
      </mc:Fallback>
    </mc:AlternateContent>
    <mc:AlternateContent xmlns:mc="http://schemas.openxmlformats.org/markup-compatibility/2006">
      <mc:Choice Requires="x14">
        <oleObject progId="Wordpad.Document.1" dvAspect="DVASPECT_ICON" shapeId="26723" r:id="rId101">
          <objectPr defaultSize="0" autoPict="0" r:id="rId5">
            <anchor moveWithCells="1">
              <from>
                <xdr:col>3</xdr:col>
                <xdr:colOff>200025</xdr:colOff>
                <xdr:row>108</xdr:row>
                <xdr:rowOff>38100</xdr:rowOff>
              </from>
              <to>
                <xdr:col>3</xdr:col>
                <xdr:colOff>371475</xdr:colOff>
                <xdr:row>108</xdr:row>
                <xdr:rowOff>180975</xdr:rowOff>
              </to>
            </anchor>
          </objectPr>
        </oleObject>
      </mc:Choice>
      <mc:Fallback>
        <oleObject progId="Wordpad.Document.1" dvAspect="DVASPECT_ICON" shapeId="26723" r:id="rId101"/>
      </mc:Fallback>
    </mc:AlternateContent>
    <mc:AlternateContent xmlns:mc="http://schemas.openxmlformats.org/markup-compatibility/2006">
      <mc:Choice Requires="x14">
        <oleObject progId="Wordpad.Document.1" dvAspect="DVASPECT_ICON" shapeId="26724" r:id="rId102">
          <objectPr defaultSize="0" autoPict="0" r:id="rId5">
            <anchor moveWithCells="1">
              <from>
                <xdr:col>3</xdr:col>
                <xdr:colOff>200025</xdr:colOff>
                <xdr:row>109</xdr:row>
                <xdr:rowOff>38100</xdr:rowOff>
              </from>
              <to>
                <xdr:col>3</xdr:col>
                <xdr:colOff>371475</xdr:colOff>
                <xdr:row>109</xdr:row>
                <xdr:rowOff>180975</xdr:rowOff>
              </to>
            </anchor>
          </objectPr>
        </oleObject>
      </mc:Choice>
      <mc:Fallback>
        <oleObject progId="Wordpad.Document.1" dvAspect="DVASPECT_ICON" shapeId="26724" r:id="rId102"/>
      </mc:Fallback>
    </mc:AlternateContent>
    <mc:AlternateContent xmlns:mc="http://schemas.openxmlformats.org/markup-compatibility/2006">
      <mc:Choice Requires="x14">
        <oleObject progId="Wordpad.Document.1" dvAspect="DVASPECT_ICON" shapeId="26725" r:id="rId103">
          <objectPr defaultSize="0" autoPict="0" r:id="rId5">
            <anchor moveWithCells="1">
              <from>
                <xdr:col>3</xdr:col>
                <xdr:colOff>200025</xdr:colOff>
                <xdr:row>110</xdr:row>
                <xdr:rowOff>38100</xdr:rowOff>
              </from>
              <to>
                <xdr:col>3</xdr:col>
                <xdr:colOff>371475</xdr:colOff>
                <xdr:row>110</xdr:row>
                <xdr:rowOff>180975</xdr:rowOff>
              </to>
            </anchor>
          </objectPr>
        </oleObject>
      </mc:Choice>
      <mc:Fallback>
        <oleObject progId="Wordpad.Document.1" dvAspect="DVASPECT_ICON" shapeId="26725" r:id="rId103"/>
      </mc:Fallback>
    </mc:AlternateContent>
    <mc:AlternateContent xmlns:mc="http://schemas.openxmlformats.org/markup-compatibility/2006">
      <mc:Choice Requires="x14">
        <oleObject progId="Wordpad.Document.1" dvAspect="DVASPECT_ICON" shapeId="26726" r:id="rId104">
          <objectPr defaultSize="0" autoPict="0" r:id="rId5">
            <anchor moveWithCells="1">
              <from>
                <xdr:col>3</xdr:col>
                <xdr:colOff>200025</xdr:colOff>
                <xdr:row>111</xdr:row>
                <xdr:rowOff>38100</xdr:rowOff>
              </from>
              <to>
                <xdr:col>3</xdr:col>
                <xdr:colOff>371475</xdr:colOff>
                <xdr:row>111</xdr:row>
                <xdr:rowOff>180975</xdr:rowOff>
              </to>
            </anchor>
          </objectPr>
        </oleObject>
      </mc:Choice>
      <mc:Fallback>
        <oleObject progId="Wordpad.Document.1" dvAspect="DVASPECT_ICON" shapeId="26726" r:id="rId104"/>
      </mc:Fallback>
    </mc:AlternateContent>
    <mc:AlternateContent xmlns:mc="http://schemas.openxmlformats.org/markup-compatibility/2006">
      <mc:Choice Requires="x14">
        <oleObject progId="Wordpad.Document.1" dvAspect="DVASPECT_ICON" shapeId="26727" r:id="rId105">
          <objectPr defaultSize="0" autoPict="0" r:id="rId5">
            <anchor moveWithCells="1">
              <from>
                <xdr:col>3</xdr:col>
                <xdr:colOff>200025</xdr:colOff>
                <xdr:row>112</xdr:row>
                <xdr:rowOff>28575</xdr:rowOff>
              </from>
              <to>
                <xdr:col>3</xdr:col>
                <xdr:colOff>371475</xdr:colOff>
                <xdr:row>112</xdr:row>
                <xdr:rowOff>171450</xdr:rowOff>
              </to>
            </anchor>
          </objectPr>
        </oleObject>
      </mc:Choice>
      <mc:Fallback>
        <oleObject progId="Wordpad.Document.1" dvAspect="DVASPECT_ICON" shapeId="26727" r:id="rId105"/>
      </mc:Fallback>
    </mc:AlternateContent>
    <mc:AlternateContent xmlns:mc="http://schemas.openxmlformats.org/markup-compatibility/2006">
      <mc:Choice Requires="x14">
        <oleObject progId="Wordpad.Document.1" dvAspect="DVASPECT_ICON" shapeId="26728" r:id="rId106">
          <objectPr defaultSize="0" autoPict="0" r:id="rId5">
            <anchor moveWithCells="1">
              <from>
                <xdr:col>3</xdr:col>
                <xdr:colOff>200025</xdr:colOff>
                <xdr:row>113</xdr:row>
                <xdr:rowOff>28575</xdr:rowOff>
              </from>
              <to>
                <xdr:col>3</xdr:col>
                <xdr:colOff>371475</xdr:colOff>
                <xdr:row>113</xdr:row>
                <xdr:rowOff>171450</xdr:rowOff>
              </to>
            </anchor>
          </objectPr>
        </oleObject>
      </mc:Choice>
      <mc:Fallback>
        <oleObject progId="Wordpad.Document.1" dvAspect="DVASPECT_ICON" shapeId="26728" r:id="rId106"/>
      </mc:Fallback>
    </mc:AlternateContent>
    <mc:AlternateContent xmlns:mc="http://schemas.openxmlformats.org/markup-compatibility/2006">
      <mc:Choice Requires="x14">
        <oleObject progId="Wordpad.Document.1" dvAspect="DVASPECT_ICON" shapeId="26729" r:id="rId107">
          <objectPr defaultSize="0" autoPict="0" r:id="rId5">
            <anchor moveWithCells="1">
              <from>
                <xdr:col>3</xdr:col>
                <xdr:colOff>200025</xdr:colOff>
                <xdr:row>114</xdr:row>
                <xdr:rowOff>28575</xdr:rowOff>
              </from>
              <to>
                <xdr:col>3</xdr:col>
                <xdr:colOff>371475</xdr:colOff>
                <xdr:row>114</xdr:row>
                <xdr:rowOff>171450</xdr:rowOff>
              </to>
            </anchor>
          </objectPr>
        </oleObject>
      </mc:Choice>
      <mc:Fallback>
        <oleObject progId="Wordpad.Document.1" dvAspect="DVASPECT_ICON" shapeId="26729" r:id="rId107"/>
      </mc:Fallback>
    </mc:AlternateContent>
    <mc:AlternateContent xmlns:mc="http://schemas.openxmlformats.org/markup-compatibility/2006">
      <mc:Choice Requires="x14">
        <oleObject progId="Wordpad.Document.1" dvAspect="DVASPECT_ICON" shapeId="26730" r:id="rId108">
          <objectPr defaultSize="0" autoPict="0" r:id="rId5">
            <anchor moveWithCells="1">
              <from>
                <xdr:col>3</xdr:col>
                <xdr:colOff>200025</xdr:colOff>
                <xdr:row>115</xdr:row>
                <xdr:rowOff>28575</xdr:rowOff>
              </from>
              <to>
                <xdr:col>3</xdr:col>
                <xdr:colOff>371475</xdr:colOff>
                <xdr:row>115</xdr:row>
                <xdr:rowOff>171450</xdr:rowOff>
              </to>
            </anchor>
          </objectPr>
        </oleObject>
      </mc:Choice>
      <mc:Fallback>
        <oleObject progId="Wordpad.Document.1" dvAspect="DVASPECT_ICON" shapeId="26730" r:id="rId108"/>
      </mc:Fallback>
    </mc:AlternateContent>
    <mc:AlternateContent xmlns:mc="http://schemas.openxmlformats.org/markup-compatibility/2006">
      <mc:Choice Requires="x14">
        <oleObject progId="Wordpad.Document.1" dvAspect="DVASPECT_ICON" shapeId="26731" r:id="rId109">
          <objectPr defaultSize="0" autoPict="0" r:id="rId5">
            <anchor moveWithCells="1">
              <from>
                <xdr:col>3</xdr:col>
                <xdr:colOff>200025</xdr:colOff>
                <xdr:row>116</xdr:row>
                <xdr:rowOff>28575</xdr:rowOff>
              </from>
              <to>
                <xdr:col>3</xdr:col>
                <xdr:colOff>371475</xdr:colOff>
                <xdr:row>116</xdr:row>
                <xdr:rowOff>171450</xdr:rowOff>
              </to>
            </anchor>
          </objectPr>
        </oleObject>
      </mc:Choice>
      <mc:Fallback>
        <oleObject progId="Wordpad.Document.1" dvAspect="DVASPECT_ICON" shapeId="26731" r:id="rId109"/>
      </mc:Fallback>
    </mc:AlternateContent>
    <mc:AlternateContent xmlns:mc="http://schemas.openxmlformats.org/markup-compatibility/2006">
      <mc:Choice Requires="x14">
        <oleObject progId="Wordpad.Document.1" dvAspect="DVASPECT_ICON" shapeId="26732" r:id="rId110">
          <objectPr defaultSize="0" autoPict="0" r:id="rId5">
            <anchor moveWithCells="1">
              <from>
                <xdr:col>3</xdr:col>
                <xdr:colOff>200025</xdr:colOff>
                <xdr:row>117</xdr:row>
                <xdr:rowOff>38100</xdr:rowOff>
              </from>
              <to>
                <xdr:col>3</xdr:col>
                <xdr:colOff>371475</xdr:colOff>
                <xdr:row>117</xdr:row>
                <xdr:rowOff>180975</xdr:rowOff>
              </to>
            </anchor>
          </objectPr>
        </oleObject>
      </mc:Choice>
      <mc:Fallback>
        <oleObject progId="Wordpad.Document.1" dvAspect="DVASPECT_ICON" shapeId="26732" r:id="rId110"/>
      </mc:Fallback>
    </mc:AlternateContent>
    <mc:AlternateContent xmlns:mc="http://schemas.openxmlformats.org/markup-compatibility/2006">
      <mc:Choice Requires="x14">
        <oleObject progId="Wordpad.Document.1" dvAspect="DVASPECT_ICON" shapeId="26733" r:id="rId111">
          <objectPr defaultSize="0" autoPict="0" r:id="rId5">
            <anchor moveWithCells="1">
              <from>
                <xdr:col>3</xdr:col>
                <xdr:colOff>200025</xdr:colOff>
                <xdr:row>118</xdr:row>
                <xdr:rowOff>38100</xdr:rowOff>
              </from>
              <to>
                <xdr:col>3</xdr:col>
                <xdr:colOff>371475</xdr:colOff>
                <xdr:row>118</xdr:row>
                <xdr:rowOff>180975</xdr:rowOff>
              </to>
            </anchor>
          </objectPr>
        </oleObject>
      </mc:Choice>
      <mc:Fallback>
        <oleObject progId="Wordpad.Document.1" dvAspect="DVASPECT_ICON" shapeId="26733" r:id="rId111"/>
      </mc:Fallback>
    </mc:AlternateContent>
    <mc:AlternateContent xmlns:mc="http://schemas.openxmlformats.org/markup-compatibility/2006">
      <mc:Choice Requires="x14">
        <oleObject progId="Wordpad.Document.1" dvAspect="DVASPECT_ICON" shapeId="26734" r:id="rId112">
          <objectPr defaultSize="0" autoPict="0" r:id="rId5">
            <anchor moveWithCells="1">
              <from>
                <xdr:col>3</xdr:col>
                <xdr:colOff>200025</xdr:colOff>
                <xdr:row>119</xdr:row>
                <xdr:rowOff>38100</xdr:rowOff>
              </from>
              <to>
                <xdr:col>3</xdr:col>
                <xdr:colOff>371475</xdr:colOff>
                <xdr:row>119</xdr:row>
                <xdr:rowOff>180975</xdr:rowOff>
              </to>
            </anchor>
          </objectPr>
        </oleObject>
      </mc:Choice>
      <mc:Fallback>
        <oleObject progId="Wordpad.Document.1" dvAspect="DVASPECT_ICON" shapeId="26734" r:id="rId112"/>
      </mc:Fallback>
    </mc:AlternateContent>
    <mc:AlternateContent xmlns:mc="http://schemas.openxmlformats.org/markup-compatibility/2006">
      <mc:Choice Requires="x14">
        <oleObject progId="Wordpad.Document.1" dvAspect="DVASPECT_ICON" shapeId="26735" r:id="rId113">
          <objectPr defaultSize="0" autoPict="0" r:id="rId5">
            <anchor moveWithCells="1">
              <from>
                <xdr:col>3</xdr:col>
                <xdr:colOff>200025</xdr:colOff>
                <xdr:row>120</xdr:row>
                <xdr:rowOff>38100</xdr:rowOff>
              </from>
              <to>
                <xdr:col>3</xdr:col>
                <xdr:colOff>371475</xdr:colOff>
                <xdr:row>120</xdr:row>
                <xdr:rowOff>180975</xdr:rowOff>
              </to>
            </anchor>
          </objectPr>
        </oleObject>
      </mc:Choice>
      <mc:Fallback>
        <oleObject progId="Wordpad.Document.1" dvAspect="DVASPECT_ICON" shapeId="26735" r:id="rId113"/>
      </mc:Fallback>
    </mc:AlternateContent>
    <mc:AlternateContent xmlns:mc="http://schemas.openxmlformats.org/markup-compatibility/2006">
      <mc:Choice Requires="x14">
        <oleObject progId="Wordpad.Document.1" dvAspect="DVASPECT_ICON" shapeId="26736" r:id="rId114">
          <objectPr defaultSize="0" autoPict="0" r:id="rId5">
            <anchor moveWithCells="1">
              <from>
                <xdr:col>3</xdr:col>
                <xdr:colOff>200025</xdr:colOff>
                <xdr:row>121</xdr:row>
                <xdr:rowOff>38100</xdr:rowOff>
              </from>
              <to>
                <xdr:col>3</xdr:col>
                <xdr:colOff>371475</xdr:colOff>
                <xdr:row>121</xdr:row>
                <xdr:rowOff>180975</xdr:rowOff>
              </to>
            </anchor>
          </objectPr>
        </oleObject>
      </mc:Choice>
      <mc:Fallback>
        <oleObject progId="Wordpad.Document.1" dvAspect="DVASPECT_ICON" shapeId="26736" r:id="rId114"/>
      </mc:Fallback>
    </mc:AlternateContent>
    <mc:AlternateContent xmlns:mc="http://schemas.openxmlformats.org/markup-compatibility/2006">
      <mc:Choice Requires="x14">
        <oleObject progId="Wordpad.Document.1" dvAspect="DVASPECT_ICON" shapeId="26737" r:id="rId115">
          <objectPr defaultSize="0" autoPict="0" r:id="rId5">
            <anchor moveWithCells="1">
              <from>
                <xdr:col>3</xdr:col>
                <xdr:colOff>200025</xdr:colOff>
                <xdr:row>122</xdr:row>
                <xdr:rowOff>38100</xdr:rowOff>
              </from>
              <to>
                <xdr:col>3</xdr:col>
                <xdr:colOff>371475</xdr:colOff>
                <xdr:row>122</xdr:row>
                <xdr:rowOff>180975</xdr:rowOff>
              </to>
            </anchor>
          </objectPr>
        </oleObject>
      </mc:Choice>
      <mc:Fallback>
        <oleObject progId="Wordpad.Document.1" dvAspect="DVASPECT_ICON" shapeId="26737" r:id="rId115"/>
      </mc:Fallback>
    </mc:AlternateContent>
    <mc:AlternateContent xmlns:mc="http://schemas.openxmlformats.org/markup-compatibility/2006">
      <mc:Choice Requires="x14">
        <oleObject progId="Wordpad.Document.1" dvAspect="DVASPECT_ICON" shapeId="26738" r:id="rId116">
          <objectPr defaultSize="0" autoPict="0" r:id="rId5">
            <anchor moveWithCells="1">
              <from>
                <xdr:col>3</xdr:col>
                <xdr:colOff>200025</xdr:colOff>
                <xdr:row>123</xdr:row>
                <xdr:rowOff>38100</xdr:rowOff>
              </from>
              <to>
                <xdr:col>3</xdr:col>
                <xdr:colOff>371475</xdr:colOff>
                <xdr:row>123</xdr:row>
                <xdr:rowOff>180975</xdr:rowOff>
              </to>
            </anchor>
          </objectPr>
        </oleObject>
      </mc:Choice>
      <mc:Fallback>
        <oleObject progId="Wordpad.Document.1" dvAspect="DVASPECT_ICON" shapeId="26738" r:id="rId116"/>
      </mc:Fallback>
    </mc:AlternateContent>
    <mc:AlternateContent xmlns:mc="http://schemas.openxmlformats.org/markup-compatibility/2006">
      <mc:Choice Requires="x14">
        <oleObject progId="Wordpad.Document.1" dvAspect="DVASPECT_ICON" shapeId="26739" r:id="rId117">
          <objectPr defaultSize="0" autoPict="0" r:id="rId5">
            <anchor moveWithCells="1">
              <from>
                <xdr:col>3</xdr:col>
                <xdr:colOff>200025</xdr:colOff>
                <xdr:row>124</xdr:row>
                <xdr:rowOff>38100</xdr:rowOff>
              </from>
              <to>
                <xdr:col>3</xdr:col>
                <xdr:colOff>371475</xdr:colOff>
                <xdr:row>124</xdr:row>
                <xdr:rowOff>180975</xdr:rowOff>
              </to>
            </anchor>
          </objectPr>
        </oleObject>
      </mc:Choice>
      <mc:Fallback>
        <oleObject progId="Wordpad.Document.1" dvAspect="DVASPECT_ICON" shapeId="26739" r:id="rId117"/>
      </mc:Fallback>
    </mc:AlternateContent>
    <mc:AlternateContent xmlns:mc="http://schemas.openxmlformats.org/markup-compatibility/2006">
      <mc:Choice Requires="x14">
        <oleObject progId="Wordpad.Document.1" dvAspect="DVASPECT_ICON" shapeId="26740" r:id="rId118">
          <objectPr defaultSize="0" autoPict="0" r:id="rId5">
            <anchor moveWithCells="1">
              <from>
                <xdr:col>3</xdr:col>
                <xdr:colOff>200025</xdr:colOff>
                <xdr:row>125</xdr:row>
                <xdr:rowOff>38100</xdr:rowOff>
              </from>
              <to>
                <xdr:col>3</xdr:col>
                <xdr:colOff>371475</xdr:colOff>
                <xdr:row>125</xdr:row>
                <xdr:rowOff>180975</xdr:rowOff>
              </to>
            </anchor>
          </objectPr>
        </oleObject>
      </mc:Choice>
      <mc:Fallback>
        <oleObject progId="Wordpad.Document.1" dvAspect="DVASPECT_ICON" shapeId="26740" r:id="rId118"/>
      </mc:Fallback>
    </mc:AlternateContent>
    <mc:AlternateContent xmlns:mc="http://schemas.openxmlformats.org/markup-compatibility/2006">
      <mc:Choice Requires="x14">
        <oleObject progId="Wordpad.Document.1" dvAspect="DVASPECT_ICON" shapeId="26741" r:id="rId119">
          <objectPr defaultSize="0" autoPict="0" r:id="rId5">
            <anchor moveWithCells="1">
              <from>
                <xdr:col>3</xdr:col>
                <xdr:colOff>200025</xdr:colOff>
                <xdr:row>126</xdr:row>
                <xdr:rowOff>38100</xdr:rowOff>
              </from>
              <to>
                <xdr:col>3</xdr:col>
                <xdr:colOff>371475</xdr:colOff>
                <xdr:row>126</xdr:row>
                <xdr:rowOff>180975</xdr:rowOff>
              </to>
            </anchor>
          </objectPr>
        </oleObject>
      </mc:Choice>
      <mc:Fallback>
        <oleObject progId="Wordpad.Document.1" dvAspect="DVASPECT_ICON" shapeId="26741" r:id="rId119"/>
      </mc:Fallback>
    </mc:AlternateContent>
    <mc:AlternateContent xmlns:mc="http://schemas.openxmlformats.org/markup-compatibility/2006">
      <mc:Choice Requires="x14">
        <oleObject progId="Wordpad.Document.1" dvAspect="DVASPECT_ICON" shapeId="26742" r:id="rId120">
          <objectPr defaultSize="0" autoPict="0" r:id="rId5">
            <anchor moveWithCells="1">
              <from>
                <xdr:col>3</xdr:col>
                <xdr:colOff>200025</xdr:colOff>
                <xdr:row>127</xdr:row>
                <xdr:rowOff>47625</xdr:rowOff>
              </from>
              <to>
                <xdr:col>3</xdr:col>
                <xdr:colOff>371475</xdr:colOff>
                <xdr:row>128</xdr:row>
                <xdr:rowOff>0</xdr:rowOff>
              </to>
            </anchor>
          </objectPr>
        </oleObject>
      </mc:Choice>
      <mc:Fallback>
        <oleObject progId="Wordpad.Document.1" dvAspect="DVASPECT_ICON" shapeId="26742" r:id="rId120"/>
      </mc:Fallback>
    </mc:AlternateContent>
    <mc:AlternateContent xmlns:mc="http://schemas.openxmlformats.org/markup-compatibility/2006">
      <mc:Choice Requires="x14">
        <oleObject progId="Wordpad.Document.1" dvAspect="DVASPECT_ICON" shapeId="26743" r:id="rId121">
          <objectPr defaultSize="0" autoPict="0" r:id="rId5">
            <anchor moveWithCells="1">
              <from>
                <xdr:col>3</xdr:col>
                <xdr:colOff>200025</xdr:colOff>
                <xdr:row>128</xdr:row>
                <xdr:rowOff>47625</xdr:rowOff>
              </from>
              <to>
                <xdr:col>3</xdr:col>
                <xdr:colOff>371475</xdr:colOff>
                <xdr:row>129</xdr:row>
                <xdr:rowOff>0</xdr:rowOff>
              </to>
            </anchor>
          </objectPr>
        </oleObject>
      </mc:Choice>
      <mc:Fallback>
        <oleObject progId="Wordpad.Document.1" dvAspect="DVASPECT_ICON" shapeId="26743" r:id="rId121"/>
      </mc:Fallback>
    </mc:AlternateContent>
    <mc:AlternateContent xmlns:mc="http://schemas.openxmlformats.org/markup-compatibility/2006">
      <mc:Choice Requires="x14">
        <oleObject progId="Wordpad.Document.1" dvAspect="DVASPECT_ICON" shapeId="26744" r:id="rId122">
          <objectPr defaultSize="0" autoPict="0" r:id="rId5">
            <anchor moveWithCells="1">
              <from>
                <xdr:col>3</xdr:col>
                <xdr:colOff>200025</xdr:colOff>
                <xdr:row>129</xdr:row>
                <xdr:rowOff>47625</xdr:rowOff>
              </from>
              <to>
                <xdr:col>3</xdr:col>
                <xdr:colOff>371475</xdr:colOff>
                <xdr:row>130</xdr:row>
                <xdr:rowOff>0</xdr:rowOff>
              </to>
            </anchor>
          </objectPr>
        </oleObject>
      </mc:Choice>
      <mc:Fallback>
        <oleObject progId="Wordpad.Document.1" dvAspect="DVASPECT_ICON" shapeId="26744" r:id="rId122"/>
      </mc:Fallback>
    </mc:AlternateContent>
    <mc:AlternateContent xmlns:mc="http://schemas.openxmlformats.org/markup-compatibility/2006">
      <mc:Choice Requires="x14">
        <oleObject progId="Wordpad.Document.1" dvAspect="DVASPECT_ICON" shapeId="26745" r:id="rId123">
          <objectPr defaultSize="0" autoPict="0" r:id="rId5">
            <anchor moveWithCells="1">
              <from>
                <xdr:col>3</xdr:col>
                <xdr:colOff>200025</xdr:colOff>
                <xdr:row>130</xdr:row>
                <xdr:rowOff>47625</xdr:rowOff>
              </from>
              <to>
                <xdr:col>3</xdr:col>
                <xdr:colOff>371475</xdr:colOff>
                <xdr:row>131</xdr:row>
                <xdr:rowOff>0</xdr:rowOff>
              </to>
            </anchor>
          </objectPr>
        </oleObject>
      </mc:Choice>
      <mc:Fallback>
        <oleObject progId="Wordpad.Document.1" dvAspect="DVASPECT_ICON" shapeId="26745" r:id="rId123"/>
      </mc:Fallback>
    </mc:AlternateContent>
    <mc:AlternateContent xmlns:mc="http://schemas.openxmlformats.org/markup-compatibility/2006">
      <mc:Choice Requires="x14">
        <oleObject progId="Wordpad.Document.1" dvAspect="DVASPECT_ICON" shapeId="26746" r:id="rId124">
          <objectPr defaultSize="0" autoPict="0" r:id="rId5">
            <anchor moveWithCells="1">
              <from>
                <xdr:col>3</xdr:col>
                <xdr:colOff>200025</xdr:colOff>
                <xdr:row>131</xdr:row>
                <xdr:rowOff>47625</xdr:rowOff>
              </from>
              <to>
                <xdr:col>3</xdr:col>
                <xdr:colOff>371475</xdr:colOff>
                <xdr:row>132</xdr:row>
                <xdr:rowOff>0</xdr:rowOff>
              </to>
            </anchor>
          </objectPr>
        </oleObject>
      </mc:Choice>
      <mc:Fallback>
        <oleObject progId="Wordpad.Document.1" dvAspect="DVASPECT_ICON" shapeId="26746" r:id="rId124"/>
      </mc:Fallback>
    </mc:AlternateContent>
    <mc:AlternateContent xmlns:mc="http://schemas.openxmlformats.org/markup-compatibility/2006">
      <mc:Choice Requires="x14">
        <oleObject progId="Wordpad.Document.1" dvAspect="DVASPECT_ICON" shapeId="26747" r:id="rId125">
          <objectPr defaultSize="0" autoPict="0" r:id="rId5">
            <anchor moveWithCells="1">
              <from>
                <xdr:col>3</xdr:col>
                <xdr:colOff>200025</xdr:colOff>
                <xdr:row>132</xdr:row>
                <xdr:rowOff>28575</xdr:rowOff>
              </from>
              <to>
                <xdr:col>3</xdr:col>
                <xdr:colOff>371475</xdr:colOff>
                <xdr:row>132</xdr:row>
                <xdr:rowOff>171450</xdr:rowOff>
              </to>
            </anchor>
          </objectPr>
        </oleObject>
      </mc:Choice>
      <mc:Fallback>
        <oleObject progId="Wordpad.Document.1" dvAspect="DVASPECT_ICON" shapeId="26747" r:id="rId125"/>
      </mc:Fallback>
    </mc:AlternateContent>
    <mc:AlternateContent xmlns:mc="http://schemas.openxmlformats.org/markup-compatibility/2006">
      <mc:Choice Requires="x14">
        <oleObject progId="Wordpad.Document.1" dvAspect="DVASPECT_ICON" shapeId="26748" r:id="rId126">
          <objectPr defaultSize="0" autoPict="0" r:id="rId5">
            <anchor moveWithCells="1">
              <from>
                <xdr:col>3</xdr:col>
                <xdr:colOff>200025</xdr:colOff>
                <xdr:row>133</xdr:row>
                <xdr:rowOff>28575</xdr:rowOff>
              </from>
              <to>
                <xdr:col>3</xdr:col>
                <xdr:colOff>371475</xdr:colOff>
                <xdr:row>133</xdr:row>
                <xdr:rowOff>171450</xdr:rowOff>
              </to>
            </anchor>
          </objectPr>
        </oleObject>
      </mc:Choice>
      <mc:Fallback>
        <oleObject progId="Wordpad.Document.1" dvAspect="DVASPECT_ICON" shapeId="26748" r:id="rId126"/>
      </mc:Fallback>
    </mc:AlternateContent>
    <mc:AlternateContent xmlns:mc="http://schemas.openxmlformats.org/markup-compatibility/2006">
      <mc:Choice Requires="x14">
        <oleObject progId="Wordpad.Document.1" dvAspect="DVASPECT_ICON" shapeId="26749" r:id="rId127">
          <objectPr defaultSize="0" autoPict="0" r:id="rId5">
            <anchor moveWithCells="1">
              <from>
                <xdr:col>3</xdr:col>
                <xdr:colOff>200025</xdr:colOff>
                <xdr:row>134</xdr:row>
                <xdr:rowOff>28575</xdr:rowOff>
              </from>
              <to>
                <xdr:col>3</xdr:col>
                <xdr:colOff>371475</xdr:colOff>
                <xdr:row>134</xdr:row>
                <xdr:rowOff>171450</xdr:rowOff>
              </to>
            </anchor>
          </objectPr>
        </oleObject>
      </mc:Choice>
      <mc:Fallback>
        <oleObject progId="Wordpad.Document.1" dvAspect="DVASPECT_ICON" shapeId="26749" r:id="rId127"/>
      </mc:Fallback>
    </mc:AlternateContent>
    <mc:AlternateContent xmlns:mc="http://schemas.openxmlformats.org/markup-compatibility/2006">
      <mc:Choice Requires="x14">
        <oleObject progId="Wordpad.Document.1" dvAspect="DVASPECT_ICON" shapeId="26750" r:id="rId128">
          <objectPr defaultSize="0" autoPict="0" r:id="rId5">
            <anchor moveWithCells="1">
              <from>
                <xdr:col>3</xdr:col>
                <xdr:colOff>200025</xdr:colOff>
                <xdr:row>135</xdr:row>
                <xdr:rowOff>28575</xdr:rowOff>
              </from>
              <to>
                <xdr:col>3</xdr:col>
                <xdr:colOff>371475</xdr:colOff>
                <xdr:row>135</xdr:row>
                <xdr:rowOff>171450</xdr:rowOff>
              </to>
            </anchor>
          </objectPr>
        </oleObject>
      </mc:Choice>
      <mc:Fallback>
        <oleObject progId="Wordpad.Document.1" dvAspect="DVASPECT_ICON" shapeId="26750" r:id="rId128"/>
      </mc:Fallback>
    </mc:AlternateContent>
    <mc:AlternateContent xmlns:mc="http://schemas.openxmlformats.org/markup-compatibility/2006">
      <mc:Choice Requires="x14">
        <oleObject progId="Wordpad.Document.1" dvAspect="DVASPECT_ICON" shapeId="26751" r:id="rId129">
          <objectPr defaultSize="0" autoPict="0" r:id="rId5">
            <anchor moveWithCells="1">
              <from>
                <xdr:col>3</xdr:col>
                <xdr:colOff>200025</xdr:colOff>
                <xdr:row>136</xdr:row>
                <xdr:rowOff>28575</xdr:rowOff>
              </from>
              <to>
                <xdr:col>3</xdr:col>
                <xdr:colOff>371475</xdr:colOff>
                <xdr:row>136</xdr:row>
                <xdr:rowOff>171450</xdr:rowOff>
              </to>
            </anchor>
          </objectPr>
        </oleObject>
      </mc:Choice>
      <mc:Fallback>
        <oleObject progId="Wordpad.Document.1" dvAspect="DVASPECT_ICON" shapeId="26751" r:id="rId129"/>
      </mc:Fallback>
    </mc:AlternateContent>
    <mc:AlternateContent xmlns:mc="http://schemas.openxmlformats.org/markup-compatibility/2006">
      <mc:Choice Requires="x14">
        <oleObject progId="Wordpad.Document.1" dvAspect="DVASPECT_ICON" shapeId="26752" r:id="rId130">
          <objectPr defaultSize="0" autoPict="0" r:id="rId5">
            <anchor moveWithCells="1">
              <from>
                <xdr:col>3</xdr:col>
                <xdr:colOff>200025</xdr:colOff>
                <xdr:row>137</xdr:row>
                <xdr:rowOff>38100</xdr:rowOff>
              </from>
              <to>
                <xdr:col>3</xdr:col>
                <xdr:colOff>371475</xdr:colOff>
                <xdr:row>137</xdr:row>
                <xdr:rowOff>180975</xdr:rowOff>
              </to>
            </anchor>
          </objectPr>
        </oleObject>
      </mc:Choice>
      <mc:Fallback>
        <oleObject progId="Wordpad.Document.1" dvAspect="DVASPECT_ICON" shapeId="26752" r:id="rId130"/>
      </mc:Fallback>
    </mc:AlternateContent>
    <mc:AlternateContent xmlns:mc="http://schemas.openxmlformats.org/markup-compatibility/2006">
      <mc:Choice Requires="x14">
        <oleObject progId="Wordpad.Document.1" dvAspect="DVASPECT_ICON" shapeId="26753" r:id="rId131">
          <objectPr defaultSize="0" autoPict="0" r:id="rId5">
            <anchor moveWithCells="1">
              <from>
                <xdr:col>3</xdr:col>
                <xdr:colOff>200025</xdr:colOff>
                <xdr:row>138</xdr:row>
                <xdr:rowOff>38100</xdr:rowOff>
              </from>
              <to>
                <xdr:col>3</xdr:col>
                <xdr:colOff>371475</xdr:colOff>
                <xdr:row>138</xdr:row>
                <xdr:rowOff>180975</xdr:rowOff>
              </to>
            </anchor>
          </objectPr>
        </oleObject>
      </mc:Choice>
      <mc:Fallback>
        <oleObject progId="Wordpad.Document.1" dvAspect="DVASPECT_ICON" shapeId="26753" r:id="rId131"/>
      </mc:Fallback>
    </mc:AlternateContent>
    <mc:AlternateContent xmlns:mc="http://schemas.openxmlformats.org/markup-compatibility/2006">
      <mc:Choice Requires="x14">
        <oleObject progId="Wordpad.Document.1" dvAspect="DVASPECT_ICON" shapeId="26754" r:id="rId132">
          <objectPr defaultSize="0" autoPict="0" r:id="rId5">
            <anchor moveWithCells="1">
              <from>
                <xdr:col>3</xdr:col>
                <xdr:colOff>200025</xdr:colOff>
                <xdr:row>139</xdr:row>
                <xdr:rowOff>38100</xdr:rowOff>
              </from>
              <to>
                <xdr:col>3</xdr:col>
                <xdr:colOff>371475</xdr:colOff>
                <xdr:row>139</xdr:row>
                <xdr:rowOff>180975</xdr:rowOff>
              </to>
            </anchor>
          </objectPr>
        </oleObject>
      </mc:Choice>
      <mc:Fallback>
        <oleObject progId="Wordpad.Document.1" dvAspect="DVASPECT_ICON" shapeId="26754" r:id="rId132"/>
      </mc:Fallback>
    </mc:AlternateContent>
    <mc:AlternateContent xmlns:mc="http://schemas.openxmlformats.org/markup-compatibility/2006">
      <mc:Choice Requires="x14">
        <oleObject progId="Wordpad.Document.1" dvAspect="DVASPECT_ICON" shapeId="26755" r:id="rId133">
          <objectPr defaultSize="0" autoPict="0" r:id="rId5">
            <anchor moveWithCells="1">
              <from>
                <xdr:col>3</xdr:col>
                <xdr:colOff>200025</xdr:colOff>
                <xdr:row>140</xdr:row>
                <xdr:rowOff>38100</xdr:rowOff>
              </from>
              <to>
                <xdr:col>3</xdr:col>
                <xdr:colOff>371475</xdr:colOff>
                <xdr:row>140</xdr:row>
                <xdr:rowOff>180975</xdr:rowOff>
              </to>
            </anchor>
          </objectPr>
        </oleObject>
      </mc:Choice>
      <mc:Fallback>
        <oleObject progId="Wordpad.Document.1" dvAspect="DVASPECT_ICON" shapeId="26755" r:id="rId133"/>
      </mc:Fallback>
    </mc:AlternateContent>
    <mc:AlternateContent xmlns:mc="http://schemas.openxmlformats.org/markup-compatibility/2006">
      <mc:Choice Requires="x14">
        <oleObject progId="Wordpad.Document.1" dvAspect="DVASPECT_ICON" shapeId="26756" r:id="rId134">
          <objectPr defaultSize="0" autoPict="0" r:id="rId5">
            <anchor moveWithCells="1">
              <from>
                <xdr:col>3</xdr:col>
                <xdr:colOff>200025</xdr:colOff>
                <xdr:row>141</xdr:row>
                <xdr:rowOff>38100</xdr:rowOff>
              </from>
              <to>
                <xdr:col>3</xdr:col>
                <xdr:colOff>371475</xdr:colOff>
                <xdr:row>141</xdr:row>
                <xdr:rowOff>180975</xdr:rowOff>
              </to>
            </anchor>
          </objectPr>
        </oleObject>
      </mc:Choice>
      <mc:Fallback>
        <oleObject progId="Wordpad.Document.1" dvAspect="DVASPECT_ICON" shapeId="26756" r:id="rId134"/>
      </mc:Fallback>
    </mc:AlternateContent>
    <mc:AlternateContent xmlns:mc="http://schemas.openxmlformats.org/markup-compatibility/2006">
      <mc:Choice Requires="x14">
        <oleObject progId="Wordpad.Document.1" dvAspect="DVASPECT_ICON" shapeId="26757" r:id="rId135">
          <objectPr defaultSize="0" autoPict="0" r:id="rId5">
            <anchor moveWithCells="1">
              <from>
                <xdr:col>3</xdr:col>
                <xdr:colOff>200025</xdr:colOff>
                <xdr:row>142</xdr:row>
                <xdr:rowOff>28575</xdr:rowOff>
              </from>
              <to>
                <xdr:col>3</xdr:col>
                <xdr:colOff>371475</xdr:colOff>
                <xdr:row>142</xdr:row>
                <xdr:rowOff>171450</xdr:rowOff>
              </to>
            </anchor>
          </objectPr>
        </oleObject>
      </mc:Choice>
      <mc:Fallback>
        <oleObject progId="Wordpad.Document.1" dvAspect="DVASPECT_ICON" shapeId="26757" r:id="rId135"/>
      </mc:Fallback>
    </mc:AlternateContent>
    <mc:AlternateContent xmlns:mc="http://schemas.openxmlformats.org/markup-compatibility/2006">
      <mc:Choice Requires="x14">
        <oleObject progId="Wordpad.Document.1" dvAspect="DVASPECT_ICON" shapeId="26758" r:id="rId136">
          <objectPr defaultSize="0" autoPict="0" r:id="rId5">
            <anchor moveWithCells="1">
              <from>
                <xdr:col>3</xdr:col>
                <xdr:colOff>200025</xdr:colOff>
                <xdr:row>143</xdr:row>
                <xdr:rowOff>28575</xdr:rowOff>
              </from>
              <to>
                <xdr:col>3</xdr:col>
                <xdr:colOff>371475</xdr:colOff>
                <xdr:row>143</xdr:row>
                <xdr:rowOff>171450</xdr:rowOff>
              </to>
            </anchor>
          </objectPr>
        </oleObject>
      </mc:Choice>
      <mc:Fallback>
        <oleObject progId="Wordpad.Document.1" dvAspect="DVASPECT_ICON" shapeId="26758" r:id="rId136"/>
      </mc:Fallback>
    </mc:AlternateContent>
    <mc:AlternateContent xmlns:mc="http://schemas.openxmlformats.org/markup-compatibility/2006">
      <mc:Choice Requires="x14">
        <oleObject progId="Wordpad.Document.1" dvAspect="DVASPECT_ICON" shapeId="26759" r:id="rId137">
          <objectPr defaultSize="0" autoPict="0" r:id="rId5">
            <anchor moveWithCells="1">
              <from>
                <xdr:col>3</xdr:col>
                <xdr:colOff>200025</xdr:colOff>
                <xdr:row>144</xdr:row>
                <xdr:rowOff>28575</xdr:rowOff>
              </from>
              <to>
                <xdr:col>3</xdr:col>
                <xdr:colOff>371475</xdr:colOff>
                <xdr:row>144</xdr:row>
                <xdr:rowOff>171450</xdr:rowOff>
              </to>
            </anchor>
          </objectPr>
        </oleObject>
      </mc:Choice>
      <mc:Fallback>
        <oleObject progId="Wordpad.Document.1" dvAspect="DVASPECT_ICON" shapeId="26759" r:id="rId137"/>
      </mc:Fallback>
    </mc:AlternateContent>
    <mc:AlternateContent xmlns:mc="http://schemas.openxmlformats.org/markup-compatibility/2006">
      <mc:Choice Requires="x14">
        <oleObject progId="Wordpad.Document.1" dvAspect="DVASPECT_ICON" shapeId="26760" r:id="rId138">
          <objectPr defaultSize="0" autoPict="0" r:id="rId5">
            <anchor moveWithCells="1">
              <from>
                <xdr:col>3</xdr:col>
                <xdr:colOff>200025</xdr:colOff>
                <xdr:row>145</xdr:row>
                <xdr:rowOff>28575</xdr:rowOff>
              </from>
              <to>
                <xdr:col>3</xdr:col>
                <xdr:colOff>371475</xdr:colOff>
                <xdr:row>145</xdr:row>
                <xdr:rowOff>171450</xdr:rowOff>
              </to>
            </anchor>
          </objectPr>
        </oleObject>
      </mc:Choice>
      <mc:Fallback>
        <oleObject progId="Wordpad.Document.1" dvAspect="DVASPECT_ICON" shapeId="26760" r:id="rId138"/>
      </mc:Fallback>
    </mc:AlternateContent>
    <mc:AlternateContent xmlns:mc="http://schemas.openxmlformats.org/markup-compatibility/2006">
      <mc:Choice Requires="x14">
        <oleObject progId="Wordpad.Document.1" dvAspect="DVASPECT_ICON" shapeId="26761" r:id="rId139">
          <objectPr defaultSize="0" autoPict="0" r:id="rId5">
            <anchor moveWithCells="1">
              <from>
                <xdr:col>3</xdr:col>
                <xdr:colOff>200025</xdr:colOff>
                <xdr:row>146</xdr:row>
                <xdr:rowOff>28575</xdr:rowOff>
              </from>
              <to>
                <xdr:col>3</xdr:col>
                <xdr:colOff>371475</xdr:colOff>
                <xdr:row>146</xdr:row>
                <xdr:rowOff>171450</xdr:rowOff>
              </to>
            </anchor>
          </objectPr>
        </oleObject>
      </mc:Choice>
      <mc:Fallback>
        <oleObject progId="Wordpad.Document.1" dvAspect="DVASPECT_ICON" shapeId="26761" r:id="rId139"/>
      </mc:Fallback>
    </mc:AlternateContent>
    <mc:AlternateContent xmlns:mc="http://schemas.openxmlformats.org/markup-compatibility/2006">
      <mc:Choice Requires="x14">
        <oleObject progId="Wordpad.Document.1" dvAspect="DVASPECT_ICON" shapeId="26762" r:id="rId140">
          <objectPr defaultSize="0" autoPict="0" r:id="rId5">
            <anchor moveWithCells="1">
              <from>
                <xdr:col>3</xdr:col>
                <xdr:colOff>200025</xdr:colOff>
                <xdr:row>147</xdr:row>
                <xdr:rowOff>38100</xdr:rowOff>
              </from>
              <to>
                <xdr:col>3</xdr:col>
                <xdr:colOff>371475</xdr:colOff>
                <xdr:row>147</xdr:row>
                <xdr:rowOff>180975</xdr:rowOff>
              </to>
            </anchor>
          </objectPr>
        </oleObject>
      </mc:Choice>
      <mc:Fallback>
        <oleObject progId="Wordpad.Document.1" dvAspect="DVASPECT_ICON" shapeId="26762" r:id="rId140"/>
      </mc:Fallback>
    </mc:AlternateContent>
    <mc:AlternateContent xmlns:mc="http://schemas.openxmlformats.org/markup-compatibility/2006">
      <mc:Choice Requires="x14">
        <oleObject progId="Wordpad.Document.1" dvAspect="DVASPECT_ICON" shapeId="26763" r:id="rId141">
          <objectPr defaultSize="0" autoPict="0" r:id="rId5">
            <anchor moveWithCells="1">
              <from>
                <xdr:col>3</xdr:col>
                <xdr:colOff>200025</xdr:colOff>
                <xdr:row>148</xdr:row>
                <xdr:rowOff>38100</xdr:rowOff>
              </from>
              <to>
                <xdr:col>3</xdr:col>
                <xdr:colOff>371475</xdr:colOff>
                <xdr:row>148</xdr:row>
                <xdr:rowOff>180975</xdr:rowOff>
              </to>
            </anchor>
          </objectPr>
        </oleObject>
      </mc:Choice>
      <mc:Fallback>
        <oleObject progId="Wordpad.Document.1" dvAspect="DVASPECT_ICON" shapeId="26763" r:id="rId141"/>
      </mc:Fallback>
    </mc:AlternateContent>
    <mc:AlternateContent xmlns:mc="http://schemas.openxmlformats.org/markup-compatibility/2006">
      <mc:Choice Requires="x14">
        <oleObject progId="Wordpad.Document.1" dvAspect="DVASPECT_ICON" shapeId="26764" r:id="rId142">
          <objectPr defaultSize="0" autoPict="0" r:id="rId5">
            <anchor moveWithCells="1">
              <from>
                <xdr:col>3</xdr:col>
                <xdr:colOff>200025</xdr:colOff>
                <xdr:row>149</xdr:row>
                <xdr:rowOff>38100</xdr:rowOff>
              </from>
              <to>
                <xdr:col>3</xdr:col>
                <xdr:colOff>371475</xdr:colOff>
                <xdr:row>149</xdr:row>
                <xdr:rowOff>180975</xdr:rowOff>
              </to>
            </anchor>
          </objectPr>
        </oleObject>
      </mc:Choice>
      <mc:Fallback>
        <oleObject progId="Wordpad.Document.1" dvAspect="DVASPECT_ICON" shapeId="26764" r:id="rId142"/>
      </mc:Fallback>
    </mc:AlternateContent>
    <mc:AlternateContent xmlns:mc="http://schemas.openxmlformats.org/markup-compatibility/2006">
      <mc:Choice Requires="x14">
        <oleObject progId="Wordpad.Document.1" dvAspect="DVASPECT_ICON" shapeId="26765" r:id="rId143">
          <objectPr defaultSize="0" autoPict="0" r:id="rId5">
            <anchor moveWithCells="1">
              <from>
                <xdr:col>3</xdr:col>
                <xdr:colOff>200025</xdr:colOff>
                <xdr:row>150</xdr:row>
                <xdr:rowOff>38100</xdr:rowOff>
              </from>
              <to>
                <xdr:col>3</xdr:col>
                <xdr:colOff>371475</xdr:colOff>
                <xdr:row>150</xdr:row>
                <xdr:rowOff>180975</xdr:rowOff>
              </to>
            </anchor>
          </objectPr>
        </oleObject>
      </mc:Choice>
      <mc:Fallback>
        <oleObject progId="Wordpad.Document.1" dvAspect="DVASPECT_ICON" shapeId="26765" r:id="rId143"/>
      </mc:Fallback>
    </mc:AlternateContent>
    <mc:AlternateContent xmlns:mc="http://schemas.openxmlformats.org/markup-compatibility/2006">
      <mc:Choice Requires="x14">
        <oleObject progId="Wordpad.Document.1" dvAspect="DVASPECT_ICON" shapeId="26766" r:id="rId144">
          <objectPr defaultSize="0" autoPict="0" r:id="rId5">
            <anchor moveWithCells="1">
              <from>
                <xdr:col>3</xdr:col>
                <xdr:colOff>200025</xdr:colOff>
                <xdr:row>151</xdr:row>
                <xdr:rowOff>38100</xdr:rowOff>
              </from>
              <to>
                <xdr:col>3</xdr:col>
                <xdr:colOff>371475</xdr:colOff>
                <xdr:row>151</xdr:row>
                <xdr:rowOff>180975</xdr:rowOff>
              </to>
            </anchor>
          </objectPr>
        </oleObject>
      </mc:Choice>
      <mc:Fallback>
        <oleObject progId="Wordpad.Document.1" dvAspect="DVASPECT_ICON" shapeId="26766" r:id="rId144"/>
      </mc:Fallback>
    </mc:AlternateContent>
    <mc:AlternateContent xmlns:mc="http://schemas.openxmlformats.org/markup-compatibility/2006">
      <mc:Choice Requires="x14">
        <oleObject progId="Wordpad.Document.1" dvAspect="DVASPECT_ICON" shapeId="26767" r:id="rId145">
          <objectPr defaultSize="0" autoPict="0" r:id="rId5">
            <anchor moveWithCells="1">
              <from>
                <xdr:col>3</xdr:col>
                <xdr:colOff>200025</xdr:colOff>
                <xdr:row>152</xdr:row>
                <xdr:rowOff>38100</xdr:rowOff>
              </from>
              <to>
                <xdr:col>3</xdr:col>
                <xdr:colOff>371475</xdr:colOff>
                <xdr:row>152</xdr:row>
                <xdr:rowOff>180975</xdr:rowOff>
              </to>
            </anchor>
          </objectPr>
        </oleObject>
      </mc:Choice>
      <mc:Fallback>
        <oleObject progId="Wordpad.Document.1" dvAspect="DVASPECT_ICON" shapeId="26767" r:id="rId145"/>
      </mc:Fallback>
    </mc:AlternateContent>
    <mc:AlternateContent xmlns:mc="http://schemas.openxmlformats.org/markup-compatibility/2006">
      <mc:Choice Requires="x14">
        <oleObject progId="Wordpad.Document.1" dvAspect="DVASPECT_ICON" shapeId="26768" r:id="rId146">
          <objectPr defaultSize="0" autoPict="0" r:id="rId5">
            <anchor moveWithCells="1">
              <from>
                <xdr:col>3</xdr:col>
                <xdr:colOff>200025</xdr:colOff>
                <xdr:row>153</xdr:row>
                <xdr:rowOff>38100</xdr:rowOff>
              </from>
              <to>
                <xdr:col>3</xdr:col>
                <xdr:colOff>371475</xdr:colOff>
                <xdr:row>153</xdr:row>
                <xdr:rowOff>180975</xdr:rowOff>
              </to>
            </anchor>
          </objectPr>
        </oleObject>
      </mc:Choice>
      <mc:Fallback>
        <oleObject progId="Wordpad.Document.1" dvAspect="DVASPECT_ICON" shapeId="26768" r:id="rId146"/>
      </mc:Fallback>
    </mc:AlternateContent>
    <mc:AlternateContent xmlns:mc="http://schemas.openxmlformats.org/markup-compatibility/2006">
      <mc:Choice Requires="x14">
        <oleObject progId="Wordpad.Document.1" dvAspect="DVASPECT_ICON" shapeId="26769" r:id="rId147">
          <objectPr defaultSize="0" autoPict="0" r:id="rId5">
            <anchor moveWithCells="1">
              <from>
                <xdr:col>3</xdr:col>
                <xdr:colOff>200025</xdr:colOff>
                <xdr:row>154</xdr:row>
                <xdr:rowOff>38100</xdr:rowOff>
              </from>
              <to>
                <xdr:col>3</xdr:col>
                <xdr:colOff>371475</xdr:colOff>
                <xdr:row>154</xdr:row>
                <xdr:rowOff>180975</xdr:rowOff>
              </to>
            </anchor>
          </objectPr>
        </oleObject>
      </mc:Choice>
      <mc:Fallback>
        <oleObject progId="Wordpad.Document.1" dvAspect="DVASPECT_ICON" shapeId="26769" r:id="rId147"/>
      </mc:Fallback>
    </mc:AlternateContent>
    <mc:AlternateContent xmlns:mc="http://schemas.openxmlformats.org/markup-compatibility/2006">
      <mc:Choice Requires="x14">
        <oleObject progId="Wordpad.Document.1" dvAspect="DVASPECT_ICON" shapeId="26770" r:id="rId148">
          <objectPr defaultSize="0" autoPict="0" r:id="rId5">
            <anchor moveWithCells="1">
              <from>
                <xdr:col>3</xdr:col>
                <xdr:colOff>200025</xdr:colOff>
                <xdr:row>155</xdr:row>
                <xdr:rowOff>38100</xdr:rowOff>
              </from>
              <to>
                <xdr:col>3</xdr:col>
                <xdr:colOff>371475</xdr:colOff>
                <xdr:row>155</xdr:row>
                <xdr:rowOff>180975</xdr:rowOff>
              </to>
            </anchor>
          </objectPr>
        </oleObject>
      </mc:Choice>
      <mc:Fallback>
        <oleObject progId="Wordpad.Document.1" dvAspect="DVASPECT_ICON" shapeId="26770" r:id="rId148"/>
      </mc:Fallback>
    </mc:AlternateContent>
    <mc:AlternateContent xmlns:mc="http://schemas.openxmlformats.org/markup-compatibility/2006">
      <mc:Choice Requires="x14">
        <oleObject progId="Wordpad.Document.1" dvAspect="DVASPECT_ICON" shapeId="26771" r:id="rId149">
          <objectPr defaultSize="0" autoPict="0" r:id="rId5">
            <anchor moveWithCells="1">
              <from>
                <xdr:col>3</xdr:col>
                <xdr:colOff>200025</xdr:colOff>
                <xdr:row>156</xdr:row>
                <xdr:rowOff>38100</xdr:rowOff>
              </from>
              <to>
                <xdr:col>3</xdr:col>
                <xdr:colOff>371475</xdr:colOff>
                <xdr:row>156</xdr:row>
                <xdr:rowOff>180975</xdr:rowOff>
              </to>
            </anchor>
          </objectPr>
        </oleObject>
      </mc:Choice>
      <mc:Fallback>
        <oleObject progId="Wordpad.Document.1" dvAspect="DVASPECT_ICON" shapeId="26771" r:id="rId149"/>
      </mc:Fallback>
    </mc:AlternateContent>
    <mc:AlternateContent xmlns:mc="http://schemas.openxmlformats.org/markup-compatibility/2006">
      <mc:Choice Requires="x14">
        <oleObject progId="Wordpad.Document.1" dvAspect="DVASPECT_ICON" shapeId="26772" r:id="rId150">
          <objectPr defaultSize="0" autoPict="0" r:id="rId5">
            <anchor moveWithCells="1">
              <from>
                <xdr:col>3</xdr:col>
                <xdr:colOff>200025</xdr:colOff>
                <xdr:row>157</xdr:row>
                <xdr:rowOff>47625</xdr:rowOff>
              </from>
              <to>
                <xdr:col>3</xdr:col>
                <xdr:colOff>371475</xdr:colOff>
                <xdr:row>158</xdr:row>
                <xdr:rowOff>0</xdr:rowOff>
              </to>
            </anchor>
          </objectPr>
        </oleObject>
      </mc:Choice>
      <mc:Fallback>
        <oleObject progId="Wordpad.Document.1" dvAspect="DVASPECT_ICON" shapeId="26772" r:id="rId150"/>
      </mc:Fallback>
    </mc:AlternateContent>
    <mc:AlternateContent xmlns:mc="http://schemas.openxmlformats.org/markup-compatibility/2006">
      <mc:Choice Requires="x14">
        <oleObject progId="Wordpad.Document.1" dvAspect="DVASPECT_ICON" shapeId="26773" r:id="rId151">
          <objectPr defaultSize="0" autoPict="0" r:id="rId5">
            <anchor moveWithCells="1">
              <from>
                <xdr:col>3</xdr:col>
                <xdr:colOff>200025</xdr:colOff>
                <xdr:row>158</xdr:row>
                <xdr:rowOff>47625</xdr:rowOff>
              </from>
              <to>
                <xdr:col>3</xdr:col>
                <xdr:colOff>371475</xdr:colOff>
                <xdr:row>159</xdr:row>
                <xdr:rowOff>0</xdr:rowOff>
              </to>
            </anchor>
          </objectPr>
        </oleObject>
      </mc:Choice>
      <mc:Fallback>
        <oleObject progId="Wordpad.Document.1" dvAspect="DVASPECT_ICON" shapeId="26773" r:id="rId151"/>
      </mc:Fallback>
    </mc:AlternateContent>
    <mc:AlternateContent xmlns:mc="http://schemas.openxmlformats.org/markup-compatibility/2006">
      <mc:Choice Requires="x14">
        <oleObject progId="Wordpad.Document.1" dvAspect="DVASPECT_ICON" shapeId="26774" r:id="rId152">
          <objectPr defaultSize="0" autoPict="0" r:id="rId5">
            <anchor moveWithCells="1">
              <from>
                <xdr:col>3</xdr:col>
                <xdr:colOff>200025</xdr:colOff>
                <xdr:row>159</xdr:row>
                <xdr:rowOff>47625</xdr:rowOff>
              </from>
              <to>
                <xdr:col>3</xdr:col>
                <xdr:colOff>371475</xdr:colOff>
                <xdr:row>160</xdr:row>
                <xdr:rowOff>0</xdr:rowOff>
              </to>
            </anchor>
          </objectPr>
        </oleObject>
      </mc:Choice>
      <mc:Fallback>
        <oleObject progId="Wordpad.Document.1" dvAspect="DVASPECT_ICON" shapeId="26774" r:id="rId152"/>
      </mc:Fallback>
    </mc:AlternateContent>
    <mc:AlternateContent xmlns:mc="http://schemas.openxmlformats.org/markup-compatibility/2006">
      <mc:Choice Requires="x14">
        <oleObject progId="Wordpad.Document.1" dvAspect="DVASPECT_ICON" shapeId="26775" r:id="rId153">
          <objectPr defaultSize="0" autoPict="0" r:id="rId5">
            <anchor moveWithCells="1">
              <from>
                <xdr:col>3</xdr:col>
                <xdr:colOff>200025</xdr:colOff>
                <xdr:row>160</xdr:row>
                <xdr:rowOff>47625</xdr:rowOff>
              </from>
              <to>
                <xdr:col>3</xdr:col>
                <xdr:colOff>371475</xdr:colOff>
                <xdr:row>161</xdr:row>
                <xdr:rowOff>0</xdr:rowOff>
              </to>
            </anchor>
          </objectPr>
        </oleObject>
      </mc:Choice>
      <mc:Fallback>
        <oleObject progId="Wordpad.Document.1" dvAspect="DVASPECT_ICON" shapeId="26775" r:id="rId153"/>
      </mc:Fallback>
    </mc:AlternateContent>
    <mc:AlternateContent xmlns:mc="http://schemas.openxmlformats.org/markup-compatibility/2006">
      <mc:Choice Requires="x14">
        <oleObject progId="Wordpad.Document.1" dvAspect="DVASPECT_ICON" shapeId="26776" r:id="rId154">
          <objectPr defaultSize="0" autoPict="0" r:id="rId5">
            <anchor moveWithCells="1">
              <from>
                <xdr:col>3</xdr:col>
                <xdr:colOff>200025</xdr:colOff>
                <xdr:row>161</xdr:row>
                <xdr:rowOff>47625</xdr:rowOff>
              </from>
              <to>
                <xdr:col>3</xdr:col>
                <xdr:colOff>371475</xdr:colOff>
                <xdr:row>162</xdr:row>
                <xdr:rowOff>0</xdr:rowOff>
              </to>
            </anchor>
          </objectPr>
        </oleObject>
      </mc:Choice>
      <mc:Fallback>
        <oleObject progId="Wordpad.Document.1" dvAspect="DVASPECT_ICON" shapeId="26776" r:id="rId154"/>
      </mc:Fallback>
    </mc:AlternateContent>
    <mc:AlternateContent xmlns:mc="http://schemas.openxmlformats.org/markup-compatibility/2006">
      <mc:Choice Requires="x14">
        <oleObject progId="Wordpad.Document.1" dvAspect="DVASPECT_ICON" shapeId="26777" r:id="rId155">
          <objectPr defaultSize="0" autoPict="0" r:id="rId5">
            <anchor moveWithCells="1">
              <from>
                <xdr:col>3</xdr:col>
                <xdr:colOff>200025</xdr:colOff>
                <xdr:row>162</xdr:row>
                <xdr:rowOff>19050</xdr:rowOff>
              </from>
              <to>
                <xdr:col>3</xdr:col>
                <xdr:colOff>371475</xdr:colOff>
                <xdr:row>162</xdr:row>
                <xdr:rowOff>161925</xdr:rowOff>
              </to>
            </anchor>
          </objectPr>
        </oleObject>
      </mc:Choice>
      <mc:Fallback>
        <oleObject progId="Wordpad.Document.1" dvAspect="DVASPECT_ICON" shapeId="26777" r:id="rId155"/>
      </mc:Fallback>
    </mc:AlternateContent>
    <mc:AlternateContent xmlns:mc="http://schemas.openxmlformats.org/markup-compatibility/2006">
      <mc:Choice Requires="x14">
        <oleObject progId="Wordpad.Document.1" dvAspect="DVASPECT_ICON" shapeId="26778" r:id="rId156">
          <objectPr defaultSize="0" autoPict="0" r:id="rId5">
            <anchor moveWithCells="1">
              <from>
                <xdr:col>3</xdr:col>
                <xdr:colOff>200025</xdr:colOff>
                <xdr:row>163</xdr:row>
                <xdr:rowOff>19050</xdr:rowOff>
              </from>
              <to>
                <xdr:col>3</xdr:col>
                <xdr:colOff>371475</xdr:colOff>
                <xdr:row>163</xdr:row>
                <xdr:rowOff>161925</xdr:rowOff>
              </to>
            </anchor>
          </objectPr>
        </oleObject>
      </mc:Choice>
      <mc:Fallback>
        <oleObject progId="Wordpad.Document.1" dvAspect="DVASPECT_ICON" shapeId="26778" r:id="rId156"/>
      </mc:Fallback>
    </mc:AlternateContent>
    <mc:AlternateContent xmlns:mc="http://schemas.openxmlformats.org/markup-compatibility/2006">
      <mc:Choice Requires="x14">
        <oleObject progId="Wordpad.Document.1" dvAspect="DVASPECT_ICON" shapeId="26779" r:id="rId157">
          <objectPr defaultSize="0" autoPict="0" r:id="rId5">
            <anchor moveWithCells="1">
              <from>
                <xdr:col>3</xdr:col>
                <xdr:colOff>200025</xdr:colOff>
                <xdr:row>164</xdr:row>
                <xdr:rowOff>19050</xdr:rowOff>
              </from>
              <to>
                <xdr:col>3</xdr:col>
                <xdr:colOff>371475</xdr:colOff>
                <xdr:row>164</xdr:row>
                <xdr:rowOff>161925</xdr:rowOff>
              </to>
            </anchor>
          </objectPr>
        </oleObject>
      </mc:Choice>
      <mc:Fallback>
        <oleObject progId="Wordpad.Document.1" dvAspect="DVASPECT_ICON" shapeId="26779" r:id="rId157"/>
      </mc:Fallback>
    </mc:AlternateContent>
    <mc:AlternateContent xmlns:mc="http://schemas.openxmlformats.org/markup-compatibility/2006">
      <mc:Choice Requires="x14">
        <oleObject progId="Wordpad.Document.1" dvAspect="DVASPECT_ICON" shapeId="26780" r:id="rId158">
          <objectPr defaultSize="0" autoPict="0" r:id="rId5">
            <anchor moveWithCells="1">
              <from>
                <xdr:col>3</xdr:col>
                <xdr:colOff>200025</xdr:colOff>
                <xdr:row>165</xdr:row>
                <xdr:rowOff>19050</xdr:rowOff>
              </from>
              <to>
                <xdr:col>3</xdr:col>
                <xdr:colOff>371475</xdr:colOff>
                <xdr:row>165</xdr:row>
                <xdr:rowOff>161925</xdr:rowOff>
              </to>
            </anchor>
          </objectPr>
        </oleObject>
      </mc:Choice>
      <mc:Fallback>
        <oleObject progId="Wordpad.Document.1" dvAspect="DVASPECT_ICON" shapeId="26780" r:id="rId158"/>
      </mc:Fallback>
    </mc:AlternateContent>
    <mc:AlternateContent xmlns:mc="http://schemas.openxmlformats.org/markup-compatibility/2006">
      <mc:Choice Requires="x14">
        <oleObject progId="Wordpad.Document.1" dvAspect="DVASPECT_ICON" shapeId="26781" r:id="rId159">
          <objectPr defaultSize="0" autoPict="0" r:id="rId5">
            <anchor moveWithCells="1">
              <from>
                <xdr:col>3</xdr:col>
                <xdr:colOff>200025</xdr:colOff>
                <xdr:row>166</xdr:row>
                <xdr:rowOff>19050</xdr:rowOff>
              </from>
              <to>
                <xdr:col>3</xdr:col>
                <xdr:colOff>371475</xdr:colOff>
                <xdr:row>166</xdr:row>
                <xdr:rowOff>161925</xdr:rowOff>
              </to>
            </anchor>
          </objectPr>
        </oleObject>
      </mc:Choice>
      <mc:Fallback>
        <oleObject progId="Wordpad.Document.1" dvAspect="DVASPECT_ICON" shapeId="26781" r:id="rId159"/>
      </mc:Fallback>
    </mc:AlternateContent>
    <mc:AlternateContent xmlns:mc="http://schemas.openxmlformats.org/markup-compatibility/2006">
      <mc:Choice Requires="x14">
        <oleObject progId="Wordpad.Document.1" dvAspect="DVASPECT_ICON" shapeId="26782" r:id="rId160">
          <objectPr defaultSize="0" autoPict="0" r:id="rId5">
            <anchor moveWithCells="1">
              <from>
                <xdr:col>3</xdr:col>
                <xdr:colOff>200025</xdr:colOff>
                <xdr:row>167</xdr:row>
                <xdr:rowOff>28575</xdr:rowOff>
              </from>
              <to>
                <xdr:col>3</xdr:col>
                <xdr:colOff>371475</xdr:colOff>
                <xdr:row>167</xdr:row>
                <xdr:rowOff>171450</xdr:rowOff>
              </to>
            </anchor>
          </objectPr>
        </oleObject>
      </mc:Choice>
      <mc:Fallback>
        <oleObject progId="Wordpad.Document.1" dvAspect="DVASPECT_ICON" shapeId="26782" r:id="rId160"/>
      </mc:Fallback>
    </mc:AlternateContent>
    <mc:AlternateContent xmlns:mc="http://schemas.openxmlformats.org/markup-compatibility/2006">
      <mc:Choice Requires="x14">
        <oleObject progId="Wordpad.Document.1" dvAspect="DVASPECT_ICON" shapeId="26783" r:id="rId161">
          <objectPr defaultSize="0" autoPict="0" r:id="rId5">
            <anchor moveWithCells="1">
              <from>
                <xdr:col>3</xdr:col>
                <xdr:colOff>200025</xdr:colOff>
                <xdr:row>168</xdr:row>
                <xdr:rowOff>28575</xdr:rowOff>
              </from>
              <to>
                <xdr:col>3</xdr:col>
                <xdr:colOff>371475</xdr:colOff>
                <xdr:row>168</xdr:row>
                <xdr:rowOff>171450</xdr:rowOff>
              </to>
            </anchor>
          </objectPr>
        </oleObject>
      </mc:Choice>
      <mc:Fallback>
        <oleObject progId="Wordpad.Document.1" dvAspect="DVASPECT_ICON" shapeId="26783" r:id="rId161"/>
      </mc:Fallback>
    </mc:AlternateContent>
    <mc:AlternateContent xmlns:mc="http://schemas.openxmlformats.org/markup-compatibility/2006">
      <mc:Choice Requires="x14">
        <oleObject progId="Wordpad.Document.1" dvAspect="DVASPECT_ICON" shapeId="26784" r:id="rId162">
          <objectPr defaultSize="0" autoPict="0" r:id="rId5">
            <anchor moveWithCells="1">
              <from>
                <xdr:col>3</xdr:col>
                <xdr:colOff>200025</xdr:colOff>
                <xdr:row>169</xdr:row>
                <xdr:rowOff>28575</xdr:rowOff>
              </from>
              <to>
                <xdr:col>3</xdr:col>
                <xdr:colOff>371475</xdr:colOff>
                <xdr:row>169</xdr:row>
                <xdr:rowOff>171450</xdr:rowOff>
              </to>
            </anchor>
          </objectPr>
        </oleObject>
      </mc:Choice>
      <mc:Fallback>
        <oleObject progId="Wordpad.Document.1" dvAspect="DVASPECT_ICON" shapeId="26784" r:id="rId162"/>
      </mc:Fallback>
    </mc:AlternateContent>
    <mc:AlternateContent xmlns:mc="http://schemas.openxmlformats.org/markup-compatibility/2006">
      <mc:Choice Requires="x14">
        <oleObject progId="Wordpad.Document.1" dvAspect="DVASPECT_ICON" shapeId="26785" r:id="rId163">
          <objectPr defaultSize="0" autoPict="0" r:id="rId5">
            <anchor moveWithCells="1">
              <from>
                <xdr:col>3</xdr:col>
                <xdr:colOff>200025</xdr:colOff>
                <xdr:row>170</xdr:row>
                <xdr:rowOff>28575</xdr:rowOff>
              </from>
              <to>
                <xdr:col>3</xdr:col>
                <xdr:colOff>371475</xdr:colOff>
                <xdr:row>170</xdr:row>
                <xdr:rowOff>171450</xdr:rowOff>
              </to>
            </anchor>
          </objectPr>
        </oleObject>
      </mc:Choice>
      <mc:Fallback>
        <oleObject progId="Wordpad.Document.1" dvAspect="DVASPECT_ICON" shapeId="26785" r:id="rId163"/>
      </mc:Fallback>
    </mc:AlternateContent>
    <mc:AlternateContent xmlns:mc="http://schemas.openxmlformats.org/markup-compatibility/2006">
      <mc:Choice Requires="x14">
        <oleObject progId="Wordpad.Document.1" dvAspect="DVASPECT_ICON" shapeId="26786" r:id="rId164">
          <objectPr defaultSize="0" autoPict="0" r:id="rId5">
            <anchor moveWithCells="1">
              <from>
                <xdr:col>3</xdr:col>
                <xdr:colOff>200025</xdr:colOff>
                <xdr:row>171</xdr:row>
                <xdr:rowOff>28575</xdr:rowOff>
              </from>
              <to>
                <xdr:col>3</xdr:col>
                <xdr:colOff>371475</xdr:colOff>
                <xdr:row>171</xdr:row>
                <xdr:rowOff>171450</xdr:rowOff>
              </to>
            </anchor>
          </objectPr>
        </oleObject>
      </mc:Choice>
      <mc:Fallback>
        <oleObject progId="Wordpad.Document.1" dvAspect="DVASPECT_ICON" shapeId="26786" r:id="rId164"/>
      </mc:Fallback>
    </mc:AlternateContent>
    <mc:AlternateContent xmlns:mc="http://schemas.openxmlformats.org/markup-compatibility/2006">
      <mc:Choice Requires="x14">
        <oleObject progId="Wordpad.Document.1" dvAspect="DVASPECT_ICON" shapeId="26787" r:id="rId165">
          <objectPr defaultSize="0" autoPict="0" r:id="rId5">
            <anchor moveWithCells="1">
              <from>
                <xdr:col>3</xdr:col>
                <xdr:colOff>200025</xdr:colOff>
                <xdr:row>172</xdr:row>
                <xdr:rowOff>19050</xdr:rowOff>
              </from>
              <to>
                <xdr:col>3</xdr:col>
                <xdr:colOff>371475</xdr:colOff>
                <xdr:row>172</xdr:row>
                <xdr:rowOff>161925</xdr:rowOff>
              </to>
            </anchor>
          </objectPr>
        </oleObject>
      </mc:Choice>
      <mc:Fallback>
        <oleObject progId="Wordpad.Document.1" dvAspect="DVASPECT_ICON" shapeId="26787" r:id="rId165"/>
      </mc:Fallback>
    </mc:AlternateContent>
    <mc:AlternateContent xmlns:mc="http://schemas.openxmlformats.org/markup-compatibility/2006">
      <mc:Choice Requires="x14">
        <oleObject progId="Wordpad.Document.1" dvAspect="DVASPECT_ICON" shapeId="26788" r:id="rId166">
          <objectPr defaultSize="0" autoPict="0" r:id="rId5">
            <anchor moveWithCells="1">
              <from>
                <xdr:col>3</xdr:col>
                <xdr:colOff>200025</xdr:colOff>
                <xdr:row>173</xdr:row>
                <xdr:rowOff>19050</xdr:rowOff>
              </from>
              <to>
                <xdr:col>3</xdr:col>
                <xdr:colOff>371475</xdr:colOff>
                <xdr:row>173</xdr:row>
                <xdr:rowOff>161925</xdr:rowOff>
              </to>
            </anchor>
          </objectPr>
        </oleObject>
      </mc:Choice>
      <mc:Fallback>
        <oleObject progId="Wordpad.Document.1" dvAspect="DVASPECT_ICON" shapeId="26788" r:id="rId166"/>
      </mc:Fallback>
    </mc:AlternateContent>
    <mc:AlternateContent xmlns:mc="http://schemas.openxmlformats.org/markup-compatibility/2006">
      <mc:Choice Requires="x14">
        <oleObject progId="Wordpad.Document.1" dvAspect="DVASPECT_ICON" shapeId="26789" r:id="rId167">
          <objectPr defaultSize="0" autoPict="0" r:id="rId5">
            <anchor moveWithCells="1">
              <from>
                <xdr:col>3</xdr:col>
                <xdr:colOff>200025</xdr:colOff>
                <xdr:row>174</xdr:row>
                <xdr:rowOff>19050</xdr:rowOff>
              </from>
              <to>
                <xdr:col>3</xdr:col>
                <xdr:colOff>371475</xdr:colOff>
                <xdr:row>174</xdr:row>
                <xdr:rowOff>161925</xdr:rowOff>
              </to>
            </anchor>
          </objectPr>
        </oleObject>
      </mc:Choice>
      <mc:Fallback>
        <oleObject progId="Wordpad.Document.1" dvAspect="DVASPECT_ICON" shapeId="26789" r:id="rId167"/>
      </mc:Fallback>
    </mc:AlternateContent>
    <mc:AlternateContent xmlns:mc="http://schemas.openxmlformats.org/markup-compatibility/2006">
      <mc:Choice Requires="x14">
        <oleObject progId="Wordpad.Document.1" dvAspect="DVASPECT_ICON" shapeId="26790" r:id="rId168">
          <objectPr defaultSize="0" autoPict="0" r:id="rId5">
            <anchor moveWithCells="1">
              <from>
                <xdr:col>3</xdr:col>
                <xdr:colOff>200025</xdr:colOff>
                <xdr:row>175</xdr:row>
                <xdr:rowOff>19050</xdr:rowOff>
              </from>
              <to>
                <xdr:col>3</xdr:col>
                <xdr:colOff>371475</xdr:colOff>
                <xdr:row>175</xdr:row>
                <xdr:rowOff>161925</xdr:rowOff>
              </to>
            </anchor>
          </objectPr>
        </oleObject>
      </mc:Choice>
      <mc:Fallback>
        <oleObject progId="Wordpad.Document.1" dvAspect="DVASPECT_ICON" shapeId="26790" r:id="rId168"/>
      </mc:Fallback>
    </mc:AlternateContent>
    <mc:AlternateContent xmlns:mc="http://schemas.openxmlformats.org/markup-compatibility/2006">
      <mc:Choice Requires="x14">
        <oleObject progId="Wordpad.Document.1" dvAspect="DVASPECT_ICON" shapeId="26791" r:id="rId169">
          <objectPr defaultSize="0" autoPict="0" r:id="rId5">
            <anchor moveWithCells="1">
              <from>
                <xdr:col>3</xdr:col>
                <xdr:colOff>200025</xdr:colOff>
                <xdr:row>176</xdr:row>
                <xdr:rowOff>19050</xdr:rowOff>
              </from>
              <to>
                <xdr:col>3</xdr:col>
                <xdr:colOff>371475</xdr:colOff>
                <xdr:row>176</xdr:row>
                <xdr:rowOff>161925</xdr:rowOff>
              </to>
            </anchor>
          </objectPr>
        </oleObject>
      </mc:Choice>
      <mc:Fallback>
        <oleObject progId="Wordpad.Document.1" dvAspect="DVASPECT_ICON" shapeId="26791" r:id="rId169"/>
      </mc:Fallback>
    </mc:AlternateContent>
    <mc:AlternateContent xmlns:mc="http://schemas.openxmlformats.org/markup-compatibility/2006">
      <mc:Choice Requires="x14">
        <oleObject progId="Wordpad.Document.1" dvAspect="DVASPECT_ICON" shapeId="26792" r:id="rId170">
          <objectPr defaultSize="0" autoPict="0" r:id="rId5">
            <anchor moveWithCells="1">
              <from>
                <xdr:col>3</xdr:col>
                <xdr:colOff>200025</xdr:colOff>
                <xdr:row>177</xdr:row>
                <xdr:rowOff>28575</xdr:rowOff>
              </from>
              <to>
                <xdr:col>3</xdr:col>
                <xdr:colOff>371475</xdr:colOff>
                <xdr:row>177</xdr:row>
                <xdr:rowOff>171450</xdr:rowOff>
              </to>
            </anchor>
          </objectPr>
        </oleObject>
      </mc:Choice>
      <mc:Fallback>
        <oleObject progId="Wordpad.Document.1" dvAspect="DVASPECT_ICON" shapeId="26792" r:id="rId170"/>
      </mc:Fallback>
    </mc:AlternateContent>
    <mc:AlternateContent xmlns:mc="http://schemas.openxmlformats.org/markup-compatibility/2006">
      <mc:Choice Requires="x14">
        <oleObject progId="Wordpad.Document.1" dvAspect="DVASPECT_ICON" shapeId="26793" r:id="rId171">
          <objectPr defaultSize="0" autoPict="0" r:id="rId5">
            <anchor moveWithCells="1">
              <from>
                <xdr:col>3</xdr:col>
                <xdr:colOff>200025</xdr:colOff>
                <xdr:row>178</xdr:row>
                <xdr:rowOff>28575</xdr:rowOff>
              </from>
              <to>
                <xdr:col>3</xdr:col>
                <xdr:colOff>371475</xdr:colOff>
                <xdr:row>178</xdr:row>
                <xdr:rowOff>171450</xdr:rowOff>
              </to>
            </anchor>
          </objectPr>
        </oleObject>
      </mc:Choice>
      <mc:Fallback>
        <oleObject progId="Wordpad.Document.1" dvAspect="DVASPECT_ICON" shapeId="26793" r:id="rId171"/>
      </mc:Fallback>
    </mc:AlternateContent>
    <mc:AlternateContent xmlns:mc="http://schemas.openxmlformats.org/markup-compatibility/2006">
      <mc:Choice Requires="x14">
        <oleObject progId="Wordpad.Document.1" dvAspect="DVASPECT_ICON" shapeId="26794" r:id="rId172">
          <objectPr defaultSize="0" autoPict="0" r:id="rId5">
            <anchor moveWithCells="1">
              <from>
                <xdr:col>3</xdr:col>
                <xdr:colOff>200025</xdr:colOff>
                <xdr:row>179</xdr:row>
                <xdr:rowOff>28575</xdr:rowOff>
              </from>
              <to>
                <xdr:col>3</xdr:col>
                <xdr:colOff>371475</xdr:colOff>
                <xdr:row>179</xdr:row>
                <xdr:rowOff>171450</xdr:rowOff>
              </to>
            </anchor>
          </objectPr>
        </oleObject>
      </mc:Choice>
      <mc:Fallback>
        <oleObject progId="Wordpad.Document.1" dvAspect="DVASPECT_ICON" shapeId="26794" r:id="rId172"/>
      </mc:Fallback>
    </mc:AlternateContent>
    <mc:AlternateContent xmlns:mc="http://schemas.openxmlformats.org/markup-compatibility/2006">
      <mc:Choice Requires="x14">
        <oleObject progId="Wordpad.Document.1" dvAspect="DVASPECT_ICON" shapeId="26795" r:id="rId173">
          <objectPr defaultSize="0" autoPict="0" r:id="rId5">
            <anchor moveWithCells="1">
              <from>
                <xdr:col>3</xdr:col>
                <xdr:colOff>200025</xdr:colOff>
                <xdr:row>180</xdr:row>
                <xdr:rowOff>28575</xdr:rowOff>
              </from>
              <to>
                <xdr:col>3</xdr:col>
                <xdr:colOff>371475</xdr:colOff>
                <xdr:row>180</xdr:row>
                <xdr:rowOff>171450</xdr:rowOff>
              </to>
            </anchor>
          </objectPr>
        </oleObject>
      </mc:Choice>
      <mc:Fallback>
        <oleObject progId="Wordpad.Document.1" dvAspect="DVASPECT_ICON" shapeId="26795" r:id="rId173"/>
      </mc:Fallback>
    </mc:AlternateContent>
    <mc:AlternateContent xmlns:mc="http://schemas.openxmlformats.org/markup-compatibility/2006">
      <mc:Choice Requires="x14">
        <oleObject progId="Wordpad.Document.1" dvAspect="DVASPECT_ICON" shapeId="26796" r:id="rId174">
          <objectPr defaultSize="0" autoPict="0" r:id="rId5">
            <anchor moveWithCells="1">
              <from>
                <xdr:col>3</xdr:col>
                <xdr:colOff>200025</xdr:colOff>
                <xdr:row>181</xdr:row>
                <xdr:rowOff>28575</xdr:rowOff>
              </from>
              <to>
                <xdr:col>3</xdr:col>
                <xdr:colOff>371475</xdr:colOff>
                <xdr:row>181</xdr:row>
                <xdr:rowOff>171450</xdr:rowOff>
              </to>
            </anchor>
          </objectPr>
        </oleObject>
      </mc:Choice>
      <mc:Fallback>
        <oleObject progId="Wordpad.Document.1" dvAspect="DVASPECT_ICON" shapeId="26796" r:id="rId174"/>
      </mc:Fallback>
    </mc:AlternateContent>
    <mc:AlternateContent xmlns:mc="http://schemas.openxmlformats.org/markup-compatibility/2006">
      <mc:Choice Requires="x14">
        <oleObject progId="Wordpad.Document.1" dvAspect="DVASPECT_ICON" shapeId="26797" r:id="rId175">
          <objectPr defaultSize="0" autoPict="0" r:id="rId5">
            <anchor moveWithCells="1">
              <from>
                <xdr:col>3</xdr:col>
                <xdr:colOff>200025</xdr:colOff>
                <xdr:row>182</xdr:row>
                <xdr:rowOff>28575</xdr:rowOff>
              </from>
              <to>
                <xdr:col>3</xdr:col>
                <xdr:colOff>371475</xdr:colOff>
                <xdr:row>182</xdr:row>
                <xdr:rowOff>171450</xdr:rowOff>
              </to>
            </anchor>
          </objectPr>
        </oleObject>
      </mc:Choice>
      <mc:Fallback>
        <oleObject progId="Wordpad.Document.1" dvAspect="DVASPECT_ICON" shapeId="26797" r:id="rId175"/>
      </mc:Fallback>
    </mc:AlternateContent>
    <mc:AlternateContent xmlns:mc="http://schemas.openxmlformats.org/markup-compatibility/2006">
      <mc:Choice Requires="x14">
        <oleObject progId="Wordpad.Document.1" dvAspect="DVASPECT_ICON" shapeId="26798" r:id="rId176">
          <objectPr defaultSize="0" autoPict="0" r:id="rId5">
            <anchor moveWithCells="1">
              <from>
                <xdr:col>3</xdr:col>
                <xdr:colOff>200025</xdr:colOff>
                <xdr:row>183</xdr:row>
                <xdr:rowOff>28575</xdr:rowOff>
              </from>
              <to>
                <xdr:col>3</xdr:col>
                <xdr:colOff>371475</xdr:colOff>
                <xdr:row>183</xdr:row>
                <xdr:rowOff>171450</xdr:rowOff>
              </to>
            </anchor>
          </objectPr>
        </oleObject>
      </mc:Choice>
      <mc:Fallback>
        <oleObject progId="Wordpad.Document.1" dvAspect="DVASPECT_ICON" shapeId="26798" r:id="rId176"/>
      </mc:Fallback>
    </mc:AlternateContent>
    <mc:AlternateContent xmlns:mc="http://schemas.openxmlformats.org/markup-compatibility/2006">
      <mc:Choice Requires="x14">
        <oleObject progId="Wordpad.Document.1" dvAspect="DVASPECT_ICON" shapeId="26799" r:id="rId177">
          <objectPr defaultSize="0" autoPict="0" r:id="rId5">
            <anchor moveWithCells="1">
              <from>
                <xdr:col>3</xdr:col>
                <xdr:colOff>200025</xdr:colOff>
                <xdr:row>184</xdr:row>
                <xdr:rowOff>28575</xdr:rowOff>
              </from>
              <to>
                <xdr:col>3</xdr:col>
                <xdr:colOff>371475</xdr:colOff>
                <xdr:row>184</xdr:row>
                <xdr:rowOff>171450</xdr:rowOff>
              </to>
            </anchor>
          </objectPr>
        </oleObject>
      </mc:Choice>
      <mc:Fallback>
        <oleObject progId="Wordpad.Document.1" dvAspect="DVASPECT_ICON" shapeId="26799" r:id="rId177"/>
      </mc:Fallback>
    </mc:AlternateContent>
    <mc:AlternateContent xmlns:mc="http://schemas.openxmlformats.org/markup-compatibility/2006">
      <mc:Choice Requires="x14">
        <oleObject progId="Wordpad.Document.1" dvAspect="DVASPECT_ICON" shapeId="26800" r:id="rId178">
          <objectPr defaultSize="0" autoPict="0" r:id="rId5">
            <anchor moveWithCells="1">
              <from>
                <xdr:col>3</xdr:col>
                <xdr:colOff>200025</xdr:colOff>
                <xdr:row>185</xdr:row>
                <xdr:rowOff>28575</xdr:rowOff>
              </from>
              <to>
                <xdr:col>3</xdr:col>
                <xdr:colOff>371475</xdr:colOff>
                <xdr:row>185</xdr:row>
                <xdr:rowOff>171450</xdr:rowOff>
              </to>
            </anchor>
          </objectPr>
        </oleObject>
      </mc:Choice>
      <mc:Fallback>
        <oleObject progId="Wordpad.Document.1" dvAspect="DVASPECT_ICON" shapeId="26800" r:id="rId178"/>
      </mc:Fallback>
    </mc:AlternateContent>
    <mc:AlternateContent xmlns:mc="http://schemas.openxmlformats.org/markup-compatibility/2006">
      <mc:Choice Requires="x14">
        <oleObject progId="Wordpad.Document.1" dvAspect="DVASPECT_ICON" shapeId="26801" r:id="rId179">
          <objectPr defaultSize="0" autoPict="0" r:id="rId5">
            <anchor moveWithCells="1">
              <from>
                <xdr:col>3</xdr:col>
                <xdr:colOff>200025</xdr:colOff>
                <xdr:row>186</xdr:row>
                <xdr:rowOff>28575</xdr:rowOff>
              </from>
              <to>
                <xdr:col>3</xdr:col>
                <xdr:colOff>371475</xdr:colOff>
                <xdr:row>186</xdr:row>
                <xdr:rowOff>171450</xdr:rowOff>
              </to>
            </anchor>
          </objectPr>
        </oleObject>
      </mc:Choice>
      <mc:Fallback>
        <oleObject progId="Wordpad.Document.1" dvAspect="DVASPECT_ICON" shapeId="26801" r:id="rId179"/>
      </mc:Fallback>
    </mc:AlternateContent>
    <mc:AlternateContent xmlns:mc="http://schemas.openxmlformats.org/markup-compatibility/2006">
      <mc:Choice Requires="x14">
        <oleObject progId="Wordpad.Document.1" dvAspect="DVASPECT_ICON" shapeId="26802" r:id="rId180">
          <objectPr defaultSize="0" autoPict="0" r:id="rId5">
            <anchor moveWithCells="1">
              <from>
                <xdr:col>3</xdr:col>
                <xdr:colOff>200025</xdr:colOff>
                <xdr:row>187</xdr:row>
                <xdr:rowOff>38100</xdr:rowOff>
              </from>
              <to>
                <xdr:col>3</xdr:col>
                <xdr:colOff>371475</xdr:colOff>
                <xdr:row>187</xdr:row>
                <xdr:rowOff>180975</xdr:rowOff>
              </to>
            </anchor>
          </objectPr>
        </oleObject>
      </mc:Choice>
      <mc:Fallback>
        <oleObject progId="Wordpad.Document.1" dvAspect="DVASPECT_ICON" shapeId="26802" r:id="rId180"/>
      </mc:Fallback>
    </mc:AlternateContent>
    <mc:AlternateContent xmlns:mc="http://schemas.openxmlformats.org/markup-compatibility/2006">
      <mc:Choice Requires="x14">
        <oleObject progId="Wordpad.Document.1" dvAspect="DVASPECT_ICON" shapeId="26803" r:id="rId181">
          <objectPr defaultSize="0" autoPict="0" r:id="rId5">
            <anchor moveWithCells="1">
              <from>
                <xdr:col>3</xdr:col>
                <xdr:colOff>200025</xdr:colOff>
                <xdr:row>188</xdr:row>
                <xdr:rowOff>38100</xdr:rowOff>
              </from>
              <to>
                <xdr:col>3</xdr:col>
                <xdr:colOff>371475</xdr:colOff>
                <xdr:row>188</xdr:row>
                <xdr:rowOff>180975</xdr:rowOff>
              </to>
            </anchor>
          </objectPr>
        </oleObject>
      </mc:Choice>
      <mc:Fallback>
        <oleObject progId="Wordpad.Document.1" dvAspect="DVASPECT_ICON" shapeId="26803" r:id="rId181"/>
      </mc:Fallback>
    </mc:AlternateContent>
    <mc:AlternateContent xmlns:mc="http://schemas.openxmlformats.org/markup-compatibility/2006">
      <mc:Choice Requires="x14">
        <oleObject progId="Wordpad.Document.1" dvAspect="DVASPECT_ICON" shapeId="26804" r:id="rId182">
          <objectPr defaultSize="0" autoPict="0" r:id="rId5">
            <anchor moveWithCells="1">
              <from>
                <xdr:col>3</xdr:col>
                <xdr:colOff>200025</xdr:colOff>
                <xdr:row>189</xdr:row>
                <xdr:rowOff>38100</xdr:rowOff>
              </from>
              <to>
                <xdr:col>3</xdr:col>
                <xdr:colOff>371475</xdr:colOff>
                <xdr:row>189</xdr:row>
                <xdr:rowOff>180975</xdr:rowOff>
              </to>
            </anchor>
          </objectPr>
        </oleObject>
      </mc:Choice>
      <mc:Fallback>
        <oleObject progId="Wordpad.Document.1" dvAspect="DVASPECT_ICON" shapeId="26804" r:id="rId182"/>
      </mc:Fallback>
    </mc:AlternateContent>
    <mc:AlternateContent xmlns:mc="http://schemas.openxmlformats.org/markup-compatibility/2006">
      <mc:Choice Requires="x14">
        <oleObject progId="Wordpad.Document.1" dvAspect="DVASPECT_ICON" shapeId="26805" r:id="rId183">
          <objectPr defaultSize="0" autoPict="0" r:id="rId5">
            <anchor moveWithCells="1">
              <from>
                <xdr:col>3</xdr:col>
                <xdr:colOff>200025</xdr:colOff>
                <xdr:row>190</xdr:row>
                <xdr:rowOff>38100</xdr:rowOff>
              </from>
              <to>
                <xdr:col>3</xdr:col>
                <xdr:colOff>371475</xdr:colOff>
                <xdr:row>190</xdr:row>
                <xdr:rowOff>180975</xdr:rowOff>
              </to>
            </anchor>
          </objectPr>
        </oleObject>
      </mc:Choice>
      <mc:Fallback>
        <oleObject progId="Wordpad.Document.1" dvAspect="DVASPECT_ICON" shapeId="26805" r:id="rId183"/>
      </mc:Fallback>
    </mc:AlternateContent>
    <mc:AlternateContent xmlns:mc="http://schemas.openxmlformats.org/markup-compatibility/2006">
      <mc:Choice Requires="x14">
        <oleObject progId="Wordpad.Document.1" dvAspect="DVASPECT_ICON" shapeId="26806" r:id="rId184">
          <objectPr defaultSize="0" autoPict="0" r:id="rId5">
            <anchor moveWithCells="1">
              <from>
                <xdr:col>3</xdr:col>
                <xdr:colOff>200025</xdr:colOff>
                <xdr:row>191</xdr:row>
                <xdr:rowOff>38100</xdr:rowOff>
              </from>
              <to>
                <xdr:col>3</xdr:col>
                <xdr:colOff>371475</xdr:colOff>
                <xdr:row>191</xdr:row>
                <xdr:rowOff>180975</xdr:rowOff>
              </to>
            </anchor>
          </objectPr>
        </oleObject>
      </mc:Choice>
      <mc:Fallback>
        <oleObject progId="Wordpad.Document.1" dvAspect="DVASPECT_ICON" shapeId="26806" r:id="rId184"/>
      </mc:Fallback>
    </mc:AlternateContent>
    <mc:AlternateContent xmlns:mc="http://schemas.openxmlformats.org/markup-compatibility/2006">
      <mc:Choice Requires="x14">
        <oleObject progId="Wordpad.Document.1" dvAspect="DVASPECT_ICON" shapeId="26807" r:id="rId185">
          <objectPr defaultSize="0" autoPict="0" r:id="rId5">
            <anchor moveWithCells="1">
              <from>
                <xdr:col>3</xdr:col>
                <xdr:colOff>200025</xdr:colOff>
                <xdr:row>192</xdr:row>
                <xdr:rowOff>19050</xdr:rowOff>
              </from>
              <to>
                <xdr:col>3</xdr:col>
                <xdr:colOff>371475</xdr:colOff>
                <xdr:row>192</xdr:row>
                <xdr:rowOff>161925</xdr:rowOff>
              </to>
            </anchor>
          </objectPr>
        </oleObject>
      </mc:Choice>
      <mc:Fallback>
        <oleObject progId="Wordpad.Document.1" dvAspect="DVASPECT_ICON" shapeId="26807" r:id="rId185"/>
      </mc:Fallback>
    </mc:AlternateContent>
    <mc:AlternateContent xmlns:mc="http://schemas.openxmlformats.org/markup-compatibility/2006">
      <mc:Choice Requires="x14">
        <oleObject progId="Wordpad.Document.1" dvAspect="DVASPECT_ICON" shapeId="26808" r:id="rId186">
          <objectPr defaultSize="0" autoPict="0" r:id="rId5">
            <anchor moveWithCells="1">
              <from>
                <xdr:col>3</xdr:col>
                <xdr:colOff>200025</xdr:colOff>
                <xdr:row>193</xdr:row>
                <xdr:rowOff>19050</xdr:rowOff>
              </from>
              <to>
                <xdr:col>3</xdr:col>
                <xdr:colOff>371475</xdr:colOff>
                <xdr:row>193</xdr:row>
                <xdr:rowOff>161925</xdr:rowOff>
              </to>
            </anchor>
          </objectPr>
        </oleObject>
      </mc:Choice>
      <mc:Fallback>
        <oleObject progId="Wordpad.Document.1" dvAspect="DVASPECT_ICON" shapeId="26808" r:id="rId186"/>
      </mc:Fallback>
    </mc:AlternateContent>
    <mc:AlternateContent xmlns:mc="http://schemas.openxmlformats.org/markup-compatibility/2006">
      <mc:Choice Requires="x14">
        <oleObject progId="Wordpad.Document.1" dvAspect="DVASPECT_ICON" shapeId="26809" r:id="rId187">
          <objectPr defaultSize="0" autoPict="0" r:id="rId5">
            <anchor moveWithCells="1">
              <from>
                <xdr:col>3</xdr:col>
                <xdr:colOff>200025</xdr:colOff>
                <xdr:row>194</xdr:row>
                <xdr:rowOff>19050</xdr:rowOff>
              </from>
              <to>
                <xdr:col>3</xdr:col>
                <xdr:colOff>371475</xdr:colOff>
                <xdr:row>194</xdr:row>
                <xdr:rowOff>161925</xdr:rowOff>
              </to>
            </anchor>
          </objectPr>
        </oleObject>
      </mc:Choice>
      <mc:Fallback>
        <oleObject progId="Wordpad.Document.1" dvAspect="DVASPECT_ICON" shapeId="26809" r:id="rId187"/>
      </mc:Fallback>
    </mc:AlternateContent>
    <mc:AlternateContent xmlns:mc="http://schemas.openxmlformats.org/markup-compatibility/2006">
      <mc:Choice Requires="x14">
        <oleObject progId="Wordpad.Document.1" dvAspect="DVASPECT_ICON" shapeId="26810" r:id="rId188">
          <objectPr defaultSize="0" autoPict="0" r:id="rId5">
            <anchor moveWithCells="1">
              <from>
                <xdr:col>3</xdr:col>
                <xdr:colOff>200025</xdr:colOff>
                <xdr:row>195</xdr:row>
                <xdr:rowOff>19050</xdr:rowOff>
              </from>
              <to>
                <xdr:col>3</xdr:col>
                <xdr:colOff>371475</xdr:colOff>
                <xdr:row>195</xdr:row>
                <xdr:rowOff>161925</xdr:rowOff>
              </to>
            </anchor>
          </objectPr>
        </oleObject>
      </mc:Choice>
      <mc:Fallback>
        <oleObject progId="Wordpad.Document.1" dvAspect="DVASPECT_ICON" shapeId="26810" r:id="rId188"/>
      </mc:Fallback>
    </mc:AlternateContent>
    <mc:AlternateContent xmlns:mc="http://schemas.openxmlformats.org/markup-compatibility/2006">
      <mc:Choice Requires="x14">
        <oleObject progId="Wordpad.Document.1" dvAspect="DVASPECT_ICON" shapeId="26811" r:id="rId189">
          <objectPr defaultSize="0" autoPict="0" r:id="rId5">
            <anchor moveWithCells="1">
              <from>
                <xdr:col>3</xdr:col>
                <xdr:colOff>200025</xdr:colOff>
                <xdr:row>196</xdr:row>
                <xdr:rowOff>19050</xdr:rowOff>
              </from>
              <to>
                <xdr:col>3</xdr:col>
                <xdr:colOff>371475</xdr:colOff>
                <xdr:row>196</xdr:row>
                <xdr:rowOff>161925</xdr:rowOff>
              </to>
            </anchor>
          </objectPr>
        </oleObject>
      </mc:Choice>
      <mc:Fallback>
        <oleObject progId="Wordpad.Document.1" dvAspect="DVASPECT_ICON" shapeId="26811" r:id="rId189"/>
      </mc:Fallback>
    </mc:AlternateContent>
    <mc:AlternateContent xmlns:mc="http://schemas.openxmlformats.org/markup-compatibility/2006">
      <mc:Choice Requires="x14">
        <oleObject progId="Wordpad.Document.1" dvAspect="DVASPECT_ICON" shapeId="26812" r:id="rId190">
          <objectPr defaultSize="0" autoPict="0" r:id="rId5">
            <anchor moveWithCells="1">
              <from>
                <xdr:col>3</xdr:col>
                <xdr:colOff>200025</xdr:colOff>
                <xdr:row>197</xdr:row>
                <xdr:rowOff>28575</xdr:rowOff>
              </from>
              <to>
                <xdr:col>3</xdr:col>
                <xdr:colOff>371475</xdr:colOff>
                <xdr:row>197</xdr:row>
                <xdr:rowOff>171450</xdr:rowOff>
              </to>
            </anchor>
          </objectPr>
        </oleObject>
      </mc:Choice>
      <mc:Fallback>
        <oleObject progId="Wordpad.Document.1" dvAspect="DVASPECT_ICON" shapeId="26812" r:id="rId190"/>
      </mc:Fallback>
    </mc:AlternateContent>
    <mc:AlternateContent xmlns:mc="http://schemas.openxmlformats.org/markup-compatibility/2006">
      <mc:Choice Requires="x14">
        <oleObject progId="Wordpad.Document.1" dvAspect="DVASPECT_ICON" shapeId="26813" r:id="rId191">
          <objectPr defaultSize="0" autoPict="0" r:id="rId5">
            <anchor moveWithCells="1">
              <from>
                <xdr:col>3</xdr:col>
                <xdr:colOff>200025</xdr:colOff>
                <xdr:row>198</xdr:row>
                <xdr:rowOff>28575</xdr:rowOff>
              </from>
              <to>
                <xdr:col>3</xdr:col>
                <xdr:colOff>371475</xdr:colOff>
                <xdr:row>198</xdr:row>
                <xdr:rowOff>171450</xdr:rowOff>
              </to>
            </anchor>
          </objectPr>
        </oleObject>
      </mc:Choice>
      <mc:Fallback>
        <oleObject progId="Wordpad.Document.1" dvAspect="DVASPECT_ICON" shapeId="26813" r:id="rId191"/>
      </mc:Fallback>
    </mc:AlternateContent>
    <mc:AlternateContent xmlns:mc="http://schemas.openxmlformats.org/markup-compatibility/2006">
      <mc:Choice Requires="x14">
        <oleObject progId="Wordpad.Document.1" dvAspect="DVASPECT_ICON" shapeId="26814" r:id="rId192">
          <objectPr defaultSize="0" autoPict="0" r:id="rId5">
            <anchor moveWithCells="1">
              <from>
                <xdr:col>3</xdr:col>
                <xdr:colOff>200025</xdr:colOff>
                <xdr:row>199</xdr:row>
                <xdr:rowOff>28575</xdr:rowOff>
              </from>
              <to>
                <xdr:col>3</xdr:col>
                <xdr:colOff>371475</xdr:colOff>
                <xdr:row>199</xdr:row>
                <xdr:rowOff>171450</xdr:rowOff>
              </to>
            </anchor>
          </objectPr>
        </oleObject>
      </mc:Choice>
      <mc:Fallback>
        <oleObject progId="Wordpad.Document.1" dvAspect="DVASPECT_ICON" shapeId="26814" r:id="rId192"/>
      </mc:Fallback>
    </mc:AlternateContent>
    <mc:AlternateContent xmlns:mc="http://schemas.openxmlformats.org/markup-compatibility/2006">
      <mc:Choice Requires="x14">
        <oleObject progId="Wordpad.Document.1" dvAspect="DVASPECT_ICON" shapeId="26815" r:id="rId193">
          <objectPr defaultSize="0" autoPict="0" r:id="rId5">
            <anchor moveWithCells="1">
              <from>
                <xdr:col>3</xdr:col>
                <xdr:colOff>200025</xdr:colOff>
                <xdr:row>200</xdr:row>
                <xdr:rowOff>28575</xdr:rowOff>
              </from>
              <to>
                <xdr:col>3</xdr:col>
                <xdr:colOff>371475</xdr:colOff>
                <xdr:row>200</xdr:row>
                <xdr:rowOff>171450</xdr:rowOff>
              </to>
            </anchor>
          </objectPr>
        </oleObject>
      </mc:Choice>
      <mc:Fallback>
        <oleObject progId="Wordpad.Document.1" dvAspect="DVASPECT_ICON" shapeId="26815" r:id="rId193"/>
      </mc:Fallback>
    </mc:AlternateContent>
    <mc:AlternateContent xmlns:mc="http://schemas.openxmlformats.org/markup-compatibility/2006">
      <mc:Choice Requires="x14">
        <oleObject progId="Wordpad.Document.1" dvAspect="DVASPECT_ICON" shapeId="26816" r:id="rId194">
          <objectPr defaultSize="0" autoPict="0" r:id="rId5">
            <anchor moveWithCells="1">
              <from>
                <xdr:col>3</xdr:col>
                <xdr:colOff>200025</xdr:colOff>
                <xdr:row>201</xdr:row>
                <xdr:rowOff>28575</xdr:rowOff>
              </from>
              <to>
                <xdr:col>3</xdr:col>
                <xdr:colOff>371475</xdr:colOff>
                <xdr:row>201</xdr:row>
                <xdr:rowOff>171450</xdr:rowOff>
              </to>
            </anchor>
          </objectPr>
        </oleObject>
      </mc:Choice>
      <mc:Fallback>
        <oleObject progId="Wordpad.Document.1" dvAspect="DVASPECT_ICON" shapeId="26816" r:id="rId194"/>
      </mc:Fallback>
    </mc:AlternateContent>
    <mc:AlternateContent xmlns:mc="http://schemas.openxmlformats.org/markup-compatibility/2006">
      <mc:Choice Requires="x14">
        <oleObject progId="Wordpad.Document.1" dvAspect="DVASPECT_ICON" shapeId="26817" r:id="rId195">
          <objectPr defaultSize="0" autoPict="0" r:id="rId5">
            <anchor moveWithCells="1">
              <from>
                <xdr:col>3</xdr:col>
                <xdr:colOff>200025</xdr:colOff>
                <xdr:row>202</xdr:row>
                <xdr:rowOff>19050</xdr:rowOff>
              </from>
              <to>
                <xdr:col>3</xdr:col>
                <xdr:colOff>371475</xdr:colOff>
                <xdr:row>202</xdr:row>
                <xdr:rowOff>161925</xdr:rowOff>
              </to>
            </anchor>
          </objectPr>
        </oleObject>
      </mc:Choice>
      <mc:Fallback>
        <oleObject progId="Wordpad.Document.1" dvAspect="DVASPECT_ICON" shapeId="26817" r:id="rId195"/>
      </mc:Fallback>
    </mc:AlternateContent>
    <mc:AlternateContent xmlns:mc="http://schemas.openxmlformats.org/markup-compatibility/2006">
      <mc:Choice Requires="x14">
        <oleObject progId="Wordpad.Document.1" dvAspect="DVASPECT_ICON" shapeId="26818" r:id="rId196">
          <objectPr defaultSize="0" autoPict="0" r:id="rId5">
            <anchor moveWithCells="1">
              <from>
                <xdr:col>3</xdr:col>
                <xdr:colOff>200025</xdr:colOff>
                <xdr:row>203</xdr:row>
                <xdr:rowOff>19050</xdr:rowOff>
              </from>
              <to>
                <xdr:col>3</xdr:col>
                <xdr:colOff>371475</xdr:colOff>
                <xdr:row>203</xdr:row>
                <xdr:rowOff>161925</xdr:rowOff>
              </to>
            </anchor>
          </objectPr>
        </oleObject>
      </mc:Choice>
      <mc:Fallback>
        <oleObject progId="Wordpad.Document.1" dvAspect="DVASPECT_ICON" shapeId="26818" r:id="rId196"/>
      </mc:Fallback>
    </mc:AlternateContent>
    <mc:AlternateContent xmlns:mc="http://schemas.openxmlformats.org/markup-compatibility/2006">
      <mc:Choice Requires="x14">
        <oleObject progId="Wordpad.Document.1" dvAspect="DVASPECT_ICON" shapeId="26819" r:id="rId197">
          <objectPr defaultSize="0" autoPict="0" r:id="rId5">
            <anchor moveWithCells="1">
              <from>
                <xdr:col>3</xdr:col>
                <xdr:colOff>200025</xdr:colOff>
                <xdr:row>204</xdr:row>
                <xdr:rowOff>19050</xdr:rowOff>
              </from>
              <to>
                <xdr:col>3</xdr:col>
                <xdr:colOff>371475</xdr:colOff>
                <xdr:row>204</xdr:row>
                <xdr:rowOff>161925</xdr:rowOff>
              </to>
            </anchor>
          </objectPr>
        </oleObject>
      </mc:Choice>
      <mc:Fallback>
        <oleObject progId="Wordpad.Document.1" dvAspect="DVASPECT_ICON" shapeId="26819" r:id="rId197"/>
      </mc:Fallback>
    </mc:AlternateContent>
    <mc:AlternateContent xmlns:mc="http://schemas.openxmlformats.org/markup-compatibility/2006">
      <mc:Choice Requires="x14">
        <oleObject progId="Wordpad.Document.1" dvAspect="DVASPECT_ICON" shapeId="26820" r:id="rId198">
          <objectPr defaultSize="0" autoPict="0" r:id="rId5">
            <anchor moveWithCells="1">
              <from>
                <xdr:col>3</xdr:col>
                <xdr:colOff>200025</xdr:colOff>
                <xdr:row>205</xdr:row>
                <xdr:rowOff>19050</xdr:rowOff>
              </from>
              <to>
                <xdr:col>3</xdr:col>
                <xdr:colOff>371475</xdr:colOff>
                <xdr:row>205</xdr:row>
                <xdr:rowOff>161925</xdr:rowOff>
              </to>
            </anchor>
          </objectPr>
        </oleObject>
      </mc:Choice>
      <mc:Fallback>
        <oleObject progId="Wordpad.Document.1" dvAspect="DVASPECT_ICON" shapeId="26820" r:id="rId198"/>
      </mc:Fallback>
    </mc:AlternateContent>
    <mc:AlternateContent xmlns:mc="http://schemas.openxmlformats.org/markup-compatibility/2006">
      <mc:Choice Requires="x14">
        <oleObject progId="Wordpad.Document.1" dvAspect="DVASPECT_ICON" shapeId="26821" r:id="rId199">
          <objectPr defaultSize="0" autoPict="0" r:id="rId5">
            <anchor moveWithCells="1">
              <from>
                <xdr:col>3</xdr:col>
                <xdr:colOff>200025</xdr:colOff>
                <xdr:row>206</xdr:row>
                <xdr:rowOff>19050</xdr:rowOff>
              </from>
              <to>
                <xdr:col>3</xdr:col>
                <xdr:colOff>371475</xdr:colOff>
                <xdr:row>206</xdr:row>
                <xdr:rowOff>161925</xdr:rowOff>
              </to>
            </anchor>
          </objectPr>
        </oleObject>
      </mc:Choice>
      <mc:Fallback>
        <oleObject progId="Wordpad.Document.1" dvAspect="DVASPECT_ICON" shapeId="26821" r:id="rId199"/>
      </mc:Fallback>
    </mc:AlternateContent>
    <mc:AlternateContent xmlns:mc="http://schemas.openxmlformats.org/markup-compatibility/2006">
      <mc:Choice Requires="x14">
        <oleObject progId="Wordpad.Document.1" dvAspect="DVASPECT_ICON" shapeId="26822" r:id="rId200">
          <objectPr defaultSize="0" autoPict="0" r:id="rId5">
            <anchor moveWithCells="1">
              <from>
                <xdr:col>3</xdr:col>
                <xdr:colOff>200025</xdr:colOff>
                <xdr:row>207</xdr:row>
                <xdr:rowOff>28575</xdr:rowOff>
              </from>
              <to>
                <xdr:col>3</xdr:col>
                <xdr:colOff>371475</xdr:colOff>
                <xdr:row>207</xdr:row>
                <xdr:rowOff>171450</xdr:rowOff>
              </to>
            </anchor>
          </objectPr>
        </oleObject>
      </mc:Choice>
      <mc:Fallback>
        <oleObject progId="Wordpad.Document.1" dvAspect="DVASPECT_ICON" shapeId="26822" r:id="rId200"/>
      </mc:Fallback>
    </mc:AlternateContent>
    <mc:AlternateContent xmlns:mc="http://schemas.openxmlformats.org/markup-compatibility/2006">
      <mc:Choice Requires="x14">
        <oleObject progId="Wordpad.Document.1" dvAspect="DVASPECT_ICON" shapeId="26823" r:id="rId201">
          <objectPr defaultSize="0" autoPict="0" r:id="rId5">
            <anchor moveWithCells="1">
              <from>
                <xdr:col>3</xdr:col>
                <xdr:colOff>200025</xdr:colOff>
                <xdr:row>208</xdr:row>
                <xdr:rowOff>28575</xdr:rowOff>
              </from>
              <to>
                <xdr:col>3</xdr:col>
                <xdr:colOff>371475</xdr:colOff>
                <xdr:row>208</xdr:row>
                <xdr:rowOff>171450</xdr:rowOff>
              </to>
            </anchor>
          </objectPr>
        </oleObject>
      </mc:Choice>
      <mc:Fallback>
        <oleObject progId="Wordpad.Document.1" dvAspect="DVASPECT_ICON" shapeId="26823" r:id="rId201"/>
      </mc:Fallback>
    </mc:AlternateContent>
    <mc:AlternateContent xmlns:mc="http://schemas.openxmlformats.org/markup-compatibility/2006">
      <mc:Choice Requires="x14">
        <oleObject progId="Wordpad.Document.1" dvAspect="DVASPECT_ICON" shapeId="26824" r:id="rId202">
          <objectPr defaultSize="0" autoPict="0" r:id="rId5">
            <anchor moveWithCells="1">
              <from>
                <xdr:col>3</xdr:col>
                <xdr:colOff>200025</xdr:colOff>
                <xdr:row>209</xdr:row>
                <xdr:rowOff>28575</xdr:rowOff>
              </from>
              <to>
                <xdr:col>3</xdr:col>
                <xdr:colOff>371475</xdr:colOff>
                <xdr:row>209</xdr:row>
                <xdr:rowOff>171450</xdr:rowOff>
              </to>
            </anchor>
          </objectPr>
        </oleObject>
      </mc:Choice>
      <mc:Fallback>
        <oleObject progId="Wordpad.Document.1" dvAspect="DVASPECT_ICON" shapeId="26824" r:id="rId202"/>
      </mc:Fallback>
    </mc:AlternateContent>
    <mc:AlternateContent xmlns:mc="http://schemas.openxmlformats.org/markup-compatibility/2006">
      <mc:Choice Requires="x14">
        <oleObject progId="Wordpad.Document.1" dvAspect="DVASPECT_ICON" shapeId="26825" r:id="rId203">
          <objectPr defaultSize="0" autoPict="0" r:id="rId5">
            <anchor moveWithCells="1">
              <from>
                <xdr:col>3</xdr:col>
                <xdr:colOff>200025</xdr:colOff>
                <xdr:row>210</xdr:row>
                <xdr:rowOff>28575</xdr:rowOff>
              </from>
              <to>
                <xdr:col>3</xdr:col>
                <xdr:colOff>371475</xdr:colOff>
                <xdr:row>210</xdr:row>
                <xdr:rowOff>171450</xdr:rowOff>
              </to>
            </anchor>
          </objectPr>
        </oleObject>
      </mc:Choice>
      <mc:Fallback>
        <oleObject progId="Wordpad.Document.1" dvAspect="DVASPECT_ICON" shapeId="26825" r:id="rId203"/>
      </mc:Fallback>
    </mc:AlternateContent>
    <mc:AlternateContent xmlns:mc="http://schemas.openxmlformats.org/markup-compatibility/2006">
      <mc:Choice Requires="x14">
        <oleObject progId="Wordpad.Document.1" dvAspect="DVASPECT_ICON" shapeId="26826" r:id="rId204">
          <objectPr defaultSize="0" autoPict="0" r:id="rId5">
            <anchor moveWithCells="1">
              <from>
                <xdr:col>3</xdr:col>
                <xdr:colOff>200025</xdr:colOff>
                <xdr:row>211</xdr:row>
                <xdr:rowOff>28575</xdr:rowOff>
              </from>
              <to>
                <xdr:col>3</xdr:col>
                <xdr:colOff>371475</xdr:colOff>
                <xdr:row>211</xdr:row>
                <xdr:rowOff>171450</xdr:rowOff>
              </to>
            </anchor>
          </objectPr>
        </oleObject>
      </mc:Choice>
      <mc:Fallback>
        <oleObject progId="Wordpad.Document.1" dvAspect="DVASPECT_ICON" shapeId="26826" r:id="rId204"/>
      </mc:Fallback>
    </mc:AlternateContent>
    <mc:AlternateContent xmlns:mc="http://schemas.openxmlformats.org/markup-compatibility/2006">
      <mc:Choice Requires="x14">
        <oleObject progId="Wordpad.Document.1" dvAspect="DVASPECT_ICON" shapeId="27132" r:id="rId205">
          <objectPr locked="0" defaultSize="0" autoPict="0" r:id="rId206">
            <anchor moveWithCells="1">
              <from>
                <xdr:col>5</xdr:col>
                <xdr:colOff>0</xdr:colOff>
                <xdr:row>6</xdr:row>
                <xdr:rowOff>9525</xdr:rowOff>
              </from>
              <to>
                <xdr:col>6</xdr:col>
                <xdr:colOff>9525</xdr:colOff>
                <xdr:row>9</xdr:row>
                <xdr:rowOff>133350</xdr:rowOff>
              </to>
            </anchor>
          </objectPr>
        </oleObject>
      </mc:Choice>
      <mc:Fallback>
        <oleObject progId="Wordpad.Document.1" dvAspect="DVASPECT_ICON" shapeId="27132" r:id="rId205"/>
      </mc:Fallback>
    </mc:AlternateContent>
    <mc:AlternateContent xmlns:mc="http://schemas.openxmlformats.org/markup-compatibility/2006">
      <mc:Choice Requires="x14">
        <oleObject progId="Wordpad.Document.1" dvAspect="DVASPECT_ICON" shapeId="27133" r:id="rId207">
          <objectPr locked="0" defaultSize="0" autoPict="0" r:id="rId208">
            <anchor moveWithCells="1">
              <from>
                <xdr:col>6</xdr:col>
                <xdr:colOff>28575</xdr:colOff>
                <xdr:row>6</xdr:row>
                <xdr:rowOff>9525</xdr:rowOff>
              </from>
              <to>
                <xdr:col>7</xdr:col>
                <xdr:colOff>0</xdr:colOff>
                <xdr:row>9</xdr:row>
                <xdr:rowOff>142875</xdr:rowOff>
              </to>
            </anchor>
          </objectPr>
        </oleObject>
      </mc:Choice>
      <mc:Fallback>
        <oleObject progId="Wordpad.Document.1" dvAspect="DVASPECT_ICON" shapeId="27133" r:id="rId207"/>
      </mc:Fallback>
    </mc:AlternateContent>
    <mc:AlternateContent xmlns:mc="http://schemas.openxmlformats.org/markup-compatibility/2006">
      <mc:Choice Requires="x14">
        <oleObject progId="Wordpad.Document.1" dvAspect="DVASPECT_ICON" shapeId="27134" r:id="rId209">
          <objectPr locked="0" defaultSize="0" autoPict="0" r:id="rId210">
            <anchor moveWithCells="1">
              <from>
                <xdr:col>7</xdr:col>
                <xdr:colOff>0</xdr:colOff>
                <xdr:row>6</xdr:row>
                <xdr:rowOff>9525</xdr:rowOff>
              </from>
              <to>
                <xdr:col>7</xdr:col>
                <xdr:colOff>895350</xdr:colOff>
                <xdr:row>9</xdr:row>
                <xdr:rowOff>133350</xdr:rowOff>
              </to>
            </anchor>
          </objectPr>
        </oleObject>
      </mc:Choice>
      <mc:Fallback>
        <oleObject progId="Wordpad.Document.1" dvAspect="DVASPECT_ICON" shapeId="27134" r:id="rId209"/>
      </mc:Fallback>
    </mc:AlternateContent>
    <mc:AlternateContent xmlns:mc="http://schemas.openxmlformats.org/markup-compatibility/2006">
      <mc:Choice Requires="x14">
        <oleObject progId="WordPad.Document.1" dvAspect="DVASPECT_ICON" shapeId="27135" r:id="rId211">
          <objectPr locked="0" defaultSize="0" autoPict="0" r:id="rId212">
            <anchor moveWithCells="1" sizeWithCells="1">
              <from>
                <xdr:col>7</xdr:col>
                <xdr:colOff>895350</xdr:colOff>
                <xdr:row>6</xdr:row>
                <xdr:rowOff>9525</xdr:rowOff>
              </from>
              <to>
                <xdr:col>9</xdr:col>
                <xdr:colOff>9525</xdr:colOff>
                <xdr:row>9</xdr:row>
                <xdr:rowOff>133350</xdr:rowOff>
              </to>
            </anchor>
          </objectPr>
        </oleObject>
      </mc:Choice>
      <mc:Fallback>
        <oleObject progId="WordPad.Document.1" dvAspect="DVASPECT_ICON" shapeId="27135" r:id="rId211"/>
      </mc:Fallback>
    </mc:AlternateContent>
  </oleObjects>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900-000001000000}">
          <x14:formula1>
            <xm:f>Settings!$B$29:$B$43</xm:f>
          </x14:formula1>
          <xm:sqref>C13:C212</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1" tint="0.499984740745262"/>
  </sheetPr>
  <dimension ref="B2:AL56"/>
  <sheetViews>
    <sheetView showGridLines="0" showZeros="0" workbookViewId="0">
      <selection activeCell="F1" sqref="F1"/>
    </sheetView>
  </sheetViews>
  <sheetFormatPr defaultRowHeight="11.25" x14ac:dyDescent="0.2"/>
  <cols>
    <col min="1" max="1" width="3.5" customWidth="1"/>
    <col min="2" max="2" width="45.83203125" style="2" customWidth="1"/>
    <col min="3" max="5" width="9.83203125" style="4" customWidth="1"/>
    <col min="6" max="6" width="17.5" style="4" customWidth="1"/>
    <col min="9" max="9" width="0" hidden="1" customWidth="1"/>
    <col min="10" max="23" width="0" style="4" hidden="1" customWidth="1"/>
    <col min="24" max="38" width="9.33203125" style="4"/>
  </cols>
  <sheetData>
    <row r="2" spans="2:5" ht="18" x14ac:dyDescent="0.2">
      <c r="B2" s="360" t="s">
        <v>67</v>
      </c>
      <c r="C2" s="360"/>
      <c r="D2" s="360"/>
      <c r="E2" s="360"/>
    </row>
    <row r="4" spans="2:5" x14ac:dyDescent="0.2">
      <c r="B4" s="361" t="s">
        <v>66</v>
      </c>
      <c r="C4" s="361"/>
      <c r="D4" s="361"/>
      <c r="E4" s="361"/>
    </row>
    <row r="8" spans="2:5" ht="12" thickBot="1" x14ac:dyDescent="0.25"/>
    <row r="9" spans="2:5" x14ac:dyDescent="0.2">
      <c r="B9" s="190" t="s">
        <v>80</v>
      </c>
      <c r="C9" s="89" t="s">
        <v>49</v>
      </c>
      <c r="D9" s="89" t="s">
        <v>44</v>
      </c>
      <c r="E9" s="91" t="s">
        <v>55</v>
      </c>
    </row>
    <row r="10" spans="2:5" x14ac:dyDescent="0.2">
      <c r="B10" s="161">
        <f>Settings!B10</f>
        <v>0</v>
      </c>
      <c r="C10" s="78">
        <f>Q19</f>
        <v>0</v>
      </c>
      <c r="D10" s="78">
        <f>Q39</f>
        <v>0</v>
      </c>
      <c r="E10" s="96">
        <f>E23</f>
        <v>0</v>
      </c>
    </row>
    <row r="11" spans="2:5" x14ac:dyDescent="0.2">
      <c r="B11" s="161">
        <f>Settings!B11</f>
        <v>0</v>
      </c>
      <c r="C11" s="78">
        <f>R19</f>
        <v>0</v>
      </c>
      <c r="D11" s="78">
        <f>R39</f>
        <v>0</v>
      </c>
      <c r="E11" s="96">
        <f t="shared" ref="E11:E15" si="0">E24</f>
        <v>0</v>
      </c>
    </row>
    <row r="12" spans="2:5" x14ac:dyDescent="0.2">
      <c r="B12" s="161">
        <f>Settings!B12</f>
        <v>0</v>
      </c>
      <c r="C12" s="78">
        <f>S19</f>
        <v>0</v>
      </c>
      <c r="D12" s="78">
        <f>S39</f>
        <v>0</v>
      </c>
      <c r="E12" s="96">
        <f t="shared" si="0"/>
        <v>0</v>
      </c>
    </row>
    <row r="13" spans="2:5" x14ac:dyDescent="0.2">
      <c r="B13" s="161">
        <f>Settings!B13</f>
        <v>0</v>
      </c>
      <c r="C13" s="78">
        <f>T19</f>
        <v>0</v>
      </c>
      <c r="D13" s="78">
        <f>T39</f>
        <v>0</v>
      </c>
      <c r="E13" s="96">
        <f t="shared" si="0"/>
        <v>0</v>
      </c>
    </row>
    <row r="14" spans="2:5" x14ac:dyDescent="0.2">
      <c r="B14" s="161">
        <f>Settings!B14</f>
        <v>0</v>
      </c>
      <c r="C14" s="78">
        <f>U19</f>
        <v>0</v>
      </c>
      <c r="D14" s="78">
        <f>U39</f>
        <v>0</v>
      </c>
      <c r="E14" s="96">
        <f t="shared" si="0"/>
        <v>0</v>
      </c>
    </row>
    <row r="15" spans="2:5" x14ac:dyDescent="0.2">
      <c r="B15" s="161">
        <f>Settings!B15</f>
        <v>0</v>
      </c>
      <c r="C15" s="78">
        <f>V19</f>
        <v>0</v>
      </c>
      <c r="D15" s="78">
        <f>V39</f>
        <v>0</v>
      </c>
      <c r="E15" s="96">
        <f t="shared" si="0"/>
        <v>0</v>
      </c>
    </row>
    <row r="16" spans="2:5" ht="12" thickBot="1" x14ac:dyDescent="0.25">
      <c r="B16" s="163">
        <f>Settings!B16</f>
        <v>0</v>
      </c>
      <c r="C16" s="79">
        <f>W19</f>
        <v>0</v>
      </c>
      <c r="D16" s="79">
        <f>W39</f>
        <v>0</v>
      </c>
      <c r="E16" s="97">
        <f>E23</f>
        <v>0</v>
      </c>
    </row>
    <row r="19" spans="2:23" x14ac:dyDescent="0.2">
      <c r="Q19" s="4">
        <f>IF(Q20&gt;0,Q21/Q20,0)</f>
        <v>0</v>
      </c>
      <c r="R19" s="4">
        <f t="shared" ref="R19:W19" si="1">IF(R20&gt;0,R21/R20,0)</f>
        <v>0</v>
      </c>
      <c r="S19" s="4">
        <f t="shared" si="1"/>
        <v>0</v>
      </c>
      <c r="T19" s="4">
        <f t="shared" si="1"/>
        <v>0</v>
      </c>
      <c r="U19" s="4">
        <f t="shared" si="1"/>
        <v>0</v>
      </c>
      <c r="V19" s="4">
        <f t="shared" si="1"/>
        <v>0</v>
      </c>
      <c r="W19" s="4">
        <f t="shared" si="1"/>
        <v>0</v>
      </c>
    </row>
    <row r="20" spans="2:23" x14ac:dyDescent="0.2">
      <c r="Q20" s="4">
        <f>COUNTIF(Q23:Q37,"&gt;0")</f>
        <v>0</v>
      </c>
      <c r="R20" s="4">
        <f t="shared" ref="R20:W20" si="2">COUNTIF(R23:R37,"&gt;0")</f>
        <v>0</v>
      </c>
      <c r="S20" s="4">
        <f t="shared" si="2"/>
        <v>0</v>
      </c>
      <c r="T20" s="4">
        <f t="shared" si="2"/>
        <v>0</v>
      </c>
      <c r="U20" s="4">
        <f t="shared" si="2"/>
        <v>0</v>
      </c>
      <c r="V20" s="4">
        <f t="shared" si="2"/>
        <v>0</v>
      </c>
      <c r="W20" s="4">
        <f t="shared" si="2"/>
        <v>0</v>
      </c>
    </row>
    <row r="21" spans="2:23" ht="12" thickBot="1" x14ac:dyDescent="0.25">
      <c r="Q21" s="4">
        <f>SUM(Q23:Q37)</f>
        <v>0</v>
      </c>
      <c r="R21" s="4">
        <f t="shared" ref="R21:W21" si="3">SUM(R23:R37)</f>
        <v>0</v>
      </c>
      <c r="S21" s="4">
        <f t="shared" si="3"/>
        <v>0</v>
      </c>
      <c r="T21" s="4">
        <f t="shared" si="3"/>
        <v>0</v>
      </c>
      <c r="U21" s="4">
        <f t="shared" si="3"/>
        <v>0</v>
      </c>
      <c r="V21" s="4">
        <f t="shared" si="3"/>
        <v>0</v>
      </c>
      <c r="W21" s="4">
        <f t="shared" si="3"/>
        <v>0</v>
      </c>
    </row>
    <row r="22" spans="2:23" x14ac:dyDescent="0.2">
      <c r="B22" s="191" t="s">
        <v>47</v>
      </c>
      <c r="C22" s="89" t="s">
        <v>49</v>
      </c>
      <c r="D22" s="89" t="s">
        <v>44</v>
      </c>
      <c r="E22" s="192" t="s">
        <v>55</v>
      </c>
      <c r="F22" s="197" t="s">
        <v>104</v>
      </c>
      <c r="J22" s="4">
        <f>Settings!B10</f>
        <v>0</v>
      </c>
      <c r="K22" s="4">
        <f>Settings!B11</f>
        <v>0</v>
      </c>
      <c r="L22" s="4">
        <f>Settings!B12</f>
        <v>0</v>
      </c>
      <c r="M22" s="4">
        <f>Settings!B13</f>
        <v>0</v>
      </c>
      <c r="N22" s="4">
        <f>Settings!B14</f>
        <v>0</v>
      </c>
      <c r="O22" s="4">
        <f>Settings!B15</f>
        <v>0</v>
      </c>
      <c r="P22" s="4">
        <f>Settings!B16</f>
        <v>0</v>
      </c>
      <c r="Q22" s="4">
        <f>J22</f>
        <v>0</v>
      </c>
      <c r="R22" s="4">
        <f t="shared" ref="R22:U22" si="4">K22</f>
        <v>0</v>
      </c>
      <c r="S22" s="4">
        <f t="shared" si="4"/>
        <v>0</v>
      </c>
      <c r="T22" s="4">
        <f t="shared" si="4"/>
        <v>0</v>
      </c>
      <c r="U22" s="4">
        <f t="shared" si="4"/>
        <v>0</v>
      </c>
      <c r="V22" s="4">
        <f>O22</f>
        <v>0</v>
      </c>
      <c r="W22" s="4">
        <f t="shared" ref="W22" si="5">P22</f>
        <v>0</v>
      </c>
    </row>
    <row r="23" spans="2:23" x14ac:dyDescent="0.2">
      <c r="B23" s="161">
        <f>Settings!I12</f>
        <v>0</v>
      </c>
      <c r="C23" s="78">
        <f>alignment_objectives!V7</f>
        <v>0</v>
      </c>
      <c r="D23" s="78">
        <f>alignment_objectives!AL7</f>
        <v>0</v>
      </c>
      <c r="E23" s="193">
        <f>Settings!$E$35</f>
        <v>0</v>
      </c>
      <c r="F23" s="195"/>
      <c r="I23">
        <f>F23</f>
        <v>0</v>
      </c>
      <c r="J23" s="4">
        <f>COUNTIF(I23,$J$22)</f>
        <v>1</v>
      </c>
      <c r="K23" s="4">
        <f>COUNTIF(I23,$K$22)</f>
        <v>1</v>
      </c>
      <c r="L23" s="4">
        <f>COUNTIF(I23,$L$22)</f>
        <v>1</v>
      </c>
      <c r="M23" s="4">
        <f>COUNTIF(I23,$M$22)</f>
        <v>1</v>
      </c>
      <c r="N23" s="4">
        <f>COUNTIF(I23,$N$22)</f>
        <v>1</v>
      </c>
      <c r="O23" s="4">
        <f>COUNTIF(I23,$O$22)</f>
        <v>1</v>
      </c>
      <c r="P23" s="4">
        <f>COUNTIF(I23,$P$22)</f>
        <v>1</v>
      </c>
      <c r="Q23" s="4">
        <f>J23*C23</f>
        <v>0</v>
      </c>
      <c r="R23" s="4">
        <f>K23*C23</f>
        <v>0</v>
      </c>
      <c r="S23" s="4">
        <f>C23*L23</f>
        <v>0</v>
      </c>
      <c r="T23" s="4">
        <f>M23*C23</f>
        <v>0</v>
      </c>
      <c r="U23" s="4">
        <f>C23*N23</f>
        <v>0</v>
      </c>
      <c r="V23" s="4">
        <f>O23*C23</f>
        <v>0</v>
      </c>
      <c r="W23" s="4">
        <f>P23*C23</f>
        <v>0</v>
      </c>
    </row>
    <row r="24" spans="2:23" x14ac:dyDescent="0.2">
      <c r="B24" s="161">
        <f>Settings!I13</f>
        <v>0</v>
      </c>
      <c r="C24" s="78">
        <f>alignment_objectives!W7</f>
        <v>0</v>
      </c>
      <c r="D24" s="78">
        <f>alignment_objectives!AM7</f>
        <v>0</v>
      </c>
      <c r="E24" s="193">
        <f>E26</f>
        <v>0</v>
      </c>
      <c r="F24" s="195"/>
      <c r="I24">
        <f t="shared" ref="I24:I37" si="6">F24</f>
        <v>0</v>
      </c>
      <c r="J24" s="4">
        <f t="shared" ref="J24:J37" si="7">COUNTIF(I24,$J$22)</f>
        <v>1</v>
      </c>
      <c r="K24" s="4">
        <f t="shared" ref="K24:K37" si="8">COUNTIF(I24,$K$22)</f>
        <v>1</v>
      </c>
      <c r="L24" s="4">
        <f t="shared" ref="L24:L37" si="9">COUNTIF(I24,$L$22)</f>
        <v>1</v>
      </c>
      <c r="M24" s="4">
        <f t="shared" ref="M24:M37" si="10">COUNTIF(I24,$M$22)</f>
        <v>1</v>
      </c>
      <c r="N24" s="4">
        <f t="shared" ref="N24:N37" si="11">COUNTIF(I24,$N$22)</f>
        <v>1</v>
      </c>
      <c r="O24" s="4">
        <f t="shared" ref="O24:O37" si="12">COUNTIF(I24,$O$22)</f>
        <v>1</v>
      </c>
      <c r="P24" s="4">
        <f t="shared" ref="P24:P37" si="13">COUNTIF(I24,$P$22)</f>
        <v>1</v>
      </c>
      <c r="Q24" s="4">
        <f t="shared" ref="Q24:Q37" si="14">J24*C24</f>
        <v>0</v>
      </c>
      <c r="R24" s="4">
        <f t="shared" ref="R24:R37" si="15">K24*C24</f>
        <v>0</v>
      </c>
      <c r="S24" s="4">
        <f t="shared" ref="S24:S37" si="16">C24*L24</f>
        <v>0</v>
      </c>
      <c r="T24" s="4">
        <f t="shared" ref="T24:T37" si="17">M24*C24</f>
        <v>0</v>
      </c>
      <c r="U24" s="4">
        <f t="shared" ref="U24:U37" si="18">C24*N24</f>
        <v>0</v>
      </c>
      <c r="V24" s="4">
        <f t="shared" ref="V24:V37" si="19">O24*C24</f>
        <v>0</v>
      </c>
      <c r="W24" s="4">
        <f t="shared" ref="W24:W37" si="20">P24*C24</f>
        <v>0</v>
      </c>
    </row>
    <row r="25" spans="2:23" x14ac:dyDescent="0.2">
      <c r="B25" s="161">
        <f>Settings!I14</f>
        <v>0</v>
      </c>
      <c r="C25" s="78">
        <f>alignment_objectives!X7</f>
        <v>0</v>
      </c>
      <c r="D25" s="78">
        <f>alignment_objectives!AN7</f>
        <v>0</v>
      </c>
      <c r="E25" s="193">
        <f>E23</f>
        <v>0</v>
      </c>
      <c r="F25" s="195"/>
      <c r="I25">
        <f t="shared" si="6"/>
        <v>0</v>
      </c>
      <c r="J25" s="4">
        <f t="shared" si="7"/>
        <v>1</v>
      </c>
      <c r="K25" s="4">
        <f t="shared" si="8"/>
        <v>1</v>
      </c>
      <c r="L25" s="4">
        <f t="shared" si="9"/>
        <v>1</v>
      </c>
      <c r="M25" s="4">
        <f t="shared" si="10"/>
        <v>1</v>
      </c>
      <c r="N25" s="4">
        <f t="shared" si="11"/>
        <v>1</v>
      </c>
      <c r="O25" s="4">
        <f t="shared" si="12"/>
        <v>1</v>
      </c>
      <c r="P25" s="4">
        <f t="shared" si="13"/>
        <v>1</v>
      </c>
      <c r="Q25" s="4">
        <f t="shared" si="14"/>
        <v>0</v>
      </c>
      <c r="R25" s="4">
        <f t="shared" si="15"/>
        <v>0</v>
      </c>
      <c r="S25" s="4">
        <f t="shared" si="16"/>
        <v>0</v>
      </c>
      <c r="T25" s="4">
        <f t="shared" si="17"/>
        <v>0</v>
      </c>
      <c r="U25" s="4">
        <f t="shared" si="18"/>
        <v>0</v>
      </c>
      <c r="V25" s="4">
        <f t="shared" si="19"/>
        <v>0</v>
      </c>
      <c r="W25" s="4">
        <f t="shared" si="20"/>
        <v>0</v>
      </c>
    </row>
    <row r="26" spans="2:23" x14ac:dyDescent="0.2">
      <c r="B26" s="161">
        <f>Settings!I15</f>
        <v>0</v>
      </c>
      <c r="C26" s="78">
        <f>alignment_objectives!Y7</f>
        <v>0</v>
      </c>
      <c r="D26" s="78">
        <f>alignment_objectives!AO7</f>
        <v>0</v>
      </c>
      <c r="E26" s="193">
        <f>E23</f>
        <v>0</v>
      </c>
      <c r="F26" s="195"/>
      <c r="I26">
        <f t="shared" si="6"/>
        <v>0</v>
      </c>
      <c r="J26" s="4">
        <f t="shared" si="7"/>
        <v>1</v>
      </c>
      <c r="K26" s="4">
        <f t="shared" si="8"/>
        <v>1</v>
      </c>
      <c r="L26" s="4">
        <f t="shared" si="9"/>
        <v>1</v>
      </c>
      <c r="M26" s="4">
        <f t="shared" si="10"/>
        <v>1</v>
      </c>
      <c r="N26" s="4">
        <f t="shared" si="11"/>
        <v>1</v>
      </c>
      <c r="O26" s="4">
        <f t="shared" si="12"/>
        <v>1</v>
      </c>
      <c r="P26" s="4">
        <f t="shared" si="13"/>
        <v>1</v>
      </c>
      <c r="Q26" s="4">
        <f t="shared" si="14"/>
        <v>0</v>
      </c>
      <c r="R26" s="4">
        <f t="shared" si="15"/>
        <v>0</v>
      </c>
      <c r="S26" s="4">
        <f t="shared" si="16"/>
        <v>0</v>
      </c>
      <c r="T26" s="4">
        <f t="shared" si="17"/>
        <v>0</v>
      </c>
      <c r="U26" s="4">
        <f t="shared" si="18"/>
        <v>0</v>
      </c>
      <c r="V26" s="4">
        <f t="shared" si="19"/>
        <v>0</v>
      </c>
      <c r="W26" s="4">
        <f t="shared" si="20"/>
        <v>0</v>
      </c>
    </row>
    <row r="27" spans="2:23" x14ac:dyDescent="0.2">
      <c r="B27" s="161">
        <f>Settings!I16</f>
        <v>0</v>
      </c>
      <c r="C27" s="78">
        <f>alignment_objectives!Z7</f>
        <v>0</v>
      </c>
      <c r="D27" s="78">
        <f>alignment_objectives!AP7</f>
        <v>0</v>
      </c>
      <c r="E27" s="193">
        <f>E23</f>
        <v>0</v>
      </c>
      <c r="F27" s="195"/>
      <c r="I27">
        <f t="shared" si="6"/>
        <v>0</v>
      </c>
      <c r="J27" s="4">
        <f t="shared" si="7"/>
        <v>1</v>
      </c>
      <c r="K27" s="4">
        <f t="shared" si="8"/>
        <v>1</v>
      </c>
      <c r="L27" s="4">
        <f t="shared" si="9"/>
        <v>1</v>
      </c>
      <c r="M27" s="4">
        <f t="shared" si="10"/>
        <v>1</v>
      </c>
      <c r="N27" s="4">
        <f t="shared" si="11"/>
        <v>1</v>
      </c>
      <c r="O27" s="4">
        <f t="shared" si="12"/>
        <v>1</v>
      </c>
      <c r="P27" s="4">
        <f t="shared" si="13"/>
        <v>1</v>
      </c>
      <c r="Q27" s="4">
        <f t="shared" si="14"/>
        <v>0</v>
      </c>
      <c r="R27" s="4">
        <f t="shared" si="15"/>
        <v>0</v>
      </c>
      <c r="S27" s="4">
        <f t="shared" si="16"/>
        <v>0</v>
      </c>
      <c r="T27" s="4">
        <f t="shared" si="17"/>
        <v>0</v>
      </c>
      <c r="U27" s="4">
        <f t="shared" si="18"/>
        <v>0</v>
      </c>
      <c r="V27" s="4">
        <f t="shared" si="19"/>
        <v>0</v>
      </c>
      <c r="W27" s="4">
        <f t="shared" si="20"/>
        <v>0</v>
      </c>
    </row>
    <row r="28" spans="2:23" x14ac:dyDescent="0.2">
      <c r="B28" s="161">
        <f>Settings!I17</f>
        <v>0</v>
      </c>
      <c r="C28" s="78">
        <f>alignment_objectives!AA7</f>
        <v>0</v>
      </c>
      <c r="D28" s="78">
        <f>alignment_objectives!AQ7</f>
        <v>0</v>
      </c>
      <c r="E28" s="193">
        <f>E23</f>
        <v>0</v>
      </c>
      <c r="F28" s="195"/>
      <c r="I28">
        <f t="shared" si="6"/>
        <v>0</v>
      </c>
      <c r="J28" s="4">
        <f t="shared" si="7"/>
        <v>1</v>
      </c>
      <c r="K28" s="4">
        <f t="shared" si="8"/>
        <v>1</v>
      </c>
      <c r="L28" s="4">
        <f t="shared" si="9"/>
        <v>1</v>
      </c>
      <c r="M28" s="4">
        <f t="shared" si="10"/>
        <v>1</v>
      </c>
      <c r="N28" s="4">
        <f t="shared" si="11"/>
        <v>1</v>
      </c>
      <c r="O28" s="4">
        <f t="shared" si="12"/>
        <v>1</v>
      </c>
      <c r="P28" s="4">
        <f t="shared" si="13"/>
        <v>1</v>
      </c>
      <c r="Q28" s="4">
        <f t="shared" si="14"/>
        <v>0</v>
      </c>
      <c r="R28" s="4">
        <f t="shared" si="15"/>
        <v>0</v>
      </c>
      <c r="S28" s="4">
        <f t="shared" si="16"/>
        <v>0</v>
      </c>
      <c r="T28" s="4">
        <f t="shared" si="17"/>
        <v>0</v>
      </c>
      <c r="U28" s="4">
        <f t="shared" si="18"/>
        <v>0</v>
      </c>
      <c r="V28" s="4">
        <f t="shared" si="19"/>
        <v>0</v>
      </c>
      <c r="W28" s="4">
        <f t="shared" si="20"/>
        <v>0</v>
      </c>
    </row>
    <row r="29" spans="2:23" x14ac:dyDescent="0.2">
      <c r="B29" s="161">
        <f>Settings!I18</f>
        <v>0</v>
      </c>
      <c r="C29" s="78">
        <f>alignment_objectives!AB7</f>
        <v>0</v>
      </c>
      <c r="D29" s="78">
        <f>alignment_objectives!AR7</f>
        <v>0</v>
      </c>
      <c r="E29" s="193">
        <f>E23</f>
        <v>0</v>
      </c>
      <c r="F29" s="195"/>
      <c r="I29">
        <f t="shared" si="6"/>
        <v>0</v>
      </c>
      <c r="J29" s="4">
        <f t="shared" si="7"/>
        <v>1</v>
      </c>
      <c r="K29" s="4">
        <f t="shared" si="8"/>
        <v>1</v>
      </c>
      <c r="L29" s="4">
        <f t="shared" si="9"/>
        <v>1</v>
      </c>
      <c r="M29" s="4">
        <f t="shared" si="10"/>
        <v>1</v>
      </c>
      <c r="N29" s="4">
        <f t="shared" si="11"/>
        <v>1</v>
      </c>
      <c r="O29" s="4">
        <f t="shared" si="12"/>
        <v>1</v>
      </c>
      <c r="P29" s="4">
        <f t="shared" si="13"/>
        <v>1</v>
      </c>
      <c r="Q29" s="4">
        <f t="shared" si="14"/>
        <v>0</v>
      </c>
      <c r="R29" s="4">
        <f t="shared" si="15"/>
        <v>0</v>
      </c>
      <c r="S29" s="4">
        <f t="shared" si="16"/>
        <v>0</v>
      </c>
      <c r="T29" s="4">
        <f t="shared" si="17"/>
        <v>0</v>
      </c>
      <c r="U29" s="4">
        <f t="shared" si="18"/>
        <v>0</v>
      </c>
      <c r="V29" s="4">
        <f t="shared" si="19"/>
        <v>0</v>
      </c>
      <c r="W29" s="4">
        <f t="shared" si="20"/>
        <v>0</v>
      </c>
    </row>
    <row r="30" spans="2:23" x14ac:dyDescent="0.2">
      <c r="B30" s="161">
        <f>Settings!I19</f>
        <v>0</v>
      </c>
      <c r="C30" s="78">
        <f>alignment_objectives!AC7</f>
        <v>0</v>
      </c>
      <c r="D30" s="78">
        <f>alignment_objectives!AS7</f>
        <v>0</v>
      </c>
      <c r="E30" s="193">
        <f>E23</f>
        <v>0</v>
      </c>
      <c r="F30" s="195"/>
      <c r="I30">
        <f t="shared" si="6"/>
        <v>0</v>
      </c>
      <c r="J30" s="4">
        <f t="shared" si="7"/>
        <v>1</v>
      </c>
      <c r="K30" s="4">
        <f t="shared" si="8"/>
        <v>1</v>
      </c>
      <c r="L30" s="4">
        <f t="shared" si="9"/>
        <v>1</v>
      </c>
      <c r="M30" s="4">
        <f t="shared" si="10"/>
        <v>1</v>
      </c>
      <c r="N30" s="4">
        <f t="shared" si="11"/>
        <v>1</v>
      </c>
      <c r="O30" s="4">
        <f t="shared" si="12"/>
        <v>1</v>
      </c>
      <c r="P30" s="4">
        <f t="shared" si="13"/>
        <v>1</v>
      </c>
      <c r="Q30" s="4">
        <f t="shared" si="14"/>
        <v>0</v>
      </c>
      <c r="R30" s="4">
        <f t="shared" si="15"/>
        <v>0</v>
      </c>
      <c r="S30" s="4">
        <f t="shared" si="16"/>
        <v>0</v>
      </c>
      <c r="T30" s="4">
        <f t="shared" si="17"/>
        <v>0</v>
      </c>
      <c r="U30" s="4">
        <f t="shared" si="18"/>
        <v>0</v>
      </c>
      <c r="V30" s="4">
        <f t="shared" si="19"/>
        <v>0</v>
      </c>
      <c r="W30" s="4">
        <f t="shared" si="20"/>
        <v>0</v>
      </c>
    </row>
    <row r="31" spans="2:23" x14ac:dyDescent="0.2">
      <c r="B31" s="161">
        <f>Settings!I20</f>
        <v>0</v>
      </c>
      <c r="C31" s="78">
        <f>alignment_objectives!AE7</f>
        <v>0</v>
      </c>
      <c r="D31" s="78">
        <f>alignment_objectives!AT7</f>
        <v>0</v>
      </c>
      <c r="E31" s="193">
        <f>E23</f>
        <v>0</v>
      </c>
      <c r="F31" s="195"/>
      <c r="I31">
        <f t="shared" si="6"/>
        <v>0</v>
      </c>
      <c r="J31" s="4">
        <f t="shared" si="7"/>
        <v>1</v>
      </c>
      <c r="K31" s="4">
        <f t="shared" si="8"/>
        <v>1</v>
      </c>
      <c r="L31" s="4">
        <f t="shared" si="9"/>
        <v>1</v>
      </c>
      <c r="M31" s="4">
        <f t="shared" si="10"/>
        <v>1</v>
      </c>
      <c r="N31" s="4">
        <f t="shared" si="11"/>
        <v>1</v>
      </c>
      <c r="O31" s="4">
        <f t="shared" si="12"/>
        <v>1</v>
      </c>
      <c r="P31" s="4">
        <f t="shared" si="13"/>
        <v>1</v>
      </c>
      <c r="Q31" s="4">
        <f t="shared" si="14"/>
        <v>0</v>
      </c>
      <c r="R31" s="4">
        <f t="shared" si="15"/>
        <v>0</v>
      </c>
      <c r="S31" s="4">
        <f t="shared" si="16"/>
        <v>0</v>
      </c>
      <c r="T31" s="4">
        <f t="shared" si="17"/>
        <v>0</v>
      </c>
      <c r="U31" s="4">
        <f t="shared" si="18"/>
        <v>0</v>
      </c>
      <c r="V31" s="4">
        <f t="shared" si="19"/>
        <v>0</v>
      </c>
      <c r="W31" s="4">
        <f t="shared" si="20"/>
        <v>0</v>
      </c>
    </row>
    <row r="32" spans="2:23" x14ac:dyDescent="0.2">
      <c r="B32" s="161">
        <f>Settings!I21</f>
        <v>0</v>
      </c>
      <c r="C32" s="78">
        <f>alignment_objectives!AE7</f>
        <v>0</v>
      </c>
      <c r="D32" s="78">
        <f>alignment_objectives!AU7</f>
        <v>0</v>
      </c>
      <c r="E32" s="193">
        <f>E23</f>
        <v>0</v>
      </c>
      <c r="F32" s="195"/>
      <c r="I32">
        <f t="shared" si="6"/>
        <v>0</v>
      </c>
      <c r="J32" s="4">
        <f t="shared" si="7"/>
        <v>1</v>
      </c>
      <c r="K32" s="4">
        <f t="shared" si="8"/>
        <v>1</v>
      </c>
      <c r="L32" s="4">
        <f t="shared" si="9"/>
        <v>1</v>
      </c>
      <c r="M32" s="4">
        <f t="shared" si="10"/>
        <v>1</v>
      </c>
      <c r="N32" s="4">
        <f t="shared" si="11"/>
        <v>1</v>
      </c>
      <c r="O32" s="4">
        <f t="shared" si="12"/>
        <v>1</v>
      </c>
      <c r="P32" s="4">
        <f t="shared" si="13"/>
        <v>1</v>
      </c>
      <c r="Q32" s="4">
        <f t="shared" si="14"/>
        <v>0</v>
      </c>
      <c r="R32" s="4">
        <f t="shared" si="15"/>
        <v>0</v>
      </c>
      <c r="S32" s="4">
        <f t="shared" si="16"/>
        <v>0</v>
      </c>
      <c r="T32" s="4">
        <f t="shared" si="17"/>
        <v>0</v>
      </c>
      <c r="U32" s="4">
        <f t="shared" si="18"/>
        <v>0</v>
      </c>
      <c r="V32" s="4">
        <f t="shared" si="19"/>
        <v>0</v>
      </c>
      <c r="W32" s="4">
        <f t="shared" si="20"/>
        <v>0</v>
      </c>
    </row>
    <row r="33" spans="2:23" x14ac:dyDescent="0.2">
      <c r="B33" s="161">
        <f>Settings!I22</f>
        <v>0</v>
      </c>
      <c r="C33" s="78">
        <f>alignment_objectives!AF7</f>
        <v>0</v>
      </c>
      <c r="D33" s="78">
        <f>alignment_objectives!AV7</f>
        <v>0</v>
      </c>
      <c r="E33" s="193">
        <f>E23</f>
        <v>0</v>
      </c>
      <c r="F33" s="195"/>
      <c r="I33">
        <f t="shared" si="6"/>
        <v>0</v>
      </c>
      <c r="J33" s="4">
        <f t="shared" si="7"/>
        <v>1</v>
      </c>
      <c r="K33" s="4">
        <f t="shared" si="8"/>
        <v>1</v>
      </c>
      <c r="L33" s="4">
        <f t="shared" si="9"/>
        <v>1</v>
      </c>
      <c r="M33" s="4">
        <f t="shared" si="10"/>
        <v>1</v>
      </c>
      <c r="N33" s="4">
        <f t="shared" si="11"/>
        <v>1</v>
      </c>
      <c r="O33" s="4">
        <f t="shared" si="12"/>
        <v>1</v>
      </c>
      <c r="P33" s="4">
        <f t="shared" si="13"/>
        <v>1</v>
      </c>
      <c r="Q33" s="4">
        <f t="shared" si="14"/>
        <v>0</v>
      </c>
      <c r="R33" s="4">
        <f t="shared" si="15"/>
        <v>0</v>
      </c>
      <c r="S33" s="4">
        <f t="shared" si="16"/>
        <v>0</v>
      </c>
      <c r="T33" s="4">
        <f t="shared" si="17"/>
        <v>0</v>
      </c>
      <c r="U33" s="4">
        <f t="shared" si="18"/>
        <v>0</v>
      </c>
      <c r="V33" s="4">
        <f t="shared" si="19"/>
        <v>0</v>
      </c>
      <c r="W33" s="4">
        <f t="shared" si="20"/>
        <v>0</v>
      </c>
    </row>
    <row r="34" spans="2:23" x14ac:dyDescent="0.2">
      <c r="B34" s="161">
        <f>Settings!I23</f>
        <v>0</v>
      </c>
      <c r="C34" s="78">
        <f>alignment_objectives!AG7</f>
        <v>0</v>
      </c>
      <c r="D34" s="78">
        <f>alignment_objectives!AV7</f>
        <v>0</v>
      </c>
      <c r="E34" s="193">
        <f>E23</f>
        <v>0</v>
      </c>
      <c r="F34" s="195"/>
      <c r="I34">
        <f t="shared" si="6"/>
        <v>0</v>
      </c>
      <c r="J34" s="4">
        <f t="shared" si="7"/>
        <v>1</v>
      </c>
      <c r="K34" s="4">
        <f t="shared" si="8"/>
        <v>1</v>
      </c>
      <c r="L34" s="4">
        <f t="shared" si="9"/>
        <v>1</v>
      </c>
      <c r="M34" s="4">
        <f t="shared" si="10"/>
        <v>1</v>
      </c>
      <c r="N34" s="4">
        <f t="shared" si="11"/>
        <v>1</v>
      </c>
      <c r="O34" s="4">
        <f t="shared" si="12"/>
        <v>1</v>
      </c>
      <c r="P34" s="4">
        <f t="shared" si="13"/>
        <v>1</v>
      </c>
      <c r="Q34" s="4">
        <f t="shared" si="14"/>
        <v>0</v>
      </c>
      <c r="R34" s="4">
        <f t="shared" si="15"/>
        <v>0</v>
      </c>
      <c r="S34" s="4">
        <f t="shared" si="16"/>
        <v>0</v>
      </c>
      <c r="T34" s="4">
        <f t="shared" si="17"/>
        <v>0</v>
      </c>
      <c r="U34" s="4">
        <f t="shared" si="18"/>
        <v>0</v>
      </c>
      <c r="V34" s="4">
        <f t="shared" si="19"/>
        <v>0</v>
      </c>
      <c r="W34" s="4">
        <f t="shared" si="20"/>
        <v>0</v>
      </c>
    </row>
    <row r="35" spans="2:23" x14ac:dyDescent="0.2">
      <c r="B35" s="161">
        <f>Settings!I24</f>
        <v>0</v>
      </c>
      <c r="C35" s="78">
        <f>alignment_objectives!AH7</f>
        <v>0</v>
      </c>
      <c r="D35" s="78">
        <f>alignment_objectives!AX7</f>
        <v>0</v>
      </c>
      <c r="E35" s="193">
        <f>E23</f>
        <v>0</v>
      </c>
      <c r="F35" s="195"/>
      <c r="I35">
        <f t="shared" si="6"/>
        <v>0</v>
      </c>
      <c r="J35" s="4">
        <f t="shared" si="7"/>
        <v>1</v>
      </c>
      <c r="K35" s="4">
        <f t="shared" si="8"/>
        <v>1</v>
      </c>
      <c r="L35" s="4">
        <f t="shared" si="9"/>
        <v>1</v>
      </c>
      <c r="M35" s="4">
        <f t="shared" si="10"/>
        <v>1</v>
      </c>
      <c r="N35" s="4">
        <f t="shared" si="11"/>
        <v>1</v>
      </c>
      <c r="O35" s="4">
        <f t="shared" si="12"/>
        <v>1</v>
      </c>
      <c r="P35" s="4">
        <f t="shared" si="13"/>
        <v>1</v>
      </c>
      <c r="Q35" s="4">
        <f t="shared" si="14"/>
        <v>0</v>
      </c>
      <c r="R35" s="4">
        <f t="shared" si="15"/>
        <v>0</v>
      </c>
      <c r="S35" s="4">
        <f t="shared" si="16"/>
        <v>0</v>
      </c>
      <c r="T35" s="4">
        <f t="shared" si="17"/>
        <v>0</v>
      </c>
      <c r="U35" s="4">
        <f t="shared" si="18"/>
        <v>0</v>
      </c>
      <c r="V35" s="4">
        <f t="shared" si="19"/>
        <v>0</v>
      </c>
      <c r="W35" s="4">
        <f t="shared" si="20"/>
        <v>0</v>
      </c>
    </row>
    <row r="36" spans="2:23" x14ac:dyDescent="0.2">
      <c r="B36" s="161">
        <f>Settings!I25</f>
        <v>0</v>
      </c>
      <c r="C36" s="78">
        <f>alignment_objectives!AI7</f>
        <v>0</v>
      </c>
      <c r="D36" s="78">
        <f>alignment_objectives!AY7</f>
        <v>0</v>
      </c>
      <c r="E36" s="193">
        <f>E23</f>
        <v>0</v>
      </c>
      <c r="F36" s="195"/>
      <c r="I36">
        <f t="shared" si="6"/>
        <v>0</v>
      </c>
      <c r="J36" s="4">
        <f t="shared" si="7"/>
        <v>1</v>
      </c>
      <c r="K36" s="4">
        <f t="shared" si="8"/>
        <v>1</v>
      </c>
      <c r="L36" s="4">
        <f t="shared" si="9"/>
        <v>1</v>
      </c>
      <c r="M36" s="4">
        <f t="shared" si="10"/>
        <v>1</v>
      </c>
      <c r="N36" s="4">
        <f t="shared" si="11"/>
        <v>1</v>
      </c>
      <c r="O36" s="4">
        <f t="shared" si="12"/>
        <v>1</v>
      </c>
      <c r="P36" s="4">
        <f t="shared" si="13"/>
        <v>1</v>
      </c>
      <c r="Q36" s="4">
        <f t="shared" si="14"/>
        <v>0</v>
      </c>
      <c r="R36" s="4">
        <f t="shared" si="15"/>
        <v>0</v>
      </c>
      <c r="S36" s="4">
        <f t="shared" si="16"/>
        <v>0</v>
      </c>
      <c r="T36" s="4">
        <f t="shared" si="17"/>
        <v>0</v>
      </c>
      <c r="U36" s="4">
        <f t="shared" si="18"/>
        <v>0</v>
      </c>
      <c r="V36" s="4">
        <f t="shared" si="19"/>
        <v>0</v>
      </c>
      <c r="W36" s="4">
        <f t="shared" si="20"/>
        <v>0</v>
      </c>
    </row>
    <row r="37" spans="2:23" ht="12" thickBot="1" x14ac:dyDescent="0.25">
      <c r="B37" s="163">
        <f>Settings!I26</f>
        <v>0</v>
      </c>
      <c r="C37" s="79">
        <f>alignment_objectives!AJ7</f>
        <v>0</v>
      </c>
      <c r="D37" s="79">
        <f>alignment_objectives!AZ7</f>
        <v>0</v>
      </c>
      <c r="E37" s="194">
        <f>E26</f>
        <v>0</v>
      </c>
      <c r="F37" s="196"/>
      <c r="I37">
        <f t="shared" si="6"/>
        <v>0</v>
      </c>
      <c r="J37" s="4">
        <f t="shared" si="7"/>
        <v>1</v>
      </c>
      <c r="K37" s="4">
        <f t="shared" si="8"/>
        <v>1</v>
      </c>
      <c r="L37" s="4">
        <f t="shared" si="9"/>
        <v>1</v>
      </c>
      <c r="M37" s="4">
        <f t="shared" si="10"/>
        <v>1</v>
      </c>
      <c r="N37" s="4">
        <f t="shared" si="11"/>
        <v>1</v>
      </c>
      <c r="O37" s="4">
        <f t="shared" si="12"/>
        <v>1</v>
      </c>
      <c r="P37" s="4">
        <f t="shared" si="13"/>
        <v>1</v>
      </c>
      <c r="Q37" s="4">
        <f t="shared" si="14"/>
        <v>0</v>
      </c>
      <c r="R37" s="4">
        <f t="shared" si="15"/>
        <v>0</v>
      </c>
      <c r="S37" s="4">
        <f t="shared" si="16"/>
        <v>0</v>
      </c>
      <c r="T37" s="4">
        <f t="shared" si="17"/>
        <v>0</v>
      </c>
      <c r="U37" s="4">
        <f t="shared" si="18"/>
        <v>0</v>
      </c>
      <c r="V37" s="4">
        <f t="shared" si="19"/>
        <v>0</v>
      </c>
      <c r="W37" s="4">
        <f t="shared" si="20"/>
        <v>0</v>
      </c>
    </row>
    <row r="39" spans="2:23" x14ac:dyDescent="0.2">
      <c r="Q39" s="4">
        <f>IF(Q20&gt;0,Q40/Q20,0)</f>
        <v>0</v>
      </c>
      <c r="R39" s="4">
        <f t="shared" ref="R39:W39" si="21">IF(R20&gt;0,R40/R20,0)</f>
        <v>0</v>
      </c>
      <c r="S39" s="4">
        <f t="shared" si="21"/>
        <v>0</v>
      </c>
      <c r="T39" s="4">
        <f t="shared" si="21"/>
        <v>0</v>
      </c>
      <c r="U39" s="4">
        <f t="shared" si="21"/>
        <v>0</v>
      </c>
      <c r="V39" s="4">
        <f t="shared" si="21"/>
        <v>0</v>
      </c>
      <c r="W39" s="4">
        <f t="shared" si="21"/>
        <v>0</v>
      </c>
    </row>
    <row r="40" spans="2:23" x14ac:dyDescent="0.2">
      <c r="Q40" s="4">
        <f>SUM(Q42:Q56)</f>
        <v>0</v>
      </c>
      <c r="R40" s="4">
        <f t="shared" ref="R40:W40" si="22">SUM(R42:R56)</f>
        <v>0</v>
      </c>
      <c r="S40" s="4">
        <f t="shared" si="22"/>
        <v>0</v>
      </c>
      <c r="T40" s="4">
        <f t="shared" si="22"/>
        <v>0</v>
      </c>
      <c r="U40" s="4">
        <f t="shared" si="22"/>
        <v>0</v>
      </c>
      <c r="V40" s="4">
        <f t="shared" si="22"/>
        <v>0</v>
      </c>
      <c r="W40" s="4">
        <f t="shared" si="22"/>
        <v>0</v>
      </c>
    </row>
    <row r="41" spans="2:23" x14ac:dyDescent="0.2">
      <c r="Q41" s="4">
        <f>Q22</f>
        <v>0</v>
      </c>
      <c r="R41" s="4">
        <f t="shared" ref="R41:W41" si="23">R22</f>
        <v>0</v>
      </c>
      <c r="S41" s="4">
        <f t="shared" si="23"/>
        <v>0</v>
      </c>
      <c r="T41" s="4">
        <f t="shared" si="23"/>
        <v>0</v>
      </c>
      <c r="U41" s="4">
        <f t="shared" si="23"/>
        <v>0</v>
      </c>
      <c r="V41" s="4">
        <f t="shared" si="23"/>
        <v>0</v>
      </c>
      <c r="W41" s="4">
        <f t="shared" si="23"/>
        <v>0</v>
      </c>
    </row>
    <row r="42" spans="2:23" x14ac:dyDescent="0.2">
      <c r="P42" s="4">
        <f>B23</f>
        <v>0</v>
      </c>
      <c r="Q42" s="4">
        <f>J23*D23</f>
        <v>0</v>
      </c>
      <c r="R42" s="4">
        <f>K23*D23</f>
        <v>0</v>
      </c>
      <c r="S42" s="4">
        <f>D23*L23</f>
        <v>0</v>
      </c>
      <c r="T42" s="4">
        <f>M23*D23</f>
        <v>0</v>
      </c>
      <c r="U42" s="4">
        <f>D23*N23</f>
        <v>0</v>
      </c>
      <c r="V42" s="4">
        <f>O23*D23</f>
        <v>0</v>
      </c>
      <c r="W42" s="4">
        <f>D23*P23</f>
        <v>0</v>
      </c>
    </row>
    <row r="43" spans="2:23" x14ac:dyDescent="0.2">
      <c r="P43" s="4">
        <f t="shared" ref="P43:P56" si="24">B24</f>
        <v>0</v>
      </c>
      <c r="Q43" s="4">
        <f t="shared" ref="Q43:Q56" si="25">J24*D24</f>
        <v>0</v>
      </c>
      <c r="R43" s="4">
        <f t="shared" ref="R43:R56" si="26">K24*D24</f>
        <v>0</v>
      </c>
      <c r="S43" s="4">
        <f t="shared" ref="S43:S56" si="27">D24*L24</f>
        <v>0</v>
      </c>
      <c r="T43" s="4">
        <f t="shared" ref="T43:T56" si="28">M24*D24</f>
        <v>0</v>
      </c>
      <c r="U43" s="4">
        <f t="shared" ref="U43:U56" si="29">D24*N24</f>
        <v>0</v>
      </c>
      <c r="V43" s="4">
        <f t="shared" ref="V43:V56" si="30">O24*D24</f>
        <v>0</v>
      </c>
      <c r="W43" s="4">
        <f t="shared" ref="W43:W56" si="31">D24*P24</f>
        <v>0</v>
      </c>
    </row>
    <row r="44" spans="2:23" x14ac:dyDescent="0.2">
      <c r="P44" s="4">
        <f t="shared" si="24"/>
        <v>0</v>
      </c>
      <c r="Q44" s="4">
        <f t="shared" si="25"/>
        <v>0</v>
      </c>
      <c r="R44" s="4">
        <f t="shared" si="26"/>
        <v>0</v>
      </c>
      <c r="S44" s="4">
        <f t="shared" si="27"/>
        <v>0</v>
      </c>
      <c r="T44" s="4">
        <f t="shared" si="28"/>
        <v>0</v>
      </c>
      <c r="U44" s="4">
        <f t="shared" si="29"/>
        <v>0</v>
      </c>
      <c r="V44" s="4">
        <f t="shared" si="30"/>
        <v>0</v>
      </c>
      <c r="W44" s="4">
        <f t="shared" si="31"/>
        <v>0</v>
      </c>
    </row>
    <row r="45" spans="2:23" x14ac:dyDescent="0.2">
      <c r="P45" s="4">
        <f t="shared" si="24"/>
        <v>0</v>
      </c>
      <c r="Q45" s="4">
        <f t="shared" si="25"/>
        <v>0</v>
      </c>
      <c r="R45" s="4">
        <f t="shared" si="26"/>
        <v>0</v>
      </c>
      <c r="S45" s="4">
        <f t="shared" si="27"/>
        <v>0</v>
      </c>
      <c r="T45" s="4">
        <f t="shared" si="28"/>
        <v>0</v>
      </c>
      <c r="U45" s="4">
        <f t="shared" si="29"/>
        <v>0</v>
      </c>
      <c r="V45" s="4">
        <f t="shared" si="30"/>
        <v>0</v>
      </c>
      <c r="W45" s="4">
        <f t="shared" si="31"/>
        <v>0</v>
      </c>
    </row>
    <row r="46" spans="2:23" x14ac:dyDescent="0.2">
      <c r="P46" s="4">
        <f t="shared" si="24"/>
        <v>0</v>
      </c>
      <c r="Q46" s="4">
        <f t="shared" si="25"/>
        <v>0</v>
      </c>
      <c r="R46" s="4">
        <f t="shared" si="26"/>
        <v>0</v>
      </c>
      <c r="S46" s="4">
        <f t="shared" si="27"/>
        <v>0</v>
      </c>
      <c r="T46" s="4">
        <f t="shared" si="28"/>
        <v>0</v>
      </c>
      <c r="U46" s="4">
        <f t="shared" si="29"/>
        <v>0</v>
      </c>
      <c r="V46" s="4">
        <f t="shared" si="30"/>
        <v>0</v>
      </c>
      <c r="W46" s="4">
        <f t="shared" si="31"/>
        <v>0</v>
      </c>
    </row>
    <row r="47" spans="2:23" x14ac:dyDescent="0.2">
      <c r="P47" s="4">
        <f t="shared" si="24"/>
        <v>0</v>
      </c>
      <c r="Q47" s="4">
        <f t="shared" si="25"/>
        <v>0</v>
      </c>
      <c r="R47" s="4">
        <f t="shared" si="26"/>
        <v>0</v>
      </c>
      <c r="S47" s="4">
        <f t="shared" si="27"/>
        <v>0</v>
      </c>
      <c r="T47" s="4">
        <f t="shared" si="28"/>
        <v>0</v>
      </c>
      <c r="U47" s="4">
        <f t="shared" si="29"/>
        <v>0</v>
      </c>
      <c r="V47" s="4">
        <f t="shared" si="30"/>
        <v>0</v>
      </c>
      <c r="W47" s="4">
        <f t="shared" si="31"/>
        <v>0</v>
      </c>
    </row>
    <row r="48" spans="2:23" x14ac:dyDescent="0.2">
      <c r="P48" s="4">
        <f t="shared" si="24"/>
        <v>0</v>
      </c>
      <c r="Q48" s="4">
        <f t="shared" si="25"/>
        <v>0</v>
      </c>
      <c r="R48" s="4">
        <f t="shared" si="26"/>
        <v>0</v>
      </c>
      <c r="S48" s="4">
        <f t="shared" si="27"/>
        <v>0</v>
      </c>
      <c r="T48" s="4">
        <f t="shared" si="28"/>
        <v>0</v>
      </c>
      <c r="U48" s="4">
        <f t="shared" si="29"/>
        <v>0</v>
      </c>
      <c r="V48" s="4">
        <f t="shared" si="30"/>
        <v>0</v>
      </c>
      <c r="W48" s="4">
        <f t="shared" si="31"/>
        <v>0</v>
      </c>
    </row>
    <row r="49" spans="16:23" x14ac:dyDescent="0.2">
      <c r="P49" s="4">
        <f t="shared" si="24"/>
        <v>0</v>
      </c>
      <c r="Q49" s="4">
        <f t="shared" si="25"/>
        <v>0</v>
      </c>
      <c r="R49" s="4">
        <f t="shared" si="26"/>
        <v>0</v>
      </c>
      <c r="S49" s="4">
        <f t="shared" si="27"/>
        <v>0</v>
      </c>
      <c r="T49" s="4">
        <f t="shared" si="28"/>
        <v>0</v>
      </c>
      <c r="U49" s="4">
        <f t="shared" si="29"/>
        <v>0</v>
      </c>
      <c r="V49" s="4">
        <f t="shared" si="30"/>
        <v>0</v>
      </c>
      <c r="W49" s="4">
        <f t="shared" si="31"/>
        <v>0</v>
      </c>
    </row>
    <row r="50" spans="16:23" x14ac:dyDescent="0.2">
      <c r="P50" s="4">
        <f t="shared" si="24"/>
        <v>0</v>
      </c>
      <c r="Q50" s="4">
        <f t="shared" si="25"/>
        <v>0</v>
      </c>
      <c r="R50" s="4">
        <f t="shared" si="26"/>
        <v>0</v>
      </c>
      <c r="S50" s="4">
        <f t="shared" si="27"/>
        <v>0</v>
      </c>
      <c r="T50" s="4">
        <f t="shared" si="28"/>
        <v>0</v>
      </c>
      <c r="U50" s="4">
        <f t="shared" si="29"/>
        <v>0</v>
      </c>
      <c r="V50" s="4">
        <f t="shared" si="30"/>
        <v>0</v>
      </c>
      <c r="W50" s="4">
        <f t="shared" si="31"/>
        <v>0</v>
      </c>
    </row>
    <row r="51" spans="16:23" x14ac:dyDescent="0.2">
      <c r="P51" s="4">
        <f t="shared" si="24"/>
        <v>0</v>
      </c>
      <c r="Q51" s="4">
        <f t="shared" si="25"/>
        <v>0</v>
      </c>
      <c r="R51" s="4">
        <f t="shared" si="26"/>
        <v>0</v>
      </c>
      <c r="S51" s="4">
        <f t="shared" si="27"/>
        <v>0</v>
      </c>
      <c r="T51" s="4">
        <f t="shared" si="28"/>
        <v>0</v>
      </c>
      <c r="U51" s="4">
        <f t="shared" si="29"/>
        <v>0</v>
      </c>
      <c r="V51" s="4">
        <f t="shared" si="30"/>
        <v>0</v>
      </c>
      <c r="W51" s="4">
        <f t="shared" si="31"/>
        <v>0</v>
      </c>
    </row>
    <row r="52" spans="16:23" x14ac:dyDescent="0.2">
      <c r="P52" s="4">
        <f t="shared" si="24"/>
        <v>0</v>
      </c>
      <c r="Q52" s="4">
        <f t="shared" si="25"/>
        <v>0</v>
      </c>
      <c r="R52" s="4">
        <f t="shared" si="26"/>
        <v>0</v>
      </c>
      <c r="S52" s="4">
        <f t="shared" si="27"/>
        <v>0</v>
      </c>
      <c r="T52" s="4">
        <f t="shared" si="28"/>
        <v>0</v>
      </c>
      <c r="U52" s="4">
        <f t="shared" si="29"/>
        <v>0</v>
      </c>
      <c r="V52" s="4">
        <f t="shared" si="30"/>
        <v>0</v>
      </c>
      <c r="W52" s="4">
        <f t="shared" si="31"/>
        <v>0</v>
      </c>
    </row>
    <row r="53" spans="16:23" x14ac:dyDescent="0.2">
      <c r="P53" s="4">
        <f t="shared" si="24"/>
        <v>0</v>
      </c>
      <c r="Q53" s="4">
        <f t="shared" si="25"/>
        <v>0</v>
      </c>
      <c r="R53" s="4">
        <f t="shared" si="26"/>
        <v>0</v>
      </c>
      <c r="S53" s="4">
        <f t="shared" si="27"/>
        <v>0</v>
      </c>
      <c r="T53" s="4">
        <f t="shared" si="28"/>
        <v>0</v>
      </c>
      <c r="U53" s="4">
        <f t="shared" si="29"/>
        <v>0</v>
      </c>
      <c r="V53" s="4">
        <f t="shared" si="30"/>
        <v>0</v>
      </c>
      <c r="W53" s="4">
        <f t="shared" si="31"/>
        <v>0</v>
      </c>
    </row>
    <row r="54" spans="16:23" x14ac:dyDescent="0.2">
      <c r="P54" s="4">
        <f t="shared" si="24"/>
        <v>0</v>
      </c>
      <c r="Q54" s="4">
        <f t="shared" si="25"/>
        <v>0</v>
      </c>
      <c r="R54" s="4">
        <f t="shared" si="26"/>
        <v>0</v>
      </c>
      <c r="S54" s="4">
        <f t="shared" si="27"/>
        <v>0</v>
      </c>
      <c r="T54" s="4">
        <f t="shared" si="28"/>
        <v>0</v>
      </c>
      <c r="U54" s="4">
        <f t="shared" si="29"/>
        <v>0</v>
      </c>
      <c r="V54" s="4">
        <f t="shared" si="30"/>
        <v>0</v>
      </c>
      <c r="W54" s="4">
        <f t="shared" si="31"/>
        <v>0</v>
      </c>
    </row>
    <row r="55" spans="16:23" x14ac:dyDescent="0.2">
      <c r="P55" s="4">
        <f t="shared" si="24"/>
        <v>0</v>
      </c>
      <c r="Q55" s="4">
        <f t="shared" si="25"/>
        <v>0</v>
      </c>
      <c r="R55" s="4">
        <f t="shared" si="26"/>
        <v>0</v>
      </c>
      <c r="S55" s="4">
        <f t="shared" si="27"/>
        <v>0</v>
      </c>
      <c r="T55" s="4">
        <f t="shared" si="28"/>
        <v>0</v>
      </c>
      <c r="U55" s="4">
        <f t="shared" si="29"/>
        <v>0</v>
      </c>
      <c r="V55" s="4">
        <f t="shared" si="30"/>
        <v>0</v>
      </c>
      <c r="W55" s="4">
        <f t="shared" si="31"/>
        <v>0</v>
      </c>
    </row>
    <row r="56" spans="16:23" x14ac:dyDescent="0.2">
      <c r="P56" s="4">
        <f t="shared" si="24"/>
        <v>0</v>
      </c>
      <c r="Q56" s="4">
        <f t="shared" si="25"/>
        <v>0</v>
      </c>
      <c r="R56" s="4">
        <f t="shared" si="26"/>
        <v>0</v>
      </c>
      <c r="S56" s="4">
        <f t="shared" si="27"/>
        <v>0</v>
      </c>
      <c r="T56" s="4">
        <f t="shared" si="28"/>
        <v>0</v>
      </c>
      <c r="U56" s="4">
        <f t="shared" si="29"/>
        <v>0</v>
      </c>
      <c r="V56" s="4">
        <f t="shared" si="30"/>
        <v>0</v>
      </c>
      <c r="W56" s="4">
        <f t="shared" si="31"/>
        <v>0</v>
      </c>
    </row>
  </sheetData>
  <sheetProtection algorithmName="SHA-512" hashValue="I/0vHHBj5yMGDX67wAFL4SIof4TIG7nkjy9Fxv6I8ajCuEBOzMvOhXkQBDTP5gx00kkZCVQzEBrqYNeaGK1fVQ==" saltValue="jbzFKkr60Bg0rPod9Z1JWQ==" spinCount="100000" sheet="1" objects="1" scenarios="1"/>
  <mergeCells count="2">
    <mergeCell ref="B2:E2"/>
    <mergeCell ref="B4:E4"/>
  </mergeCells>
  <pageMargins left="0.70866141732283472" right="0.70866141732283472" top="0.74803149606299213" bottom="0.74803149606299213" header="0.31496062992125984" footer="0.31496062992125984"/>
  <pageSetup paperSize="9" orientation="portrait" horizontalDpi="4294967293" verticalDpi="0" r:id="rId1"/>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A00-000000000000}">
          <x14:formula1>
            <xm:f>Settings!$B$10:$B$16</xm:f>
          </x14:formula1>
          <xm:sqref>F23:F37</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9" tint="-0.499984740745262"/>
  </sheetPr>
  <dimension ref="B2:BG204"/>
  <sheetViews>
    <sheetView workbookViewId="0"/>
  </sheetViews>
  <sheetFormatPr defaultRowHeight="11.25" x14ac:dyDescent="0.2"/>
  <cols>
    <col min="2" max="2" width="19.83203125" customWidth="1"/>
    <col min="5" max="59" width="9.33203125" style="4"/>
  </cols>
  <sheetData>
    <row r="2" spans="2:22" x14ac:dyDescent="0.2">
      <c r="T2" s="4">
        <f>IF(T3&gt;0,T4/T3,0)</f>
        <v>0</v>
      </c>
      <c r="V2" s="4">
        <f t="shared" ref="V2" si="0">IF(V3&gt;0,V4/V3,0)</f>
        <v>0</v>
      </c>
    </row>
    <row r="3" spans="2:22" x14ac:dyDescent="0.2">
      <c r="O3" s="4">
        <f>'Risk Assessment Values'!C11</f>
        <v>5</v>
      </c>
      <c r="P3" s="4">
        <f>'Risk Assessment Values'!C12</f>
        <v>4</v>
      </c>
      <c r="Q3" s="4">
        <f>'Risk Assessment Values'!C13</f>
        <v>3</v>
      </c>
      <c r="R3" s="4">
        <f>'Risk Assessment Values'!C14</f>
        <v>2</v>
      </c>
      <c r="S3" s="4">
        <f>'Risk Assessment Values'!C15</f>
        <v>1</v>
      </c>
      <c r="T3" s="4">
        <f>COUNTIF(T5:T204,"&gt;0")</f>
        <v>0</v>
      </c>
      <c r="V3" s="4">
        <f>COUNTIF(V5:V204,"&gt;0")</f>
        <v>0</v>
      </c>
    </row>
    <row r="4" spans="2:22" x14ac:dyDescent="0.2">
      <c r="E4" s="4" t="str">
        <f>'Risk Assessment Values'!B11</f>
        <v>Frequent</v>
      </c>
      <c r="F4" s="4" t="str">
        <f>'Risk Assessment Values'!B12</f>
        <v>Likely</v>
      </c>
      <c r="G4" s="4" t="str">
        <f>'Risk Assessment Values'!B13</f>
        <v>Possible</v>
      </c>
      <c r="H4" s="4" t="str">
        <f>'Risk Assessment Values'!B14</f>
        <v>Unlikely</v>
      </c>
      <c r="I4" s="4" t="str">
        <f>'Risk Assessment Values'!B15</f>
        <v>Rare</v>
      </c>
      <c r="J4" s="4" t="str">
        <f>E4</f>
        <v>Frequent</v>
      </c>
      <c r="K4" s="4" t="str">
        <f t="shared" ref="K4:N4" si="1">F4</f>
        <v>Likely</v>
      </c>
      <c r="L4" s="4" t="str">
        <f t="shared" si="1"/>
        <v>Possible</v>
      </c>
      <c r="M4" s="4" t="str">
        <f t="shared" si="1"/>
        <v>Unlikely</v>
      </c>
      <c r="N4" s="4" t="str">
        <f t="shared" si="1"/>
        <v>Rare</v>
      </c>
      <c r="O4" s="4" t="str">
        <f>E4</f>
        <v>Frequent</v>
      </c>
      <c r="P4" s="4" t="str">
        <f t="shared" ref="P4:S4" si="2">F4</f>
        <v>Likely</v>
      </c>
      <c r="Q4" s="4" t="str">
        <f t="shared" si="2"/>
        <v>Possible</v>
      </c>
      <c r="R4" s="4" t="str">
        <f t="shared" si="2"/>
        <v>Unlikely</v>
      </c>
      <c r="S4" s="4" t="str">
        <f t="shared" si="2"/>
        <v>Rare</v>
      </c>
      <c r="T4" s="4">
        <f>SUM(T5:T204)</f>
        <v>0</v>
      </c>
      <c r="V4" s="4">
        <f>SUM(V5:V204)</f>
        <v>0</v>
      </c>
    </row>
    <row r="5" spans="2:22" x14ac:dyDescent="0.2">
      <c r="B5">
        <f>'Risk Assessment'!B11</f>
        <v>0</v>
      </c>
      <c r="C5">
        <f>'Risk Assessment'!C11</f>
        <v>0</v>
      </c>
      <c r="D5" s="4">
        <f>Risks!C18</f>
        <v>0</v>
      </c>
      <c r="E5" s="4">
        <f>COUNTIF(C5,$E$4)</f>
        <v>0</v>
      </c>
      <c r="F5" s="4">
        <f>COUNTIF(C5,$F$4)</f>
        <v>0</v>
      </c>
      <c r="G5" s="4">
        <f>COUNTIF(C5,$G$4)</f>
        <v>0</v>
      </c>
      <c r="H5" s="4">
        <f>COUNTIF(C5,$H$4)</f>
        <v>0</v>
      </c>
      <c r="I5" s="4">
        <f>COUNTIF(C5,$I$4)</f>
        <v>0</v>
      </c>
      <c r="J5" s="4">
        <f>E5*D5</f>
        <v>0</v>
      </c>
      <c r="K5" s="4">
        <f>F5*D5</f>
        <v>0</v>
      </c>
      <c r="L5" s="4">
        <f>D5*G5</f>
        <v>0</v>
      </c>
      <c r="M5" s="4">
        <f>H5*D5</f>
        <v>0</v>
      </c>
      <c r="N5" s="4">
        <f>I5*D5</f>
        <v>0</v>
      </c>
      <c r="O5" s="4">
        <f>J5*$O$3</f>
        <v>0</v>
      </c>
      <c r="P5" s="4">
        <f>K5*$P$3</f>
        <v>0</v>
      </c>
      <c r="Q5" s="4">
        <f>L5*$Q$3</f>
        <v>0</v>
      </c>
      <c r="R5" s="4">
        <f>M5*$R$3</f>
        <v>0</v>
      </c>
      <c r="S5" s="4">
        <f>N5*$S$3</f>
        <v>0</v>
      </c>
      <c r="T5" s="77">
        <f>SUM(O5:S5)</f>
        <v>0</v>
      </c>
      <c r="U5" s="76">
        <f>'Risk Assessment Values'!$I$44</f>
        <v>0.3</v>
      </c>
      <c r="V5" s="4">
        <f>U5*T5</f>
        <v>0</v>
      </c>
    </row>
    <row r="6" spans="2:22" x14ac:dyDescent="0.2">
      <c r="B6">
        <f>'Risk Assessment'!B12</f>
        <v>0</v>
      </c>
      <c r="C6">
        <f>'Risk Assessment'!C12</f>
        <v>0</v>
      </c>
      <c r="D6" s="4">
        <f>Risks!C19</f>
        <v>0</v>
      </c>
      <c r="E6" s="4">
        <f t="shared" ref="E6:E69" si="3">COUNTIF(C6,$E$4)</f>
        <v>0</v>
      </c>
      <c r="F6" s="4">
        <f t="shared" ref="F6:F69" si="4">COUNTIF(C6,$F$4)</f>
        <v>0</v>
      </c>
      <c r="G6" s="4">
        <f t="shared" ref="G6:G69" si="5">COUNTIF(C6,$G$4)</f>
        <v>0</v>
      </c>
      <c r="H6" s="4">
        <f t="shared" ref="H6:H69" si="6">COUNTIF(C6,$H$4)</f>
        <v>0</v>
      </c>
      <c r="I6" s="4">
        <f t="shared" ref="I6:I69" si="7">COUNTIF(C6,$I$4)</f>
        <v>0</v>
      </c>
      <c r="J6" s="4">
        <f t="shared" ref="J6:J69" si="8">E6*D6</f>
        <v>0</v>
      </c>
      <c r="K6" s="4">
        <f t="shared" ref="K6:K69" si="9">F6*D6</f>
        <v>0</v>
      </c>
      <c r="L6" s="4">
        <f t="shared" ref="L6:L69" si="10">D6*G6</f>
        <v>0</v>
      </c>
      <c r="M6" s="4">
        <f t="shared" ref="M6:M69" si="11">H6*D6</f>
        <v>0</v>
      </c>
      <c r="N6" s="4">
        <f t="shared" ref="N6:N69" si="12">I6*D6</f>
        <v>0</v>
      </c>
      <c r="O6" s="4">
        <f t="shared" ref="O6:O69" si="13">J6*$O$3</f>
        <v>0</v>
      </c>
      <c r="P6" s="4">
        <f t="shared" ref="P6:P69" si="14">K6*$P$3</f>
        <v>0</v>
      </c>
      <c r="Q6" s="4">
        <f t="shared" ref="Q6:Q69" si="15">L6*$Q$3</f>
        <v>0</v>
      </c>
      <c r="R6" s="4">
        <f t="shared" ref="R6:R69" si="16">M6*$R$3</f>
        <v>0</v>
      </c>
      <c r="S6" s="4">
        <f t="shared" ref="S6:S69" si="17">N6*$S$3</f>
        <v>0</v>
      </c>
      <c r="T6" s="77">
        <f t="shared" ref="T6:T69" si="18">SUM(O6:S6)</f>
        <v>0</v>
      </c>
      <c r="U6" s="76">
        <f>$U$5</f>
        <v>0.3</v>
      </c>
      <c r="V6" s="4">
        <f t="shared" ref="V6:V69" si="19">U6*T6</f>
        <v>0</v>
      </c>
    </row>
    <row r="7" spans="2:22" x14ac:dyDescent="0.2">
      <c r="B7">
        <f>'Risk Assessment'!B13</f>
        <v>0</v>
      </c>
      <c r="C7">
        <f>'Risk Assessment'!C13</f>
        <v>0</v>
      </c>
      <c r="D7" s="4">
        <f>Risks!C20</f>
        <v>0</v>
      </c>
      <c r="E7" s="4">
        <f t="shared" si="3"/>
        <v>0</v>
      </c>
      <c r="F7" s="4">
        <f t="shared" si="4"/>
        <v>0</v>
      </c>
      <c r="G7" s="4">
        <f t="shared" si="5"/>
        <v>0</v>
      </c>
      <c r="H7" s="4">
        <f t="shared" si="6"/>
        <v>0</v>
      </c>
      <c r="I7" s="4">
        <f t="shared" si="7"/>
        <v>0</v>
      </c>
      <c r="J7" s="4">
        <f t="shared" si="8"/>
        <v>0</v>
      </c>
      <c r="K7" s="4">
        <f t="shared" si="9"/>
        <v>0</v>
      </c>
      <c r="L7" s="4">
        <f t="shared" si="10"/>
        <v>0</v>
      </c>
      <c r="M7" s="4">
        <f t="shared" si="11"/>
        <v>0</v>
      </c>
      <c r="N7" s="4">
        <f t="shared" si="12"/>
        <v>0</v>
      </c>
      <c r="O7" s="4">
        <f t="shared" si="13"/>
        <v>0</v>
      </c>
      <c r="P7" s="4">
        <f t="shared" si="14"/>
        <v>0</v>
      </c>
      <c r="Q7" s="4">
        <f t="shared" si="15"/>
        <v>0</v>
      </c>
      <c r="R7" s="4">
        <f t="shared" si="16"/>
        <v>0</v>
      </c>
      <c r="S7" s="4">
        <f t="shared" si="17"/>
        <v>0</v>
      </c>
      <c r="T7" s="77">
        <f t="shared" si="18"/>
        <v>0</v>
      </c>
      <c r="U7" s="76">
        <f t="shared" ref="U7:U70" si="20">$U$5</f>
        <v>0.3</v>
      </c>
      <c r="V7" s="4">
        <f t="shared" si="19"/>
        <v>0</v>
      </c>
    </row>
    <row r="8" spans="2:22" x14ac:dyDescent="0.2">
      <c r="B8">
        <f>'Risk Assessment'!B14</f>
        <v>0</v>
      </c>
      <c r="C8">
        <f>'Risk Assessment'!C14</f>
        <v>0</v>
      </c>
      <c r="D8" s="4">
        <f>Risks!C21</f>
        <v>0</v>
      </c>
      <c r="E8" s="4">
        <f t="shared" si="3"/>
        <v>0</v>
      </c>
      <c r="F8" s="4">
        <f t="shared" si="4"/>
        <v>0</v>
      </c>
      <c r="G8" s="4">
        <f t="shared" si="5"/>
        <v>0</v>
      </c>
      <c r="H8" s="4">
        <f t="shared" si="6"/>
        <v>0</v>
      </c>
      <c r="I8" s="4">
        <f t="shared" si="7"/>
        <v>0</v>
      </c>
      <c r="J8" s="4">
        <f t="shared" si="8"/>
        <v>0</v>
      </c>
      <c r="K8" s="4">
        <f t="shared" si="9"/>
        <v>0</v>
      </c>
      <c r="L8" s="4">
        <f t="shared" si="10"/>
        <v>0</v>
      </c>
      <c r="M8" s="4">
        <f t="shared" si="11"/>
        <v>0</v>
      </c>
      <c r="N8" s="4">
        <f t="shared" si="12"/>
        <v>0</v>
      </c>
      <c r="O8" s="4">
        <f t="shared" si="13"/>
        <v>0</v>
      </c>
      <c r="P8" s="4">
        <f t="shared" si="14"/>
        <v>0</v>
      </c>
      <c r="Q8" s="4">
        <f t="shared" si="15"/>
        <v>0</v>
      </c>
      <c r="R8" s="4">
        <f t="shared" si="16"/>
        <v>0</v>
      </c>
      <c r="S8" s="4">
        <f t="shared" si="17"/>
        <v>0</v>
      </c>
      <c r="T8" s="77">
        <f t="shared" si="18"/>
        <v>0</v>
      </c>
      <c r="U8" s="76">
        <f t="shared" si="20"/>
        <v>0.3</v>
      </c>
      <c r="V8" s="4">
        <f t="shared" si="19"/>
        <v>0</v>
      </c>
    </row>
    <row r="9" spans="2:22" x14ac:dyDescent="0.2">
      <c r="B9">
        <f>'Risk Assessment'!B15</f>
        <v>0</v>
      </c>
      <c r="C9">
        <f>'Risk Assessment'!C15</f>
        <v>0</v>
      </c>
      <c r="D9" s="4">
        <f>Risks!C22</f>
        <v>0</v>
      </c>
      <c r="E9" s="4">
        <f t="shared" si="3"/>
        <v>0</v>
      </c>
      <c r="F9" s="4">
        <f t="shared" si="4"/>
        <v>0</v>
      </c>
      <c r="G9" s="4">
        <f t="shared" si="5"/>
        <v>0</v>
      </c>
      <c r="H9" s="4">
        <f t="shared" si="6"/>
        <v>0</v>
      </c>
      <c r="I9" s="4">
        <f t="shared" si="7"/>
        <v>0</v>
      </c>
      <c r="J9" s="4">
        <f t="shared" si="8"/>
        <v>0</v>
      </c>
      <c r="K9" s="4">
        <f t="shared" si="9"/>
        <v>0</v>
      </c>
      <c r="L9" s="4">
        <f t="shared" si="10"/>
        <v>0</v>
      </c>
      <c r="M9" s="4">
        <f t="shared" si="11"/>
        <v>0</v>
      </c>
      <c r="N9" s="4">
        <f t="shared" si="12"/>
        <v>0</v>
      </c>
      <c r="O9" s="4">
        <f t="shared" si="13"/>
        <v>0</v>
      </c>
      <c r="P9" s="4">
        <f t="shared" si="14"/>
        <v>0</v>
      </c>
      <c r="Q9" s="4">
        <f t="shared" si="15"/>
        <v>0</v>
      </c>
      <c r="R9" s="4">
        <f t="shared" si="16"/>
        <v>0</v>
      </c>
      <c r="S9" s="4">
        <f t="shared" si="17"/>
        <v>0</v>
      </c>
      <c r="T9" s="77">
        <f t="shared" si="18"/>
        <v>0</v>
      </c>
      <c r="U9" s="76">
        <f t="shared" si="20"/>
        <v>0.3</v>
      </c>
      <c r="V9" s="4">
        <f t="shared" si="19"/>
        <v>0</v>
      </c>
    </row>
    <row r="10" spans="2:22" x14ac:dyDescent="0.2">
      <c r="B10">
        <f>'Risk Assessment'!B16</f>
        <v>0</v>
      </c>
      <c r="C10">
        <f>'Risk Assessment'!C16</f>
        <v>0</v>
      </c>
      <c r="D10" s="4">
        <f>Risks!C23</f>
        <v>0</v>
      </c>
      <c r="E10" s="4">
        <f t="shared" si="3"/>
        <v>0</v>
      </c>
      <c r="F10" s="4">
        <f t="shared" si="4"/>
        <v>0</v>
      </c>
      <c r="G10" s="4">
        <f t="shared" si="5"/>
        <v>0</v>
      </c>
      <c r="H10" s="4">
        <f t="shared" si="6"/>
        <v>0</v>
      </c>
      <c r="I10" s="4">
        <f t="shared" si="7"/>
        <v>0</v>
      </c>
      <c r="J10" s="4">
        <f t="shared" si="8"/>
        <v>0</v>
      </c>
      <c r="K10" s="4">
        <f t="shared" si="9"/>
        <v>0</v>
      </c>
      <c r="L10" s="4">
        <f t="shared" si="10"/>
        <v>0</v>
      </c>
      <c r="M10" s="4">
        <f t="shared" si="11"/>
        <v>0</v>
      </c>
      <c r="N10" s="4">
        <f t="shared" si="12"/>
        <v>0</v>
      </c>
      <c r="O10" s="4">
        <f t="shared" si="13"/>
        <v>0</v>
      </c>
      <c r="P10" s="4">
        <f t="shared" si="14"/>
        <v>0</v>
      </c>
      <c r="Q10" s="4">
        <f t="shared" si="15"/>
        <v>0</v>
      </c>
      <c r="R10" s="4">
        <f t="shared" si="16"/>
        <v>0</v>
      </c>
      <c r="S10" s="4">
        <f t="shared" si="17"/>
        <v>0</v>
      </c>
      <c r="T10" s="77">
        <f t="shared" si="18"/>
        <v>0</v>
      </c>
      <c r="U10" s="76">
        <f t="shared" si="20"/>
        <v>0.3</v>
      </c>
      <c r="V10" s="4">
        <f t="shared" si="19"/>
        <v>0</v>
      </c>
    </row>
    <row r="11" spans="2:22" x14ac:dyDescent="0.2">
      <c r="B11">
        <f>'Risk Assessment'!B17</f>
        <v>0</v>
      </c>
      <c r="C11">
        <f>'Risk Assessment'!C17</f>
        <v>0</v>
      </c>
      <c r="D11" s="4">
        <f>Risks!C24</f>
        <v>0</v>
      </c>
      <c r="E11" s="4">
        <f t="shared" si="3"/>
        <v>0</v>
      </c>
      <c r="F11" s="4">
        <f t="shared" si="4"/>
        <v>0</v>
      </c>
      <c r="G11" s="4">
        <f t="shared" si="5"/>
        <v>0</v>
      </c>
      <c r="H11" s="4">
        <f t="shared" si="6"/>
        <v>0</v>
      </c>
      <c r="I11" s="4">
        <f t="shared" si="7"/>
        <v>0</v>
      </c>
      <c r="J11" s="4">
        <f t="shared" si="8"/>
        <v>0</v>
      </c>
      <c r="K11" s="4">
        <f t="shared" si="9"/>
        <v>0</v>
      </c>
      <c r="L11" s="4">
        <f t="shared" si="10"/>
        <v>0</v>
      </c>
      <c r="M11" s="4">
        <f t="shared" si="11"/>
        <v>0</v>
      </c>
      <c r="N11" s="4">
        <f t="shared" si="12"/>
        <v>0</v>
      </c>
      <c r="O11" s="4">
        <f t="shared" si="13"/>
        <v>0</v>
      </c>
      <c r="P11" s="4">
        <f t="shared" si="14"/>
        <v>0</v>
      </c>
      <c r="Q11" s="4">
        <f t="shared" si="15"/>
        <v>0</v>
      </c>
      <c r="R11" s="4">
        <f t="shared" si="16"/>
        <v>0</v>
      </c>
      <c r="S11" s="4">
        <f t="shared" si="17"/>
        <v>0</v>
      </c>
      <c r="T11" s="77">
        <f t="shared" si="18"/>
        <v>0</v>
      </c>
      <c r="U11" s="76">
        <f t="shared" si="20"/>
        <v>0.3</v>
      </c>
      <c r="V11" s="4">
        <f t="shared" si="19"/>
        <v>0</v>
      </c>
    </row>
    <row r="12" spans="2:22" x14ac:dyDescent="0.2">
      <c r="B12">
        <f>'Risk Assessment'!B18</f>
        <v>0</v>
      </c>
      <c r="C12">
        <f>'Risk Assessment'!C18</f>
        <v>0</v>
      </c>
      <c r="D12" s="4">
        <f>Risks!C25</f>
        <v>0</v>
      </c>
      <c r="E12" s="4">
        <f t="shared" si="3"/>
        <v>0</v>
      </c>
      <c r="F12" s="4">
        <f t="shared" si="4"/>
        <v>0</v>
      </c>
      <c r="G12" s="4">
        <f t="shared" si="5"/>
        <v>0</v>
      </c>
      <c r="H12" s="4">
        <f t="shared" si="6"/>
        <v>0</v>
      </c>
      <c r="I12" s="4">
        <f t="shared" si="7"/>
        <v>0</v>
      </c>
      <c r="J12" s="4">
        <f t="shared" si="8"/>
        <v>0</v>
      </c>
      <c r="K12" s="4">
        <f t="shared" si="9"/>
        <v>0</v>
      </c>
      <c r="L12" s="4">
        <f t="shared" si="10"/>
        <v>0</v>
      </c>
      <c r="M12" s="4">
        <f t="shared" si="11"/>
        <v>0</v>
      </c>
      <c r="N12" s="4">
        <f t="shared" si="12"/>
        <v>0</v>
      </c>
      <c r="O12" s="4">
        <f t="shared" si="13"/>
        <v>0</v>
      </c>
      <c r="P12" s="4">
        <f t="shared" si="14"/>
        <v>0</v>
      </c>
      <c r="Q12" s="4">
        <f t="shared" si="15"/>
        <v>0</v>
      </c>
      <c r="R12" s="4">
        <f t="shared" si="16"/>
        <v>0</v>
      </c>
      <c r="S12" s="4">
        <f t="shared" si="17"/>
        <v>0</v>
      </c>
      <c r="T12" s="77">
        <f t="shared" si="18"/>
        <v>0</v>
      </c>
      <c r="U12" s="76">
        <f t="shared" si="20"/>
        <v>0.3</v>
      </c>
      <c r="V12" s="4">
        <f t="shared" si="19"/>
        <v>0</v>
      </c>
    </row>
    <row r="13" spans="2:22" x14ac:dyDescent="0.2">
      <c r="B13">
        <f>'Risk Assessment'!B19</f>
        <v>0</v>
      </c>
      <c r="C13">
        <f>'Risk Assessment'!C19</f>
        <v>0</v>
      </c>
      <c r="D13" s="4">
        <f>Risks!C26</f>
        <v>0</v>
      </c>
      <c r="E13" s="4">
        <f t="shared" si="3"/>
        <v>0</v>
      </c>
      <c r="F13" s="4">
        <f t="shared" si="4"/>
        <v>0</v>
      </c>
      <c r="G13" s="4">
        <f t="shared" si="5"/>
        <v>0</v>
      </c>
      <c r="H13" s="4">
        <f t="shared" si="6"/>
        <v>0</v>
      </c>
      <c r="I13" s="4">
        <f t="shared" si="7"/>
        <v>0</v>
      </c>
      <c r="J13" s="4">
        <f t="shared" si="8"/>
        <v>0</v>
      </c>
      <c r="K13" s="4">
        <f t="shared" si="9"/>
        <v>0</v>
      </c>
      <c r="L13" s="4">
        <f t="shared" si="10"/>
        <v>0</v>
      </c>
      <c r="M13" s="4">
        <f t="shared" si="11"/>
        <v>0</v>
      </c>
      <c r="N13" s="4">
        <f t="shared" si="12"/>
        <v>0</v>
      </c>
      <c r="O13" s="4">
        <f t="shared" si="13"/>
        <v>0</v>
      </c>
      <c r="P13" s="4">
        <f t="shared" si="14"/>
        <v>0</v>
      </c>
      <c r="Q13" s="4">
        <f t="shared" si="15"/>
        <v>0</v>
      </c>
      <c r="R13" s="4">
        <f t="shared" si="16"/>
        <v>0</v>
      </c>
      <c r="S13" s="4">
        <f t="shared" si="17"/>
        <v>0</v>
      </c>
      <c r="T13" s="77">
        <f t="shared" si="18"/>
        <v>0</v>
      </c>
      <c r="U13" s="76">
        <f t="shared" si="20"/>
        <v>0.3</v>
      </c>
      <c r="V13" s="4">
        <f t="shared" si="19"/>
        <v>0</v>
      </c>
    </row>
    <row r="14" spans="2:22" x14ac:dyDescent="0.2">
      <c r="B14">
        <f>'Risk Assessment'!B20</f>
        <v>0</v>
      </c>
      <c r="C14">
        <f>'Risk Assessment'!C20</f>
        <v>0</v>
      </c>
      <c r="D14" s="4">
        <f>Risks!C27</f>
        <v>0</v>
      </c>
      <c r="E14" s="4">
        <f t="shared" si="3"/>
        <v>0</v>
      </c>
      <c r="F14" s="4">
        <f t="shared" si="4"/>
        <v>0</v>
      </c>
      <c r="G14" s="4">
        <f t="shared" si="5"/>
        <v>0</v>
      </c>
      <c r="H14" s="4">
        <f t="shared" si="6"/>
        <v>0</v>
      </c>
      <c r="I14" s="4">
        <f t="shared" si="7"/>
        <v>0</v>
      </c>
      <c r="J14" s="4">
        <f t="shared" si="8"/>
        <v>0</v>
      </c>
      <c r="K14" s="4">
        <f t="shared" si="9"/>
        <v>0</v>
      </c>
      <c r="L14" s="4">
        <f t="shared" si="10"/>
        <v>0</v>
      </c>
      <c r="M14" s="4">
        <f t="shared" si="11"/>
        <v>0</v>
      </c>
      <c r="N14" s="4">
        <f t="shared" si="12"/>
        <v>0</v>
      </c>
      <c r="O14" s="4">
        <f t="shared" si="13"/>
        <v>0</v>
      </c>
      <c r="P14" s="4">
        <f t="shared" si="14"/>
        <v>0</v>
      </c>
      <c r="Q14" s="4">
        <f t="shared" si="15"/>
        <v>0</v>
      </c>
      <c r="R14" s="4">
        <f t="shared" si="16"/>
        <v>0</v>
      </c>
      <c r="S14" s="4">
        <f t="shared" si="17"/>
        <v>0</v>
      </c>
      <c r="T14" s="77">
        <f t="shared" si="18"/>
        <v>0</v>
      </c>
      <c r="U14" s="76">
        <f t="shared" si="20"/>
        <v>0.3</v>
      </c>
      <c r="V14" s="4">
        <f t="shared" si="19"/>
        <v>0</v>
      </c>
    </row>
    <row r="15" spans="2:22" x14ac:dyDescent="0.2">
      <c r="B15">
        <f>'Risk Assessment'!B21</f>
        <v>0</v>
      </c>
      <c r="C15">
        <f>'Risk Assessment'!C21</f>
        <v>0</v>
      </c>
      <c r="D15" s="4">
        <f>Risks!C28</f>
        <v>0</v>
      </c>
      <c r="E15" s="4">
        <f t="shared" si="3"/>
        <v>0</v>
      </c>
      <c r="F15" s="4">
        <f t="shared" si="4"/>
        <v>0</v>
      </c>
      <c r="G15" s="4">
        <f t="shared" si="5"/>
        <v>0</v>
      </c>
      <c r="H15" s="4">
        <f t="shared" si="6"/>
        <v>0</v>
      </c>
      <c r="I15" s="4">
        <f t="shared" si="7"/>
        <v>0</v>
      </c>
      <c r="J15" s="4">
        <f t="shared" si="8"/>
        <v>0</v>
      </c>
      <c r="K15" s="4">
        <f t="shared" si="9"/>
        <v>0</v>
      </c>
      <c r="L15" s="4">
        <f t="shared" si="10"/>
        <v>0</v>
      </c>
      <c r="M15" s="4">
        <f t="shared" si="11"/>
        <v>0</v>
      </c>
      <c r="N15" s="4">
        <f t="shared" si="12"/>
        <v>0</v>
      </c>
      <c r="O15" s="4">
        <f t="shared" si="13"/>
        <v>0</v>
      </c>
      <c r="P15" s="4">
        <f t="shared" si="14"/>
        <v>0</v>
      </c>
      <c r="Q15" s="4">
        <f t="shared" si="15"/>
        <v>0</v>
      </c>
      <c r="R15" s="4">
        <f t="shared" si="16"/>
        <v>0</v>
      </c>
      <c r="S15" s="4">
        <f t="shared" si="17"/>
        <v>0</v>
      </c>
      <c r="T15" s="77">
        <f t="shared" si="18"/>
        <v>0</v>
      </c>
      <c r="U15" s="76">
        <f t="shared" si="20"/>
        <v>0.3</v>
      </c>
      <c r="V15" s="4">
        <f t="shared" si="19"/>
        <v>0</v>
      </c>
    </row>
    <row r="16" spans="2:22" x14ac:dyDescent="0.2">
      <c r="B16">
        <f>'Risk Assessment'!B22</f>
        <v>0</v>
      </c>
      <c r="C16">
        <f>'Risk Assessment'!C22</f>
        <v>0</v>
      </c>
      <c r="D16" s="4">
        <f>Risks!C29</f>
        <v>0</v>
      </c>
      <c r="E16" s="4">
        <f t="shared" si="3"/>
        <v>0</v>
      </c>
      <c r="F16" s="4">
        <f t="shared" si="4"/>
        <v>0</v>
      </c>
      <c r="G16" s="4">
        <f t="shared" si="5"/>
        <v>0</v>
      </c>
      <c r="H16" s="4">
        <f t="shared" si="6"/>
        <v>0</v>
      </c>
      <c r="I16" s="4">
        <f t="shared" si="7"/>
        <v>0</v>
      </c>
      <c r="J16" s="4">
        <f t="shared" si="8"/>
        <v>0</v>
      </c>
      <c r="K16" s="4">
        <f t="shared" si="9"/>
        <v>0</v>
      </c>
      <c r="L16" s="4">
        <f t="shared" si="10"/>
        <v>0</v>
      </c>
      <c r="M16" s="4">
        <f t="shared" si="11"/>
        <v>0</v>
      </c>
      <c r="N16" s="4">
        <f t="shared" si="12"/>
        <v>0</v>
      </c>
      <c r="O16" s="4">
        <f t="shared" si="13"/>
        <v>0</v>
      </c>
      <c r="P16" s="4">
        <f t="shared" si="14"/>
        <v>0</v>
      </c>
      <c r="Q16" s="4">
        <f t="shared" si="15"/>
        <v>0</v>
      </c>
      <c r="R16" s="4">
        <f t="shared" si="16"/>
        <v>0</v>
      </c>
      <c r="S16" s="4">
        <f t="shared" si="17"/>
        <v>0</v>
      </c>
      <c r="T16" s="77">
        <f t="shared" si="18"/>
        <v>0</v>
      </c>
      <c r="U16" s="76">
        <f t="shared" si="20"/>
        <v>0.3</v>
      </c>
      <c r="V16" s="4">
        <f t="shared" si="19"/>
        <v>0</v>
      </c>
    </row>
    <row r="17" spans="2:22" x14ac:dyDescent="0.2">
      <c r="B17">
        <f>'Risk Assessment'!B23</f>
        <v>0</v>
      </c>
      <c r="C17">
        <f>'Risk Assessment'!C23</f>
        <v>0</v>
      </c>
      <c r="D17" s="4">
        <f>Risks!C30</f>
        <v>0</v>
      </c>
      <c r="E17" s="4">
        <f t="shared" si="3"/>
        <v>0</v>
      </c>
      <c r="F17" s="4">
        <f t="shared" si="4"/>
        <v>0</v>
      </c>
      <c r="G17" s="4">
        <f t="shared" si="5"/>
        <v>0</v>
      </c>
      <c r="H17" s="4">
        <f t="shared" si="6"/>
        <v>0</v>
      </c>
      <c r="I17" s="4">
        <f t="shared" si="7"/>
        <v>0</v>
      </c>
      <c r="J17" s="4">
        <f t="shared" si="8"/>
        <v>0</v>
      </c>
      <c r="K17" s="4">
        <f t="shared" si="9"/>
        <v>0</v>
      </c>
      <c r="L17" s="4">
        <f t="shared" si="10"/>
        <v>0</v>
      </c>
      <c r="M17" s="4">
        <f t="shared" si="11"/>
        <v>0</v>
      </c>
      <c r="N17" s="4">
        <f t="shared" si="12"/>
        <v>0</v>
      </c>
      <c r="O17" s="4">
        <f t="shared" si="13"/>
        <v>0</v>
      </c>
      <c r="P17" s="4">
        <f t="shared" si="14"/>
        <v>0</v>
      </c>
      <c r="Q17" s="4">
        <f t="shared" si="15"/>
        <v>0</v>
      </c>
      <c r="R17" s="4">
        <f t="shared" si="16"/>
        <v>0</v>
      </c>
      <c r="S17" s="4">
        <f t="shared" si="17"/>
        <v>0</v>
      </c>
      <c r="T17" s="77">
        <f t="shared" si="18"/>
        <v>0</v>
      </c>
      <c r="U17" s="76">
        <f t="shared" si="20"/>
        <v>0.3</v>
      </c>
      <c r="V17" s="4">
        <f t="shared" si="19"/>
        <v>0</v>
      </c>
    </row>
    <row r="18" spans="2:22" x14ac:dyDescent="0.2">
      <c r="B18">
        <f>'Risk Assessment'!B24</f>
        <v>0</v>
      </c>
      <c r="C18">
        <f>'Risk Assessment'!C24</f>
        <v>0</v>
      </c>
      <c r="D18" s="4">
        <f>Risks!C31</f>
        <v>0</v>
      </c>
      <c r="E18" s="4">
        <f t="shared" si="3"/>
        <v>0</v>
      </c>
      <c r="F18" s="4">
        <f t="shared" si="4"/>
        <v>0</v>
      </c>
      <c r="G18" s="4">
        <f t="shared" si="5"/>
        <v>0</v>
      </c>
      <c r="H18" s="4">
        <f t="shared" si="6"/>
        <v>0</v>
      </c>
      <c r="I18" s="4">
        <f t="shared" si="7"/>
        <v>0</v>
      </c>
      <c r="J18" s="4">
        <f t="shared" si="8"/>
        <v>0</v>
      </c>
      <c r="K18" s="4">
        <f t="shared" si="9"/>
        <v>0</v>
      </c>
      <c r="L18" s="4">
        <f t="shared" si="10"/>
        <v>0</v>
      </c>
      <c r="M18" s="4">
        <f t="shared" si="11"/>
        <v>0</v>
      </c>
      <c r="N18" s="4">
        <f t="shared" si="12"/>
        <v>0</v>
      </c>
      <c r="O18" s="4">
        <f t="shared" si="13"/>
        <v>0</v>
      </c>
      <c r="P18" s="4">
        <f t="shared" si="14"/>
        <v>0</v>
      </c>
      <c r="Q18" s="4">
        <f t="shared" si="15"/>
        <v>0</v>
      </c>
      <c r="R18" s="4">
        <f t="shared" si="16"/>
        <v>0</v>
      </c>
      <c r="S18" s="4">
        <f t="shared" si="17"/>
        <v>0</v>
      </c>
      <c r="T18" s="77">
        <f t="shared" si="18"/>
        <v>0</v>
      </c>
      <c r="U18" s="76">
        <f t="shared" si="20"/>
        <v>0.3</v>
      </c>
      <c r="V18" s="4">
        <f t="shared" si="19"/>
        <v>0</v>
      </c>
    </row>
    <row r="19" spans="2:22" x14ac:dyDescent="0.2">
      <c r="B19">
        <f>'Risk Assessment'!B25</f>
        <v>0</v>
      </c>
      <c r="C19">
        <f>'Risk Assessment'!C25</f>
        <v>0</v>
      </c>
      <c r="D19" s="4">
        <f>Risks!C32</f>
        <v>0</v>
      </c>
      <c r="E19" s="4">
        <f t="shared" si="3"/>
        <v>0</v>
      </c>
      <c r="F19" s="4">
        <f t="shared" si="4"/>
        <v>0</v>
      </c>
      <c r="G19" s="4">
        <f t="shared" si="5"/>
        <v>0</v>
      </c>
      <c r="H19" s="4">
        <f t="shared" si="6"/>
        <v>0</v>
      </c>
      <c r="I19" s="4">
        <f t="shared" si="7"/>
        <v>0</v>
      </c>
      <c r="J19" s="4">
        <f t="shared" si="8"/>
        <v>0</v>
      </c>
      <c r="K19" s="4">
        <f t="shared" si="9"/>
        <v>0</v>
      </c>
      <c r="L19" s="4">
        <f t="shared" si="10"/>
        <v>0</v>
      </c>
      <c r="M19" s="4">
        <f t="shared" si="11"/>
        <v>0</v>
      </c>
      <c r="N19" s="4">
        <f t="shared" si="12"/>
        <v>0</v>
      </c>
      <c r="O19" s="4">
        <f t="shared" si="13"/>
        <v>0</v>
      </c>
      <c r="P19" s="4">
        <f t="shared" si="14"/>
        <v>0</v>
      </c>
      <c r="Q19" s="4">
        <f t="shared" si="15"/>
        <v>0</v>
      </c>
      <c r="R19" s="4">
        <f t="shared" si="16"/>
        <v>0</v>
      </c>
      <c r="S19" s="4">
        <f t="shared" si="17"/>
        <v>0</v>
      </c>
      <c r="T19" s="77">
        <f t="shared" si="18"/>
        <v>0</v>
      </c>
      <c r="U19" s="76">
        <f t="shared" si="20"/>
        <v>0.3</v>
      </c>
      <c r="V19" s="4">
        <f t="shared" si="19"/>
        <v>0</v>
      </c>
    </row>
    <row r="20" spans="2:22" x14ac:dyDescent="0.2">
      <c r="B20">
        <f>'Risk Assessment'!B26</f>
        <v>0</v>
      </c>
      <c r="C20">
        <f>'Risk Assessment'!C26</f>
        <v>0</v>
      </c>
      <c r="D20" s="4">
        <f>Risks!C33</f>
        <v>0</v>
      </c>
      <c r="E20" s="4">
        <f t="shared" si="3"/>
        <v>0</v>
      </c>
      <c r="F20" s="4">
        <f t="shared" si="4"/>
        <v>0</v>
      </c>
      <c r="G20" s="4">
        <f t="shared" si="5"/>
        <v>0</v>
      </c>
      <c r="H20" s="4">
        <f t="shared" si="6"/>
        <v>0</v>
      </c>
      <c r="I20" s="4">
        <f t="shared" si="7"/>
        <v>0</v>
      </c>
      <c r="J20" s="4">
        <f t="shared" si="8"/>
        <v>0</v>
      </c>
      <c r="K20" s="4">
        <f t="shared" si="9"/>
        <v>0</v>
      </c>
      <c r="L20" s="4">
        <f t="shared" si="10"/>
        <v>0</v>
      </c>
      <c r="M20" s="4">
        <f t="shared" si="11"/>
        <v>0</v>
      </c>
      <c r="N20" s="4">
        <f t="shared" si="12"/>
        <v>0</v>
      </c>
      <c r="O20" s="4">
        <f t="shared" si="13"/>
        <v>0</v>
      </c>
      <c r="P20" s="4">
        <f t="shared" si="14"/>
        <v>0</v>
      </c>
      <c r="Q20" s="4">
        <f t="shared" si="15"/>
        <v>0</v>
      </c>
      <c r="R20" s="4">
        <f t="shared" si="16"/>
        <v>0</v>
      </c>
      <c r="S20" s="4">
        <f t="shared" si="17"/>
        <v>0</v>
      </c>
      <c r="T20" s="77">
        <f t="shared" si="18"/>
        <v>0</v>
      </c>
      <c r="U20" s="76">
        <f t="shared" si="20"/>
        <v>0.3</v>
      </c>
      <c r="V20" s="4">
        <f t="shared" si="19"/>
        <v>0</v>
      </c>
    </row>
    <row r="21" spans="2:22" x14ac:dyDescent="0.2">
      <c r="B21">
        <f>'Risk Assessment'!B27</f>
        <v>0</v>
      </c>
      <c r="C21">
        <f>'Risk Assessment'!C27</f>
        <v>0</v>
      </c>
      <c r="D21" s="4">
        <f>Risks!C34</f>
        <v>0</v>
      </c>
      <c r="E21" s="4">
        <f t="shared" si="3"/>
        <v>0</v>
      </c>
      <c r="F21" s="4">
        <f t="shared" si="4"/>
        <v>0</v>
      </c>
      <c r="G21" s="4">
        <f t="shared" si="5"/>
        <v>0</v>
      </c>
      <c r="H21" s="4">
        <f t="shared" si="6"/>
        <v>0</v>
      </c>
      <c r="I21" s="4">
        <f t="shared" si="7"/>
        <v>0</v>
      </c>
      <c r="J21" s="4">
        <f t="shared" si="8"/>
        <v>0</v>
      </c>
      <c r="K21" s="4">
        <f t="shared" si="9"/>
        <v>0</v>
      </c>
      <c r="L21" s="4">
        <f t="shared" si="10"/>
        <v>0</v>
      </c>
      <c r="M21" s="4">
        <f t="shared" si="11"/>
        <v>0</v>
      </c>
      <c r="N21" s="4">
        <f t="shared" si="12"/>
        <v>0</v>
      </c>
      <c r="O21" s="4">
        <f t="shared" si="13"/>
        <v>0</v>
      </c>
      <c r="P21" s="4">
        <f t="shared" si="14"/>
        <v>0</v>
      </c>
      <c r="Q21" s="4">
        <f t="shared" si="15"/>
        <v>0</v>
      </c>
      <c r="R21" s="4">
        <f t="shared" si="16"/>
        <v>0</v>
      </c>
      <c r="S21" s="4">
        <f t="shared" si="17"/>
        <v>0</v>
      </c>
      <c r="T21" s="77">
        <f t="shared" si="18"/>
        <v>0</v>
      </c>
      <c r="U21" s="76">
        <f t="shared" si="20"/>
        <v>0.3</v>
      </c>
      <c r="V21" s="4">
        <f t="shared" si="19"/>
        <v>0</v>
      </c>
    </row>
    <row r="22" spans="2:22" x14ac:dyDescent="0.2">
      <c r="B22">
        <f>'Risk Assessment'!B28</f>
        <v>0</v>
      </c>
      <c r="C22">
        <f>'Risk Assessment'!C28</f>
        <v>0</v>
      </c>
      <c r="D22" s="4">
        <f>Risks!C35</f>
        <v>0</v>
      </c>
      <c r="E22" s="4">
        <f t="shared" si="3"/>
        <v>0</v>
      </c>
      <c r="F22" s="4">
        <f t="shared" si="4"/>
        <v>0</v>
      </c>
      <c r="G22" s="4">
        <f t="shared" si="5"/>
        <v>0</v>
      </c>
      <c r="H22" s="4">
        <f t="shared" si="6"/>
        <v>0</v>
      </c>
      <c r="I22" s="4">
        <f t="shared" si="7"/>
        <v>0</v>
      </c>
      <c r="J22" s="4">
        <f t="shared" si="8"/>
        <v>0</v>
      </c>
      <c r="K22" s="4">
        <f t="shared" si="9"/>
        <v>0</v>
      </c>
      <c r="L22" s="4">
        <f t="shared" si="10"/>
        <v>0</v>
      </c>
      <c r="M22" s="4">
        <f t="shared" si="11"/>
        <v>0</v>
      </c>
      <c r="N22" s="4">
        <f t="shared" si="12"/>
        <v>0</v>
      </c>
      <c r="O22" s="4">
        <f t="shared" si="13"/>
        <v>0</v>
      </c>
      <c r="P22" s="4">
        <f t="shared" si="14"/>
        <v>0</v>
      </c>
      <c r="Q22" s="4">
        <f t="shared" si="15"/>
        <v>0</v>
      </c>
      <c r="R22" s="4">
        <f t="shared" si="16"/>
        <v>0</v>
      </c>
      <c r="S22" s="4">
        <f t="shared" si="17"/>
        <v>0</v>
      </c>
      <c r="T22" s="77">
        <f t="shared" si="18"/>
        <v>0</v>
      </c>
      <c r="U22" s="76">
        <f t="shared" si="20"/>
        <v>0.3</v>
      </c>
      <c r="V22" s="4">
        <f t="shared" si="19"/>
        <v>0</v>
      </c>
    </row>
    <row r="23" spans="2:22" x14ac:dyDescent="0.2">
      <c r="B23">
        <f>'Risk Assessment'!B29</f>
        <v>0</v>
      </c>
      <c r="C23">
        <f>'Risk Assessment'!C29</f>
        <v>0</v>
      </c>
      <c r="D23" s="4">
        <f>Risks!C36</f>
        <v>0</v>
      </c>
      <c r="E23" s="4">
        <f t="shared" si="3"/>
        <v>0</v>
      </c>
      <c r="F23" s="4">
        <f t="shared" si="4"/>
        <v>0</v>
      </c>
      <c r="G23" s="4">
        <f t="shared" si="5"/>
        <v>0</v>
      </c>
      <c r="H23" s="4">
        <f t="shared" si="6"/>
        <v>0</v>
      </c>
      <c r="I23" s="4">
        <f t="shared" si="7"/>
        <v>0</v>
      </c>
      <c r="J23" s="4">
        <f t="shared" si="8"/>
        <v>0</v>
      </c>
      <c r="K23" s="4">
        <f t="shared" si="9"/>
        <v>0</v>
      </c>
      <c r="L23" s="4">
        <f t="shared" si="10"/>
        <v>0</v>
      </c>
      <c r="M23" s="4">
        <f t="shared" si="11"/>
        <v>0</v>
      </c>
      <c r="N23" s="4">
        <f t="shared" si="12"/>
        <v>0</v>
      </c>
      <c r="O23" s="4">
        <f t="shared" si="13"/>
        <v>0</v>
      </c>
      <c r="P23" s="4">
        <f t="shared" si="14"/>
        <v>0</v>
      </c>
      <c r="Q23" s="4">
        <f t="shared" si="15"/>
        <v>0</v>
      </c>
      <c r="R23" s="4">
        <f t="shared" si="16"/>
        <v>0</v>
      </c>
      <c r="S23" s="4">
        <f t="shared" si="17"/>
        <v>0</v>
      </c>
      <c r="T23" s="77">
        <f t="shared" si="18"/>
        <v>0</v>
      </c>
      <c r="U23" s="76">
        <f t="shared" si="20"/>
        <v>0.3</v>
      </c>
      <c r="V23" s="4">
        <f t="shared" si="19"/>
        <v>0</v>
      </c>
    </row>
    <row r="24" spans="2:22" x14ac:dyDescent="0.2">
      <c r="B24">
        <f>'Risk Assessment'!B30</f>
        <v>0</v>
      </c>
      <c r="C24">
        <f>'Risk Assessment'!C30</f>
        <v>0</v>
      </c>
      <c r="D24" s="4">
        <f>Risks!C37</f>
        <v>0</v>
      </c>
      <c r="E24" s="4">
        <f t="shared" si="3"/>
        <v>0</v>
      </c>
      <c r="F24" s="4">
        <f t="shared" si="4"/>
        <v>0</v>
      </c>
      <c r="G24" s="4">
        <f t="shared" si="5"/>
        <v>0</v>
      </c>
      <c r="H24" s="4">
        <f t="shared" si="6"/>
        <v>0</v>
      </c>
      <c r="I24" s="4">
        <f t="shared" si="7"/>
        <v>0</v>
      </c>
      <c r="J24" s="4">
        <f t="shared" si="8"/>
        <v>0</v>
      </c>
      <c r="K24" s="4">
        <f t="shared" si="9"/>
        <v>0</v>
      </c>
      <c r="L24" s="4">
        <f t="shared" si="10"/>
        <v>0</v>
      </c>
      <c r="M24" s="4">
        <f t="shared" si="11"/>
        <v>0</v>
      </c>
      <c r="N24" s="4">
        <f t="shared" si="12"/>
        <v>0</v>
      </c>
      <c r="O24" s="4">
        <f t="shared" si="13"/>
        <v>0</v>
      </c>
      <c r="P24" s="4">
        <f t="shared" si="14"/>
        <v>0</v>
      </c>
      <c r="Q24" s="4">
        <f t="shared" si="15"/>
        <v>0</v>
      </c>
      <c r="R24" s="4">
        <f t="shared" si="16"/>
        <v>0</v>
      </c>
      <c r="S24" s="4">
        <f t="shared" si="17"/>
        <v>0</v>
      </c>
      <c r="T24" s="77">
        <f t="shared" si="18"/>
        <v>0</v>
      </c>
      <c r="U24" s="76">
        <f t="shared" si="20"/>
        <v>0.3</v>
      </c>
      <c r="V24" s="4">
        <f t="shared" si="19"/>
        <v>0</v>
      </c>
    </row>
    <row r="25" spans="2:22" x14ac:dyDescent="0.2">
      <c r="B25">
        <f>'Risk Assessment'!B31</f>
        <v>0</v>
      </c>
      <c r="C25">
        <f>'Risk Assessment'!C31</f>
        <v>0</v>
      </c>
      <c r="D25" s="4">
        <f>Risks!C38</f>
        <v>0</v>
      </c>
      <c r="E25" s="4">
        <f t="shared" si="3"/>
        <v>0</v>
      </c>
      <c r="F25" s="4">
        <f t="shared" si="4"/>
        <v>0</v>
      </c>
      <c r="G25" s="4">
        <f t="shared" si="5"/>
        <v>0</v>
      </c>
      <c r="H25" s="4">
        <f t="shared" si="6"/>
        <v>0</v>
      </c>
      <c r="I25" s="4">
        <f t="shared" si="7"/>
        <v>0</v>
      </c>
      <c r="J25" s="4">
        <f t="shared" si="8"/>
        <v>0</v>
      </c>
      <c r="K25" s="4">
        <f t="shared" si="9"/>
        <v>0</v>
      </c>
      <c r="L25" s="4">
        <f t="shared" si="10"/>
        <v>0</v>
      </c>
      <c r="M25" s="4">
        <f t="shared" si="11"/>
        <v>0</v>
      </c>
      <c r="N25" s="4">
        <f t="shared" si="12"/>
        <v>0</v>
      </c>
      <c r="O25" s="4">
        <f t="shared" si="13"/>
        <v>0</v>
      </c>
      <c r="P25" s="4">
        <f t="shared" si="14"/>
        <v>0</v>
      </c>
      <c r="Q25" s="4">
        <f t="shared" si="15"/>
        <v>0</v>
      </c>
      <c r="R25" s="4">
        <f t="shared" si="16"/>
        <v>0</v>
      </c>
      <c r="S25" s="4">
        <f t="shared" si="17"/>
        <v>0</v>
      </c>
      <c r="T25" s="77">
        <f t="shared" si="18"/>
        <v>0</v>
      </c>
      <c r="U25" s="76">
        <f t="shared" si="20"/>
        <v>0.3</v>
      </c>
      <c r="V25" s="4">
        <f t="shared" si="19"/>
        <v>0</v>
      </c>
    </row>
    <row r="26" spans="2:22" x14ac:dyDescent="0.2">
      <c r="B26">
        <f>'Risk Assessment'!B32</f>
        <v>0</v>
      </c>
      <c r="C26">
        <f>'Risk Assessment'!C32</f>
        <v>0</v>
      </c>
      <c r="D26" s="4">
        <f>Risks!C39</f>
        <v>0</v>
      </c>
      <c r="E26" s="4">
        <f t="shared" si="3"/>
        <v>0</v>
      </c>
      <c r="F26" s="4">
        <f t="shared" si="4"/>
        <v>0</v>
      </c>
      <c r="G26" s="4">
        <f t="shared" si="5"/>
        <v>0</v>
      </c>
      <c r="H26" s="4">
        <f t="shared" si="6"/>
        <v>0</v>
      </c>
      <c r="I26" s="4">
        <f t="shared" si="7"/>
        <v>0</v>
      </c>
      <c r="J26" s="4">
        <f t="shared" si="8"/>
        <v>0</v>
      </c>
      <c r="K26" s="4">
        <f t="shared" si="9"/>
        <v>0</v>
      </c>
      <c r="L26" s="4">
        <f t="shared" si="10"/>
        <v>0</v>
      </c>
      <c r="M26" s="4">
        <f t="shared" si="11"/>
        <v>0</v>
      </c>
      <c r="N26" s="4">
        <f t="shared" si="12"/>
        <v>0</v>
      </c>
      <c r="O26" s="4">
        <f t="shared" si="13"/>
        <v>0</v>
      </c>
      <c r="P26" s="4">
        <f t="shared" si="14"/>
        <v>0</v>
      </c>
      <c r="Q26" s="4">
        <f t="shared" si="15"/>
        <v>0</v>
      </c>
      <c r="R26" s="4">
        <f t="shared" si="16"/>
        <v>0</v>
      </c>
      <c r="S26" s="4">
        <f t="shared" si="17"/>
        <v>0</v>
      </c>
      <c r="T26" s="77">
        <f t="shared" si="18"/>
        <v>0</v>
      </c>
      <c r="U26" s="76">
        <f t="shared" si="20"/>
        <v>0.3</v>
      </c>
      <c r="V26" s="4">
        <f t="shared" si="19"/>
        <v>0</v>
      </c>
    </row>
    <row r="27" spans="2:22" x14ac:dyDescent="0.2">
      <c r="B27">
        <f>'Risk Assessment'!B33</f>
        <v>0</v>
      </c>
      <c r="C27">
        <f>'Risk Assessment'!C33</f>
        <v>0</v>
      </c>
      <c r="D27" s="4">
        <f>Risks!C40</f>
        <v>0</v>
      </c>
      <c r="E27" s="4">
        <f t="shared" si="3"/>
        <v>0</v>
      </c>
      <c r="F27" s="4">
        <f t="shared" si="4"/>
        <v>0</v>
      </c>
      <c r="G27" s="4">
        <f t="shared" si="5"/>
        <v>0</v>
      </c>
      <c r="H27" s="4">
        <f t="shared" si="6"/>
        <v>0</v>
      </c>
      <c r="I27" s="4">
        <f t="shared" si="7"/>
        <v>0</v>
      </c>
      <c r="J27" s="4">
        <f t="shared" si="8"/>
        <v>0</v>
      </c>
      <c r="K27" s="4">
        <f t="shared" si="9"/>
        <v>0</v>
      </c>
      <c r="L27" s="4">
        <f t="shared" si="10"/>
        <v>0</v>
      </c>
      <c r="M27" s="4">
        <f t="shared" si="11"/>
        <v>0</v>
      </c>
      <c r="N27" s="4">
        <f t="shared" si="12"/>
        <v>0</v>
      </c>
      <c r="O27" s="4">
        <f t="shared" si="13"/>
        <v>0</v>
      </c>
      <c r="P27" s="4">
        <f t="shared" si="14"/>
        <v>0</v>
      </c>
      <c r="Q27" s="4">
        <f t="shared" si="15"/>
        <v>0</v>
      </c>
      <c r="R27" s="4">
        <f t="shared" si="16"/>
        <v>0</v>
      </c>
      <c r="S27" s="4">
        <f t="shared" si="17"/>
        <v>0</v>
      </c>
      <c r="T27" s="77">
        <f t="shared" si="18"/>
        <v>0</v>
      </c>
      <c r="U27" s="76">
        <f t="shared" si="20"/>
        <v>0.3</v>
      </c>
      <c r="V27" s="4">
        <f t="shared" si="19"/>
        <v>0</v>
      </c>
    </row>
    <row r="28" spans="2:22" x14ac:dyDescent="0.2">
      <c r="B28">
        <f>'Risk Assessment'!B34</f>
        <v>0</v>
      </c>
      <c r="C28">
        <f>'Risk Assessment'!C34</f>
        <v>0</v>
      </c>
      <c r="D28" s="4">
        <f>Risks!C41</f>
        <v>0</v>
      </c>
      <c r="E28" s="4">
        <f t="shared" si="3"/>
        <v>0</v>
      </c>
      <c r="F28" s="4">
        <f t="shared" si="4"/>
        <v>0</v>
      </c>
      <c r="G28" s="4">
        <f t="shared" si="5"/>
        <v>0</v>
      </c>
      <c r="H28" s="4">
        <f t="shared" si="6"/>
        <v>0</v>
      </c>
      <c r="I28" s="4">
        <f t="shared" si="7"/>
        <v>0</v>
      </c>
      <c r="J28" s="4">
        <f t="shared" si="8"/>
        <v>0</v>
      </c>
      <c r="K28" s="4">
        <f t="shared" si="9"/>
        <v>0</v>
      </c>
      <c r="L28" s="4">
        <f t="shared" si="10"/>
        <v>0</v>
      </c>
      <c r="M28" s="4">
        <f t="shared" si="11"/>
        <v>0</v>
      </c>
      <c r="N28" s="4">
        <f t="shared" si="12"/>
        <v>0</v>
      </c>
      <c r="O28" s="4">
        <f t="shared" si="13"/>
        <v>0</v>
      </c>
      <c r="P28" s="4">
        <f t="shared" si="14"/>
        <v>0</v>
      </c>
      <c r="Q28" s="4">
        <f t="shared" si="15"/>
        <v>0</v>
      </c>
      <c r="R28" s="4">
        <f t="shared" si="16"/>
        <v>0</v>
      </c>
      <c r="S28" s="4">
        <f t="shared" si="17"/>
        <v>0</v>
      </c>
      <c r="T28" s="77">
        <f t="shared" si="18"/>
        <v>0</v>
      </c>
      <c r="U28" s="76">
        <f t="shared" si="20"/>
        <v>0.3</v>
      </c>
      <c r="V28" s="4">
        <f t="shared" si="19"/>
        <v>0</v>
      </c>
    </row>
    <row r="29" spans="2:22" x14ac:dyDescent="0.2">
      <c r="B29">
        <f>'Risk Assessment'!B35</f>
        <v>0</v>
      </c>
      <c r="C29">
        <f>'Risk Assessment'!C35</f>
        <v>0</v>
      </c>
      <c r="D29" s="4">
        <f>Risks!C42</f>
        <v>0</v>
      </c>
      <c r="E29" s="4">
        <f t="shared" si="3"/>
        <v>0</v>
      </c>
      <c r="F29" s="4">
        <f t="shared" si="4"/>
        <v>0</v>
      </c>
      <c r="G29" s="4">
        <f t="shared" si="5"/>
        <v>0</v>
      </c>
      <c r="H29" s="4">
        <f t="shared" si="6"/>
        <v>0</v>
      </c>
      <c r="I29" s="4">
        <f t="shared" si="7"/>
        <v>0</v>
      </c>
      <c r="J29" s="4">
        <f t="shared" si="8"/>
        <v>0</v>
      </c>
      <c r="K29" s="4">
        <f t="shared" si="9"/>
        <v>0</v>
      </c>
      <c r="L29" s="4">
        <f t="shared" si="10"/>
        <v>0</v>
      </c>
      <c r="M29" s="4">
        <f t="shared" si="11"/>
        <v>0</v>
      </c>
      <c r="N29" s="4">
        <f t="shared" si="12"/>
        <v>0</v>
      </c>
      <c r="O29" s="4">
        <f t="shared" si="13"/>
        <v>0</v>
      </c>
      <c r="P29" s="4">
        <f t="shared" si="14"/>
        <v>0</v>
      </c>
      <c r="Q29" s="4">
        <f t="shared" si="15"/>
        <v>0</v>
      </c>
      <c r="R29" s="4">
        <f t="shared" si="16"/>
        <v>0</v>
      </c>
      <c r="S29" s="4">
        <f t="shared" si="17"/>
        <v>0</v>
      </c>
      <c r="T29" s="77">
        <f t="shared" si="18"/>
        <v>0</v>
      </c>
      <c r="U29" s="76">
        <f t="shared" si="20"/>
        <v>0.3</v>
      </c>
      <c r="V29" s="4">
        <f t="shared" si="19"/>
        <v>0</v>
      </c>
    </row>
    <row r="30" spans="2:22" x14ac:dyDescent="0.2">
      <c r="B30">
        <f>'Risk Assessment'!B36</f>
        <v>0</v>
      </c>
      <c r="C30">
        <f>'Risk Assessment'!C36</f>
        <v>0</v>
      </c>
      <c r="D30" s="4">
        <f>Risks!C43</f>
        <v>0</v>
      </c>
      <c r="E30" s="4">
        <f t="shared" si="3"/>
        <v>0</v>
      </c>
      <c r="F30" s="4">
        <f t="shared" si="4"/>
        <v>0</v>
      </c>
      <c r="G30" s="4">
        <f t="shared" si="5"/>
        <v>0</v>
      </c>
      <c r="H30" s="4">
        <f t="shared" si="6"/>
        <v>0</v>
      </c>
      <c r="I30" s="4">
        <f t="shared" si="7"/>
        <v>0</v>
      </c>
      <c r="J30" s="4">
        <f t="shared" si="8"/>
        <v>0</v>
      </c>
      <c r="K30" s="4">
        <f t="shared" si="9"/>
        <v>0</v>
      </c>
      <c r="L30" s="4">
        <f t="shared" si="10"/>
        <v>0</v>
      </c>
      <c r="M30" s="4">
        <f t="shared" si="11"/>
        <v>0</v>
      </c>
      <c r="N30" s="4">
        <f t="shared" si="12"/>
        <v>0</v>
      </c>
      <c r="O30" s="4">
        <f t="shared" si="13"/>
        <v>0</v>
      </c>
      <c r="P30" s="4">
        <f t="shared" si="14"/>
        <v>0</v>
      </c>
      <c r="Q30" s="4">
        <f t="shared" si="15"/>
        <v>0</v>
      </c>
      <c r="R30" s="4">
        <f t="shared" si="16"/>
        <v>0</v>
      </c>
      <c r="S30" s="4">
        <f t="shared" si="17"/>
        <v>0</v>
      </c>
      <c r="T30" s="77">
        <f t="shared" si="18"/>
        <v>0</v>
      </c>
      <c r="U30" s="76">
        <f t="shared" si="20"/>
        <v>0.3</v>
      </c>
      <c r="V30" s="4">
        <f t="shared" si="19"/>
        <v>0</v>
      </c>
    </row>
    <row r="31" spans="2:22" x14ac:dyDescent="0.2">
      <c r="B31">
        <f>'Risk Assessment'!B37</f>
        <v>0</v>
      </c>
      <c r="C31">
        <f>'Risk Assessment'!C37</f>
        <v>0</v>
      </c>
      <c r="D31" s="4">
        <f>Risks!C44</f>
        <v>0</v>
      </c>
      <c r="E31" s="4">
        <f t="shared" si="3"/>
        <v>0</v>
      </c>
      <c r="F31" s="4">
        <f t="shared" si="4"/>
        <v>0</v>
      </c>
      <c r="G31" s="4">
        <f t="shared" si="5"/>
        <v>0</v>
      </c>
      <c r="H31" s="4">
        <f t="shared" si="6"/>
        <v>0</v>
      </c>
      <c r="I31" s="4">
        <f t="shared" si="7"/>
        <v>0</v>
      </c>
      <c r="J31" s="4">
        <f t="shared" si="8"/>
        <v>0</v>
      </c>
      <c r="K31" s="4">
        <f t="shared" si="9"/>
        <v>0</v>
      </c>
      <c r="L31" s="4">
        <f t="shared" si="10"/>
        <v>0</v>
      </c>
      <c r="M31" s="4">
        <f t="shared" si="11"/>
        <v>0</v>
      </c>
      <c r="N31" s="4">
        <f t="shared" si="12"/>
        <v>0</v>
      </c>
      <c r="O31" s="4">
        <f t="shared" si="13"/>
        <v>0</v>
      </c>
      <c r="P31" s="4">
        <f t="shared" si="14"/>
        <v>0</v>
      </c>
      <c r="Q31" s="4">
        <f t="shared" si="15"/>
        <v>0</v>
      </c>
      <c r="R31" s="4">
        <f t="shared" si="16"/>
        <v>0</v>
      </c>
      <c r="S31" s="4">
        <f t="shared" si="17"/>
        <v>0</v>
      </c>
      <c r="T31" s="77">
        <f t="shared" si="18"/>
        <v>0</v>
      </c>
      <c r="U31" s="76">
        <f t="shared" si="20"/>
        <v>0.3</v>
      </c>
      <c r="V31" s="4">
        <f t="shared" si="19"/>
        <v>0</v>
      </c>
    </row>
    <row r="32" spans="2:22" x14ac:dyDescent="0.2">
      <c r="B32">
        <f>'Risk Assessment'!B38</f>
        <v>0</v>
      </c>
      <c r="C32">
        <f>'Risk Assessment'!C38</f>
        <v>0</v>
      </c>
      <c r="D32" s="4">
        <f>Risks!C45</f>
        <v>0</v>
      </c>
      <c r="E32" s="4">
        <f t="shared" si="3"/>
        <v>0</v>
      </c>
      <c r="F32" s="4">
        <f t="shared" si="4"/>
        <v>0</v>
      </c>
      <c r="G32" s="4">
        <f t="shared" si="5"/>
        <v>0</v>
      </c>
      <c r="H32" s="4">
        <f t="shared" si="6"/>
        <v>0</v>
      </c>
      <c r="I32" s="4">
        <f t="shared" si="7"/>
        <v>0</v>
      </c>
      <c r="J32" s="4">
        <f t="shared" si="8"/>
        <v>0</v>
      </c>
      <c r="K32" s="4">
        <f t="shared" si="9"/>
        <v>0</v>
      </c>
      <c r="L32" s="4">
        <f t="shared" si="10"/>
        <v>0</v>
      </c>
      <c r="M32" s="4">
        <f t="shared" si="11"/>
        <v>0</v>
      </c>
      <c r="N32" s="4">
        <f t="shared" si="12"/>
        <v>0</v>
      </c>
      <c r="O32" s="4">
        <f t="shared" si="13"/>
        <v>0</v>
      </c>
      <c r="P32" s="4">
        <f t="shared" si="14"/>
        <v>0</v>
      </c>
      <c r="Q32" s="4">
        <f t="shared" si="15"/>
        <v>0</v>
      </c>
      <c r="R32" s="4">
        <f t="shared" si="16"/>
        <v>0</v>
      </c>
      <c r="S32" s="4">
        <f t="shared" si="17"/>
        <v>0</v>
      </c>
      <c r="T32" s="77">
        <f t="shared" si="18"/>
        <v>0</v>
      </c>
      <c r="U32" s="76">
        <f t="shared" si="20"/>
        <v>0.3</v>
      </c>
      <c r="V32" s="4">
        <f t="shared" si="19"/>
        <v>0</v>
      </c>
    </row>
    <row r="33" spans="2:22" x14ac:dyDescent="0.2">
      <c r="B33">
        <f>'Risk Assessment'!B39</f>
        <v>0</v>
      </c>
      <c r="C33">
        <f>'Risk Assessment'!C39</f>
        <v>0</v>
      </c>
      <c r="D33" s="4">
        <f>Risks!C46</f>
        <v>0</v>
      </c>
      <c r="E33" s="4">
        <f t="shared" si="3"/>
        <v>0</v>
      </c>
      <c r="F33" s="4">
        <f t="shared" si="4"/>
        <v>0</v>
      </c>
      <c r="G33" s="4">
        <f t="shared" si="5"/>
        <v>0</v>
      </c>
      <c r="H33" s="4">
        <f t="shared" si="6"/>
        <v>0</v>
      </c>
      <c r="I33" s="4">
        <f t="shared" si="7"/>
        <v>0</v>
      </c>
      <c r="J33" s="4">
        <f t="shared" si="8"/>
        <v>0</v>
      </c>
      <c r="K33" s="4">
        <f t="shared" si="9"/>
        <v>0</v>
      </c>
      <c r="L33" s="4">
        <f t="shared" si="10"/>
        <v>0</v>
      </c>
      <c r="M33" s="4">
        <f t="shared" si="11"/>
        <v>0</v>
      </c>
      <c r="N33" s="4">
        <f t="shared" si="12"/>
        <v>0</v>
      </c>
      <c r="O33" s="4">
        <f t="shared" si="13"/>
        <v>0</v>
      </c>
      <c r="P33" s="4">
        <f t="shared" si="14"/>
        <v>0</v>
      </c>
      <c r="Q33" s="4">
        <f t="shared" si="15"/>
        <v>0</v>
      </c>
      <c r="R33" s="4">
        <f t="shared" si="16"/>
        <v>0</v>
      </c>
      <c r="S33" s="4">
        <f t="shared" si="17"/>
        <v>0</v>
      </c>
      <c r="T33" s="77">
        <f t="shared" si="18"/>
        <v>0</v>
      </c>
      <c r="U33" s="76">
        <f t="shared" si="20"/>
        <v>0.3</v>
      </c>
      <c r="V33" s="4">
        <f t="shared" si="19"/>
        <v>0</v>
      </c>
    </row>
    <row r="34" spans="2:22" x14ac:dyDescent="0.2">
      <c r="B34">
        <f>'Risk Assessment'!B40</f>
        <v>0</v>
      </c>
      <c r="C34">
        <f>'Risk Assessment'!C40</f>
        <v>0</v>
      </c>
      <c r="D34" s="4">
        <f>Risks!C47</f>
        <v>0</v>
      </c>
      <c r="E34" s="4">
        <f t="shared" si="3"/>
        <v>0</v>
      </c>
      <c r="F34" s="4">
        <f t="shared" si="4"/>
        <v>0</v>
      </c>
      <c r="G34" s="4">
        <f t="shared" si="5"/>
        <v>0</v>
      </c>
      <c r="H34" s="4">
        <f t="shared" si="6"/>
        <v>0</v>
      </c>
      <c r="I34" s="4">
        <f t="shared" si="7"/>
        <v>0</v>
      </c>
      <c r="J34" s="4">
        <f t="shared" si="8"/>
        <v>0</v>
      </c>
      <c r="K34" s="4">
        <f t="shared" si="9"/>
        <v>0</v>
      </c>
      <c r="L34" s="4">
        <f t="shared" si="10"/>
        <v>0</v>
      </c>
      <c r="M34" s="4">
        <f t="shared" si="11"/>
        <v>0</v>
      </c>
      <c r="N34" s="4">
        <f t="shared" si="12"/>
        <v>0</v>
      </c>
      <c r="O34" s="4">
        <f t="shared" si="13"/>
        <v>0</v>
      </c>
      <c r="P34" s="4">
        <f t="shared" si="14"/>
        <v>0</v>
      </c>
      <c r="Q34" s="4">
        <f t="shared" si="15"/>
        <v>0</v>
      </c>
      <c r="R34" s="4">
        <f t="shared" si="16"/>
        <v>0</v>
      </c>
      <c r="S34" s="4">
        <f t="shared" si="17"/>
        <v>0</v>
      </c>
      <c r="T34" s="77">
        <f t="shared" si="18"/>
        <v>0</v>
      </c>
      <c r="U34" s="76">
        <f t="shared" si="20"/>
        <v>0.3</v>
      </c>
      <c r="V34" s="4">
        <f t="shared" si="19"/>
        <v>0</v>
      </c>
    </row>
    <row r="35" spans="2:22" x14ac:dyDescent="0.2">
      <c r="B35">
        <f>'Risk Assessment'!B41</f>
        <v>0</v>
      </c>
      <c r="C35">
        <f>'Risk Assessment'!C41</f>
        <v>0</v>
      </c>
      <c r="D35" s="4">
        <f>Risks!C48</f>
        <v>0</v>
      </c>
      <c r="E35" s="4">
        <f t="shared" si="3"/>
        <v>0</v>
      </c>
      <c r="F35" s="4">
        <f t="shared" si="4"/>
        <v>0</v>
      </c>
      <c r="G35" s="4">
        <f t="shared" si="5"/>
        <v>0</v>
      </c>
      <c r="H35" s="4">
        <f t="shared" si="6"/>
        <v>0</v>
      </c>
      <c r="I35" s="4">
        <f t="shared" si="7"/>
        <v>0</v>
      </c>
      <c r="J35" s="4">
        <f t="shared" si="8"/>
        <v>0</v>
      </c>
      <c r="K35" s="4">
        <f t="shared" si="9"/>
        <v>0</v>
      </c>
      <c r="L35" s="4">
        <f t="shared" si="10"/>
        <v>0</v>
      </c>
      <c r="M35" s="4">
        <f t="shared" si="11"/>
        <v>0</v>
      </c>
      <c r="N35" s="4">
        <f t="shared" si="12"/>
        <v>0</v>
      </c>
      <c r="O35" s="4">
        <f t="shared" si="13"/>
        <v>0</v>
      </c>
      <c r="P35" s="4">
        <f t="shared" si="14"/>
        <v>0</v>
      </c>
      <c r="Q35" s="4">
        <f t="shared" si="15"/>
        <v>0</v>
      </c>
      <c r="R35" s="4">
        <f t="shared" si="16"/>
        <v>0</v>
      </c>
      <c r="S35" s="4">
        <f t="shared" si="17"/>
        <v>0</v>
      </c>
      <c r="T35" s="77">
        <f t="shared" si="18"/>
        <v>0</v>
      </c>
      <c r="U35" s="76">
        <f t="shared" si="20"/>
        <v>0.3</v>
      </c>
      <c r="V35" s="4">
        <f t="shared" si="19"/>
        <v>0</v>
      </c>
    </row>
    <row r="36" spans="2:22" x14ac:dyDescent="0.2">
      <c r="B36">
        <f>'Risk Assessment'!B42</f>
        <v>0</v>
      </c>
      <c r="C36">
        <f>'Risk Assessment'!C42</f>
        <v>0</v>
      </c>
      <c r="D36" s="4">
        <f>Risks!C49</f>
        <v>0</v>
      </c>
      <c r="E36" s="4">
        <f t="shared" si="3"/>
        <v>0</v>
      </c>
      <c r="F36" s="4">
        <f t="shared" si="4"/>
        <v>0</v>
      </c>
      <c r="G36" s="4">
        <f t="shared" si="5"/>
        <v>0</v>
      </c>
      <c r="H36" s="4">
        <f t="shared" si="6"/>
        <v>0</v>
      </c>
      <c r="I36" s="4">
        <f t="shared" si="7"/>
        <v>0</v>
      </c>
      <c r="J36" s="4">
        <f t="shared" si="8"/>
        <v>0</v>
      </c>
      <c r="K36" s="4">
        <f t="shared" si="9"/>
        <v>0</v>
      </c>
      <c r="L36" s="4">
        <f t="shared" si="10"/>
        <v>0</v>
      </c>
      <c r="M36" s="4">
        <f t="shared" si="11"/>
        <v>0</v>
      </c>
      <c r="N36" s="4">
        <f t="shared" si="12"/>
        <v>0</v>
      </c>
      <c r="O36" s="4">
        <f t="shared" si="13"/>
        <v>0</v>
      </c>
      <c r="P36" s="4">
        <f t="shared" si="14"/>
        <v>0</v>
      </c>
      <c r="Q36" s="4">
        <f t="shared" si="15"/>
        <v>0</v>
      </c>
      <c r="R36" s="4">
        <f t="shared" si="16"/>
        <v>0</v>
      </c>
      <c r="S36" s="4">
        <f t="shared" si="17"/>
        <v>0</v>
      </c>
      <c r="T36" s="77">
        <f t="shared" si="18"/>
        <v>0</v>
      </c>
      <c r="U36" s="76">
        <f t="shared" si="20"/>
        <v>0.3</v>
      </c>
      <c r="V36" s="4">
        <f t="shared" si="19"/>
        <v>0</v>
      </c>
    </row>
    <row r="37" spans="2:22" x14ac:dyDescent="0.2">
      <c r="B37">
        <f>'Risk Assessment'!B43</f>
        <v>0</v>
      </c>
      <c r="C37">
        <f>'Risk Assessment'!C43</f>
        <v>0</v>
      </c>
      <c r="D37" s="4">
        <f>Risks!C50</f>
        <v>0</v>
      </c>
      <c r="E37" s="4">
        <f t="shared" si="3"/>
        <v>0</v>
      </c>
      <c r="F37" s="4">
        <f t="shared" si="4"/>
        <v>0</v>
      </c>
      <c r="G37" s="4">
        <f t="shared" si="5"/>
        <v>0</v>
      </c>
      <c r="H37" s="4">
        <f t="shared" si="6"/>
        <v>0</v>
      </c>
      <c r="I37" s="4">
        <f t="shared" si="7"/>
        <v>0</v>
      </c>
      <c r="J37" s="4">
        <f t="shared" si="8"/>
        <v>0</v>
      </c>
      <c r="K37" s="4">
        <f t="shared" si="9"/>
        <v>0</v>
      </c>
      <c r="L37" s="4">
        <f t="shared" si="10"/>
        <v>0</v>
      </c>
      <c r="M37" s="4">
        <f t="shared" si="11"/>
        <v>0</v>
      </c>
      <c r="N37" s="4">
        <f t="shared" si="12"/>
        <v>0</v>
      </c>
      <c r="O37" s="4">
        <f t="shared" si="13"/>
        <v>0</v>
      </c>
      <c r="P37" s="4">
        <f t="shared" si="14"/>
        <v>0</v>
      </c>
      <c r="Q37" s="4">
        <f t="shared" si="15"/>
        <v>0</v>
      </c>
      <c r="R37" s="4">
        <f t="shared" si="16"/>
        <v>0</v>
      </c>
      <c r="S37" s="4">
        <f t="shared" si="17"/>
        <v>0</v>
      </c>
      <c r="T37" s="77">
        <f t="shared" si="18"/>
        <v>0</v>
      </c>
      <c r="U37" s="76">
        <f t="shared" si="20"/>
        <v>0.3</v>
      </c>
      <c r="V37" s="4">
        <f t="shared" si="19"/>
        <v>0</v>
      </c>
    </row>
    <row r="38" spans="2:22" x14ac:dyDescent="0.2">
      <c r="B38">
        <f>'Risk Assessment'!B44</f>
        <v>0</v>
      </c>
      <c r="C38">
        <f>'Risk Assessment'!C44</f>
        <v>0</v>
      </c>
      <c r="D38" s="4">
        <f>Risks!C51</f>
        <v>0</v>
      </c>
      <c r="E38" s="4">
        <f t="shared" si="3"/>
        <v>0</v>
      </c>
      <c r="F38" s="4">
        <f t="shared" si="4"/>
        <v>0</v>
      </c>
      <c r="G38" s="4">
        <f t="shared" si="5"/>
        <v>0</v>
      </c>
      <c r="H38" s="4">
        <f t="shared" si="6"/>
        <v>0</v>
      </c>
      <c r="I38" s="4">
        <f t="shared" si="7"/>
        <v>0</v>
      </c>
      <c r="J38" s="4">
        <f t="shared" si="8"/>
        <v>0</v>
      </c>
      <c r="K38" s="4">
        <f t="shared" si="9"/>
        <v>0</v>
      </c>
      <c r="L38" s="4">
        <f t="shared" si="10"/>
        <v>0</v>
      </c>
      <c r="M38" s="4">
        <f t="shared" si="11"/>
        <v>0</v>
      </c>
      <c r="N38" s="4">
        <f t="shared" si="12"/>
        <v>0</v>
      </c>
      <c r="O38" s="4">
        <f t="shared" si="13"/>
        <v>0</v>
      </c>
      <c r="P38" s="4">
        <f t="shared" si="14"/>
        <v>0</v>
      </c>
      <c r="Q38" s="4">
        <f t="shared" si="15"/>
        <v>0</v>
      </c>
      <c r="R38" s="4">
        <f t="shared" si="16"/>
        <v>0</v>
      </c>
      <c r="S38" s="4">
        <f t="shared" si="17"/>
        <v>0</v>
      </c>
      <c r="T38" s="77">
        <f t="shared" si="18"/>
        <v>0</v>
      </c>
      <c r="U38" s="76">
        <f t="shared" si="20"/>
        <v>0.3</v>
      </c>
      <c r="V38" s="4">
        <f t="shared" si="19"/>
        <v>0</v>
      </c>
    </row>
    <row r="39" spans="2:22" x14ac:dyDescent="0.2">
      <c r="B39">
        <f>'Risk Assessment'!B45</f>
        <v>0</v>
      </c>
      <c r="C39">
        <f>'Risk Assessment'!C45</f>
        <v>0</v>
      </c>
      <c r="D39" s="4">
        <f>Risks!C52</f>
        <v>0</v>
      </c>
      <c r="E39" s="4">
        <f t="shared" si="3"/>
        <v>0</v>
      </c>
      <c r="F39" s="4">
        <f t="shared" si="4"/>
        <v>0</v>
      </c>
      <c r="G39" s="4">
        <f t="shared" si="5"/>
        <v>0</v>
      </c>
      <c r="H39" s="4">
        <f t="shared" si="6"/>
        <v>0</v>
      </c>
      <c r="I39" s="4">
        <f t="shared" si="7"/>
        <v>0</v>
      </c>
      <c r="J39" s="4">
        <f t="shared" si="8"/>
        <v>0</v>
      </c>
      <c r="K39" s="4">
        <f t="shared" si="9"/>
        <v>0</v>
      </c>
      <c r="L39" s="4">
        <f t="shared" si="10"/>
        <v>0</v>
      </c>
      <c r="M39" s="4">
        <f t="shared" si="11"/>
        <v>0</v>
      </c>
      <c r="N39" s="4">
        <f t="shared" si="12"/>
        <v>0</v>
      </c>
      <c r="O39" s="4">
        <f t="shared" si="13"/>
        <v>0</v>
      </c>
      <c r="P39" s="4">
        <f t="shared" si="14"/>
        <v>0</v>
      </c>
      <c r="Q39" s="4">
        <f t="shared" si="15"/>
        <v>0</v>
      </c>
      <c r="R39" s="4">
        <f t="shared" si="16"/>
        <v>0</v>
      </c>
      <c r="S39" s="4">
        <f t="shared" si="17"/>
        <v>0</v>
      </c>
      <c r="T39" s="77">
        <f t="shared" si="18"/>
        <v>0</v>
      </c>
      <c r="U39" s="76">
        <f t="shared" si="20"/>
        <v>0.3</v>
      </c>
      <c r="V39" s="4">
        <f t="shared" si="19"/>
        <v>0</v>
      </c>
    </row>
    <row r="40" spans="2:22" x14ac:dyDescent="0.2">
      <c r="B40">
        <f>'Risk Assessment'!B46</f>
        <v>0</v>
      </c>
      <c r="C40">
        <f>'Risk Assessment'!C46</f>
        <v>0</v>
      </c>
      <c r="D40" s="4">
        <f>Risks!C53</f>
        <v>0</v>
      </c>
      <c r="E40" s="4">
        <f t="shared" si="3"/>
        <v>0</v>
      </c>
      <c r="F40" s="4">
        <f t="shared" si="4"/>
        <v>0</v>
      </c>
      <c r="G40" s="4">
        <f t="shared" si="5"/>
        <v>0</v>
      </c>
      <c r="H40" s="4">
        <f t="shared" si="6"/>
        <v>0</v>
      </c>
      <c r="I40" s="4">
        <f t="shared" si="7"/>
        <v>0</v>
      </c>
      <c r="J40" s="4">
        <f t="shared" si="8"/>
        <v>0</v>
      </c>
      <c r="K40" s="4">
        <f t="shared" si="9"/>
        <v>0</v>
      </c>
      <c r="L40" s="4">
        <f t="shared" si="10"/>
        <v>0</v>
      </c>
      <c r="M40" s="4">
        <f t="shared" si="11"/>
        <v>0</v>
      </c>
      <c r="N40" s="4">
        <f t="shared" si="12"/>
        <v>0</v>
      </c>
      <c r="O40" s="4">
        <f t="shared" si="13"/>
        <v>0</v>
      </c>
      <c r="P40" s="4">
        <f t="shared" si="14"/>
        <v>0</v>
      </c>
      <c r="Q40" s="4">
        <f t="shared" si="15"/>
        <v>0</v>
      </c>
      <c r="R40" s="4">
        <f t="shared" si="16"/>
        <v>0</v>
      </c>
      <c r="S40" s="4">
        <f t="shared" si="17"/>
        <v>0</v>
      </c>
      <c r="T40" s="77">
        <f t="shared" si="18"/>
        <v>0</v>
      </c>
      <c r="U40" s="76">
        <f t="shared" si="20"/>
        <v>0.3</v>
      </c>
      <c r="V40" s="4">
        <f t="shared" si="19"/>
        <v>0</v>
      </c>
    </row>
    <row r="41" spans="2:22" x14ac:dyDescent="0.2">
      <c r="B41">
        <f>'Risk Assessment'!B47</f>
        <v>0</v>
      </c>
      <c r="C41">
        <f>'Risk Assessment'!C47</f>
        <v>0</v>
      </c>
      <c r="D41" s="4">
        <f>Risks!C54</f>
        <v>0</v>
      </c>
      <c r="E41" s="4">
        <f t="shared" si="3"/>
        <v>0</v>
      </c>
      <c r="F41" s="4">
        <f t="shared" si="4"/>
        <v>0</v>
      </c>
      <c r="G41" s="4">
        <f t="shared" si="5"/>
        <v>0</v>
      </c>
      <c r="H41" s="4">
        <f t="shared" si="6"/>
        <v>0</v>
      </c>
      <c r="I41" s="4">
        <f t="shared" si="7"/>
        <v>0</v>
      </c>
      <c r="J41" s="4">
        <f t="shared" si="8"/>
        <v>0</v>
      </c>
      <c r="K41" s="4">
        <f t="shared" si="9"/>
        <v>0</v>
      </c>
      <c r="L41" s="4">
        <f t="shared" si="10"/>
        <v>0</v>
      </c>
      <c r="M41" s="4">
        <f t="shared" si="11"/>
        <v>0</v>
      </c>
      <c r="N41" s="4">
        <f t="shared" si="12"/>
        <v>0</v>
      </c>
      <c r="O41" s="4">
        <f t="shared" si="13"/>
        <v>0</v>
      </c>
      <c r="P41" s="4">
        <f t="shared" si="14"/>
        <v>0</v>
      </c>
      <c r="Q41" s="4">
        <f t="shared" si="15"/>
        <v>0</v>
      </c>
      <c r="R41" s="4">
        <f t="shared" si="16"/>
        <v>0</v>
      </c>
      <c r="S41" s="4">
        <f t="shared" si="17"/>
        <v>0</v>
      </c>
      <c r="T41" s="77">
        <f t="shared" si="18"/>
        <v>0</v>
      </c>
      <c r="U41" s="76">
        <f t="shared" si="20"/>
        <v>0.3</v>
      </c>
      <c r="V41" s="4">
        <f t="shared" si="19"/>
        <v>0</v>
      </c>
    </row>
    <row r="42" spans="2:22" x14ac:dyDescent="0.2">
      <c r="B42">
        <f>'Risk Assessment'!B48</f>
        <v>0</v>
      </c>
      <c r="C42">
        <f>'Risk Assessment'!C48</f>
        <v>0</v>
      </c>
      <c r="D42" s="4">
        <f>Risks!C55</f>
        <v>0</v>
      </c>
      <c r="E42" s="4">
        <f t="shared" si="3"/>
        <v>0</v>
      </c>
      <c r="F42" s="4">
        <f t="shared" si="4"/>
        <v>0</v>
      </c>
      <c r="G42" s="4">
        <f t="shared" si="5"/>
        <v>0</v>
      </c>
      <c r="H42" s="4">
        <f t="shared" si="6"/>
        <v>0</v>
      </c>
      <c r="I42" s="4">
        <f t="shared" si="7"/>
        <v>0</v>
      </c>
      <c r="J42" s="4">
        <f t="shared" si="8"/>
        <v>0</v>
      </c>
      <c r="K42" s="4">
        <f t="shared" si="9"/>
        <v>0</v>
      </c>
      <c r="L42" s="4">
        <f t="shared" si="10"/>
        <v>0</v>
      </c>
      <c r="M42" s="4">
        <f t="shared" si="11"/>
        <v>0</v>
      </c>
      <c r="N42" s="4">
        <f t="shared" si="12"/>
        <v>0</v>
      </c>
      <c r="O42" s="4">
        <f t="shared" si="13"/>
        <v>0</v>
      </c>
      <c r="P42" s="4">
        <f t="shared" si="14"/>
        <v>0</v>
      </c>
      <c r="Q42" s="4">
        <f t="shared" si="15"/>
        <v>0</v>
      </c>
      <c r="R42" s="4">
        <f t="shared" si="16"/>
        <v>0</v>
      </c>
      <c r="S42" s="4">
        <f t="shared" si="17"/>
        <v>0</v>
      </c>
      <c r="T42" s="77">
        <f t="shared" si="18"/>
        <v>0</v>
      </c>
      <c r="U42" s="76">
        <f t="shared" si="20"/>
        <v>0.3</v>
      </c>
      <c r="V42" s="4">
        <f t="shared" si="19"/>
        <v>0</v>
      </c>
    </row>
    <row r="43" spans="2:22" x14ac:dyDescent="0.2">
      <c r="B43">
        <f>'Risk Assessment'!B49</f>
        <v>0</v>
      </c>
      <c r="C43">
        <f>'Risk Assessment'!C49</f>
        <v>0</v>
      </c>
      <c r="D43" s="4">
        <f>Risks!C56</f>
        <v>0</v>
      </c>
      <c r="E43" s="4">
        <f t="shared" si="3"/>
        <v>0</v>
      </c>
      <c r="F43" s="4">
        <f t="shared" si="4"/>
        <v>0</v>
      </c>
      <c r="G43" s="4">
        <f t="shared" si="5"/>
        <v>0</v>
      </c>
      <c r="H43" s="4">
        <f t="shared" si="6"/>
        <v>0</v>
      </c>
      <c r="I43" s="4">
        <f t="shared" si="7"/>
        <v>0</v>
      </c>
      <c r="J43" s="4">
        <f t="shared" si="8"/>
        <v>0</v>
      </c>
      <c r="K43" s="4">
        <f t="shared" si="9"/>
        <v>0</v>
      </c>
      <c r="L43" s="4">
        <f t="shared" si="10"/>
        <v>0</v>
      </c>
      <c r="M43" s="4">
        <f t="shared" si="11"/>
        <v>0</v>
      </c>
      <c r="N43" s="4">
        <f t="shared" si="12"/>
        <v>0</v>
      </c>
      <c r="O43" s="4">
        <f t="shared" si="13"/>
        <v>0</v>
      </c>
      <c r="P43" s="4">
        <f t="shared" si="14"/>
        <v>0</v>
      </c>
      <c r="Q43" s="4">
        <f t="shared" si="15"/>
        <v>0</v>
      </c>
      <c r="R43" s="4">
        <f t="shared" si="16"/>
        <v>0</v>
      </c>
      <c r="S43" s="4">
        <f t="shared" si="17"/>
        <v>0</v>
      </c>
      <c r="T43" s="77">
        <f t="shared" si="18"/>
        <v>0</v>
      </c>
      <c r="U43" s="76">
        <f t="shared" si="20"/>
        <v>0.3</v>
      </c>
      <c r="V43" s="4">
        <f t="shared" si="19"/>
        <v>0</v>
      </c>
    </row>
    <row r="44" spans="2:22" x14ac:dyDescent="0.2">
      <c r="B44">
        <f>'Risk Assessment'!B50</f>
        <v>0</v>
      </c>
      <c r="C44">
        <f>'Risk Assessment'!C50</f>
        <v>0</v>
      </c>
      <c r="D44" s="4">
        <f>Risks!C57</f>
        <v>0</v>
      </c>
      <c r="E44" s="4">
        <f t="shared" si="3"/>
        <v>0</v>
      </c>
      <c r="F44" s="4">
        <f t="shared" si="4"/>
        <v>0</v>
      </c>
      <c r="G44" s="4">
        <f t="shared" si="5"/>
        <v>0</v>
      </c>
      <c r="H44" s="4">
        <f t="shared" si="6"/>
        <v>0</v>
      </c>
      <c r="I44" s="4">
        <f t="shared" si="7"/>
        <v>0</v>
      </c>
      <c r="J44" s="4">
        <f t="shared" si="8"/>
        <v>0</v>
      </c>
      <c r="K44" s="4">
        <f t="shared" si="9"/>
        <v>0</v>
      </c>
      <c r="L44" s="4">
        <f t="shared" si="10"/>
        <v>0</v>
      </c>
      <c r="M44" s="4">
        <f t="shared" si="11"/>
        <v>0</v>
      </c>
      <c r="N44" s="4">
        <f t="shared" si="12"/>
        <v>0</v>
      </c>
      <c r="O44" s="4">
        <f t="shared" si="13"/>
        <v>0</v>
      </c>
      <c r="P44" s="4">
        <f t="shared" si="14"/>
        <v>0</v>
      </c>
      <c r="Q44" s="4">
        <f t="shared" si="15"/>
        <v>0</v>
      </c>
      <c r="R44" s="4">
        <f t="shared" si="16"/>
        <v>0</v>
      </c>
      <c r="S44" s="4">
        <f t="shared" si="17"/>
        <v>0</v>
      </c>
      <c r="T44" s="77">
        <f t="shared" si="18"/>
        <v>0</v>
      </c>
      <c r="U44" s="76">
        <f t="shared" si="20"/>
        <v>0.3</v>
      </c>
      <c r="V44" s="4">
        <f t="shared" si="19"/>
        <v>0</v>
      </c>
    </row>
    <row r="45" spans="2:22" x14ac:dyDescent="0.2">
      <c r="B45">
        <f>'Risk Assessment'!B51</f>
        <v>0</v>
      </c>
      <c r="C45">
        <f>'Risk Assessment'!C51</f>
        <v>0</v>
      </c>
      <c r="D45" s="4">
        <f>Risks!C58</f>
        <v>0</v>
      </c>
      <c r="E45" s="4">
        <f t="shared" si="3"/>
        <v>0</v>
      </c>
      <c r="F45" s="4">
        <f t="shared" si="4"/>
        <v>0</v>
      </c>
      <c r="G45" s="4">
        <f t="shared" si="5"/>
        <v>0</v>
      </c>
      <c r="H45" s="4">
        <f t="shared" si="6"/>
        <v>0</v>
      </c>
      <c r="I45" s="4">
        <f t="shared" si="7"/>
        <v>0</v>
      </c>
      <c r="J45" s="4">
        <f t="shared" si="8"/>
        <v>0</v>
      </c>
      <c r="K45" s="4">
        <f t="shared" si="9"/>
        <v>0</v>
      </c>
      <c r="L45" s="4">
        <f t="shared" si="10"/>
        <v>0</v>
      </c>
      <c r="M45" s="4">
        <f t="shared" si="11"/>
        <v>0</v>
      </c>
      <c r="N45" s="4">
        <f t="shared" si="12"/>
        <v>0</v>
      </c>
      <c r="O45" s="4">
        <f t="shared" si="13"/>
        <v>0</v>
      </c>
      <c r="P45" s="4">
        <f t="shared" si="14"/>
        <v>0</v>
      </c>
      <c r="Q45" s="4">
        <f t="shared" si="15"/>
        <v>0</v>
      </c>
      <c r="R45" s="4">
        <f t="shared" si="16"/>
        <v>0</v>
      </c>
      <c r="S45" s="4">
        <f t="shared" si="17"/>
        <v>0</v>
      </c>
      <c r="T45" s="77">
        <f t="shared" si="18"/>
        <v>0</v>
      </c>
      <c r="U45" s="76">
        <f t="shared" si="20"/>
        <v>0.3</v>
      </c>
      <c r="V45" s="4">
        <f t="shared" si="19"/>
        <v>0</v>
      </c>
    </row>
    <row r="46" spans="2:22" x14ac:dyDescent="0.2">
      <c r="B46">
        <f>'Risk Assessment'!B52</f>
        <v>0</v>
      </c>
      <c r="C46">
        <f>'Risk Assessment'!C52</f>
        <v>0</v>
      </c>
      <c r="D46" s="4">
        <f>Risks!C59</f>
        <v>0</v>
      </c>
      <c r="E46" s="4">
        <f t="shared" si="3"/>
        <v>0</v>
      </c>
      <c r="F46" s="4">
        <f t="shared" si="4"/>
        <v>0</v>
      </c>
      <c r="G46" s="4">
        <f t="shared" si="5"/>
        <v>0</v>
      </c>
      <c r="H46" s="4">
        <f t="shared" si="6"/>
        <v>0</v>
      </c>
      <c r="I46" s="4">
        <f t="shared" si="7"/>
        <v>0</v>
      </c>
      <c r="J46" s="4">
        <f t="shared" si="8"/>
        <v>0</v>
      </c>
      <c r="K46" s="4">
        <f t="shared" si="9"/>
        <v>0</v>
      </c>
      <c r="L46" s="4">
        <f t="shared" si="10"/>
        <v>0</v>
      </c>
      <c r="M46" s="4">
        <f t="shared" si="11"/>
        <v>0</v>
      </c>
      <c r="N46" s="4">
        <f t="shared" si="12"/>
        <v>0</v>
      </c>
      <c r="O46" s="4">
        <f t="shared" si="13"/>
        <v>0</v>
      </c>
      <c r="P46" s="4">
        <f t="shared" si="14"/>
        <v>0</v>
      </c>
      <c r="Q46" s="4">
        <f t="shared" si="15"/>
        <v>0</v>
      </c>
      <c r="R46" s="4">
        <f t="shared" si="16"/>
        <v>0</v>
      </c>
      <c r="S46" s="4">
        <f t="shared" si="17"/>
        <v>0</v>
      </c>
      <c r="T46" s="77">
        <f t="shared" si="18"/>
        <v>0</v>
      </c>
      <c r="U46" s="76">
        <f t="shared" si="20"/>
        <v>0.3</v>
      </c>
      <c r="V46" s="4">
        <f t="shared" si="19"/>
        <v>0</v>
      </c>
    </row>
    <row r="47" spans="2:22" x14ac:dyDescent="0.2">
      <c r="B47">
        <f>'Risk Assessment'!B53</f>
        <v>0</v>
      </c>
      <c r="C47">
        <f>'Risk Assessment'!C53</f>
        <v>0</v>
      </c>
      <c r="D47" s="4">
        <f>Risks!C60</f>
        <v>0</v>
      </c>
      <c r="E47" s="4">
        <f t="shared" si="3"/>
        <v>0</v>
      </c>
      <c r="F47" s="4">
        <f t="shared" si="4"/>
        <v>0</v>
      </c>
      <c r="G47" s="4">
        <f t="shared" si="5"/>
        <v>0</v>
      </c>
      <c r="H47" s="4">
        <f t="shared" si="6"/>
        <v>0</v>
      </c>
      <c r="I47" s="4">
        <f t="shared" si="7"/>
        <v>0</v>
      </c>
      <c r="J47" s="4">
        <f t="shared" si="8"/>
        <v>0</v>
      </c>
      <c r="K47" s="4">
        <f t="shared" si="9"/>
        <v>0</v>
      </c>
      <c r="L47" s="4">
        <f t="shared" si="10"/>
        <v>0</v>
      </c>
      <c r="M47" s="4">
        <f t="shared" si="11"/>
        <v>0</v>
      </c>
      <c r="N47" s="4">
        <f t="shared" si="12"/>
        <v>0</v>
      </c>
      <c r="O47" s="4">
        <f t="shared" si="13"/>
        <v>0</v>
      </c>
      <c r="P47" s="4">
        <f t="shared" si="14"/>
        <v>0</v>
      </c>
      <c r="Q47" s="4">
        <f t="shared" si="15"/>
        <v>0</v>
      </c>
      <c r="R47" s="4">
        <f t="shared" si="16"/>
        <v>0</v>
      </c>
      <c r="S47" s="4">
        <f t="shared" si="17"/>
        <v>0</v>
      </c>
      <c r="T47" s="77">
        <f t="shared" si="18"/>
        <v>0</v>
      </c>
      <c r="U47" s="76">
        <f t="shared" si="20"/>
        <v>0.3</v>
      </c>
      <c r="V47" s="4">
        <f t="shared" si="19"/>
        <v>0</v>
      </c>
    </row>
    <row r="48" spans="2:22" x14ac:dyDescent="0.2">
      <c r="B48">
        <f>'Risk Assessment'!B54</f>
        <v>0</v>
      </c>
      <c r="C48">
        <f>'Risk Assessment'!C54</f>
        <v>0</v>
      </c>
      <c r="D48" s="4">
        <f>Risks!C61</f>
        <v>0</v>
      </c>
      <c r="E48" s="4">
        <f t="shared" si="3"/>
        <v>0</v>
      </c>
      <c r="F48" s="4">
        <f t="shared" si="4"/>
        <v>0</v>
      </c>
      <c r="G48" s="4">
        <f t="shared" si="5"/>
        <v>0</v>
      </c>
      <c r="H48" s="4">
        <f t="shared" si="6"/>
        <v>0</v>
      </c>
      <c r="I48" s="4">
        <f t="shared" si="7"/>
        <v>0</v>
      </c>
      <c r="J48" s="4">
        <f t="shared" si="8"/>
        <v>0</v>
      </c>
      <c r="K48" s="4">
        <f t="shared" si="9"/>
        <v>0</v>
      </c>
      <c r="L48" s="4">
        <f t="shared" si="10"/>
        <v>0</v>
      </c>
      <c r="M48" s="4">
        <f t="shared" si="11"/>
        <v>0</v>
      </c>
      <c r="N48" s="4">
        <f t="shared" si="12"/>
        <v>0</v>
      </c>
      <c r="O48" s="4">
        <f t="shared" si="13"/>
        <v>0</v>
      </c>
      <c r="P48" s="4">
        <f t="shared" si="14"/>
        <v>0</v>
      </c>
      <c r="Q48" s="4">
        <f t="shared" si="15"/>
        <v>0</v>
      </c>
      <c r="R48" s="4">
        <f t="shared" si="16"/>
        <v>0</v>
      </c>
      <c r="S48" s="4">
        <f t="shared" si="17"/>
        <v>0</v>
      </c>
      <c r="T48" s="77">
        <f t="shared" si="18"/>
        <v>0</v>
      </c>
      <c r="U48" s="76">
        <f t="shared" si="20"/>
        <v>0.3</v>
      </c>
      <c r="V48" s="4">
        <f t="shared" si="19"/>
        <v>0</v>
      </c>
    </row>
    <row r="49" spans="2:22" x14ac:dyDescent="0.2">
      <c r="B49">
        <f>'Risk Assessment'!B55</f>
        <v>0</v>
      </c>
      <c r="C49">
        <f>'Risk Assessment'!C55</f>
        <v>0</v>
      </c>
      <c r="D49" s="4">
        <f>Risks!C62</f>
        <v>0</v>
      </c>
      <c r="E49" s="4">
        <f t="shared" si="3"/>
        <v>0</v>
      </c>
      <c r="F49" s="4">
        <f t="shared" si="4"/>
        <v>0</v>
      </c>
      <c r="G49" s="4">
        <f t="shared" si="5"/>
        <v>0</v>
      </c>
      <c r="H49" s="4">
        <f t="shared" si="6"/>
        <v>0</v>
      </c>
      <c r="I49" s="4">
        <f t="shared" si="7"/>
        <v>0</v>
      </c>
      <c r="J49" s="4">
        <f t="shared" si="8"/>
        <v>0</v>
      </c>
      <c r="K49" s="4">
        <f t="shared" si="9"/>
        <v>0</v>
      </c>
      <c r="L49" s="4">
        <f t="shared" si="10"/>
        <v>0</v>
      </c>
      <c r="M49" s="4">
        <f t="shared" si="11"/>
        <v>0</v>
      </c>
      <c r="N49" s="4">
        <f t="shared" si="12"/>
        <v>0</v>
      </c>
      <c r="O49" s="4">
        <f t="shared" si="13"/>
        <v>0</v>
      </c>
      <c r="P49" s="4">
        <f t="shared" si="14"/>
        <v>0</v>
      </c>
      <c r="Q49" s="4">
        <f t="shared" si="15"/>
        <v>0</v>
      </c>
      <c r="R49" s="4">
        <f t="shared" si="16"/>
        <v>0</v>
      </c>
      <c r="S49" s="4">
        <f t="shared" si="17"/>
        <v>0</v>
      </c>
      <c r="T49" s="77">
        <f t="shared" si="18"/>
        <v>0</v>
      </c>
      <c r="U49" s="76">
        <f t="shared" si="20"/>
        <v>0.3</v>
      </c>
      <c r="V49" s="4">
        <f t="shared" si="19"/>
        <v>0</v>
      </c>
    </row>
    <row r="50" spans="2:22" x14ac:dyDescent="0.2">
      <c r="B50">
        <f>'Risk Assessment'!B56</f>
        <v>0</v>
      </c>
      <c r="C50">
        <f>'Risk Assessment'!C56</f>
        <v>0</v>
      </c>
      <c r="D50" s="4">
        <f>Risks!C63</f>
        <v>0</v>
      </c>
      <c r="E50" s="4">
        <f t="shared" si="3"/>
        <v>0</v>
      </c>
      <c r="F50" s="4">
        <f t="shared" si="4"/>
        <v>0</v>
      </c>
      <c r="G50" s="4">
        <f t="shared" si="5"/>
        <v>0</v>
      </c>
      <c r="H50" s="4">
        <f t="shared" si="6"/>
        <v>0</v>
      </c>
      <c r="I50" s="4">
        <f t="shared" si="7"/>
        <v>0</v>
      </c>
      <c r="J50" s="4">
        <f t="shared" si="8"/>
        <v>0</v>
      </c>
      <c r="K50" s="4">
        <f t="shared" si="9"/>
        <v>0</v>
      </c>
      <c r="L50" s="4">
        <f t="shared" si="10"/>
        <v>0</v>
      </c>
      <c r="M50" s="4">
        <f t="shared" si="11"/>
        <v>0</v>
      </c>
      <c r="N50" s="4">
        <f t="shared" si="12"/>
        <v>0</v>
      </c>
      <c r="O50" s="4">
        <f t="shared" si="13"/>
        <v>0</v>
      </c>
      <c r="P50" s="4">
        <f t="shared" si="14"/>
        <v>0</v>
      </c>
      <c r="Q50" s="4">
        <f t="shared" si="15"/>
        <v>0</v>
      </c>
      <c r="R50" s="4">
        <f t="shared" si="16"/>
        <v>0</v>
      </c>
      <c r="S50" s="4">
        <f t="shared" si="17"/>
        <v>0</v>
      </c>
      <c r="T50" s="77">
        <f t="shared" si="18"/>
        <v>0</v>
      </c>
      <c r="U50" s="76">
        <f t="shared" si="20"/>
        <v>0.3</v>
      </c>
      <c r="V50" s="4">
        <f t="shared" si="19"/>
        <v>0</v>
      </c>
    </row>
    <row r="51" spans="2:22" x14ac:dyDescent="0.2">
      <c r="B51">
        <f>'Risk Assessment'!B57</f>
        <v>0</v>
      </c>
      <c r="C51">
        <f>'Risk Assessment'!C57</f>
        <v>0</v>
      </c>
      <c r="D51" s="4">
        <f>Risks!C64</f>
        <v>0</v>
      </c>
      <c r="E51" s="4">
        <f t="shared" si="3"/>
        <v>0</v>
      </c>
      <c r="F51" s="4">
        <f t="shared" si="4"/>
        <v>0</v>
      </c>
      <c r="G51" s="4">
        <f t="shared" si="5"/>
        <v>0</v>
      </c>
      <c r="H51" s="4">
        <f t="shared" si="6"/>
        <v>0</v>
      </c>
      <c r="I51" s="4">
        <f t="shared" si="7"/>
        <v>0</v>
      </c>
      <c r="J51" s="4">
        <f t="shared" si="8"/>
        <v>0</v>
      </c>
      <c r="K51" s="4">
        <f t="shared" si="9"/>
        <v>0</v>
      </c>
      <c r="L51" s="4">
        <f t="shared" si="10"/>
        <v>0</v>
      </c>
      <c r="M51" s="4">
        <f t="shared" si="11"/>
        <v>0</v>
      </c>
      <c r="N51" s="4">
        <f t="shared" si="12"/>
        <v>0</v>
      </c>
      <c r="O51" s="4">
        <f t="shared" si="13"/>
        <v>0</v>
      </c>
      <c r="P51" s="4">
        <f t="shared" si="14"/>
        <v>0</v>
      </c>
      <c r="Q51" s="4">
        <f t="shared" si="15"/>
        <v>0</v>
      </c>
      <c r="R51" s="4">
        <f t="shared" si="16"/>
        <v>0</v>
      </c>
      <c r="S51" s="4">
        <f t="shared" si="17"/>
        <v>0</v>
      </c>
      <c r="T51" s="77">
        <f t="shared" si="18"/>
        <v>0</v>
      </c>
      <c r="U51" s="76">
        <f t="shared" si="20"/>
        <v>0.3</v>
      </c>
      <c r="V51" s="4">
        <f t="shared" si="19"/>
        <v>0</v>
      </c>
    </row>
    <row r="52" spans="2:22" x14ac:dyDescent="0.2">
      <c r="B52">
        <f>'Risk Assessment'!B58</f>
        <v>0</v>
      </c>
      <c r="C52">
        <f>'Risk Assessment'!C58</f>
        <v>0</v>
      </c>
      <c r="D52" s="4">
        <f>Risks!C65</f>
        <v>0</v>
      </c>
      <c r="E52" s="4">
        <f t="shared" si="3"/>
        <v>0</v>
      </c>
      <c r="F52" s="4">
        <f t="shared" si="4"/>
        <v>0</v>
      </c>
      <c r="G52" s="4">
        <f t="shared" si="5"/>
        <v>0</v>
      </c>
      <c r="H52" s="4">
        <f t="shared" si="6"/>
        <v>0</v>
      </c>
      <c r="I52" s="4">
        <f t="shared" si="7"/>
        <v>0</v>
      </c>
      <c r="J52" s="4">
        <f t="shared" si="8"/>
        <v>0</v>
      </c>
      <c r="K52" s="4">
        <f t="shared" si="9"/>
        <v>0</v>
      </c>
      <c r="L52" s="4">
        <f t="shared" si="10"/>
        <v>0</v>
      </c>
      <c r="M52" s="4">
        <f t="shared" si="11"/>
        <v>0</v>
      </c>
      <c r="N52" s="4">
        <f t="shared" si="12"/>
        <v>0</v>
      </c>
      <c r="O52" s="4">
        <f t="shared" si="13"/>
        <v>0</v>
      </c>
      <c r="P52" s="4">
        <f t="shared" si="14"/>
        <v>0</v>
      </c>
      <c r="Q52" s="4">
        <f t="shared" si="15"/>
        <v>0</v>
      </c>
      <c r="R52" s="4">
        <f t="shared" si="16"/>
        <v>0</v>
      </c>
      <c r="S52" s="4">
        <f t="shared" si="17"/>
        <v>0</v>
      </c>
      <c r="T52" s="77">
        <f t="shared" si="18"/>
        <v>0</v>
      </c>
      <c r="U52" s="76">
        <f t="shared" si="20"/>
        <v>0.3</v>
      </c>
      <c r="V52" s="4">
        <f t="shared" si="19"/>
        <v>0</v>
      </c>
    </row>
    <row r="53" spans="2:22" x14ac:dyDescent="0.2">
      <c r="B53">
        <f>'Risk Assessment'!B59</f>
        <v>0</v>
      </c>
      <c r="C53">
        <f>'Risk Assessment'!C59</f>
        <v>0</v>
      </c>
      <c r="D53" s="4">
        <f>Risks!C66</f>
        <v>0</v>
      </c>
      <c r="E53" s="4">
        <f t="shared" si="3"/>
        <v>0</v>
      </c>
      <c r="F53" s="4">
        <f t="shared" si="4"/>
        <v>0</v>
      </c>
      <c r="G53" s="4">
        <f t="shared" si="5"/>
        <v>0</v>
      </c>
      <c r="H53" s="4">
        <f t="shared" si="6"/>
        <v>0</v>
      </c>
      <c r="I53" s="4">
        <f t="shared" si="7"/>
        <v>0</v>
      </c>
      <c r="J53" s="4">
        <f t="shared" si="8"/>
        <v>0</v>
      </c>
      <c r="K53" s="4">
        <f t="shared" si="9"/>
        <v>0</v>
      </c>
      <c r="L53" s="4">
        <f t="shared" si="10"/>
        <v>0</v>
      </c>
      <c r="M53" s="4">
        <f t="shared" si="11"/>
        <v>0</v>
      </c>
      <c r="N53" s="4">
        <f t="shared" si="12"/>
        <v>0</v>
      </c>
      <c r="O53" s="4">
        <f t="shared" si="13"/>
        <v>0</v>
      </c>
      <c r="P53" s="4">
        <f t="shared" si="14"/>
        <v>0</v>
      </c>
      <c r="Q53" s="4">
        <f t="shared" si="15"/>
        <v>0</v>
      </c>
      <c r="R53" s="4">
        <f t="shared" si="16"/>
        <v>0</v>
      </c>
      <c r="S53" s="4">
        <f t="shared" si="17"/>
        <v>0</v>
      </c>
      <c r="T53" s="77">
        <f t="shared" si="18"/>
        <v>0</v>
      </c>
      <c r="U53" s="76">
        <f t="shared" si="20"/>
        <v>0.3</v>
      </c>
      <c r="V53" s="4">
        <f t="shared" si="19"/>
        <v>0</v>
      </c>
    </row>
    <row r="54" spans="2:22" x14ac:dyDescent="0.2">
      <c r="B54">
        <f>'Risk Assessment'!B60</f>
        <v>0</v>
      </c>
      <c r="C54">
        <f>'Risk Assessment'!C60</f>
        <v>0</v>
      </c>
      <c r="D54" s="4">
        <f>Risks!C67</f>
        <v>0</v>
      </c>
      <c r="E54" s="4">
        <f t="shared" si="3"/>
        <v>0</v>
      </c>
      <c r="F54" s="4">
        <f t="shared" si="4"/>
        <v>0</v>
      </c>
      <c r="G54" s="4">
        <f t="shared" si="5"/>
        <v>0</v>
      </c>
      <c r="H54" s="4">
        <f t="shared" si="6"/>
        <v>0</v>
      </c>
      <c r="I54" s="4">
        <f t="shared" si="7"/>
        <v>0</v>
      </c>
      <c r="J54" s="4">
        <f t="shared" si="8"/>
        <v>0</v>
      </c>
      <c r="K54" s="4">
        <f t="shared" si="9"/>
        <v>0</v>
      </c>
      <c r="L54" s="4">
        <f t="shared" si="10"/>
        <v>0</v>
      </c>
      <c r="M54" s="4">
        <f t="shared" si="11"/>
        <v>0</v>
      </c>
      <c r="N54" s="4">
        <f t="shared" si="12"/>
        <v>0</v>
      </c>
      <c r="O54" s="4">
        <f t="shared" si="13"/>
        <v>0</v>
      </c>
      <c r="P54" s="4">
        <f t="shared" si="14"/>
        <v>0</v>
      </c>
      <c r="Q54" s="4">
        <f t="shared" si="15"/>
        <v>0</v>
      </c>
      <c r="R54" s="4">
        <f t="shared" si="16"/>
        <v>0</v>
      </c>
      <c r="S54" s="4">
        <f t="shared" si="17"/>
        <v>0</v>
      </c>
      <c r="T54" s="77">
        <f t="shared" si="18"/>
        <v>0</v>
      </c>
      <c r="U54" s="76">
        <f t="shared" si="20"/>
        <v>0.3</v>
      </c>
      <c r="V54" s="4">
        <f t="shared" si="19"/>
        <v>0</v>
      </c>
    </row>
    <row r="55" spans="2:22" x14ac:dyDescent="0.2">
      <c r="B55">
        <f>'Risk Assessment'!B61</f>
        <v>0</v>
      </c>
      <c r="C55">
        <f>'Risk Assessment'!C61</f>
        <v>0</v>
      </c>
      <c r="D55" s="4">
        <f>Risks!C68</f>
        <v>0</v>
      </c>
      <c r="E55" s="4">
        <f t="shared" si="3"/>
        <v>0</v>
      </c>
      <c r="F55" s="4">
        <f t="shared" si="4"/>
        <v>0</v>
      </c>
      <c r="G55" s="4">
        <f t="shared" si="5"/>
        <v>0</v>
      </c>
      <c r="H55" s="4">
        <f t="shared" si="6"/>
        <v>0</v>
      </c>
      <c r="I55" s="4">
        <f t="shared" si="7"/>
        <v>0</v>
      </c>
      <c r="J55" s="4">
        <f t="shared" si="8"/>
        <v>0</v>
      </c>
      <c r="K55" s="4">
        <f t="shared" si="9"/>
        <v>0</v>
      </c>
      <c r="L55" s="4">
        <f t="shared" si="10"/>
        <v>0</v>
      </c>
      <c r="M55" s="4">
        <f t="shared" si="11"/>
        <v>0</v>
      </c>
      <c r="N55" s="4">
        <f t="shared" si="12"/>
        <v>0</v>
      </c>
      <c r="O55" s="4">
        <f t="shared" si="13"/>
        <v>0</v>
      </c>
      <c r="P55" s="4">
        <f t="shared" si="14"/>
        <v>0</v>
      </c>
      <c r="Q55" s="4">
        <f t="shared" si="15"/>
        <v>0</v>
      </c>
      <c r="R55" s="4">
        <f t="shared" si="16"/>
        <v>0</v>
      </c>
      <c r="S55" s="4">
        <f t="shared" si="17"/>
        <v>0</v>
      </c>
      <c r="T55" s="77">
        <f t="shared" si="18"/>
        <v>0</v>
      </c>
      <c r="U55" s="76">
        <f t="shared" si="20"/>
        <v>0.3</v>
      </c>
      <c r="V55" s="4">
        <f t="shared" si="19"/>
        <v>0</v>
      </c>
    </row>
    <row r="56" spans="2:22" x14ac:dyDescent="0.2">
      <c r="B56">
        <f>'Risk Assessment'!B62</f>
        <v>0</v>
      </c>
      <c r="C56">
        <f>'Risk Assessment'!C62</f>
        <v>0</v>
      </c>
      <c r="D56" s="4">
        <f>Risks!C69</f>
        <v>0</v>
      </c>
      <c r="E56" s="4">
        <f t="shared" si="3"/>
        <v>0</v>
      </c>
      <c r="F56" s="4">
        <f t="shared" si="4"/>
        <v>0</v>
      </c>
      <c r="G56" s="4">
        <f t="shared" si="5"/>
        <v>0</v>
      </c>
      <c r="H56" s="4">
        <f t="shared" si="6"/>
        <v>0</v>
      </c>
      <c r="I56" s="4">
        <f t="shared" si="7"/>
        <v>0</v>
      </c>
      <c r="J56" s="4">
        <f t="shared" si="8"/>
        <v>0</v>
      </c>
      <c r="K56" s="4">
        <f t="shared" si="9"/>
        <v>0</v>
      </c>
      <c r="L56" s="4">
        <f t="shared" si="10"/>
        <v>0</v>
      </c>
      <c r="M56" s="4">
        <f t="shared" si="11"/>
        <v>0</v>
      </c>
      <c r="N56" s="4">
        <f t="shared" si="12"/>
        <v>0</v>
      </c>
      <c r="O56" s="4">
        <f t="shared" si="13"/>
        <v>0</v>
      </c>
      <c r="P56" s="4">
        <f t="shared" si="14"/>
        <v>0</v>
      </c>
      <c r="Q56" s="4">
        <f t="shared" si="15"/>
        <v>0</v>
      </c>
      <c r="R56" s="4">
        <f t="shared" si="16"/>
        <v>0</v>
      </c>
      <c r="S56" s="4">
        <f t="shared" si="17"/>
        <v>0</v>
      </c>
      <c r="T56" s="77">
        <f t="shared" si="18"/>
        <v>0</v>
      </c>
      <c r="U56" s="76">
        <f t="shared" si="20"/>
        <v>0.3</v>
      </c>
      <c r="V56" s="4">
        <f t="shared" si="19"/>
        <v>0</v>
      </c>
    </row>
    <row r="57" spans="2:22" x14ac:dyDescent="0.2">
      <c r="B57">
        <f>'Risk Assessment'!B63</f>
        <v>0</v>
      </c>
      <c r="C57">
        <f>'Risk Assessment'!C63</f>
        <v>0</v>
      </c>
      <c r="D57" s="4">
        <f>Risks!C70</f>
        <v>0</v>
      </c>
      <c r="E57" s="4">
        <f t="shared" si="3"/>
        <v>0</v>
      </c>
      <c r="F57" s="4">
        <f t="shared" si="4"/>
        <v>0</v>
      </c>
      <c r="G57" s="4">
        <f t="shared" si="5"/>
        <v>0</v>
      </c>
      <c r="H57" s="4">
        <f t="shared" si="6"/>
        <v>0</v>
      </c>
      <c r="I57" s="4">
        <f t="shared" si="7"/>
        <v>0</v>
      </c>
      <c r="J57" s="4">
        <f t="shared" si="8"/>
        <v>0</v>
      </c>
      <c r="K57" s="4">
        <f t="shared" si="9"/>
        <v>0</v>
      </c>
      <c r="L57" s="4">
        <f t="shared" si="10"/>
        <v>0</v>
      </c>
      <c r="M57" s="4">
        <f t="shared" si="11"/>
        <v>0</v>
      </c>
      <c r="N57" s="4">
        <f t="shared" si="12"/>
        <v>0</v>
      </c>
      <c r="O57" s="4">
        <f t="shared" si="13"/>
        <v>0</v>
      </c>
      <c r="P57" s="4">
        <f t="shared" si="14"/>
        <v>0</v>
      </c>
      <c r="Q57" s="4">
        <f t="shared" si="15"/>
        <v>0</v>
      </c>
      <c r="R57" s="4">
        <f t="shared" si="16"/>
        <v>0</v>
      </c>
      <c r="S57" s="4">
        <f t="shared" si="17"/>
        <v>0</v>
      </c>
      <c r="T57" s="77">
        <f t="shared" si="18"/>
        <v>0</v>
      </c>
      <c r="U57" s="76">
        <f t="shared" si="20"/>
        <v>0.3</v>
      </c>
      <c r="V57" s="4">
        <f t="shared" si="19"/>
        <v>0</v>
      </c>
    </row>
    <row r="58" spans="2:22" x14ac:dyDescent="0.2">
      <c r="B58">
        <f>'Risk Assessment'!B64</f>
        <v>0</v>
      </c>
      <c r="C58">
        <f>'Risk Assessment'!C64</f>
        <v>0</v>
      </c>
      <c r="D58" s="4">
        <f>Risks!C71</f>
        <v>0</v>
      </c>
      <c r="E58" s="4">
        <f t="shared" si="3"/>
        <v>0</v>
      </c>
      <c r="F58" s="4">
        <f t="shared" si="4"/>
        <v>0</v>
      </c>
      <c r="G58" s="4">
        <f t="shared" si="5"/>
        <v>0</v>
      </c>
      <c r="H58" s="4">
        <f t="shared" si="6"/>
        <v>0</v>
      </c>
      <c r="I58" s="4">
        <f t="shared" si="7"/>
        <v>0</v>
      </c>
      <c r="J58" s="4">
        <f t="shared" si="8"/>
        <v>0</v>
      </c>
      <c r="K58" s="4">
        <f t="shared" si="9"/>
        <v>0</v>
      </c>
      <c r="L58" s="4">
        <f t="shared" si="10"/>
        <v>0</v>
      </c>
      <c r="M58" s="4">
        <f t="shared" si="11"/>
        <v>0</v>
      </c>
      <c r="N58" s="4">
        <f t="shared" si="12"/>
        <v>0</v>
      </c>
      <c r="O58" s="4">
        <f t="shared" si="13"/>
        <v>0</v>
      </c>
      <c r="P58" s="4">
        <f t="shared" si="14"/>
        <v>0</v>
      </c>
      <c r="Q58" s="4">
        <f t="shared" si="15"/>
        <v>0</v>
      </c>
      <c r="R58" s="4">
        <f t="shared" si="16"/>
        <v>0</v>
      </c>
      <c r="S58" s="4">
        <f t="shared" si="17"/>
        <v>0</v>
      </c>
      <c r="T58" s="77">
        <f t="shared" si="18"/>
        <v>0</v>
      </c>
      <c r="U58" s="76">
        <f t="shared" si="20"/>
        <v>0.3</v>
      </c>
      <c r="V58" s="4">
        <f t="shared" si="19"/>
        <v>0</v>
      </c>
    </row>
    <row r="59" spans="2:22" x14ac:dyDescent="0.2">
      <c r="B59">
        <f>'Risk Assessment'!B65</f>
        <v>0</v>
      </c>
      <c r="C59">
        <f>'Risk Assessment'!C65</f>
        <v>0</v>
      </c>
      <c r="D59" s="4">
        <f>Risks!C72</f>
        <v>0</v>
      </c>
      <c r="E59" s="4">
        <f t="shared" si="3"/>
        <v>0</v>
      </c>
      <c r="F59" s="4">
        <f t="shared" si="4"/>
        <v>0</v>
      </c>
      <c r="G59" s="4">
        <f t="shared" si="5"/>
        <v>0</v>
      </c>
      <c r="H59" s="4">
        <f t="shared" si="6"/>
        <v>0</v>
      </c>
      <c r="I59" s="4">
        <f t="shared" si="7"/>
        <v>0</v>
      </c>
      <c r="J59" s="4">
        <f t="shared" si="8"/>
        <v>0</v>
      </c>
      <c r="K59" s="4">
        <f t="shared" si="9"/>
        <v>0</v>
      </c>
      <c r="L59" s="4">
        <f t="shared" si="10"/>
        <v>0</v>
      </c>
      <c r="M59" s="4">
        <f t="shared" si="11"/>
        <v>0</v>
      </c>
      <c r="N59" s="4">
        <f t="shared" si="12"/>
        <v>0</v>
      </c>
      <c r="O59" s="4">
        <f t="shared" si="13"/>
        <v>0</v>
      </c>
      <c r="P59" s="4">
        <f t="shared" si="14"/>
        <v>0</v>
      </c>
      <c r="Q59" s="4">
        <f t="shared" si="15"/>
        <v>0</v>
      </c>
      <c r="R59" s="4">
        <f t="shared" si="16"/>
        <v>0</v>
      </c>
      <c r="S59" s="4">
        <f t="shared" si="17"/>
        <v>0</v>
      </c>
      <c r="T59" s="77">
        <f t="shared" si="18"/>
        <v>0</v>
      </c>
      <c r="U59" s="76">
        <f t="shared" si="20"/>
        <v>0.3</v>
      </c>
      <c r="V59" s="4">
        <f t="shared" si="19"/>
        <v>0</v>
      </c>
    </row>
    <row r="60" spans="2:22" x14ac:dyDescent="0.2">
      <c r="B60">
        <f>'Risk Assessment'!B66</f>
        <v>0</v>
      </c>
      <c r="C60">
        <f>'Risk Assessment'!C66</f>
        <v>0</v>
      </c>
      <c r="D60" s="4">
        <f>Risks!C73</f>
        <v>0</v>
      </c>
      <c r="E60" s="4">
        <f t="shared" si="3"/>
        <v>0</v>
      </c>
      <c r="F60" s="4">
        <f t="shared" si="4"/>
        <v>0</v>
      </c>
      <c r="G60" s="4">
        <f t="shared" si="5"/>
        <v>0</v>
      </c>
      <c r="H60" s="4">
        <f t="shared" si="6"/>
        <v>0</v>
      </c>
      <c r="I60" s="4">
        <f t="shared" si="7"/>
        <v>0</v>
      </c>
      <c r="J60" s="4">
        <f t="shared" si="8"/>
        <v>0</v>
      </c>
      <c r="K60" s="4">
        <f t="shared" si="9"/>
        <v>0</v>
      </c>
      <c r="L60" s="4">
        <f t="shared" si="10"/>
        <v>0</v>
      </c>
      <c r="M60" s="4">
        <f t="shared" si="11"/>
        <v>0</v>
      </c>
      <c r="N60" s="4">
        <f t="shared" si="12"/>
        <v>0</v>
      </c>
      <c r="O60" s="4">
        <f t="shared" si="13"/>
        <v>0</v>
      </c>
      <c r="P60" s="4">
        <f t="shared" si="14"/>
        <v>0</v>
      </c>
      <c r="Q60" s="4">
        <f t="shared" si="15"/>
        <v>0</v>
      </c>
      <c r="R60" s="4">
        <f t="shared" si="16"/>
        <v>0</v>
      </c>
      <c r="S60" s="4">
        <f t="shared" si="17"/>
        <v>0</v>
      </c>
      <c r="T60" s="77">
        <f t="shared" si="18"/>
        <v>0</v>
      </c>
      <c r="U60" s="76">
        <f t="shared" si="20"/>
        <v>0.3</v>
      </c>
      <c r="V60" s="4">
        <f t="shared" si="19"/>
        <v>0</v>
      </c>
    </row>
    <row r="61" spans="2:22" x14ac:dyDescent="0.2">
      <c r="B61">
        <f>'Risk Assessment'!B67</f>
        <v>0</v>
      </c>
      <c r="C61">
        <f>'Risk Assessment'!C67</f>
        <v>0</v>
      </c>
      <c r="D61" s="4">
        <f>Risks!C74</f>
        <v>0</v>
      </c>
      <c r="E61" s="4">
        <f t="shared" si="3"/>
        <v>0</v>
      </c>
      <c r="F61" s="4">
        <f t="shared" si="4"/>
        <v>0</v>
      </c>
      <c r="G61" s="4">
        <f t="shared" si="5"/>
        <v>0</v>
      </c>
      <c r="H61" s="4">
        <f t="shared" si="6"/>
        <v>0</v>
      </c>
      <c r="I61" s="4">
        <f t="shared" si="7"/>
        <v>0</v>
      </c>
      <c r="J61" s="4">
        <f t="shared" si="8"/>
        <v>0</v>
      </c>
      <c r="K61" s="4">
        <f t="shared" si="9"/>
        <v>0</v>
      </c>
      <c r="L61" s="4">
        <f t="shared" si="10"/>
        <v>0</v>
      </c>
      <c r="M61" s="4">
        <f t="shared" si="11"/>
        <v>0</v>
      </c>
      <c r="N61" s="4">
        <f t="shared" si="12"/>
        <v>0</v>
      </c>
      <c r="O61" s="4">
        <f t="shared" si="13"/>
        <v>0</v>
      </c>
      <c r="P61" s="4">
        <f t="shared" si="14"/>
        <v>0</v>
      </c>
      <c r="Q61" s="4">
        <f t="shared" si="15"/>
        <v>0</v>
      </c>
      <c r="R61" s="4">
        <f t="shared" si="16"/>
        <v>0</v>
      </c>
      <c r="S61" s="4">
        <f t="shared" si="17"/>
        <v>0</v>
      </c>
      <c r="T61" s="77">
        <f t="shared" si="18"/>
        <v>0</v>
      </c>
      <c r="U61" s="76">
        <f t="shared" si="20"/>
        <v>0.3</v>
      </c>
      <c r="V61" s="4">
        <f t="shared" si="19"/>
        <v>0</v>
      </c>
    </row>
    <row r="62" spans="2:22" x14ac:dyDescent="0.2">
      <c r="B62">
        <f>'Risk Assessment'!B68</f>
        <v>0</v>
      </c>
      <c r="C62">
        <f>'Risk Assessment'!C68</f>
        <v>0</v>
      </c>
      <c r="D62" s="4">
        <f>Risks!C75</f>
        <v>0</v>
      </c>
      <c r="E62" s="4">
        <f t="shared" si="3"/>
        <v>0</v>
      </c>
      <c r="F62" s="4">
        <f t="shared" si="4"/>
        <v>0</v>
      </c>
      <c r="G62" s="4">
        <f t="shared" si="5"/>
        <v>0</v>
      </c>
      <c r="H62" s="4">
        <f t="shared" si="6"/>
        <v>0</v>
      </c>
      <c r="I62" s="4">
        <f t="shared" si="7"/>
        <v>0</v>
      </c>
      <c r="J62" s="4">
        <f t="shared" si="8"/>
        <v>0</v>
      </c>
      <c r="K62" s="4">
        <f t="shared" si="9"/>
        <v>0</v>
      </c>
      <c r="L62" s="4">
        <f t="shared" si="10"/>
        <v>0</v>
      </c>
      <c r="M62" s="4">
        <f t="shared" si="11"/>
        <v>0</v>
      </c>
      <c r="N62" s="4">
        <f t="shared" si="12"/>
        <v>0</v>
      </c>
      <c r="O62" s="4">
        <f t="shared" si="13"/>
        <v>0</v>
      </c>
      <c r="P62" s="4">
        <f t="shared" si="14"/>
        <v>0</v>
      </c>
      <c r="Q62" s="4">
        <f t="shared" si="15"/>
        <v>0</v>
      </c>
      <c r="R62" s="4">
        <f t="shared" si="16"/>
        <v>0</v>
      </c>
      <c r="S62" s="4">
        <f t="shared" si="17"/>
        <v>0</v>
      </c>
      <c r="T62" s="77">
        <f t="shared" si="18"/>
        <v>0</v>
      </c>
      <c r="U62" s="76">
        <f t="shared" si="20"/>
        <v>0.3</v>
      </c>
      <c r="V62" s="4">
        <f t="shared" si="19"/>
        <v>0</v>
      </c>
    </row>
    <row r="63" spans="2:22" x14ac:dyDescent="0.2">
      <c r="B63">
        <f>'Risk Assessment'!B69</f>
        <v>0</v>
      </c>
      <c r="C63">
        <f>'Risk Assessment'!C69</f>
        <v>0</v>
      </c>
      <c r="D63" s="4">
        <f>Risks!C76</f>
        <v>0</v>
      </c>
      <c r="E63" s="4">
        <f t="shared" si="3"/>
        <v>0</v>
      </c>
      <c r="F63" s="4">
        <f t="shared" si="4"/>
        <v>0</v>
      </c>
      <c r="G63" s="4">
        <f t="shared" si="5"/>
        <v>0</v>
      </c>
      <c r="H63" s="4">
        <f t="shared" si="6"/>
        <v>0</v>
      </c>
      <c r="I63" s="4">
        <f t="shared" si="7"/>
        <v>0</v>
      </c>
      <c r="J63" s="4">
        <f t="shared" si="8"/>
        <v>0</v>
      </c>
      <c r="K63" s="4">
        <f t="shared" si="9"/>
        <v>0</v>
      </c>
      <c r="L63" s="4">
        <f t="shared" si="10"/>
        <v>0</v>
      </c>
      <c r="M63" s="4">
        <f t="shared" si="11"/>
        <v>0</v>
      </c>
      <c r="N63" s="4">
        <f t="shared" si="12"/>
        <v>0</v>
      </c>
      <c r="O63" s="4">
        <f t="shared" si="13"/>
        <v>0</v>
      </c>
      <c r="P63" s="4">
        <f t="shared" si="14"/>
        <v>0</v>
      </c>
      <c r="Q63" s="4">
        <f t="shared" si="15"/>
        <v>0</v>
      </c>
      <c r="R63" s="4">
        <f t="shared" si="16"/>
        <v>0</v>
      </c>
      <c r="S63" s="4">
        <f t="shared" si="17"/>
        <v>0</v>
      </c>
      <c r="T63" s="77">
        <f t="shared" si="18"/>
        <v>0</v>
      </c>
      <c r="U63" s="76">
        <f t="shared" si="20"/>
        <v>0.3</v>
      </c>
      <c r="V63" s="4">
        <f t="shared" si="19"/>
        <v>0</v>
      </c>
    </row>
    <row r="64" spans="2:22" x14ac:dyDescent="0.2">
      <c r="B64">
        <f>'Risk Assessment'!B70</f>
        <v>0</v>
      </c>
      <c r="C64">
        <f>'Risk Assessment'!C70</f>
        <v>0</v>
      </c>
      <c r="D64" s="4">
        <f>Risks!C77</f>
        <v>0</v>
      </c>
      <c r="E64" s="4">
        <f t="shared" si="3"/>
        <v>0</v>
      </c>
      <c r="F64" s="4">
        <f t="shared" si="4"/>
        <v>0</v>
      </c>
      <c r="G64" s="4">
        <f t="shared" si="5"/>
        <v>0</v>
      </c>
      <c r="H64" s="4">
        <f t="shared" si="6"/>
        <v>0</v>
      </c>
      <c r="I64" s="4">
        <f t="shared" si="7"/>
        <v>0</v>
      </c>
      <c r="J64" s="4">
        <f t="shared" si="8"/>
        <v>0</v>
      </c>
      <c r="K64" s="4">
        <f t="shared" si="9"/>
        <v>0</v>
      </c>
      <c r="L64" s="4">
        <f t="shared" si="10"/>
        <v>0</v>
      </c>
      <c r="M64" s="4">
        <f t="shared" si="11"/>
        <v>0</v>
      </c>
      <c r="N64" s="4">
        <f t="shared" si="12"/>
        <v>0</v>
      </c>
      <c r="O64" s="4">
        <f t="shared" si="13"/>
        <v>0</v>
      </c>
      <c r="P64" s="4">
        <f t="shared" si="14"/>
        <v>0</v>
      </c>
      <c r="Q64" s="4">
        <f t="shared" si="15"/>
        <v>0</v>
      </c>
      <c r="R64" s="4">
        <f t="shared" si="16"/>
        <v>0</v>
      </c>
      <c r="S64" s="4">
        <f t="shared" si="17"/>
        <v>0</v>
      </c>
      <c r="T64" s="77">
        <f t="shared" si="18"/>
        <v>0</v>
      </c>
      <c r="U64" s="76">
        <f t="shared" si="20"/>
        <v>0.3</v>
      </c>
      <c r="V64" s="4">
        <f t="shared" si="19"/>
        <v>0</v>
      </c>
    </row>
    <row r="65" spans="2:22" x14ac:dyDescent="0.2">
      <c r="B65">
        <f>'Risk Assessment'!B71</f>
        <v>0</v>
      </c>
      <c r="C65">
        <f>'Risk Assessment'!C71</f>
        <v>0</v>
      </c>
      <c r="D65" s="4">
        <f>Risks!C78</f>
        <v>0</v>
      </c>
      <c r="E65" s="4">
        <f t="shared" si="3"/>
        <v>0</v>
      </c>
      <c r="F65" s="4">
        <f t="shared" si="4"/>
        <v>0</v>
      </c>
      <c r="G65" s="4">
        <f t="shared" si="5"/>
        <v>0</v>
      </c>
      <c r="H65" s="4">
        <f t="shared" si="6"/>
        <v>0</v>
      </c>
      <c r="I65" s="4">
        <f t="shared" si="7"/>
        <v>0</v>
      </c>
      <c r="J65" s="4">
        <f t="shared" si="8"/>
        <v>0</v>
      </c>
      <c r="K65" s="4">
        <f t="shared" si="9"/>
        <v>0</v>
      </c>
      <c r="L65" s="4">
        <f t="shared" si="10"/>
        <v>0</v>
      </c>
      <c r="M65" s="4">
        <f t="shared" si="11"/>
        <v>0</v>
      </c>
      <c r="N65" s="4">
        <f t="shared" si="12"/>
        <v>0</v>
      </c>
      <c r="O65" s="4">
        <f t="shared" si="13"/>
        <v>0</v>
      </c>
      <c r="P65" s="4">
        <f t="shared" si="14"/>
        <v>0</v>
      </c>
      <c r="Q65" s="4">
        <f t="shared" si="15"/>
        <v>0</v>
      </c>
      <c r="R65" s="4">
        <f t="shared" si="16"/>
        <v>0</v>
      </c>
      <c r="S65" s="4">
        <f t="shared" si="17"/>
        <v>0</v>
      </c>
      <c r="T65" s="77">
        <f t="shared" si="18"/>
        <v>0</v>
      </c>
      <c r="U65" s="76">
        <f t="shared" si="20"/>
        <v>0.3</v>
      </c>
      <c r="V65" s="4">
        <f t="shared" si="19"/>
        <v>0</v>
      </c>
    </row>
    <row r="66" spans="2:22" x14ac:dyDescent="0.2">
      <c r="B66">
        <f>'Risk Assessment'!B72</f>
        <v>0</v>
      </c>
      <c r="C66">
        <f>'Risk Assessment'!C72</f>
        <v>0</v>
      </c>
      <c r="D66" s="4">
        <f>Risks!C79</f>
        <v>0</v>
      </c>
      <c r="E66" s="4">
        <f t="shared" si="3"/>
        <v>0</v>
      </c>
      <c r="F66" s="4">
        <f t="shared" si="4"/>
        <v>0</v>
      </c>
      <c r="G66" s="4">
        <f t="shared" si="5"/>
        <v>0</v>
      </c>
      <c r="H66" s="4">
        <f t="shared" si="6"/>
        <v>0</v>
      </c>
      <c r="I66" s="4">
        <f t="shared" si="7"/>
        <v>0</v>
      </c>
      <c r="J66" s="4">
        <f t="shared" si="8"/>
        <v>0</v>
      </c>
      <c r="K66" s="4">
        <f t="shared" si="9"/>
        <v>0</v>
      </c>
      <c r="L66" s="4">
        <f t="shared" si="10"/>
        <v>0</v>
      </c>
      <c r="M66" s="4">
        <f t="shared" si="11"/>
        <v>0</v>
      </c>
      <c r="N66" s="4">
        <f t="shared" si="12"/>
        <v>0</v>
      </c>
      <c r="O66" s="4">
        <f t="shared" si="13"/>
        <v>0</v>
      </c>
      <c r="P66" s="4">
        <f t="shared" si="14"/>
        <v>0</v>
      </c>
      <c r="Q66" s="4">
        <f t="shared" si="15"/>
        <v>0</v>
      </c>
      <c r="R66" s="4">
        <f t="shared" si="16"/>
        <v>0</v>
      </c>
      <c r="S66" s="4">
        <f t="shared" si="17"/>
        <v>0</v>
      </c>
      <c r="T66" s="77">
        <f t="shared" si="18"/>
        <v>0</v>
      </c>
      <c r="U66" s="76">
        <f t="shared" si="20"/>
        <v>0.3</v>
      </c>
      <c r="V66" s="4">
        <f t="shared" si="19"/>
        <v>0</v>
      </c>
    </row>
    <row r="67" spans="2:22" x14ac:dyDescent="0.2">
      <c r="B67">
        <f>'Risk Assessment'!B73</f>
        <v>0</v>
      </c>
      <c r="C67">
        <f>'Risk Assessment'!C73</f>
        <v>0</v>
      </c>
      <c r="D67" s="4">
        <f>Risks!C80</f>
        <v>0</v>
      </c>
      <c r="E67" s="4">
        <f t="shared" si="3"/>
        <v>0</v>
      </c>
      <c r="F67" s="4">
        <f t="shared" si="4"/>
        <v>0</v>
      </c>
      <c r="G67" s="4">
        <f t="shared" si="5"/>
        <v>0</v>
      </c>
      <c r="H67" s="4">
        <f t="shared" si="6"/>
        <v>0</v>
      </c>
      <c r="I67" s="4">
        <f t="shared" si="7"/>
        <v>0</v>
      </c>
      <c r="J67" s="4">
        <f t="shared" si="8"/>
        <v>0</v>
      </c>
      <c r="K67" s="4">
        <f t="shared" si="9"/>
        <v>0</v>
      </c>
      <c r="L67" s="4">
        <f t="shared" si="10"/>
        <v>0</v>
      </c>
      <c r="M67" s="4">
        <f t="shared" si="11"/>
        <v>0</v>
      </c>
      <c r="N67" s="4">
        <f t="shared" si="12"/>
        <v>0</v>
      </c>
      <c r="O67" s="4">
        <f t="shared" si="13"/>
        <v>0</v>
      </c>
      <c r="P67" s="4">
        <f t="shared" si="14"/>
        <v>0</v>
      </c>
      <c r="Q67" s="4">
        <f t="shared" si="15"/>
        <v>0</v>
      </c>
      <c r="R67" s="4">
        <f t="shared" si="16"/>
        <v>0</v>
      </c>
      <c r="S67" s="4">
        <f t="shared" si="17"/>
        <v>0</v>
      </c>
      <c r="T67" s="77">
        <f t="shared" si="18"/>
        <v>0</v>
      </c>
      <c r="U67" s="76">
        <f t="shared" si="20"/>
        <v>0.3</v>
      </c>
      <c r="V67" s="4">
        <f t="shared" si="19"/>
        <v>0</v>
      </c>
    </row>
    <row r="68" spans="2:22" x14ac:dyDescent="0.2">
      <c r="B68">
        <f>'Risk Assessment'!B74</f>
        <v>0</v>
      </c>
      <c r="C68">
        <f>'Risk Assessment'!C74</f>
        <v>0</v>
      </c>
      <c r="D68" s="4">
        <f>Risks!C81</f>
        <v>0</v>
      </c>
      <c r="E68" s="4">
        <f t="shared" si="3"/>
        <v>0</v>
      </c>
      <c r="F68" s="4">
        <f t="shared" si="4"/>
        <v>0</v>
      </c>
      <c r="G68" s="4">
        <f t="shared" si="5"/>
        <v>0</v>
      </c>
      <c r="H68" s="4">
        <f t="shared" si="6"/>
        <v>0</v>
      </c>
      <c r="I68" s="4">
        <f t="shared" si="7"/>
        <v>0</v>
      </c>
      <c r="J68" s="4">
        <f t="shared" si="8"/>
        <v>0</v>
      </c>
      <c r="K68" s="4">
        <f t="shared" si="9"/>
        <v>0</v>
      </c>
      <c r="L68" s="4">
        <f t="shared" si="10"/>
        <v>0</v>
      </c>
      <c r="M68" s="4">
        <f t="shared" si="11"/>
        <v>0</v>
      </c>
      <c r="N68" s="4">
        <f t="shared" si="12"/>
        <v>0</v>
      </c>
      <c r="O68" s="4">
        <f t="shared" si="13"/>
        <v>0</v>
      </c>
      <c r="P68" s="4">
        <f t="shared" si="14"/>
        <v>0</v>
      </c>
      <c r="Q68" s="4">
        <f t="shared" si="15"/>
        <v>0</v>
      </c>
      <c r="R68" s="4">
        <f t="shared" si="16"/>
        <v>0</v>
      </c>
      <c r="S68" s="4">
        <f t="shared" si="17"/>
        <v>0</v>
      </c>
      <c r="T68" s="77">
        <f t="shared" si="18"/>
        <v>0</v>
      </c>
      <c r="U68" s="76">
        <f t="shared" si="20"/>
        <v>0.3</v>
      </c>
      <c r="V68" s="4">
        <f t="shared" si="19"/>
        <v>0</v>
      </c>
    </row>
    <row r="69" spans="2:22" x14ac:dyDescent="0.2">
      <c r="B69">
        <f>'Risk Assessment'!B75</f>
        <v>0</v>
      </c>
      <c r="C69">
        <f>'Risk Assessment'!C75</f>
        <v>0</v>
      </c>
      <c r="D69" s="4">
        <f>Risks!C82</f>
        <v>0</v>
      </c>
      <c r="E69" s="4">
        <f t="shared" si="3"/>
        <v>0</v>
      </c>
      <c r="F69" s="4">
        <f t="shared" si="4"/>
        <v>0</v>
      </c>
      <c r="G69" s="4">
        <f t="shared" si="5"/>
        <v>0</v>
      </c>
      <c r="H69" s="4">
        <f t="shared" si="6"/>
        <v>0</v>
      </c>
      <c r="I69" s="4">
        <f t="shared" si="7"/>
        <v>0</v>
      </c>
      <c r="J69" s="4">
        <f t="shared" si="8"/>
        <v>0</v>
      </c>
      <c r="K69" s="4">
        <f t="shared" si="9"/>
        <v>0</v>
      </c>
      <c r="L69" s="4">
        <f t="shared" si="10"/>
        <v>0</v>
      </c>
      <c r="M69" s="4">
        <f t="shared" si="11"/>
        <v>0</v>
      </c>
      <c r="N69" s="4">
        <f t="shared" si="12"/>
        <v>0</v>
      </c>
      <c r="O69" s="4">
        <f t="shared" si="13"/>
        <v>0</v>
      </c>
      <c r="P69" s="4">
        <f t="shared" si="14"/>
        <v>0</v>
      </c>
      <c r="Q69" s="4">
        <f t="shared" si="15"/>
        <v>0</v>
      </c>
      <c r="R69" s="4">
        <f t="shared" si="16"/>
        <v>0</v>
      </c>
      <c r="S69" s="4">
        <f t="shared" si="17"/>
        <v>0</v>
      </c>
      <c r="T69" s="77">
        <f t="shared" si="18"/>
        <v>0</v>
      </c>
      <c r="U69" s="76">
        <f t="shared" si="20"/>
        <v>0.3</v>
      </c>
      <c r="V69" s="4">
        <f t="shared" si="19"/>
        <v>0</v>
      </c>
    </row>
    <row r="70" spans="2:22" x14ac:dyDescent="0.2">
      <c r="B70">
        <f>'Risk Assessment'!B76</f>
        <v>0</v>
      </c>
      <c r="C70">
        <f>'Risk Assessment'!C76</f>
        <v>0</v>
      </c>
      <c r="D70" s="4">
        <f>Risks!C83</f>
        <v>0</v>
      </c>
      <c r="E70" s="4">
        <f t="shared" ref="E70:E133" si="21">COUNTIF(C70,$E$4)</f>
        <v>0</v>
      </c>
      <c r="F70" s="4">
        <f t="shared" ref="F70:F133" si="22">COUNTIF(C70,$F$4)</f>
        <v>0</v>
      </c>
      <c r="G70" s="4">
        <f t="shared" ref="G70:G133" si="23">COUNTIF(C70,$G$4)</f>
        <v>0</v>
      </c>
      <c r="H70" s="4">
        <f t="shared" ref="H70:H133" si="24">COUNTIF(C70,$H$4)</f>
        <v>0</v>
      </c>
      <c r="I70" s="4">
        <f t="shared" ref="I70:I133" si="25">COUNTIF(C70,$I$4)</f>
        <v>0</v>
      </c>
      <c r="J70" s="4">
        <f t="shared" ref="J70:J133" si="26">E70*D70</f>
        <v>0</v>
      </c>
      <c r="K70" s="4">
        <f t="shared" ref="K70:K133" si="27">F70*D70</f>
        <v>0</v>
      </c>
      <c r="L70" s="4">
        <f t="shared" ref="L70:L133" si="28">D70*G70</f>
        <v>0</v>
      </c>
      <c r="M70" s="4">
        <f t="shared" ref="M70:M133" si="29">H70*D70</f>
        <v>0</v>
      </c>
      <c r="N70" s="4">
        <f t="shared" ref="N70:N133" si="30">I70*D70</f>
        <v>0</v>
      </c>
      <c r="O70" s="4">
        <f t="shared" ref="O70:O133" si="31">J70*$O$3</f>
        <v>0</v>
      </c>
      <c r="P70" s="4">
        <f t="shared" ref="P70:P133" si="32">K70*$P$3</f>
        <v>0</v>
      </c>
      <c r="Q70" s="4">
        <f t="shared" ref="Q70:Q133" si="33">L70*$Q$3</f>
        <v>0</v>
      </c>
      <c r="R70" s="4">
        <f t="shared" ref="R70:R133" si="34">M70*$R$3</f>
        <v>0</v>
      </c>
      <c r="S70" s="4">
        <f t="shared" ref="S70:S133" si="35">N70*$S$3</f>
        <v>0</v>
      </c>
      <c r="T70" s="77">
        <f t="shared" ref="T70:T133" si="36">SUM(O70:S70)</f>
        <v>0</v>
      </c>
      <c r="U70" s="76">
        <f t="shared" si="20"/>
        <v>0.3</v>
      </c>
      <c r="V70" s="4">
        <f t="shared" ref="V70:V133" si="37">U70*T70</f>
        <v>0</v>
      </c>
    </row>
    <row r="71" spans="2:22" x14ac:dyDescent="0.2">
      <c r="B71">
        <f>'Risk Assessment'!B77</f>
        <v>0</v>
      </c>
      <c r="C71">
        <f>'Risk Assessment'!C77</f>
        <v>0</v>
      </c>
      <c r="D71" s="4">
        <f>Risks!C84</f>
        <v>0</v>
      </c>
      <c r="E71" s="4">
        <f t="shared" si="21"/>
        <v>0</v>
      </c>
      <c r="F71" s="4">
        <f t="shared" si="22"/>
        <v>0</v>
      </c>
      <c r="G71" s="4">
        <f t="shared" si="23"/>
        <v>0</v>
      </c>
      <c r="H71" s="4">
        <f t="shared" si="24"/>
        <v>0</v>
      </c>
      <c r="I71" s="4">
        <f t="shared" si="25"/>
        <v>0</v>
      </c>
      <c r="J71" s="4">
        <f t="shared" si="26"/>
        <v>0</v>
      </c>
      <c r="K71" s="4">
        <f t="shared" si="27"/>
        <v>0</v>
      </c>
      <c r="L71" s="4">
        <f t="shared" si="28"/>
        <v>0</v>
      </c>
      <c r="M71" s="4">
        <f t="shared" si="29"/>
        <v>0</v>
      </c>
      <c r="N71" s="4">
        <f t="shared" si="30"/>
        <v>0</v>
      </c>
      <c r="O71" s="4">
        <f t="shared" si="31"/>
        <v>0</v>
      </c>
      <c r="P71" s="4">
        <f t="shared" si="32"/>
        <v>0</v>
      </c>
      <c r="Q71" s="4">
        <f t="shared" si="33"/>
        <v>0</v>
      </c>
      <c r="R71" s="4">
        <f t="shared" si="34"/>
        <v>0</v>
      </c>
      <c r="S71" s="4">
        <f t="shared" si="35"/>
        <v>0</v>
      </c>
      <c r="T71" s="77">
        <f t="shared" si="36"/>
        <v>0</v>
      </c>
      <c r="U71" s="76">
        <f t="shared" ref="U71:U134" si="38">$U$5</f>
        <v>0.3</v>
      </c>
      <c r="V71" s="4">
        <f t="shared" si="37"/>
        <v>0</v>
      </c>
    </row>
    <row r="72" spans="2:22" x14ac:dyDescent="0.2">
      <c r="B72">
        <f>'Risk Assessment'!B78</f>
        <v>0</v>
      </c>
      <c r="C72">
        <f>'Risk Assessment'!C78</f>
        <v>0</v>
      </c>
      <c r="D72" s="4">
        <f>Risks!C85</f>
        <v>0</v>
      </c>
      <c r="E72" s="4">
        <f t="shared" si="21"/>
        <v>0</v>
      </c>
      <c r="F72" s="4">
        <f t="shared" si="22"/>
        <v>0</v>
      </c>
      <c r="G72" s="4">
        <f t="shared" si="23"/>
        <v>0</v>
      </c>
      <c r="H72" s="4">
        <f t="shared" si="24"/>
        <v>0</v>
      </c>
      <c r="I72" s="4">
        <f t="shared" si="25"/>
        <v>0</v>
      </c>
      <c r="J72" s="4">
        <f t="shared" si="26"/>
        <v>0</v>
      </c>
      <c r="K72" s="4">
        <f t="shared" si="27"/>
        <v>0</v>
      </c>
      <c r="L72" s="4">
        <f t="shared" si="28"/>
        <v>0</v>
      </c>
      <c r="M72" s="4">
        <f t="shared" si="29"/>
        <v>0</v>
      </c>
      <c r="N72" s="4">
        <f t="shared" si="30"/>
        <v>0</v>
      </c>
      <c r="O72" s="4">
        <f t="shared" si="31"/>
        <v>0</v>
      </c>
      <c r="P72" s="4">
        <f t="shared" si="32"/>
        <v>0</v>
      </c>
      <c r="Q72" s="4">
        <f t="shared" si="33"/>
        <v>0</v>
      </c>
      <c r="R72" s="4">
        <f t="shared" si="34"/>
        <v>0</v>
      </c>
      <c r="S72" s="4">
        <f t="shared" si="35"/>
        <v>0</v>
      </c>
      <c r="T72" s="77">
        <f t="shared" si="36"/>
        <v>0</v>
      </c>
      <c r="U72" s="76">
        <f t="shared" si="38"/>
        <v>0.3</v>
      </c>
      <c r="V72" s="4">
        <f t="shared" si="37"/>
        <v>0</v>
      </c>
    </row>
    <row r="73" spans="2:22" x14ac:dyDescent="0.2">
      <c r="B73">
        <f>'Risk Assessment'!B79</f>
        <v>0</v>
      </c>
      <c r="C73">
        <f>'Risk Assessment'!C79</f>
        <v>0</v>
      </c>
      <c r="D73" s="4">
        <f>Risks!C86</f>
        <v>0</v>
      </c>
      <c r="E73" s="4">
        <f t="shared" si="21"/>
        <v>0</v>
      </c>
      <c r="F73" s="4">
        <f t="shared" si="22"/>
        <v>0</v>
      </c>
      <c r="G73" s="4">
        <f t="shared" si="23"/>
        <v>0</v>
      </c>
      <c r="H73" s="4">
        <f t="shared" si="24"/>
        <v>0</v>
      </c>
      <c r="I73" s="4">
        <f t="shared" si="25"/>
        <v>0</v>
      </c>
      <c r="J73" s="4">
        <f t="shared" si="26"/>
        <v>0</v>
      </c>
      <c r="K73" s="4">
        <f t="shared" si="27"/>
        <v>0</v>
      </c>
      <c r="L73" s="4">
        <f t="shared" si="28"/>
        <v>0</v>
      </c>
      <c r="M73" s="4">
        <f t="shared" si="29"/>
        <v>0</v>
      </c>
      <c r="N73" s="4">
        <f t="shared" si="30"/>
        <v>0</v>
      </c>
      <c r="O73" s="4">
        <f t="shared" si="31"/>
        <v>0</v>
      </c>
      <c r="P73" s="4">
        <f t="shared" si="32"/>
        <v>0</v>
      </c>
      <c r="Q73" s="4">
        <f t="shared" si="33"/>
        <v>0</v>
      </c>
      <c r="R73" s="4">
        <f t="shared" si="34"/>
        <v>0</v>
      </c>
      <c r="S73" s="4">
        <f t="shared" si="35"/>
        <v>0</v>
      </c>
      <c r="T73" s="77">
        <f t="shared" si="36"/>
        <v>0</v>
      </c>
      <c r="U73" s="76">
        <f t="shared" si="38"/>
        <v>0.3</v>
      </c>
      <c r="V73" s="4">
        <f t="shared" si="37"/>
        <v>0</v>
      </c>
    </row>
    <row r="74" spans="2:22" x14ac:dyDescent="0.2">
      <c r="B74">
        <f>'Risk Assessment'!B80</f>
        <v>0</v>
      </c>
      <c r="C74">
        <f>'Risk Assessment'!C80</f>
        <v>0</v>
      </c>
      <c r="D74" s="4">
        <f>Risks!C87</f>
        <v>0</v>
      </c>
      <c r="E74" s="4">
        <f t="shared" si="21"/>
        <v>0</v>
      </c>
      <c r="F74" s="4">
        <f t="shared" si="22"/>
        <v>0</v>
      </c>
      <c r="G74" s="4">
        <f t="shared" si="23"/>
        <v>0</v>
      </c>
      <c r="H74" s="4">
        <f t="shared" si="24"/>
        <v>0</v>
      </c>
      <c r="I74" s="4">
        <f t="shared" si="25"/>
        <v>0</v>
      </c>
      <c r="J74" s="4">
        <f t="shared" si="26"/>
        <v>0</v>
      </c>
      <c r="K74" s="4">
        <f t="shared" si="27"/>
        <v>0</v>
      </c>
      <c r="L74" s="4">
        <f t="shared" si="28"/>
        <v>0</v>
      </c>
      <c r="M74" s="4">
        <f t="shared" si="29"/>
        <v>0</v>
      </c>
      <c r="N74" s="4">
        <f t="shared" si="30"/>
        <v>0</v>
      </c>
      <c r="O74" s="4">
        <f t="shared" si="31"/>
        <v>0</v>
      </c>
      <c r="P74" s="4">
        <f t="shared" si="32"/>
        <v>0</v>
      </c>
      <c r="Q74" s="4">
        <f t="shared" si="33"/>
        <v>0</v>
      </c>
      <c r="R74" s="4">
        <f t="shared" si="34"/>
        <v>0</v>
      </c>
      <c r="S74" s="4">
        <f t="shared" si="35"/>
        <v>0</v>
      </c>
      <c r="T74" s="77">
        <f t="shared" si="36"/>
        <v>0</v>
      </c>
      <c r="U74" s="76">
        <f t="shared" si="38"/>
        <v>0.3</v>
      </c>
      <c r="V74" s="4">
        <f t="shared" si="37"/>
        <v>0</v>
      </c>
    </row>
    <row r="75" spans="2:22" x14ac:dyDescent="0.2">
      <c r="B75">
        <f>'Risk Assessment'!B81</f>
        <v>0</v>
      </c>
      <c r="C75">
        <f>'Risk Assessment'!C81</f>
        <v>0</v>
      </c>
      <c r="D75" s="4">
        <f>Risks!C88</f>
        <v>0</v>
      </c>
      <c r="E75" s="4">
        <f t="shared" si="21"/>
        <v>0</v>
      </c>
      <c r="F75" s="4">
        <f t="shared" si="22"/>
        <v>0</v>
      </c>
      <c r="G75" s="4">
        <f t="shared" si="23"/>
        <v>0</v>
      </c>
      <c r="H75" s="4">
        <f t="shared" si="24"/>
        <v>0</v>
      </c>
      <c r="I75" s="4">
        <f t="shared" si="25"/>
        <v>0</v>
      </c>
      <c r="J75" s="4">
        <f t="shared" si="26"/>
        <v>0</v>
      </c>
      <c r="K75" s="4">
        <f t="shared" si="27"/>
        <v>0</v>
      </c>
      <c r="L75" s="4">
        <f t="shared" si="28"/>
        <v>0</v>
      </c>
      <c r="M75" s="4">
        <f t="shared" si="29"/>
        <v>0</v>
      </c>
      <c r="N75" s="4">
        <f t="shared" si="30"/>
        <v>0</v>
      </c>
      <c r="O75" s="4">
        <f t="shared" si="31"/>
        <v>0</v>
      </c>
      <c r="P75" s="4">
        <f t="shared" si="32"/>
        <v>0</v>
      </c>
      <c r="Q75" s="4">
        <f t="shared" si="33"/>
        <v>0</v>
      </c>
      <c r="R75" s="4">
        <f t="shared" si="34"/>
        <v>0</v>
      </c>
      <c r="S75" s="4">
        <f t="shared" si="35"/>
        <v>0</v>
      </c>
      <c r="T75" s="77">
        <f t="shared" si="36"/>
        <v>0</v>
      </c>
      <c r="U75" s="76">
        <f t="shared" si="38"/>
        <v>0.3</v>
      </c>
      <c r="V75" s="4">
        <f t="shared" si="37"/>
        <v>0</v>
      </c>
    </row>
    <row r="76" spans="2:22" x14ac:dyDescent="0.2">
      <c r="B76">
        <f>'Risk Assessment'!B82</f>
        <v>0</v>
      </c>
      <c r="C76">
        <f>'Risk Assessment'!C82</f>
        <v>0</v>
      </c>
      <c r="D76" s="4">
        <f>Risks!C89</f>
        <v>0</v>
      </c>
      <c r="E76" s="4">
        <f t="shared" si="21"/>
        <v>0</v>
      </c>
      <c r="F76" s="4">
        <f t="shared" si="22"/>
        <v>0</v>
      </c>
      <c r="G76" s="4">
        <f t="shared" si="23"/>
        <v>0</v>
      </c>
      <c r="H76" s="4">
        <f t="shared" si="24"/>
        <v>0</v>
      </c>
      <c r="I76" s="4">
        <f t="shared" si="25"/>
        <v>0</v>
      </c>
      <c r="J76" s="4">
        <f t="shared" si="26"/>
        <v>0</v>
      </c>
      <c r="K76" s="4">
        <f t="shared" si="27"/>
        <v>0</v>
      </c>
      <c r="L76" s="4">
        <f t="shared" si="28"/>
        <v>0</v>
      </c>
      <c r="M76" s="4">
        <f t="shared" si="29"/>
        <v>0</v>
      </c>
      <c r="N76" s="4">
        <f t="shared" si="30"/>
        <v>0</v>
      </c>
      <c r="O76" s="4">
        <f t="shared" si="31"/>
        <v>0</v>
      </c>
      <c r="P76" s="4">
        <f t="shared" si="32"/>
        <v>0</v>
      </c>
      <c r="Q76" s="4">
        <f t="shared" si="33"/>
        <v>0</v>
      </c>
      <c r="R76" s="4">
        <f t="shared" si="34"/>
        <v>0</v>
      </c>
      <c r="S76" s="4">
        <f t="shared" si="35"/>
        <v>0</v>
      </c>
      <c r="T76" s="77">
        <f t="shared" si="36"/>
        <v>0</v>
      </c>
      <c r="U76" s="76">
        <f t="shared" si="38"/>
        <v>0.3</v>
      </c>
      <c r="V76" s="4">
        <f t="shared" si="37"/>
        <v>0</v>
      </c>
    </row>
    <row r="77" spans="2:22" x14ac:dyDescent="0.2">
      <c r="B77">
        <f>'Risk Assessment'!B83</f>
        <v>0</v>
      </c>
      <c r="C77">
        <f>'Risk Assessment'!C83</f>
        <v>0</v>
      </c>
      <c r="D77" s="4">
        <f>Risks!C90</f>
        <v>0</v>
      </c>
      <c r="E77" s="4">
        <f t="shared" si="21"/>
        <v>0</v>
      </c>
      <c r="F77" s="4">
        <f t="shared" si="22"/>
        <v>0</v>
      </c>
      <c r="G77" s="4">
        <f t="shared" si="23"/>
        <v>0</v>
      </c>
      <c r="H77" s="4">
        <f t="shared" si="24"/>
        <v>0</v>
      </c>
      <c r="I77" s="4">
        <f t="shared" si="25"/>
        <v>0</v>
      </c>
      <c r="J77" s="4">
        <f t="shared" si="26"/>
        <v>0</v>
      </c>
      <c r="K77" s="4">
        <f t="shared" si="27"/>
        <v>0</v>
      </c>
      <c r="L77" s="4">
        <f t="shared" si="28"/>
        <v>0</v>
      </c>
      <c r="M77" s="4">
        <f t="shared" si="29"/>
        <v>0</v>
      </c>
      <c r="N77" s="4">
        <f t="shared" si="30"/>
        <v>0</v>
      </c>
      <c r="O77" s="4">
        <f t="shared" si="31"/>
        <v>0</v>
      </c>
      <c r="P77" s="4">
        <f t="shared" si="32"/>
        <v>0</v>
      </c>
      <c r="Q77" s="4">
        <f t="shared" si="33"/>
        <v>0</v>
      </c>
      <c r="R77" s="4">
        <f t="shared" si="34"/>
        <v>0</v>
      </c>
      <c r="S77" s="4">
        <f t="shared" si="35"/>
        <v>0</v>
      </c>
      <c r="T77" s="77">
        <f t="shared" si="36"/>
        <v>0</v>
      </c>
      <c r="U77" s="76">
        <f t="shared" si="38"/>
        <v>0.3</v>
      </c>
      <c r="V77" s="4">
        <f t="shared" si="37"/>
        <v>0</v>
      </c>
    </row>
    <row r="78" spans="2:22" x14ac:dyDescent="0.2">
      <c r="B78">
        <f>'Risk Assessment'!B84</f>
        <v>0</v>
      </c>
      <c r="C78">
        <f>'Risk Assessment'!C84</f>
        <v>0</v>
      </c>
      <c r="D78" s="4">
        <f>Risks!C91</f>
        <v>0</v>
      </c>
      <c r="E78" s="4">
        <f t="shared" si="21"/>
        <v>0</v>
      </c>
      <c r="F78" s="4">
        <f t="shared" si="22"/>
        <v>0</v>
      </c>
      <c r="G78" s="4">
        <f t="shared" si="23"/>
        <v>0</v>
      </c>
      <c r="H78" s="4">
        <f t="shared" si="24"/>
        <v>0</v>
      </c>
      <c r="I78" s="4">
        <f t="shared" si="25"/>
        <v>0</v>
      </c>
      <c r="J78" s="4">
        <f t="shared" si="26"/>
        <v>0</v>
      </c>
      <c r="K78" s="4">
        <f t="shared" si="27"/>
        <v>0</v>
      </c>
      <c r="L78" s="4">
        <f t="shared" si="28"/>
        <v>0</v>
      </c>
      <c r="M78" s="4">
        <f t="shared" si="29"/>
        <v>0</v>
      </c>
      <c r="N78" s="4">
        <f t="shared" si="30"/>
        <v>0</v>
      </c>
      <c r="O78" s="4">
        <f t="shared" si="31"/>
        <v>0</v>
      </c>
      <c r="P78" s="4">
        <f t="shared" si="32"/>
        <v>0</v>
      </c>
      <c r="Q78" s="4">
        <f t="shared" si="33"/>
        <v>0</v>
      </c>
      <c r="R78" s="4">
        <f t="shared" si="34"/>
        <v>0</v>
      </c>
      <c r="S78" s="4">
        <f t="shared" si="35"/>
        <v>0</v>
      </c>
      <c r="T78" s="77">
        <f t="shared" si="36"/>
        <v>0</v>
      </c>
      <c r="U78" s="76">
        <f t="shared" si="38"/>
        <v>0.3</v>
      </c>
      <c r="V78" s="4">
        <f t="shared" si="37"/>
        <v>0</v>
      </c>
    </row>
    <row r="79" spans="2:22" x14ac:dyDescent="0.2">
      <c r="B79">
        <f>'Risk Assessment'!B85</f>
        <v>0</v>
      </c>
      <c r="C79">
        <f>'Risk Assessment'!C85</f>
        <v>0</v>
      </c>
      <c r="D79" s="4">
        <f>Risks!C92</f>
        <v>0</v>
      </c>
      <c r="E79" s="4">
        <f t="shared" si="21"/>
        <v>0</v>
      </c>
      <c r="F79" s="4">
        <f t="shared" si="22"/>
        <v>0</v>
      </c>
      <c r="G79" s="4">
        <f t="shared" si="23"/>
        <v>0</v>
      </c>
      <c r="H79" s="4">
        <f t="shared" si="24"/>
        <v>0</v>
      </c>
      <c r="I79" s="4">
        <f t="shared" si="25"/>
        <v>0</v>
      </c>
      <c r="J79" s="4">
        <f t="shared" si="26"/>
        <v>0</v>
      </c>
      <c r="K79" s="4">
        <f t="shared" si="27"/>
        <v>0</v>
      </c>
      <c r="L79" s="4">
        <f t="shared" si="28"/>
        <v>0</v>
      </c>
      <c r="M79" s="4">
        <f t="shared" si="29"/>
        <v>0</v>
      </c>
      <c r="N79" s="4">
        <f t="shared" si="30"/>
        <v>0</v>
      </c>
      <c r="O79" s="4">
        <f t="shared" si="31"/>
        <v>0</v>
      </c>
      <c r="P79" s="4">
        <f t="shared" si="32"/>
        <v>0</v>
      </c>
      <c r="Q79" s="4">
        <f t="shared" si="33"/>
        <v>0</v>
      </c>
      <c r="R79" s="4">
        <f t="shared" si="34"/>
        <v>0</v>
      </c>
      <c r="S79" s="4">
        <f t="shared" si="35"/>
        <v>0</v>
      </c>
      <c r="T79" s="77">
        <f t="shared" si="36"/>
        <v>0</v>
      </c>
      <c r="U79" s="76">
        <f t="shared" si="38"/>
        <v>0.3</v>
      </c>
      <c r="V79" s="4">
        <f t="shared" si="37"/>
        <v>0</v>
      </c>
    </row>
    <row r="80" spans="2:22" x14ac:dyDescent="0.2">
      <c r="B80">
        <f>'Risk Assessment'!B86</f>
        <v>0</v>
      </c>
      <c r="C80">
        <f>'Risk Assessment'!C86</f>
        <v>0</v>
      </c>
      <c r="D80" s="4">
        <f>Risks!C93</f>
        <v>0</v>
      </c>
      <c r="E80" s="4">
        <f t="shared" si="21"/>
        <v>0</v>
      </c>
      <c r="F80" s="4">
        <f t="shared" si="22"/>
        <v>0</v>
      </c>
      <c r="G80" s="4">
        <f t="shared" si="23"/>
        <v>0</v>
      </c>
      <c r="H80" s="4">
        <f t="shared" si="24"/>
        <v>0</v>
      </c>
      <c r="I80" s="4">
        <f t="shared" si="25"/>
        <v>0</v>
      </c>
      <c r="J80" s="4">
        <f t="shared" si="26"/>
        <v>0</v>
      </c>
      <c r="K80" s="4">
        <f t="shared" si="27"/>
        <v>0</v>
      </c>
      <c r="L80" s="4">
        <f t="shared" si="28"/>
        <v>0</v>
      </c>
      <c r="M80" s="4">
        <f t="shared" si="29"/>
        <v>0</v>
      </c>
      <c r="N80" s="4">
        <f t="shared" si="30"/>
        <v>0</v>
      </c>
      <c r="O80" s="4">
        <f t="shared" si="31"/>
        <v>0</v>
      </c>
      <c r="P80" s="4">
        <f t="shared" si="32"/>
        <v>0</v>
      </c>
      <c r="Q80" s="4">
        <f t="shared" si="33"/>
        <v>0</v>
      </c>
      <c r="R80" s="4">
        <f t="shared" si="34"/>
        <v>0</v>
      </c>
      <c r="S80" s="4">
        <f t="shared" si="35"/>
        <v>0</v>
      </c>
      <c r="T80" s="77">
        <f t="shared" si="36"/>
        <v>0</v>
      </c>
      <c r="U80" s="76">
        <f t="shared" si="38"/>
        <v>0.3</v>
      </c>
      <c r="V80" s="4">
        <f t="shared" si="37"/>
        <v>0</v>
      </c>
    </row>
    <row r="81" spans="2:22" x14ac:dyDescent="0.2">
      <c r="B81">
        <f>'Risk Assessment'!B87</f>
        <v>0</v>
      </c>
      <c r="C81">
        <f>'Risk Assessment'!C87</f>
        <v>0</v>
      </c>
      <c r="D81" s="4">
        <f>Risks!C94</f>
        <v>0</v>
      </c>
      <c r="E81" s="4">
        <f t="shared" si="21"/>
        <v>0</v>
      </c>
      <c r="F81" s="4">
        <f t="shared" si="22"/>
        <v>0</v>
      </c>
      <c r="G81" s="4">
        <f t="shared" si="23"/>
        <v>0</v>
      </c>
      <c r="H81" s="4">
        <f t="shared" si="24"/>
        <v>0</v>
      </c>
      <c r="I81" s="4">
        <f t="shared" si="25"/>
        <v>0</v>
      </c>
      <c r="J81" s="4">
        <f t="shared" si="26"/>
        <v>0</v>
      </c>
      <c r="K81" s="4">
        <f t="shared" si="27"/>
        <v>0</v>
      </c>
      <c r="L81" s="4">
        <f t="shared" si="28"/>
        <v>0</v>
      </c>
      <c r="M81" s="4">
        <f t="shared" si="29"/>
        <v>0</v>
      </c>
      <c r="N81" s="4">
        <f t="shared" si="30"/>
        <v>0</v>
      </c>
      <c r="O81" s="4">
        <f t="shared" si="31"/>
        <v>0</v>
      </c>
      <c r="P81" s="4">
        <f t="shared" si="32"/>
        <v>0</v>
      </c>
      <c r="Q81" s="4">
        <f t="shared" si="33"/>
        <v>0</v>
      </c>
      <c r="R81" s="4">
        <f t="shared" si="34"/>
        <v>0</v>
      </c>
      <c r="S81" s="4">
        <f t="shared" si="35"/>
        <v>0</v>
      </c>
      <c r="T81" s="77">
        <f t="shared" si="36"/>
        <v>0</v>
      </c>
      <c r="U81" s="76">
        <f t="shared" si="38"/>
        <v>0.3</v>
      </c>
      <c r="V81" s="4">
        <f t="shared" si="37"/>
        <v>0</v>
      </c>
    </row>
    <row r="82" spans="2:22" x14ac:dyDescent="0.2">
      <c r="B82">
        <f>'Risk Assessment'!B88</f>
        <v>0</v>
      </c>
      <c r="C82">
        <f>'Risk Assessment'!C88</f>
        <v>0</v>
      </c>
      <c r="D82" s="4">
        <f>Risks!C95</f>
        <v>0</v>
      </c>
      <c r="E82" s="4">
        <f t="shared" si="21"/>
        <v>0</v>
      </c>
      <c r="F82" s="4">
        <f t="shared" si="22"/>
        <v>0</v>
      </c>
      <c r="G82" s="4">
        <f t="shared" si="23"/>
        <v>0</v>
      </c>
      <c r="H82" s="4">
        <f t="shared" si="24"/>
        <v>0</v>
      </c>
      <c r="I82" s="4">
        <f t="shared" si="25"/>
        <v>0</v>
      </c>
      <c r="J82" s="4">
        <f t="shared" si="26"/>
        <v>0</v>
      </c>
      <c r="K82" s="4">
        <f t="shared" si="27"/>
        <v>0</v>
      </c>
      <c r="L82" s="4">
        <f t="shared" si="28"/>
        <v>0</v>
      </c>
      <c r="M82" s="4">
        <f t="shared" si="29"/>
        <v>0</v>
      </c>
      <c r="N82" s="4">
        <f t="shared" si="30"/>
        <v>0</v>
      </c>
      <c r="O82" s="4">
        <f t="shared" si="31"/>
        <v>0</v>
      </c>
      <c r="P82" s="4">
        <f t="shared" si="32"/>
        <v>0</v>
      </c>
      <c r="Q82" s="4">
        <f t="shared" si="33"/>
        <v>0</v>
      </c>
      <c r="R82" s="4">
        <f t="shared" si="34"/>
        <v>0</v>
      </c>
      <c r="S82" s="4">
        <f t="shared" si="35"/>
        <v>0</v>
      </c>
      <c r="T82" s="77">
        <f t="shared" si="36"/>
        <v>0</v>
      </c>
      <c r="U82" s="76">
        <f t="shared" si="38"/>
        <v>0.3</v>
      </c>
      <c r="V82" s="4">
        <f t="shared" si="37"/>
        <v>0</v>
      </c>
    </row>
    <row r="83" spans="2:22" x14ac:dyDescent="0.2">
      <c r="B83">
        <f>'Risk Assessment'!B89</f>
        <v>0</v>
      </c>
      <c r="C83">
        <f>'Risk Assessment'!C89</f>
        <v>0</v>
      </c>
      <c r="D83" s="4">
        <f>Risks!C96</f>
        <v>0</v>
      </c>
      <c r="E83" s="4">
        <f t="shared" si="21"/>
        <v>0</v>
      </c>
      <c r="F83" s="4">
        <f t="shared" si="22"/>
        <v>0</v>
      </c>
      <c r="G83" s="4">
        <f t="shared" si="23"/>
        <v>0</v>
      </c>
      <c r="H83" s="4">
        <f t="shared" si="24"/>
        <v>0</v>
      </c>
      <c r="I83" s="4">
        <f t="shared" si="25"/>
        <v>0</v>
      </c>
      <c r="J83" s="4">
        <f t="shared" si="26"/>
        <v>0</v>
      </c>
      <c r="K83" s="4">
        <f t="shared" si="27"/>
        <v>0</v>
      </c>
      <c r="L83" s="4">
        <f t="shared" si="28"/>
        <v>0</v>
      </c>
      <c r="M83" s="4">
        <f t="shared" si="29"/>
        <v>0</v>
      </c>
      <c r="N83" s="4">
        <f t="shared" si="30"/>
        <v>0</v>
      </c>
      <c r="O83" s="4">
        <f t="shared" si="31"/>
        <v>0</v>
      </c>
      <c r="P83" s="4">
        <f t="shared" si="32"/>
        <v>0</v>
      </c>
      <c r="Q83" s="4">
        <f t="shared" si="33"/>
        <v>0</v>
      </c>
      <c r="R83" s="4">
        <f t="shared" si="34"/>
        <v>0</v>
      </c>
      <c r="S83" s="4">
        <f t="shared" si="35"/>
        <v>0</v>
      </c>
      <c r="T83" s="77">
        <f t="shared" si="36"/>
        <v>0</v>
      </c>
      <c r="U83" s="76">
        <f t="shared" si="38"/>
        <v>0.3</v>
      </c>
      <c r="V83" s="4">
        <f t="shared" si="37"/>
        <v>0</v>
      </c>
    </row>
    <row r="84" spans="2:22" x14ac:dyDescent="0.2">
      <c r="B84">
        <f>'Risk Assessment'!B90</f>
        <v>0</v>
      </c>
      <c r="C84">
        <f>'Risk Assessment'!C90</f>
        <v>0</v>
      </c>
      <c r="D84" s="4">
        <f>Risks!C97</f>
        <v>0</v>
      </c>
      <c r="E84" s="4">
        <f t="shared" si="21"/>
        <v>0</v>
      </c>
      <c r="F84" s="4">
        <f t="shared" si="22"/>
        <v>0</v>
      </c>
      <c r="G84" s="4">
        <f t="shared" si="23"/>
        <v>0</v>
      </c>
      <c r="H84" s="4">
        <f t="shared" si="24"/>
        <v>0</v>
      </c>
      <c r="I84" s="4">
        <f t="shared" si="25"/>
        <v>0</v>
      </c>
      <c r="J84" s="4">
        <f t="shared" si="26"/>
        <v>0</v>
      </c>
      <c r="K84" s="4">
        <f t="shared" si="27"/>
        <v>0</v>
      </c>
      <c r="L84" s="4">
        <f t="shared" si="28"/>
        <v>0</v>
      </c>
      <c r="M84" s="4">
        <f t="shared" si="29"/>
        <v>0</v>
      </c>
      <c r="N84" s="4">
        <f t="shared" si="30"/>
        <v>0</v>
      </c>
      <c r="O84" s="4">
        <f t="shared" si="31"/>
        <v>0</v>
      </c>
      <c r="P84" s="4">
        <f t="shared" si="32"/>
        <v>0</v>
      </c>
      <c r="Q84" s="4">
        <f t="shared" si="33"/>
        <v>0</v>
      </c>
      <c r="R84" s="4">
        <f t="shared" si="34"/>
        <v>0</v>
      </c>
      <c r="S84" s="4">
        <f t="shared" si="35"/>
        <v>0</v>
      </c>
      <c r="T84" s="77">
        <f t="shared" si="36"/>
        <v>0</v>
      </c>
      <c r="U84" s="76">
        <f t="shared" si="38"/>
        <v>0.3</v>
      </c>
      <c r="V84" s="4">
        <f t="shared" si="37"/>
        <v>0</v>
      </c>
    </row>
    <row r="85" spans="2:22" x14ac:dyDescent="0.2">
      <c r="B85">
        <f>'Risk Assessment'!B91</f>
        <v>0</v>
      </c>
      <c r="C85">
        <f>'Risk Assessment'!C91</f>
        <v>0</v>
      </c>
      <c r="D85" s="4">
        <f>Risks!C98</f>
        <v>0</v>
      </c>
      <c r="E85" s="4">
        <f t="shared" si="21"/>
        <v>0</v>
      </c>
      <c r="F85" s="4">
        <f t="shared" si="22"/>
        <v>0</v>
      </c>
      <c r="G85" s="4">
        <f t="shared" si="23"/>
        <v>0</v>
      </c>
      <c r="H85" s="4">
        <f t="shared" si="24"/>
        <v>0</v>
      </c>
      <c r="I85" s="4">
        <f t="shared" si="25"/>
        <v>0</v>
      </c>
      <c r="J85" s="4">
        <f t="shared" si="26"/>
        <v>0</v>
      </c>
      <c r="K85" s="4">
        <f t="shared" si="27"/>
        <v>0</v>
      </c>
      <c r="L85" s="4">
        <f t="shared" si="28"/>
        <v>0</v>
      </c>
      <c r="M85" s="4">
        <f t="shared" si="29"/>
        <v>0</v>
      </c>
      <c r="N85" s="4">
        <f t="shared" si="30"/>
        <v>0</v>
      </c>
      <c r="O85" s="4">
        <f t="shared" si="31"/>
        <v>0</v>
      </c>
      <c r="P85" s="4">
        <f t="shared" si="32"/>
        <v>0</v>
      </c>
      <c r="Q85" s="4">
        <f t="shared" si="33"/>
        <v>0</v>
      </c>
      <c r="R85" s="4">
        <f t="shared" si="34"/>
        <v>0</v>
      </c>
      <c r="S85" s="4">
        <f t="shared" si="35"/>
        <v>0</v>
      </c>
      <c r="T85" s="77">
        <f t="shared" si="36"/>
        <v>0</v>
      </c>
      <c r="U85" s="76">
        <f t="shared" si="38"/>
        <v>0.3</v>
      </c>
      <c r="V85" s="4">
        <f t="shared" si="37"/>
        <v>0</v>
      </c>
    </row>
    <row r="86" spans="2:22" x14ac:dyDescent="0.2">
      <c r="B86">
        <f>'Risk Assessment'!B92</f>
        <v>0</v>
      </c>
      <c r="C86">
        <f>'Risk Assessment'!C92</f>
        <v>0</v>
      </c>
      <c r="D86" s="4">
        <f>Risks!C99</f>
        <v>0</v>
      </c>
      <c r="E86" s="4">
        <f t="shared" si="21"/>
        <v>0</v>
      </c>
      <c r="F86" s="4">
        <f t="shared" si="22"/>
        <v>0</v>
      </c>
      <c r="G86" s="4">
        <f t="shared" si="23"/>
        <v>0</v>
      </c>
      <c r="H86" s="4">
        <f t="shared" si="24"/>
        <v>0</v>
      </c>
      <c r="I86" s="4">
        <f t="shared" si="25"/>
        <v>0</v>
      </c>
      <c r="J86" s="4">
        <f t="shared" si="26"/>
        <v>0</v>
      </c>
      <c r="K86" s="4">
        <f t="shared" si="27"/>
        <v>0</v>
      </c>
      <c r="L86" s="4">
        <f t="shared" si="28"/>
        <v>0</v>
      </c>
      <c r="M86" s="4">
        <f t="shared" si="29"/>
        <v>0</v>
      </c>
      <c r="N86" s="4">
        <f t="shared" si="30"/>
        <v>0</v>
      </c>
      <c r="O86" s="4">
        <f t="shared" si="31"/>
        <v>0</v>
      </c>
      <c r="P86" s="4">
        <f t="shared" si="32"/>
        <v>0</v>
      </c>
      <c r="Q86" s="4">
        <f t="shared" si="33"/>
        <v>0</v>
      </c>
      <c r="R86" s="4">
        <f t="shared" si="34"/>
        <v>0</v>
      </c>
      <c r="S86" s="4">
        <f t="shared" si="35"/>
        <v>0</v>
      </c>
      <c r="T86" s="77">
        <f t="shared" si="36"/>
        <v>0</v>
      </c>
      <c r="U86" s="76">
        <f t="shared" si="38"/>
        <v>0.3</v>
      </c>
      <c r="V86" s="4">
        <f t="shared" si="37"/>
        <v>0</v>
      </c>
    </row>
    <row r="87" spans="2:22" x14ac:dyDescent="0.2">
      <c r="B87">
        <f>'Risk Assessment'!B93</f>
        <v>0</v>
      </c>
      <c r="C87">
        <f>'Risk Assessment'!C93</f>
        <v>0</v>
      </c>
      <c r="D87" s="4">
        <f>Risks!C100</f>
        <v>0</v>
      </c>
      <c r="E87" s="4">
        <f t="shared" si="21"/>
        <v>0</v>
      </c>
      <c r="F87" s="4">
        <f t="shared" si="22"/>
        <v>0</v>
      </c>
      <c r="G87" s="4">
        <f t="shared" si="23"/>
        <v>0</v>
      </c>
      <c r="H87" s="4">
        <f t="shared" si="24"/>
        <v>0</v>
      </c>
      <c r="I87" s="4">
        <f t="shared" si="25"/>
        <v>0</v>
      </c>
      <c r="J87" s="4">
        <f t="shared" si="26"/>
        <v>0</v>
      </c>
      <c r="K87" s="4">
        <f t="shared" si="27"/>
        <v>0</v>
      </c>
      <c r="L87" s="4">
        <f t="shared" si="28"/>
        <v>0</v>
      </c>
      <c r="M87" s="4">
        <f t="shared" si="29"/>
        <v>0</v>
      </c>
      <c r="N87" s="4">
        <f t="shared" si="30"/>
        <v>0</v>
      </c>
      <c r="O87" s="4">
        <f t="shared" si="31"/>
        <v>0</v>
      </c>
      <c r="P87" s="4">
        <f t="shared" si="32"/>
        <v>0</v>
      </c>
      <c r="Q87" s="4">
        <f t="shared" si="33"/>
        <v>0</v>
      </c>
      <c r="R87" s="4">
        <f t="shared" si="34"/>
        <v>0</v>
      </c>
      <c r="S87" s="4">
        <f t="shared" si="35"/>
        <v>0</v>
      </c>
      <c r="T87" s="77">
        <f t="shared" si="36"/>
        <v>0</v>
      </c>
      <c r="U87" s="76">
        <f t="shared" si="38"/>
        <v>0.3</v>
      </c>
      <c r="V87" s="4">
        <f t="shared" si="37"/>
        <v>0</v>
      </c>
    </row>
    <row r="88" spans="2:22" x14ac:dyDescent="0.2">
      <c r="B88">
        <f>'Risk Assessment'!B94</f>
        <v>0</v>
      </c>
      <c r="C88">
        <f>'Risk Assessment'!C94</f>
        <v>0</v>
      </c>
      <c r="D88" s="4">
        <f>Risks!C101</f>
        <v>0</v>
      </c>
      <c r="E88" s="4">
        <f t="shared" si="21"/>
        <v>0</v>
      </c>
      <c r="F88" s="4">
        <f t="shared" si="22"/>
        <v>0</v>
      </c>
      <c r="G88" s="4">
        <f t="shared" si="23"/>
        <v>0</v>
      </c>
      <c r="H88" s="4">
        <f t="shared" si="24"/>
        <v>0</v>
      </c>
      <c r="I88" s="4">
        <f t="shared" si="25"/>
        <v>0</v>
      </c>
      <c r="J88" s="4">
        <f t="shared" si="26"/>
        <v>0</v>
      </c>
      <c r="K88" s="4">
        <f t="shared" si="27"/>
        <v>0</v>
      </c>
      <c r="L88" s="4">
        <f t="shared" si="28"/>
        <v>0</v>
      </c>
      <c r="M88" s="4">
        <f t="shared" si="29"/>
        <v>0</v>
      </c>
      <c r="N88" s="4">
        <f t="shared" si="30"/>
        <v>0</v>
      </c>
      <c r="O88" s="4">
        <f t="shared" si="31"/>
        <v>0</v>
      </c>
      <c r="P88" s="4">
        <f t="shared" si="32"/>
        <v>0</v>
      </c>
      <c r="Q88" s="4">
        <f t="shared" si="33"/>
        <v>0</v>
      </c>
      <c r="R88" s="4">
        <f t="shared" si="34"/>
        <v>0</v>
      </c>
      <c r="S88" s="4">
        <f t="shared" si="35"/>
        <v>0</v>
      </c>
      <c r="T88" s="77">
        <f t="shared" si="36"/>
        <v>0</v>
      </c>
      <c r="U88" s="76">
        <f t="shared" si="38"/>
        <v>0.3</v>
      </c>
      <c r="V88" s="4">
        <f t="shared" si="37"/>
        <v>0</v>
      </c>
    </row>
    <row r="89" spans="2:22" x14ac:dyDescent="0.2">
      <c r="B89">
        <f>'Risk Assessment'!B95</f>
        <v>0</v>
      </c>
      <c r="C89">
        <f>'Risk Assessment'!C95</f>
        <v>0</v>
      </c>
      <c r="D89" s="4">
        <f>Risks!C102</f>
        <v>0</v>
      </c>
      <c r="E89" s="4">
        <f t="shared" si="21"/>
        <v>0</v>
      </c>
      <c r="F89" s="4">
        <f t="shared" si="22"/>
        <v>0</v>
      </c>
      <c r="G89" s="4">
        <f t="shared" si="23"/>
        <v>0</v>
      </c>
      <c r="H89" s="4">
        <f t="shared" si="24"/>
        <v>0</v>
      </c>
      <c r="I89" s="4">
        <f t="shared" si="25"/>
        <v>0</v>
      </c>
      <c r="J89" s="4">
        <f t="shared" si="26"/>
        <v>0</v>
      </c>
      <c r="K89" s="4">
        <f t="shared" si="27"/>
        <v>0</v>
      </c>
      <c r="L89" s="4">
        <f t="shared" si="28"/>
        <v>0</v>
      </c>
      <c r="M89" s="4">
        <f t="shared" si="29"/>
        <v>0</v>
      </c>
      <c r="N89" s="4">
        <f t="shared" si="30"/>
        <v>0</v>
      </c>
      <c r="O89" s="4">
        <f t="shared" si="31"/>
        <v>0</v>
      </c>
      <c r="P89" s="4">
        <f t="shared" si="32"/>
        <v>0</v>
      </c>
      <c r="Q89" s="4">
        <f t="shared" si="33"/>
        <v>0</v>
      </c>
      <c r="R89" s="4">
        <f t="shared" si="34"/>
        <v>0</v>
      </c>
      <c r="S89" s="4">
        <f t="shared" si="35"/>
        <v>0</v>
      </c>
      <c r="T89" s="77">
        <f t="shared" si="36"/>
        <v>0</v>
      </c>
      <c r="U89" s="76">
        <f t="shared" si="38"/>
        <v>0.3</v>
      </c>
      <c r="V89" s="4">
        <f t="shared" si="37"/>
        <v>0</v>
      </c>
    </row>
    <row r="90" spans="2:22" x14ac:dyDescent="0.2">
      <c r="B90">
        <f>'Risk Assessment'!B96</f>
        <v>0</v>
      </c>
      <c r="C90">
        <f>'Risk Assessment'!C96</f>
        <v>0</v>
      </c>
      <c r="D90" s="4">
        <f>Risks!C103</f>
        <v>0</v>
      </c>
      <c r="E90" s="4">
        <f t="shared" si="21"/>
        <v>0</v>
      </c>
      <c r="F90" s="4">
        <f t="shared" si="22"/>
        <v>0</v>
      </c>
      <c r="G90" s="4">
        <f t="shared" si="23"/>
        <v>0</v>
      </c>
      <c r="H90" s="4">
        <f t="shared" si="24"/>
        <v>0</v>
      </c>
      <c r="I90" s="4">
        <f t="shared" si="25"/>
        <v>0</v>
      </c>
      <c r="J90" s="4">
        <f t="shared" si="26"/>
        <v>0</v>
      </c>
      <c r="K90" s="4">
        <f t="shared" si="27"/>
        <v>0</v>
      </c>
      <c r="L90" s="4">
        <f t="shared" si="28"/>
        <v>0</v>
      </c>
      <c r="M90" s="4">
        <f t="shared" si="29"/>
        <v>0</v>
      </c>
      <c r="N90" s="4">
        <f t="shared" si="30"/>
        <v>0</v>
      </c>
      <c r="O90" s="4">
        <f t="shared" si="31"/>
        <v>0</v>
      </c>
      <c r="P90" s="4">
        <f t="shared" si="32"/>
        <v>0</v>
      </c>
      <c r="Q90" s="4">
        <f t="shared" si="33"/>
        <v>0</v>
      </c>
      <c r="R90" s="4">
        <f t="shared" si="34"/>
        <v>0</v>
      </c>
      <c r="S90" s="4">
        <f t="shared" si="35"/>
        <v>0</v>
      </c>
      <c r="T90" s="77">
        <f t="shared" si="36"/>
        <v>0</v>
      </c>
      <c r="U90" s="76">
        <f t="shared" si="38"/>
        <v>0.3</v>
      </c>
      <c r="V90" s="4">
        <f t="shared" si="37"/>
        <v>0</v>
      </c>
    </row>
    <row r="91" spans="2:22" x14ac:dyDescent="0.2">
      <c r="B91">
        <f>'Risk Assessment'!B97</f>
        <v>0</v>
      </c>
      <c r="C91">
        <f>'Risk Assessment'!C97</f>
        <v>0</v>
      </c>
      <c r="D91" s="4">
        <f>Risks!C104</f>
        <v>0</v>
      </c>
      <c r="E91" s="4">
        <f t="shared" si="21"/>
        <v>0</v>
      </c>
      <c r="F91" s="4">
        <f t="shared" si="22"/>
        <v>0</v>
      </c>
      <c r="G91" s="4">
        <f t="shared" si="23"/>
        <v>0</v>
      </c>
      <c r="H91" s="4">
        <f t="shared" si="24"/>
        <v>0</v>
      </c>
      <c r="I91" s="4">
        <f t="shared" si="25"/>
        <v>0</v>
      </c>
      <c r="J91" s="4">
        <f t="shared" si="26"/>
        <v>0</v>
      </c>
      <c r="K91" s="4">
        <f t="shared" si="27"/>
        <v>0</v>
      </c>
      <c r="L91" s="4">
        <f t="shared" si="28"/>
        <v>0</v>
      </c>
      <c r="M91" s="4">
        <f t="shared" si="29"/>
        <v>0</v>
      </c>
      <c r="N91" s="4">
        <f t="shared" si="30"/>
        <v>0</v>
      </c>
      <c r="O91" s="4">
        <f t="shared" si="31"/>
        <v>0</v>
      </c>
      <c r="P91" s="4">
        <f t="shared" si="32"/>
        <v>0</v>
      </c>
      <c r="Q91" s="4">
        <f t="shared" si="33"/>
        <v>0</v>
      </c>
      <c r="R91" s="4">
        <f t="shared" si="34"/>
        <v>0</v>
      </c>
      <c r="S91" s="4">
        <f t="shared" si="35"/>
        <v>0</v>
      </c>
      <c r="T91" s="77">
        <f t="shared" si="36"/>
        <v>0</v>
      </c>
      <c r="U91" s="76">
        <f t="shared" si="38"/>
        <v>0.3</v>
      </c>
      <c r="V91" s="4">
        <f t="shared" si="37"/>
        <v>0</v>
      </c>
    </row>
    <row r="92" spans="2:22" x14ac:dyDescent="0.2">
      <c r="B92">
        <f>'Risk Assessment'!B98</f>
        <v>0</v>
      </c>
      <c r="C92">
        <f>'Risk Assessment'!C98</f>
        <v>0</v>
      </c>
      <c r="D92" s="4">
        <f>Risks!C105</f>
        <v>0</v>
      </c>
      <c r="E92" s="4">
        <f t="shared" si="21"/>
        <v>0</v>
      </c>
      <c r="F92" s="4">
        <f t="shared" si="22"/>
        <v>0</v>
      </c>
      <c r="G92" s="4">
        <f t="shared" si="23"/>
        <v>0</v>
      </c>
      <c r="H92" s="4">
        <f t="shared" si="24"/>
        <v>0</v>
      </c>
      <c r="I92" s="4">
        <f t="shared" si="25"/>
        <v>0</v>
      </c>
      <c r="J92" s="4">
        <f t="shared" si="26"/>
        <v>0</v>
      </c>
      <c r="K92" s="4">
        <f t="shared" si="27"/>
        <v>0</v>
      </c>
      <c r="L92" s="4">
        <f t="shared" si="28"/>
        <v>0</v>
      </c>
      <c r="M92" s="4">
        <f t="shared" si="29"/>
        <v>0</v>
      </c>
      <c r="N92" s="4">
        <f t="shared" si="30"/>
        <v>0</v>
      </c>
      <c r="O92" s="4">
        <f t="shared" si="31"/>
        <v>0</v>
      </c>
      <c r="P92" s="4">
        <f t="shared" si="32"/>
        <v>0</v>
      </c>
      <c r="Q92" s="4">
        <f t="shared" si="33"/>
        <v>0</v>
      </c>
      <c r="R92" s="4">
        <f t="shared" si="34"/>
        <v>0</v>
      </c>
      <c r="S92" s="4">
        <f t="shared" si="35"/>
        <v>0</v>
      </c>
      <c r="T92" s="77">
        <f t="shared" si="36"/>
        <v>0</v>
      </c>
      <c r="U92" s="76">
        <f t="shared" si="38"/>
        <v>0.3</v>
      </c>
      <c r="V92" s="4">
        <f t="shared" si="37"/>
        <v>0</v>
      </c>
    </row>
    <row r="93" spans="2:22" x14ac:dyDescent="0.2">
      <c r="B93">
        <f>'Risk Assessment'!B99</f>
        <v>0</v>
      </c>
      <c r="C93">
        <f>'Risk Assessment'!C99</f>
        <v>0</v>
      </c>
      <c r="D93" s="4">
        <f>Risks!C106</f>
        <v>0</v>
      </c>
      <c r="E93" s="4">
        <f t="shared" si="21"/>
        <v>0</v>
      </c>
      <c r="F93" s="4">
        <f t="shared" si="22"/>
        <v>0</v>
      </c>
      <c r="G93" s="4">
        <f t="shared" si="23"/>
        <v>0</v>
      </c>
      <c r="H93" s="4">
        <f t="shared" si="24"/>
        <v>0</v>
      </c>
      <c r="I93" s="4">
        <f t="shared" si="25"/>
        <v>0</v>
      </c>
      <c r="J93" s="4">
        <f t="shared" si="26"/>
        <v>0</v>
      </c>
      <c r="K93" s="4">
        <f t="shared" si="27"/>
        <v>0</v>
      </c>
      <c r="L93" s="4">
        <f t="shared" si="28"/>
        <v>0</v>
      </c>
      <c r="M93" s="4">
        <f t="shared" si="29"/>
        <v>0</v>
      </c>
      <c r="N93" s="4">
        <f t="shared" si="30"/>
        <v>0</v>
      </c>
      <c r="O93" s="4">
        <f t="shared" si="31"/>
        <v>0</v>
      </c>
      <c r="P93" s="4">
        <f t="shared" si="32"/>
        <v>0</v>
      </c>
      <c r="Q93" s="4">
        <f t="shared" si="33"/>
        <v>0</v>
      </c>
      <c r="R93" s="4">
        <f t="shared" si="34"/>
        <v>0</v>
      </c>
      <c r="S93" s="4">
        <f t="shared" si="35"/>
        <v>0</v>
      </c>
      <c r="T93" s="77">
        <f t="shared" si="36"/>
        <v>0</v>
      </c>
      <c r="U93" s="76">
        <f t="shared" si="38"/>
        <v>0.3</v>
      </c>
      <c r="V93" s="4">
        <f t="shared" si="37"/>
        <v>0</v>
      </c>
    </row>
    <row r="94" spans="2:22" x14ac:dyDescent="0.2">
      <c r="B94">
        <f>'Risk Assessment'!B100</f>
        <v>0</v>
      </c>
      <c r="C94">
        <f>'Risk Assessment'!C100</f>
        <v>0</v>
      </c>
      <c r="D94" s="4">
        <f>Risks!C107</f>
        <v>0</v>
      </c>
      <c r="E94" s="4">
        <f t="shared" si="21"/>
        <v>0</v>
      </c>
      <c r="F94" s="4">
        <f t="shared" si="22"/>
        <v>0</v>
      </c>
      <c r="G94" s="4">
        <f t="shared" si="23"/>
        <v>0</v>
      </c>
      <c r="H94" s="4">
        <f t="shared" si="24"/>
        <v>0</v>
      </c>
      <c r="I94" s="4">
        <f t="shared" si="25"/>
        <v>0</v>
      </c>
      <c r="J94" s="4">
        <f t="shared" si="26"/>
        <v>0</v>
      </c>
      <c r="K94" s="4">
        <f t="shared" si="27"/>
        <v>0</v>
      </c>
      <c r="L94" s="4">
        <f t="shared" si="28"/>
        <v>0</v>
      </c>
      <c r="M94" s="4">
        <f t="shared" si="29"/>
        <v>0</v>
      </c>
      <c r="N94" s="4">
        <f t="shared" si="30"/>
        <v>0</v>
      </c>
      <c r="O94" s="4">
        <f t="shared" si="31"/>
        <v>0</v>
      </c>
      <c r="P94" s="4">
        <f t="shared" si="32"/>
        <v>0</v>
      </c>
      <c r="Q94" s="4">
        <f t="shared" si="33"/>
        <v>0</v>
      </c>
      <c r="R94" s="4">
        <f t="shared" si="34"/>
        <v>0</v>
      </c>
      <c r="S94" s="4">
        <f t="shared" si="35"/>
        <v>0</v>
      </c>
      <c r="T94" s="77">
        <f t="shared" si="36"/>
        <v>0</v>
      </c>
      <c r="U94" s="76">
        <f t="shared" si="38"/>
        <v>0.3</v>
      </c>
      <c r="V94" s="4">
        <f t="shared" si="37"/>
        <v>0</v>
      </c>
    </row>
    <row r="95" spans="2:22" x14ac:dyDescent="0.2">
      <c r="B95">
        <f>'Risk Assessment'!B101</f>
        <v>0</v>
      </c>
      <c r="C95">
        <f>'Risk Assessment'!C101</f>
        <v>0</v>
      </c>
      <c r="D95" s="4">
        <f>Risks!C108</f>
        <v>0</v>
      </c>
      <c r="E95" s="4">
        <f t="shared" si="21"/>
        <v>0</v>
      </c>
      <c r="F95" s="4">
        <f t="shared" si="22"/>
        <v>0</v>
      </c>
      <c r="G95" s="4">
        <f t="shared" si="23"/>
        <v>0</v>
      </c>
      <c r="H95" s="4">
        <f t="shared" si="24"/>
        <v>0</v>
      </c>
      <c r="I95" s="4">
        <f t="shared" si="25"/>
        <v>0</v>
      </c>
      <c r="J95" s="4">
        <f t="shared" si="26"/>
        <v>0</v>
      </c>
      <c r="K95" s="4">
        <f t="shared" si="27"/>
        <v>0</v>
      </c>
      <c r="L95" s="4">
        <f t="shared" si="28"/>
        <v>0</v>
      </c>
      <c r="M95" s="4">
        <f t="shared" si="29"/>
        <v>0</v>
      </c>
      <c r="N95" s="4">
        <f t="shared" si="30"/>
        <v>0</v>
      </c>
      <c r="O95" s="4">
        <f t="shared" si="31"/>
        <v>0</v>
      </c>
      <c r="P95" s="4">
        <f t="shared" si="32"/>
        <v>0</v>
      </c>
      <c r="Q95" s="4">
        <f t="shared" si="33"/>
        <v>0</v>
      </c>
      <c r="R95" s="4">
        <f t="shared" si="34"/>
        <v>0</v>
      </c>
      <c r="S95" s="4">
        <f t="shared" si="35"/>
        <v>0</v>
      </c>
      <c r="T95" s="77">
        <f t="shared" si="36"/>
        <v>0</v>
      </c>
      <c r="U95" s="76">
        <f t="shared" si="38"/>
        <v>0.3</v>
      </c>
      <c r="V95" s="4">
        <f t="shared" si="37"/>
        <v>0</v>
      </c>
    </row>
    <row r="96" spans="2:22" x14ac:dyDescent="0.2">
      <c r="B96">
        <f>'Risk Assessment'!B102</f>
        <v>0</v>
      </c>
      <c r="C96">
        <f>'Risk Assessment'!C102</f>
        <v>0</v>
      </c>
      <c r="D96" s="4">
        <f>Risks!C109</f>
        <v>0</v>
      </c>
      <c r="E96" s="4">
        <f t="shared" si="21"/>
        <v>0</v>
      </c>
      <c r="F96" s="4">
        <f t="shared" si="22"/>
        <v>0</v>
      </c>
      <c r="G96" s="4">
        <f t="shared" si="23"/>
        <v>0</v>
      </c>
      <c r="H96" s="4">
        <f t="shared" si="24"/>
        <v>0</v>
      </c>
      <c r="I96" s="4">
        <f t="shared" si="25"/>
        <v>0</v>
      </c>
      <c r="J96" s="4">
        <f t="shared" si="26"/>
        <v>0</v>
      </c>
      <c r="K96" s="4">
        <f t="shared" si="27"/>
        <v>0</v>
      </c>
      <c r="L96" s="4">
        <f t="shared" si="28"/>
        <v>0</v>
      </c>
      <c r="M96" s="4">
        <f t="shared" si="29"/>
        <v>0</v>
      </c>
      <c r="N96" s="4">
        <f t="shared" si="30"/>
        <v>0</v>
      </c>
      <c r="O96" s="4">
        <f t="shared" si="31"/>
        <v>0</v>
      </c>
      <c r="P96" s="4">
        <f t="shared" si="32"/>
        <v>0</v>
      </c>
      <c r="Q96" s="4">
        <f t="shared" si="33"/>
        <v>0</v>
      </c>
      <c r="R96" s="4">
        <f t="shared" si="34"/>
        <v>0</v>
      </c>
      <c r="S96" s="4">
        <f t="shared" si="35"/>
        <v>0</v>
      </c>
      <c r="T96" s="77">
        <f t="shared" si="36"/>
        <v>0</v>
      </c>
      <c r="U96" s="76">
        <f t="shared" si="38"/>
        <v>0.3</v>
      </c>
      <c r="V96" s="4">
        <f t="shared" si="37"/>
        <v>0</v>
      </c>
    </row>
    <row r="97" spans="2:22" x14ac:dyDescent="0.2">
      <c r="B97">
        <f>'Risk Assessment'!B103</f>
        <v>0</v>
      </c>
      <c r="C97">
        <f>'Risk Assessment'!C103</f>
        <v>0</v>
      </c>
      <c r="D97" s="4">
        <f>Risks!C110</f>
        <v>0</v>
      </c>
      <c r="E97" s="4">
        <f t="shared" si="21"/>
        <v>0</v>
      </c>
      <c r="F97" s="4">
        <f t="shared" si="22"/>
        <v>0</v>
      </c>
      <c r="G97" s="4">
        <f t="shared" si="23"/>
        <v>0</v>
      </c>
      <c r="H97" s="4">
        <f t="shared" si="24"/>
        <v>0</v>
      </c>
      <c r="I97" s="4">
        <f t="shared" si="25"/>
        <v>0</v>
      </c>
      <c r="J97" s="4">
        <f t="shared" si="26"/>
        <v>0</v>
      </c>
      <c r="K97" s="4">
        <f t="shared" si="27"/>
        <v>0</v>
      </c>
      <c r="L97" s="4">
        <f t="shared" si="28"/>
        <v>0</v>
      </c>
      <c r="M97" s="4">
        <f t="shared" si="29"/>
        <v>0</v>
      </c>
      <c r="N97" s="4">
        <f t="shared" si="30"/>
        <v>0</v>
      </c>
      <c r="O97" s="4">
        <f t="shared" si="31"/>
        <v>0</v>
      </c>
      <c r="P97" s="4">
        <f t="shared" si="32"/>
        <v>0</v>
      </c>
      <c r="Q97" s="4">
        <f t="shared" si="33"/>
        <v>0</v>
      </c>
      <c r="R97" s="4">
        <f t="shared" si="34"/>
        <v>0</v>
      </c>
      <c r="S97" s="4">
        <f t="shared" si="35"/>
        <v>0</v>
      </c>
      <c r="T97" s="77">
        <f t="shared" si="36"/>
        <v>0</v>
      </c>
      <c r="U97" s="76">
        <f t="shared" si="38"/>
        <v>0.3</v>
      </c>
      <c r="V97" s="4">
        <f t="shared" si="37"/>
        <v>0</v>
      </c>
    </row>
    <row r="98" spans="2:22" x14ac:dyDescent="0.2">
      <c r="B98">
        <f>'Risk Assessment'!B104</f>
        <v>0</v>
      </c>
      <c r="C98">
        <f>'Risk Assessment'!C104</f>
        <v>0</v>
      </c>
      <c r="D98" s="4">
        <f>Risks!C111</f>
        <v>0</v>
      </c>
      <c r="E98" s="4">
        <f t="shared" si="21"/>
        <v>0</v>
      </c>
      <c r="F98" s="4">
        <f t="shared" si="22"/>
        <v>0</v>
      </c>
      <c r="G98" s="4">
        <f t="shared" si="23"/>
        <v>0</v>
      </c>
      <c r="H98" s="4">
        <f t="shared" si="24"/>
        <v>0</v>
      </c>
      <c r="I98" s="4">
        <f t="shared" si="25"/>
        <v>0</v>
      </c>
      <c r="J98" s="4">
        <f t="shared" si="26"/>
        <v>0</v>
      </c>
      <c r="K98" s="4">
        <f t="shared" si="27"/>
        <v>0</v>
      </c>
      <c r="L98" s="4">
        <f t="shared" si="28"/>
        <v>0</v>
      </c>
      <c r="M98" s="4">
        <f t="shared" si="29"/>
        <v>0</v>
      </c>
      <c r="N98" s="4">
        <f t="shared" si="30"/>
        <v>0</v>
      </c>
      <c r="O98" s="4">
        <f t="shared" si="31"/>
        <v>0</v>
      </c>
      <c r="P98" s="4">
        <f t="shared" si="32"/>
        <v>0</v>
      </c>
      <c r="Q98" s="4">
        <f t="shared" si="33"/>
        <v>0</v>
      </c>
      <c r="R98" s="4">
        <f t="shared" si="34"/>
        <v>0</v>
      </c>
      <c r="S98" s="4">
        <f t="shared" si="35"/>
        <v>0</v>
      </c>
      <c r="T98" s="77">
        <f t="shared" si="36"/>
        <v>0</v>
      </c>
      <c r="U98" s="76">
        <f t="shared" si="38"/>
        <v>0.3</v>
      </c>
      <c r="V98" s="4">
        <f t="shared" si="37"/>
        <v>0</v>
      </c>
    </row>
    <row r="99" spans="2:22" x14ac:dyDescent="0.2">
      <c r="B99">
        <f>'Risk Assessment'!B105</f>
        <v>0</v>
      </c>
      <c r="C99">
        <f>'Risk Assessment'!C105</f>
        <v>0</v>
      </c>
      <c r="D99" s="4">
        <f>Risks!C112</f>
        <v>0</v>
      </c>
      <c r="E99" s="4">
        <f t="shared" si="21"/>
        <v>0</v>
      </c>
      <c r="F99" s="4">
        <f t="shared" si="22"/>
        <v>0</v>
      </c>
      <c r="G99" s="4">
        <f t="shared" si="23"/>
        <v>0</v>
      </c>
      <c r="H99" s="4">
        <f t="shared" si="24"/>
        <v>0</v>
      </c>
      <c r="I99" s="4">
        <f t="shared" si="25"/>
        <v>0</v>
      </c>
      <c r="J99" s="4">
        <f t="shared" si="26"/>
        <v>0</v>
      </c>
      <c r="K99" s="4">
        <f t="shared" si="27"/>
        <v>0</v>
      </c>
      <c r="L99" s="4">
        <f t="shared" si="28"/>
        <v>0</v>
      </c>
      <c r="M99" s="4">
        <f t="shared" si="29"/>
        <v>0</v>
      </c>
      <c r="N99" s="4">
        <f t="shared" si="30"/>
        <v>0</v>
      </c>
      <c r="O99" s="4">
        <f t="shared" si="31"/>
        <v>0</v>
      </c>
      <c r="P99" s="4">
        <f t="shared" si="32"/>
        <v>0</v>
      </c>
      <c r="Q99" s="4">
        <f t="shared" si="33"/>
        <v>0</v>
      </c>
      <c r="R99" s="4">
        <f t="shared" si="34"/>
        <v>0</v>
      </c>
      <c r="S99" s="4">
        <f t="shared" si="35"/>
        <v>0</v>
      </c>
      <c r="T99" s="77">
        <f t="shared" si="36"/>
        <v>0</v>
      </c>
      <c r="U99" s="76">
        <f t="shared" si="38"/>
        <v>0.3</v>
      </c>
      <c r="V99" s="4">
        <f t="shared" si="37"/>
        <v>0</v>
      </c>
    </row>
    <row r="100" spans="2:22" x14ac:dyDescent="0.2">
      <c r="B100">
        <f>'Risk Assessment'!B106</f>
        <v>0</v>
      </c>
      <c r="C100">
        <f>'Risk Assessment'!C106</f>
        <v>0</v>
      </c>
      <c r="D100" s="4">
        <f>Risks!C113</f>
        <v>0</v>
      </c>
      <c r="E100" s="4">
        <f t="shared" si="21"/>
        <v>0</v>
      </c>
      <c r="F100" s="4">
        <f t="shared" si="22"/>
        <v>0</v>
      </c>
      <c r="G100" s="4">
        <f t="shared" si="23"/>
        <v>0</v>
      </c>
      <c r="H100" s="4">
        <f t="shared" si="24"/>
        <v>0</v>
      </c>
      <c r="I100" s="4">
        <f t="shared" si="25"/>
        <v>0</v>
      </c>
      <c r="J100" s="4">
        <f t="shared" si="26"/>
        <v>0</v>
      </c>
      <c r="K100" s="4">
        <f t="shared" si="27"/>
        <v>0</v>
      </c>
      <c r="L100" s="4">
        <f t="shared" si="28"/>
        <v>0</v>
      </c>
      <c r="M100" s="4">
        <f t="shared" si="29"/>
        <v>0</v>
      </c>
      <c r="N100" s="4">
        <f t="shared" si="30"/>
        <v>0</v>
      </c>
      <c r="O100" s="4">
        <f t="shared" si="31"/>
        <v>0</v>
      </c>
      <c r="P100" s="4">
        <f t="shared" si="32"/>
        <v>0</v>
      </c>
      <c r="Q100" s="4">
        <f t="shared" si="33"/>
        <v>0</v>
      </c>
      <c r="R100" s="4">
        <f t="shared" si="34"/>
        <v>0</v>
      </c>
      <c r="S100" s="4">
        <f t="shared" si="35"/>
        <v>0</v>
      </c>
      <c r="T100" s="77">
        <f t="shared" si="36"/>
        <v>0</v>
      </c>
      <c r="U100" s="76">
        <f t="shared" si="38"/>
        <v>0.3</v>
      </c>
      <c r="V100" s="4">
        <f t="shared" si="37"/>
        <v>0</v>
      </c>
    </row>
    <row r="101" spans="2:22" x14ac:dyDescent="0.2">
      <c r="B101">
        <f>'Risk Assessment'!B107</f>
        <v>0</v>
      </c>
      <c r="C101">
        <f>'Risk Assessment'!C107</f>
        <v>0</v>
      </c>
      <c r="D101" s="4">
        <f>Risks!C114</f>
        <v>0</v>
      </c>
      <c r="E101" s="4">
        <f t="shared" si="21"/>
        <v>0</v>
      </c>
      <c r="F101" s="4">
        <f t="shared" si="22"/>
        <v>0</v>
      </c>
      <c r="G101" s="4">
        <f t="shared" si="23"/>
        <v>0</v>
      </c>
      <c r="H101" s="4">
        <f t="shared" si="24"/>
        <v>0</v>
      </c>
      <c r="I101" s="4">
        <f t="shared" si="25"/>
        <v>0</v>
      </c>
      <c r="J101" s="4">
        <f t="shared" si="26"/>
        <v>0</v>
      </c>
      <c r="K101" s="4">
        <f t="shared" si="27"/>
        <v>0</v>
      </c>
      <c r="L101" s="4">
        <f t="shared" si="28"/>
        <v>0</v>
      </c>
      <c r="M101" s="4">
        <f t="shared" si="29"/>
        <v>0</v>
      </c>
      <c r="N101" s="4">
        <f t="shared" si="30"/>
        <v>0</v>
      </c>
      <c r="O101" s="4">
        <f t="shared" si="31"/>
        <v>0</v>
      </c>
      <c r="P101" s="4">
        <f t="shared" si="32"/>
        <v>0</v>
      </c>
      <c r="Q101" s="4">
        <f t="shared" si="33"/>
        <v>0</v>
      </c>
      <c r="R101" s="4">
        <f t="shared" si="34"/>
        <v>0</v>
      </c>
      <c r="S101" s="4">
        <f t="shared" si="35"/>
        <v>0</v>
      </c>
      <c r="T101" s="77">
        <f t="shared" si="36"/>
        <v>0</v>
      </c>
      <c r="U101" s="76">
        <f t="shared" si="38"/>
        <v>0.3</v>
      </c>
      <c r="V101" s="4">
        <f t="shared" si="37"/>
        <v>0</v>
      </c>
    </row>
    <row r="102" spans="2:22" x14ac:dyDescent="0.2">
      <c r="B102">
        <f>'Risk Assessment'!B108</f>
        <v>0</v>
      </c>
      <c r="C102">
        <f>'Risk Assessment'!C108</f>
        <v>0</v>
      </c>
      <c r="D102" s="4">
        <f>Risks!C115</f>
        <v>0</v>
      </c>
      <c r="E102" s="4">
        <f t="shared" si="21"/>
        <v>0</v>
      </c>
      <c r="F102" s="4">
        <f t="shared" si="22"/>
        <v>0</v>
      </c>
      <c r="G102" s="4">
        <f t="shared" si="23"/>
        <v>0</v>
      </c>
      <c r="H102" s="4">
        <f t="shared" si="24"/>
        <v>0</v>
      </c>
      <c r="I102" s="4">
        <f t="shared" si="25"/>
        <v>0</v>
      </c>
      <c r="J102" s="4">
        <f t="shared" si="26"/>
        <v>0</v>
      </c>
      <c r="K102" s="4">
        <f t="shared" si="27"/>
        <v>0</v>
      </c>
      <c r="L102" s="4">
        <f t="shared" si="28"/>
        <v>0</v>
      </c>
      <c r="M102" s="4">
        <f t="shared" si="29"/>
        <v>0</v>
      </c>
      <c r="N102" s="4">
        <f t="shared" si="30"/>
        <v>0</v>
      </c>
      <c r="O102" s="4">
        <f t="shared" si="31"/>
        <v>0</v>
      </c>
      <c r="P102" s="4">
        <f t="shared" si="32"/>
        <v>0</v>
      </c>
      <c r="Q102" s="4">
        <f t="shared" si="33"/>
        <v>0</v>
      </c>
      <c r="R102" s="4">
        <f t="shared" si="34"/>
        <v>0</v>
      </c>
      <c r="S102" s="4">
        <f t="shared" si="35"/>
        <v>0</v>
      </c>
      <c r="T102" s="77">
        <f t="shared" si="36"/>
        <v>0</v>
      </c>
      <c r="U102" s="76">
        <f t="shared" si="38"/>
        <v>0.3</v>
      </c>
      <c r="V102" s="4">
        <f t="shared" si="37"/>
        <v>0</v>
      </c>
    </row>
    <row r="103" spans="2:22" x14ac:dyDescent="0.2">
      <c r="B103">
        <f>'Risk Assessment'!B109</f>
        <v>0</v>
      </c>
      <c r="C103">
        <f>'Risk Assessment'!C109</f>
        <v>0</v>
      </c>
      <c r="D103" s="4">
        <f>Risks!C116</f>
        <v>0</v>
      </c>
      <c r="E103" s="4">
        <f t="shared" si="21"/>
        <v>0</v>
      </c>
      <c r="F103" s="4">
        <f t="shared" si="22"/>
        <v>0</v>
      </c>
      <c r="G103" s="4">
        <f t="shared" si="23"/>
        <v>0</v>
      </c>
      <c r="H103" s="4">
        <f t="shared" si="24"/>
        <v>0</v>
      </c>
      <c r="I103" s="4">
        <f t="shared" si="25"/>
        <v>0</v>
      </c>
      <c r="J103" s="4">
        <f t="shared" si="26"/>
        <v>0</v>
      </c>
      <c r="K103" s="4">
        <f t="shared" si="27"/>
        <v>0</v>
      </c>
      <c r="L103" s="4">
        <f t="shared" si="28"/>
        <v>0</v>
      </c>
      <c r="M103" s="4">
        <f t="shared" si="29"/>
        <v>0</v>
      </c>
      <c r="N103" s="4">
        <f t="shared" si="30"/>
        <v>0</v>
      </c>
      <c r="O103" s="4">
        <f t="shared" si="31"/>
        <v>0</v>
      </c>
      <c r="P103" s="4">
        <f t="shared" si="32"/>
        <v>0</v>
      </c>
      <c r="Q103" s="4">
        <f t="shared" si="33"/>
        <v>0</v>
      </c>
      <c r="R103" s="4">
        <f t="shared" si="34"/>
        <v>0</v>
      </c>
      <c r="S103" s="4">
        <f t="shared" si="35"/>
        <v>0</v>
      </c>
      <c r="T103" s="77">
        <f t="shared" si="36"/>
        <v>0</v>
      </c>
      <c r="U103" s="76">
        <f t="shared" si="38"/>
        <v>0.3</v>
      </c>
      <c r="V103" s="4">
        <f t="shared" si="37"/>
        <v>0</v>
      </c>
    </row>
    <row r="104" spans="2:22" x14ac:dyDescent="0.2">
      <c r="B104">
        <f>'Risk Assessment'!B110</f>
        <v>0</v>
      </c>
      <c r="C104">
        <f>'Risk Assessment'!C110</f>
        <v>0</v>
      </c>
      <c r="D104" s="4">
        <f>Risks!C117</f>
        <v>0</v>
      </c>
      <c r="E104" s="4">
        <f t="shared" si="21"/>
        <v>0</v>
      </c>
      <c r="F104" s="4">
        <f t="shared" si="22"/>
        <v>0</v>
      </c>
      <c r="G104" s="4">
        <f t="shared" si="23"/>
        <v>0</v>
      </c>
      <c r="H104" s="4">
        <f t="shared" si="24"/>
        <v>0</v>
      </c>
      <c r="I104" s="4">
        <f t="shared" si="25"/>
        <v>0</v>
      </c>
      <c r="J104" s="4">
        <f t="shared" si="26"/>
        <v>0</v>
      </c>
      <c r="K104" s="4">
        <f t="shared" si="27"/>
        <v>0</v>
      </c>
      <c r="L104" s="4">
        <f t="shared" si="28"/>
        <v>0</v>
      </c>
      <c r="M104" s="4">
        <f t="shared" si="29"/>
        <v>0</v>
      </c>
      <c r="N104" s="4">
        <f t="shared" si="30"/>
        <v>0</v>
      </c>
      <c r="O104" s="4">
        <f t="shared" si="31"/>
        <v>0</v>
      </c>
      <c r="P104" s="4">
        <f t="shared" si="32"/>
        <v>0</v>
      </c>
      <c r="Q104" s="4">
        <f t="shared" si="33"/>
        <v>0</v>
      </c>
      <c r="R104" s="4">
        <f t="shared" si="34"/>
        <v>0</v>
      </c>
      <c r="S104" s="4">
        <f t="shared" si="35"/>
        <v>0</v>
      </c>
      <c r="T104" s="77">
        <f t="shared" si="36"/>
        <v>0</v>
      </c>
      <c r="U104" s="76">
        <f t="shared" si="38"/>
        <v>0.3</v>
      </c>
      <c r="V104" s="4">
        <f t="shared" si="37"/>
        <v>0</v>
      </c>
    </row>
    <row r="105" spans="2:22" x14ac:dyDescent="0.2">
      <c r="B105">
        <f>'Risk Assessment'!B111</f>
        <v>0</v>
      </c>
      <c r="C105">
        <f>'Risk Assessment'!C111</f>
        <v>0</v>
      </c>
      <c r="D105" s="4">
        <f>Risks!C118</f>
        <v>0</v>
      </c>
      <c r="E105" s="4">
        <f t="shared" si="21"/>
        <v>0</v>
      </c>
      <c r="F105" s="4">
        <f t="shared" si="22"/>
        <v>0</v>
      </c>
      <c r="G105" s="4">
        <f t="shared" si="23"/>
        <v>0</v>
      </c>
      <c r="H105" s="4">
        <f t="shared" si="24"/>
        <v>0</v>
      </c>
      <c r="I105" s="4">
        <f t="shared" si="25"/>
        <v>0</v>
      </c>
      <c r="J105" s="4">
        <f t="shared" si="26"/>
        <v>0</v>
      </c>
      <c r="K105" s="4">
        <f t="shared" si="27"/>
        <v>0</v>
      </c>
      <c r="L105" s="4">
        <f t="shared" si="28"/>
        <v>0</v>
      </c>
      <c r="M105" s="4">
        <f t="shared" si="29"/>
        <v>0</v>
      </c>
      <c r="N105" s="4">
        <f t="shared" si="30"/>
        <v>0</v>
      </c>
      <c r="O105" s="4">
        <f t="shared" si="31"/>
        <v>0</v>
      </c>
      <c r="P105" s="4">
        <f t="shared" si="32"/>
        <v>0</v>
      </c>
      <c r="Q105" s="4">
        <f t="shared" si="33"/>
        <v>0</v>
      </c>
      <c r="R105" s="4">
        <f t="shared" si="34"/>
        <v>0</v>
      </c>
      <c r="S105" s="4">
        <f t="shared" si="35"/>
        <v>0</v>
      </c>
      <c r="T105" s="77">
        <f t="shared" si="36"/>
        <v>0</v>
      </c>
      <c r="U105" s="76">
        <f t="shared" si="38"/>
        <v>0.3</v>
      </c>
      <c r="V105" s="4">
        <f t="shared" si="37"/>
        <v>0</v>
      </c>
    </row>
    <row r="106" spans="2:22" x14ac:dyDescent="0.2">
      <c r="B106">
        <f>'Risk Assessment'!B112</f>
        <v>0</v>
      </c>
      <c r="C106">
        <f>'Risk Assessment'!C112</f>
        <v>0</v>
      </c>
      <c r="D106" s="4">
        <f>Risks!C119</f>
        <v>0</v>
      </c>
      <c r="E106" s="4">
        <f t="shared" si="21"/>
        <v>0</v>
      </c>
      <c r="F106" s="4">
        <f t="shared" si="22"/>
        <v>0</v>
      </c>
      <c r="G106" s="4">
        <f t="shared" si="23"/>
        <v>0</v>
      </c>
      <c r="H106" s="4">
        <f t="shared" si="24"/>
        <v>0</v>
      </c>
      <c r="I106" s="4">
        <f t="shared" si="25"/>
        <v>0</v>
      </c>
      <c r="J106" s="4">
        <f t="shared" si="26"/>
        <v>0</v>
      </c>
      <c r="K106" s="4">
        <f t="shared" si="27"/>
        <v>0</v>
      </c>
      <c r="L106" s="4">
        <f t="shared" si="28"/>
        <v>0</v>
      </c>
      <c r="M106" s="4">
        <f t="shared" si="29"/>
        <v>0</v>
      </c>
      <c r="N106" s="4">
        <f t="shared" si="30"/>
        <v>0</v>
      </c>
      <c r="O106" s="4">
        <f t="shared" si="31"/>
        <v>0</v>
      </c>
      <c r="P106" s="4">
        <f t="shared" si="32"/>
        <v>0</v>
      </c>
      <c r="Q106" s="4">
        <f t="shared" si="33"/>
        <v>0</v>
      </c>
      <c r="R106" s="4">
        <f t="shared" si="34"/>
        <v>0</v>
      </c>
      <c r="S106" s="4">
        <f t="shared" si="35"/>
        <v>0</v>
      </c>
      <c r="T106" s="77">
        <f t="shared" si="36"/>
        <v>0</v>
      </c>
      <c r="U106" s="76">
        <f t="shared" si="38"/>
        <v>0.3</v>
      </c>
      <c r="V106" s="4">
        <f t="shared" si="37"/>
        <v>0</v>
      </c>
    </row>
    <row r="107" spans="2:22" x14ac:dyDescent="0.2">
      <c r="B107">
        <f>'Risk Assessment'!B113</f>
        <v>0</v>
      </c>
      <c r="C107">
        <f>'Risk Assessment'!C113</f>
        <v>0</v>
      </c>
      <c r="D107" s="4">
        <f>Risks!C120</f>
        <v>0</v>
      </c>
      <c r="E107" s="4">
        <f t="shared" si="21"/>
        <v>0</v>
      </c>
      <c r="F107" s="4">
        <f t="shared" si="22"/>
        <v>0</v>
      </c>
      <c r="G107" s="4">
        <f t="shared" si="23"/>
        <v>0</v>
      </c>
      <c r="H107" s="4">
        <f t="shared" si="24"/>
        <v>0</v>
      </c>
      <c r="I107" s="4">
        <f t="shared" si="25"/>
        <v>0</v>
      </c>
      <c r="J107" s="4">
        <f t="shared" si="26"/>
        <v>0</v>
      </c>
      <c r="K107" s="4">
        <f t="shared" si="27"/>
        <v>0</v>
      </c>
      <c r="L107" s="4">
        <f t="shared" si="28"/>
        <v>0</v>
      </c>
      <c r="M107" s="4">
        <f t="shared" si="29"/>
        <v>0</v>
      </c>
      <c r="N107" s="4">
        <f t="shared" si="30"/>
        <v>0</v>
      </c>
      <c r="O107" s="4">
        <f t="shared" si="31"/>
        <v>0</v>
      </c>
      <c r="P107" s="4">
        <f t="shared" si="32"/>
        <v>0</v>
      </c>
      <c r="Q107" s="4">
        <f t="shared" si="33"/>
        <v>0</v>
      </c>
      <c r="R107" s="4">
        <f t="shared" si="34"/>
        <v>0</v>
      </c>
      <c r="S107" s="4">
        <f t="shared" si="35"/>
        <v>0</v>
      </c>
      <c r="T107" s="77">
        <f t="shared" si="36"/>
        <v>0</v>
      </c>
      <c r="U107" s="76">
        <f t="shared" si="38"/>
        <v>0.3</v>
      </c>
      <c r="V107" s="4">
        <f t="shared" si="37"/>
        <v>0</v>
      </c>
    </row>
    <row r="108" spans="2:22" x14ac:dyDescent="0.2">
      <c r="B108">
        <f>'Risk Assessment'!B114</f>
        <v>0</v>
      </c>
      <c r="C108">
        <f>'Risk Assessment'!C114</f>
        <v>0</v>
      </c>
      <c r="D108" s="4">
        <f>Risks!C121</f>
        <v>0</v>
      </c>
      <c r="E108" s="4">
        <f t="shared" si="21"/>
        <v>0</v>
      </c>
      <c r="F108" s="4">
        <f t="shared" si="22"/>
        <v>0</v>
      </c>
      <c r="G108" s="4">
        <f t="shared" si="23"/>
        <v>0</v>
      </c>
      <c r="H108" s="4">
        <f t="shared" si="24"/>
        <v>0</v>
      </c>
      <c r="I108" s="4">
        <f t="shared" si="25"/>
        <v>0</v>
      </c>
      <c r="J108" s="4">
        <f t="shared" si="26"/>
        <v>0</v>
      </c>
      <c r="K108" s="4">
        <f t="shared" si="27"/>
        <v>0</v>
      </c>
      <c r="L108" s="4">
        <f t="shared" si="28"/>
        <v>0</v>
      </c>
      <c r="M108" s="4">
        <f t="shared" si="29"/>
        <v>0</v>
      </c>
      <c r="N108" s="4">
        <f t="shared" si="30"/>
        <v>0</v>
      </c>
      <c r="O108" s="4">
        <f t="shared" si="31"/>
        <v>0</v>
      </c>
      <c r="P108" s="4">
        <f t="shared" si="32"/>
        <v>0</v>
      </c>
      <c r="Q108" s="4">
        <f t="shared" si="33"/>
        <v>0</v>
      </c>
      <c r="R108" s="4">
        <f t="shared" si="34"/>
        <v>0</v>
      </c>
      <c r="S108" s="4">
        <f t="shared" si="35"/>
        <v>0</v>
      </c>
      <c r="T108" s="77">
        <f t="shared" si="36"/>
        <v>0</v>
      </c>
      <c r="U108" s="76">
        <f t="shared" si="38"/>
        <v>0.3</v>
      </c>
      <c r="V108" s="4">
        <f t="shared" si="37"/>
        <v>0</v>
      </c>
    </row>
    <row r="109" spans="2:22" x14ac:dyDescent="0.2">
      <c r="B109">
        <f>'Risk Assessment'!B115</f>
        <v>0</v>
      </c>
      <c r="C109">
        <f>'Risk Assessment'!C115</f>
        <v>0</v>
      </c>
      <c r="D109" s="4">
        <f>Risks!C122</f>
        <v>0</v>
      </c>
      <c r="E109" s="4">
        <f t="shared" si="21"/>
        <v>0</v>
      </c>
      <c r="F109" s="4">
        <f t="shared" si="22"/>
        <v>0</v>
      </c>
      <c r="G109" s="4">
        <f t="shared" si="23"/>
        <v>0</v>
      </c>
      <c r="H109" s="4">
        <f t="shared" si="24"/>
        <v>0</v>
      </c>
      <c r="I109" s="4">
        <f t="shared" si="25"/>
        <v>0</v>
      </c>
      <c r="J109" s="4">
        <f t="shared" si="26"/>
        <v>0</v>
      </c>
      <c r="K109" s="4">
        <f t="shared" si="27"/>
        <v>0</v>
      </c>
      <c r="L109" s="4">
        <f t="shared" si="28"/>
        <v>0</v>
      </c>
      <c r="M109" s="4">
        <f t="shared" si="29"/>
        <v>0</v>
      </c>
      <c r="N109" s="4">
        <f t="shared" si="30"/>
        <v>0</v>
      </c>
      <c r="O109" s="4">
        <f t="shared" si="31"/>
        <v>0</v>
      </c>
      <c r="P109" s="4">
        <f t="shared" si="32"/>
        <v>0</v>
      </c>
      <c r="Q109" s="4">
        <f t="shared" si="33"/>
        <v>0</v>
      </c>
      <c r="R109" s="4">
        <f t="shared" si="34"/>
        <v>0</v>
      </c>
      <c r="S109" s="4">
        <f t="shared" si="35"/>
        <v>0</v>
      </c>
      <c r="T109" s="77">
        <f t="shared" si="36"/>
        <v>0</v>
      </c>
      <c r="U109" s="76">
        <f t="shared" si="38"/>
        <v>0.3</v>
      </c>
      <c r="V109" s="4">
        <f t="shared" si="37"/>
        <v>0</v>
      </c>
    </row>
    <row r="110" spans="2:22" x14ac:dyDescent="0.2">
      <c r="B110">
        <f>'Risk Assessment'!B116</f>
        <v>0</v>
      </c>
      <c r="C110">
        <f>'Risk Assessment'!C116</f>
        <v>0</v>
      </c>
      <c r="D110" s="4">
        <f>Risks!C123</f>
        <v>0</v>
      </c>
      <c r="E110" s="4">
        <f t="shared" si="21"/>
        <v>0</v>
      </c>
      <c r="F110" s="4">
        <f t="shared" si="22"/>
        <v>0</v>
      </c>
      <c r="G110" s="4">
        <f t="shared" si="23"/>
        <v>0</v>
      </c>
      <c r="H110" s="4">
        <f t="shared" si="24"/>
        <v>0</v>
      </c>
      <c r="I110" s="4">
        <f t="shared" si="25"/>
        <v>0</v>
      </c>
      <c r="J110" s="4">
        <f t="shared" si="26"/>
        <v>0</v>
      </c>
      <c r="K110" s="4">
        <f t="shared" si="27"/>
        <v>0</v>
      </c>
      <c r="L110" s="4">
        <f t="shared" si="28"/>
        <v>0</v>
      </c>
      <c r="M110" s="4">
        <f t="shared" si="29"/>
        <v>0</v>
      </c>
      <c r="N110" s="4">
        <f t="shared" si="30"/>
        <v>0</v>
      </c>
      <c r="O110" s="4">
        <f t="shared" si="31"/>
        <v>0</v>
      </c>
      <c r="P110" s="4">
        <f t="shared" si="32"/>
        <v>0</v>
      </c>
      <c r="Q110" s="4">
        <f t="shared" si="33"/>
        <v>0</v>
      </c>
      <c r="R110" s="4">
        <f t="shared" si="34"/>
        <v>0</v>
      </c>
      <c r="S110" s="4">
        <f t="shared" si="35"/>
        <v>0</v>
      </c>
      <c r="T110" s="77">
        <f t="shared" si="36"/>
        <v>0</v>
      </c>
      <c r="U110" s="76">
        <f t="shared" si="38"/>
        <v>0.3</v>
      </c>
      <c r="V110" s="4">
        <f t="shared" si="37"/>
        <v>0</v>
      </c>
    </row>
    <row r="111" spans="2:22" x14ac:dyDescent="0.2">
      <c r="B111">
        <f>'Risk Assessment'!B117</f>
        <v>0</v>
      </c>
      <c r="C111">
        <f>'Risk Assessment'!C117</f>
        <v>0</v>
      </c>
      <c r="D111" s="4">
        <f>Risks!C124</f>
        <v>0</v>
      </c>
      <c r="E111" s="4">
        <f t="shared" si="21"/>
        <v>0</v>
      </c>
      <c r="F111" s="4">
        <f t="shared" si="22"/>
        <v>0</v>
      </c>
      <c r="G111" s="4">
        <f t="shared" si="23"/>
        <v>0</v>
      </c>
      <c r="H111" s="4">
        <f t="shared" si="24"/>
        <v>0</v>
      </c>
      <c r="I111" s="4">
        <f t="shared" si="25"/>
        <v>0</v>
      </c>
      <c r="J111" s="4">
        <f t="shared" si="26"/>
        <v>0</v>
      </c>
      <c r="K111" s="4">
        <f t="shared" si="27"/>
        <v>0</v>
      </c>
      <c r="L111" s="4">
        <f t="shared" si="28"/>
        <v>0</v>
      </c>
      <c r="M111" s="4">
        <f t="shared" si="29"/>
        <v>0</v>
      </c>
      <c r="N111" s="4">
        <f t="shared" si="30"/>
        <v>0</v>
      </c>
      <c r="O111" s="4">
        <f t="shared" si="31"/>
        <v>0</v>
      </c>
      <c r="P111" s="4">
        <f t="shared" si="32"/>
        <v>0</v>
      </c>
      <c r="Q111" s="4">
        <f t="shared" si="33"/>
        <v>0</v>
      </c>
      <c r="R111" s="4">
        <f t="shared" si="34"/>
        <v>0</v>
      </c>
      <c r="S111" s="4">
        <f t="shared" si="35"/>
        <v>0</v>
      </c>
      <c r="T111" s="77">
        <f t="shared" si="36"/>
        <v>0</v>
      </c>
      <c r="U111" s="76">
        <f t="shared" si="38"/>
        <v>0.3</v>
      </c>
      <c r="V111" s="4">
        <f t="shared" si="37"/>
        <v>0</v>
      </c>
    </row>
    <row r="112" spans="2:22" x14ac:dyDescent="0.2">
      <c r="B112">
        <f>'Risk Assessment'!B118</f>
        <v>0</v>
      </c>
      <c r="C112">
        <f>'Risk Assessment'!C118</f>
        <v>0</v>
      </c>
      <c r="D112" s="4">
        <f>Risks!C125</f>
        <v>0</v>
      </c>
      <c r="E112" s="4">
        <f t="shared" si="21"/>
        <v>0</v>
      </c>
      <c r="F112" s="4">
        <f t="shared" si="22"/>
        <v>0</v>
      </c>
      <c r="G112" s="4">
        <f t="shared" si="23"/>
        <v>0</v>
      </c>
      <c r="H112" s="4">
        <f t="shared" si="24"/>
        <v>0</v>
      </c>
      <c r="I112" s="4">
        <f t="shared" si="25"/>
        <v>0</v>
      </c>
      <c r="J112" s="4">
        <f t="shared" si="26"/>
        <v>0</v>
      </c>
      <c r="K112" s="4">
        <f t="shared" si="27"/>
        <v>0</v>
      </c>
      <c r="L112" s="4">
        <f t="shared" si="28"/>
        <v>0</v>
      </c>
      <c r="M112" s="4">
        <f t="shared" si="29"/>
        <v>0</v>
      </c>
      <c r="N112" s="4">
        <f t="shared" si="30"/>
        <v>0</v>
      </c>
      <c r="O112" s="4">
        <f t="shared" si="31"/>
        <v>0</v>
      </c>
      <c r="P112" s="4">
        <f t="shared" si="32"/>
        <v>0</v>
      </c>
      <c r="Q112" s="4">
        <f t="shared" si="33"/>
        <v>0</v>
      </c>
      <c r="R112" s="4">
        <f t="shared" si="34"/>
        <v>0</v>
      </c>
      <c r="S112" s="4">
        <f t="shared" si="35"/>
        <v>0</v>
      </c>
      <c r="T112" s="77">
        <f t="shared" si="36"/>
        <v>0</v>
      </c>
      <c r="U112" s="76">
        <f t="shared" si="38"/>
        <v>0.3</v>
      </c>
      <c r="V112" s="4">
        <f t="shared" si="37"/>
        <v>0</v>
      </c>
    </row>
    <row r="113" spans="2:22" x14ac:dyDescent="0.2">
      <c r="B113">
        <f>'Risk Assessment'!B119</f>
        <v>0</v>
      </c>
      <c r="C113">
        <f>'Risk Assessment'!C119</f>
        <v>0</v>
      </c>
      <c r="D113" s="4">
        <f>Risks!C126</f>
        <v>0</v>
      </c>
      <c r="E113" s="4">
        <f t="shared" si="21"/>
        <v>0</v>
      </c>
      <c r="F113" s="4">
        <f t="shared" si="22"/>
        <v>0</v>
      </c>
      <c r="G113" s="4">
        <f t="shared" si="23"/>
        <v>0</v>
      </c>
      <c r="H113" s="4">
        <f t="shared" si="24"/>
        <v>0</v>
      </c>
      <c r="I113" s="4">
        <f t="shared" si="25"/>
        <v>0</v>
      </c>
      <c r="J113" s="4">
        <f t="shared" si="26"/>
        <v>0</v>
      </c>
      <c r="K113" s="4">
        <f t="shared" si="27"/>
        <v>0</v>
      </c>
      <c r="L113" s="4">
        <f t="shared" si="28"/>
        <v>0</v>
      </c>
      <c r="M113" s="4">
        <f t="shared" si="29"/>
        <v>0</v>
      </c>
      <c r="N113" s="4">
        <f t="shared" si="30"/>
        <v>0</v>
      </c>
      <c r="O113" s="4">
        <f t="shared" si="31"/>
        <v>0</v>
      </c>
      <c r="P113" s="4">
        <f t="shared" si="32"/>
        <v>0</v>
      </c>
      <c r="Q113" s="4">
        <f t="shared" si="33"/>
        <v>0</v>
      </c>
      <c r="R113" s="4">
        <f t="shared" si="34"/>
        <v>0</v>
      </c>
      <c r="S113" s="4">
        <f t="shared" si="35"/>
        <v>0</v>
      </c>
      <c r="T113" s="77">
        <f t="shared" si="36"/>
        <v>0</v>
      </c>
      <c r="U113" s="76">
        <f t="shared" si="38"/>
        <v>0.3</v>
      </c>
      <c r="V113" s="4">
        <f t="shared" si="37"/>
        <v>0</v>
      </c>
    </row>
    <row r="114" spans="2:22" x14ac:dyDescent="0.2">
      <c r="B114">
        <f>'Risk Assessment'!B120</f>
        <v>0</v>
      </c>
      <c r="C114">
        <f>'Risk Assessment'!C120</f>
        <v>0</v>
      </c>
      <c r="D114" s="4">
        <f>Risks!C127</f>
        <v>0</v>
      </c>
      <c r="E114" s="4">
        <f t="shared" si="21"/>
        <v>0</v>
      </c>
      <c r="F114" s="4">
        <f t="shared" si="22"/>
        <v>0</v>
      </c>
      <c r="G114" s="4">
        <f t="shared" si="23"/>
        <v>0</v>
      </c>
      <c r="H114" s="4">
        <f t="shared" si="24"/>
        <v>0</v>
      </c>
      <c r="I114" s="4">
        <f t="shared" si="25"/>
        <v>0</v>
      </c>
      <c r="J114" s="4">
        <f t="shared" si="26"/>
        <v>0</v>
      </c>
      <c r="K114" s="4">
        <f t="shared" si="27"/>
        <v>0</v>
      </c>
      <c r="L114" s="4">
        <f t="shared" si="28"/>
        <v>0</v>
      </c>
      <c r="M114" s="4">
        <f t="shared" si="29"/>
        <v>0</v>
      </c>
      <c r="N114" s="4">
        <f t="shared" si="30"/>
        <v>0</v>
      </c>
      <c r="O114" s="4">
        <f t="shared" si="31"/>
        <v>0</v>
      </c>
      <c r="P114" s="4">
        <f t="shared" si="32"/>
        <v>0</v>
      </c>
      <c r="Q114" s="4">
        <f t="shared" si="33"/>
        <v>0</v>
      </c>
      <c r="R114" s="4">
        <f t="shared" si="34"/>
        <v>0</v>
      </c>
      <c r="S114" s="4">
        <f t="shared" si="35"/>
        <v>0</v>
      </c>
      <c r="T114" s="77">
        <f t="shared" si="36"/>
        <v>0</v>
      </c>
      <c r="U114" s="76">
        <f t="shared" si="38"/>
        <v>0.3</v>
      </c>
      <c r="V114" s="4">
        <f t="shared" si="37"/>
        <v>0</v>
      </c>
    </row>
    <row r="115" spans="2:22" x14ac:dyDescent="0.2">
      <c r="B115">
        <f>'Risk Assessment'!B121</f>
        <v>0</v>
      </c>
      <c r="C115">
        <f>'Risk Assessment'!C121</f>
        <v>0</v>
      </c>
      <c r="D115" s="4">
        <f>Risks!C128</f>
        <v>0</v>
      </c>
      <c r="E115" s="4">
        <f t="shared" si="21"/>
        <v>0</v>
      </c>
      <c r="F115" s="4">
        <f t="shared" si="22"/>
        <v>0</v>
      </c>
      <c r="G115" s="4">
        <f t="shared" si="23"/>
        <v>0</v>
      </c>
      <c r="H115" s="4">
        <f t="shared" si="24"/>
        <v>0</v>
      </c>
      <c r="I115" s="4">
        <f t="shared" si="25"/>
        <v>0</v>
      </c>
      <c r="J115" s="4">
        <f t="shared" si="26"/>
        <v>0</v>
      </c>
      <c r="K115" s="4">
        <f t="shared" si="27"/>
        <v>0</v>
      </c>
      <c r="L115" s="4">
        <f t="shared" si="28"/>
        <v>0</v>
      </c>
      <c r="M115" s="4">
        <f t="shared" si="29"/>
        <v>0</v>
      </c>
      <c r="N115" s="4">
        <f t="shared" si="30"/>
        <v>0</v>
      </c>
      <c r="O115" s="4">
        <f t="shared" si="31"/>
        <v>0</v>
      </c>
      <c r="P115" s="4">
        <f t="shared" si="32"/>
        <v>0</v>
      </c>
      <c r="Q115" s="4">
        <f t="shared" si="33"/>
        <v>0</v>
      </c>
      <c r="R115" s="4">
        <f t="shared" si="34"/>
        <v>0</v>
      </c>
      <c r="S115" s="4">
        <f t="shared" si="35"/>
        <v>0</v>
      </c>
      <c r="T115" s="77">
        <f t="shared" si="36"/>
        <v>0</v>
      </c>
      <c r="U115" s="76">
        <f t="shared" si="38"/>
        <v>0.3</v>
      </c>
      <c r="V115" s="4">
        <f t="shared" si="37"/>
        <v>0</v>
      </c>
    </row>
    <row r="116" spans="2:22" x14ac:dyDescent="0.2">
      <c r="B116">
        <f>'Risk Assessment'!B122</f>
        <v>0</v>
      </c>
      <c r="C116">
        <f>'Risk Assessment'!C122</f>
        <v>0</v>
      </c>
      <c r="D116" s="4">
        <f>Risks!C129</f>
        <v>0</v>
      </c>
      <c r="E116" s="4">
        <f t="shared" si="21"/>
        <v>0</v>
      </c>
      <c r="F116" s="4">
        <f t="shared" si="22"/>
        <v>0</v>
      </c>
      <c r="G116" s="4">
        <f t="shared" si="23"/>
        <v>0</v>
      </c>
      <c r="H116" s="4">
        <f t="shared" si="24"/>
        <v>0</v>
      </c>
      <c r="I116" s="4">
        <f t="shared" si="25"/>
        <v>0</v>
      </c>
      <c r="J116" s="4">
        <f t="shared" si="26"/>
        <v>0</v>
      </c>
      <c r="K116" s="4">
        <f t="shared" si="27"/>
        <v>0</v>
      </c>
      <c r="L116" s="4">
        <f t="shared" si="28"/>
        <v>0</v>
      </c>
      <c r="M116" s="4">
        <f t="shared" si="29"/>
        <v>0</v>
      </c>
      <c r="N116" s="4">
        <f t="shared" si="30"/>
        <v>0</v>
      </c>
      <c r="O116" s="4">
        <f t="shared" si="31"/>
        <v>0</v>
      </c>
      <c r="P116" s="4">
        <f t="shared" si="32"/>
        <v>0</v>
      </c>
      <c r="Q116" s="4">
        <f t="shared" si="33"/>
        <v>0</v>
      </c>
      <c r="R116" s="4">
        <f t="shared" si="34"/>
        <v>0</v>
      </c>
      <c r="S116" s="4">
        <f t="shared" si="35"/>
        <v>0</v>
      </c>
      <c r="T116" s="77">
        <f t="shared" si="36"/>
        <v>0</v>
      </c>
      <c r="U116" s="76">
        <f t="shared" si="38"/>
        <v>0.3</v>
      </c>
      <c r="V116" s="4">
        <f t="shared" si="37"/>
        <v>0</v>
      </c>
    </row>
    <row r="117" spans="2:22" x14ac:dyDescent="0.2">
      <c r="B117">
        <f>'Risk Assessment'!B123</f>
        <v>0</v>
      </c>
      <c r="C117">
        <f>'Risk Assessment'!C123</f>
        <v>0</v>
      </c>
      <c r="D117" s="4">
        <f>Risks!C130</f>
        <v>0</v>
      </c>
      <c r="E117" s="4">
        <f t="shared" si="21"/>
        <v>0</v>
      </c>
      <c r="F117" s="4">
        <f t="shared" si="22"/>
        <v>0</v>
      </c>
      <c r="G117" s="4">
        <f t="shared" si="23"/>
        <v>0</v>
      </c>
      <c r="H117" s="4">
        <f t="shared" si="24"/>
        <v>0</v>
      </c>
      <c r="I117" s="4">
        <f t="shared" si="25"/>
        <v>0</v>
      </c>
      <c r="J117" s="4">
        <f t="shared" si="26"/>
        <v>0</v>
      </c>
      <c r="K117" s="4">
        <f t="shared" si="27"/>
        <v>0</v>
      </c>
      <c r="L117" s="4">
        <f t="shared" si="28"/>
        <v>0</v>
      </c>
      <c r="M117" s="4">
        <f t="shared" si="29"/>
        <v>0</v>
      </c>
      <c r="N117" s="4">
        <f t="shared" si="30"/>
        <v>0</v>
      </c>
      <c r="O117" s="4">
        <f t="shared" si="31"/>
        <v>0</v>
      </c>
      <c r="P117" s="4">
        <f t="shared" si="32"/>
        <v>0</v>
      </c>
      <c r="Q117" s="4">
        <f t="shared" si="33"/>
        <v>0</v>
      </c>
      <c r="R117" s="4">
        <f t="shared" si="34"/>
        <v>0</v>
      </c>
      <c r="S117" s="4">
        <f t="shared" si="35"/>
        <v>0</v>
      </c>
      <c r="T117" s="77">
        <f t="shared" si="36"/>
        <v>0</v>
      </c>
      <c r="U117" s="76">
        <f t="shared" si="38"/>
        <v>0.3</v>
      </c>
      <c r="V117" s="4">
        <f t="shared" si="37"/>
        <v>0</v>
      </c>
    </row>
    <row r="118" spans="2:22" x14ac:dyDescent="0.2">
      <c r="B118">
        <f>'Risk Assessment'!B124</f>
        <v>0</v>
      </c>
      <c r="C118">
        <f>'Risk Assessment'!C124</f>
        <v>0</v>
      </c>
      <c r="D118" s="4">
        <f>Risks!C131</f>
        <v>0</v>
      </c>
      <c r="E118" s="4">
        <f t="shared" si="21"/>
        <v>0</v>
      </c>
      <c r="F118" s="4">
        <f t="shared" si="22"/>
        <v>0</v>
      </c>
      <c r="G118" s="4">
        <f t="shared" si="23"/>
        <v>0</v>
      </c>
      <c r="H118" s="4">
        <f t="shared" si="24"/>
        <v>0</v>
      </c>
      <c r="I118" s="4">
        <f t="shared" si="25"/>
        <v>0</v>
      </c>
      <c r="J118" s="4">
        <f t="shared" si="26"/>
        <v>0</v>
      </c>
      <c r="K118" s="4">
        <f t="shared" si="27"/>
        <v>0</v>
      </c>
      <c r="L118" s="4">
        <f t="shared" si="28"/>
        <v>0</v>
      </c>
      <c r="M118" s="4">
        <f t="shared" si="29"/>
        <v>0</v>
      </c>
      <c r="N118" s="4">
        <f t="shared" si="30"/>
        <v>0</v>
      </c>
      <c r="O118" s="4">
        <f t="shared" si="31"/>
        <v>0</v>
      </c>
      <c r="P118" s="4">
        <f t="shared" si="32"/>
        <v>0</v>
      </c>
      <c r="Q118" s="4">
        <f t="shared" si="33"/>
        <v>0</v>
      </c>
      <c r="R118" s="4">
        <f t="shared" si="34"/>
        <v>0</v>
      </c>
      <c r="S118" s="4">
        <f t="shared" si="35"/>
        <v>0</v>
      </c>
      <c r="T118" s="77">
        <f t="shared" si="36"/>
        <v>0</v>
      </c>
      <c r="U118" s="76">
        <f t="shared" si="38"/>
        <v>0.3</v>
      </c>
      <c r="V118" s="4">
        <f t="shared" si="37"/>
        <v>0</v>
      </c>
    </row>
    <row r="119" spans="2:22" x14ac:dyDescent="0.2">
      <c r="B119">
        <f>'Risk Assessment'!B125</f>
        <v>0</v>
      </c>
      <c r="C119">
        <f>'Risk Assessment'!C125</f>
        <v>0</v>
      </c>
      <c r="D119" s="4">
        <f>Risks!C132</f>
        <v>0</v>
      </c>
      <c r="E119" s="4">
        <f t="shared" si="21"/>
        <v>0</v>
      </c>
      <c r="F119" s="4">
        <f t="shared" si="22"/>
        <v>0</v>
      </c>
      <c r="G119" s="4">
        <f t="shared" si="23"/>
        <v>0</v>
      </c>
      <c r="H119" s="4">
        <f t="shared" si="24"/>
        <v>0</v>
      </c>
      <c r="I119" s="4">
        <f t="shared" si="25"/>
        <v>0</v>
      </c>
      <c r="J119" s="4">
        <f t="shared" si="26"/>
        <v>0</v>
      </c>
      <c r="K119" s="4">
        <f t="shared" si="27"/>
        <v>0</v>
      </c>
      <c r="L119" s="4">
        <f t="shared" si="28"/>
        <v>0</v>
      </c>
      <c r="M119" s="4">
        <f t="shared" si="29"/>
        <v>0</v>
      </c>
      <c r="N119" s="4">
        <f t="shared" si="30"/>
        <v>0</v>
      </c>
      <c r="O119" s="4">
        <f t="shared" si="31"/>
        <v>0</v>
      </c>
      <c r="P119" s="4">
        <f t="shared" si="32"/>
        <v>0</v>
      </c>
      <c r="Q119" s="4">
        <f t="shared" si="33"/>
        <v>0</v>
      </c>
      <c r="R119" s="4">
        <f t="shared" si="34"/>
        <v>0</v>
      </c>
      <c r="S119" s="4">
        <f t="shared" si="35"/>
        <v>0</v>
      </c>
      <c r="T119" s="77">
        <f t="shared" si="36"/>
        <v>0</v>
      </c>
      <c r="U119" s="76">
        <f t="shared" si="38"/>
        <v>0.3</v>
      </c>
      <c r="V119" s="4">
        <f t="shared" si="37"/>
        <v>0</v>
      </c>
    </row>
    <row r="120" spans="2:22" x14ac:dyDescent="0.2">
      <c r="B120">
        <f>'Risk Assessment'!B126</f>
        <v>0</v>
      </c>
      <c r="C120">
        <f>'Risk Assessment'!C126</f>
        <v>0</v>
      </c>
      <c r="D120" s="4">
        <f>Risks!C133</f>
        <v>0</v>
      </c>
      <c r="E120" s="4">
        <f t="shared" si="21"/>
        <v>0</v>
      </c>
      <c r="F120" s="4">
        <f t="shared" si="22"/>
        <v>0</v>
      </c>
      <c r="G120" s="4">
        <f t="shared" si="23"/>
        <v>0</v>
      </c>
      <c r="H120" s="4">
        <f t="shared" si="24"/>
        <v>0</v>
      </c>
      <c r="I120" s="4">
        <f t="shared" si="25"/>
        <v>0</v>
      </c>
      <c r="J120" s="4">
        <f t="shared" si="26"/>
        <v>0</v>
      </c>
      <c r="K120" s="4">
        <f t="shared" si="27"/>
        <v>0</v>
      </c>
      <c r="L120" s="4">
        <f t="shared" si="28"/>
        <v>0</v>
      </c>
      <c r="M120" s="4">
        <f t="shared" si="29"/>
        <v>0</v>
      </c>
      <c r="N120" s="4">
        <f t="shared" si="30"/>
        <v>0</v>
      </c>
      <c r="O120" s="4">
        <f t="shared" si="31"/>
        <v>0</v>
      </c>
      <c r="P120" s="4">
        <f t="shared" si="32"/>
        <v>0</v>
      </c>
      <c r="Q120" s="4">
        <f t="shared" si="33"/>
        <v>0</v>
      </c>
      <c r="R120" s="4">
        <f t="shared" si="34"/>
        <v>0</v>
      </c>
      <c r="S120" s="4">
        <f t="shared" si="35"/>
        <v>0</v>
      </c>
      <c r="T120" s="77">
        <f t="shared" si="36"/>
        <v>0</v>
      </c>
      <c r="U120" s="76">
        <f t="shared" si="38"/>
        <v>0.3</v>
      </c>
      <c r="V120" s="4">
        <f t="shared" si="37"/>
        <v>0</v>
      </c>
    </row>
    <row r="121" spans="2:22" x14ac:dyDescent="0.2">
      <c r="B121">
        <f>'Risk Assessment'!B127</f>
        <v>0</v>
      </c>
      <c r="C121">
        <f>'Risk Assessment'!C127</f>
        <v>0</v>
      </c>
      <c r="D121" s="4">
        <f>Risks!C134</f>
        <v>0</v>
      </c>
      <c r="E121" s="4">
        <f t="shared" si="21"/>
        <v>0</v>
      </c>
      <c r="F121" s="4">
        <f t="shared" si="22"/>
        <v>0</v>
      </c>
      <c r="G121" s="4">
        <f t="shared" si="23"/>
        <v>0</v>
      </c>
      <c r="H121" s="4">
        <f t="shared" si="24"/>
        <v>0</v>
      </c>
      <c r="I121" s="4">
        <f t="shared" si="25"/>
        <v>0</v>
      </c>
      <c r="J121" s="4">
        <f t="shared" si="26"/>
        <v>0</v>
      </c>
      <c r="K121" s="4">
        <f t="shared" si="27"/>
        <v>0</v>
      </c>
      <c r="L121" s="4">
        <f t="shared" si="28"/>
        <v>0</v>
      </c>
      <c r="M121" s="4">
        <f t="shared" si="29"/>
        <v>0</v>
      </c>
      <c r="N121" s="4">
        <f t="shared" si="30"/>
        <v>0</v>
      </c>
      <c r="O121" s="4">
        <f t="shared" si="31"/>
        <v>0</v>
      </c>
      <c r="P121" s="4">
        <f t="shared" si="32"/>
        <v>0</v>
      </c>
      <c r="Q121" s="4">
        <f t="shared" si="33"/>
        <v>0</v>
      </c>
      <c r="R121" s="4">
        <f t="shared" si="34"/>
        <v>0</v>
      </c>
      <c r="S121" s="4">
        <f t="shared" si="35"/>
        <v>0</v>
      </c>
      <c r="T121" s="77">
        <f t="shared" si="36"/>
        <v>0</v>
      </c>
      <c r="U121" s="76">
        <f t="shared" si="38"/>
        <v>0.3</v>
      </c>
      <c r="V121" s="4">
        <f t="shared" si="37"/>
        <v>0</v>
      </c>
    </row>
    <row r="122" spans="2:22" x14ac:dyDescent="0.2">
      <c r="B122">
        <f>'Risk Assessment'!B128</f>
        <v>0</v>
      </c>
      <c r="C122">
        <f>'Risk Assessment'!C128</f>
        <v>0</v>
      </c>
      <c r="D122" s="4">
        <f>Risks!C135</f>
        <v>0</v>
      </c>
      <c r="E122" s="4">
        <f t="shared" si="21"/>
        <v>0</v>
      </c>
      <c r="F122" s="4">
        <f t="shared" si="22"/>
        <v>0</v>
      </c>
      <c r="G122" s="4">
        <f t="shared" si="23"/>
        <v>0</v>
      </c>
      <c r="H122" s="4">
        <f t="shared" si="24"/>
        <v>0</v>
      </c>
      <c r="I122" s="4">
        <f t="shared" si="25"/>
        <v>0</v>
      </c>
      <c r="J122" s="4">
        <f t="shared" si="26"/>
        <v>0</v>
      </c>
      <c r="K122" s="4">
        <f t="shared" si="27"/>
        <v>0</v>
      </c>
      <c r="L122" s="4">
        <f t="shared" si="28"/>
        <v>0</v>
      </c>
      <c r="M122" s="4">
        <f t="shared" si="29"/>
        <v>0</v>
      </c>
      <c r="N122" s="4">
        <f t="shared" si="30"/>
        <v>0</v>
      </c>
      <c r="O122" s="4">
        <f t="shared" si="31"/>
        <v>0</v>
      </c>
      <c r="P122" s="4">
        <f t="shared" si="32"/>
        <v>0</v>
      </c>
      <c r="Q122" s="4">
        <f t="shared" si="33"/>
        <v>0</v>
      </c>
      <c r="R122" s="4">
        <f t="shared" si="34"/>
        <v>0</v>
      </c>
      <c r="S122" s="4">
        <f t="shared" si="35"/>
        <v>0</v>
      </c>
      <c r="T122" s="77">
        <f t="shared" si="36"/>
        <v>0</v>
      </c>
      <c r="U122" s="76">
        <f t="shared" si="38"/>
        <v>0.3</v>
      </c>
      <c r="V122" s="4">
        <f t="shared" si="37"/>
        <v>0</v>
      </c>
    </row>
    <row r="123" spans="2:22" x14ac:dyDescent="0.2">
      <c r="B123">
        <f>'Risk Assessment'!B129</f>
        <v>0</v>
      </c>
      <c r="C123">
        <f>'Risk Assessment'!C129</f>
        <v>0</v>
      </c>
      <c r="D123" s="4">
        <f>Risks!C136</f>
        <v>0</v>
      </c>
      <c r="E123" s="4">
        <f t="shared" si="21"/>
        <v>0</v>
      </c>
      <c r="F123" s="4">
        <f t="shared" si="22"/>
        <v>0</v>
      </c>
      <c r="G123" s="4">
        <f t="shared" si="23"/>
        <v>0</v>
      </c>
      <c r="H123" s="4">
        <f t="shared" si="24"/>
        <v>0</v>
      </c>
      <c r="I123" s="4">
        <f t="shared" si="25"/>
        <v>0</v>
      </c>
      <c r="J123" s="4">
        <f t="shared" si="26"/>
        <v>0</v>
      </c>
      <c r="K123" s="4">
        <f t="shared" si="27"/>
        <v>0</v>
      </c>
      <c r="L123" s="4">
        <f t="shared" si="28"/>
        <v>0</v>
      </c>
      <c r="M123" s="4">
        <f t="shared" si="29"/>
        <v>0</v>
      </c>
      <c r="N123" s="4">
        <f t="shared" si="30"/>
        <v>0</v>
      </c>
      <c r="O123" s="4">
        <f t="shared" si="31"/>
        <v>0</v>
      </c>
      <c r="P123" s="4">
        <f t="shared" si="32"/>
        <v>0</v>
      </c>
      <c r="Q123" s="4">
        <f t="shared" si="33"/>
        <v>0</v>
      </c>
      <c r="R123" s="4">
        <f t="shared" si="34"/>
        <v>0</v>
      </c>
      <c r="S123" s="4">
        <f t="shared" si="35"/>
        <v>0</v>
      </c>
      <c r="T123" s="77">
        <f t="shared" si="36"/>
        <v>0</v>
      </c>
      <c r="U123" s="76">
        <f t="shared" si="38"/>
        <v>0.3</v>
      </c>
      <c r="V123" s="4">
        <f t="shared" si="37"/>
        <v>0</v>
      </c>
    </row>
    <row r="124" spans="2:22" x14ac:dyDescent="0.2">
      <c r="B124">
        <f>'Risk Assessment'!B130</f>
        <v>0</v>
      </c>
      <c r="C124">
        <f>'Risk Assessment'!C130</f>
        <v>0</v>
      </c>
      <c r="D124" s="4">
        <f>Risks!C137</f>
        <v>0</v>
      </c>
      <c r="E124" s="4">
        <f t="shared" si="21"/>
        <v>0</v>
      </c>
      <c r="F124" s="4">
        <f t="shared" si="22"/>
        <v>0</v>
      </c>
      <c r="G124" s="4">
        <f t="shared" si="23"/>
        <v>0</v>
      </c>
      <c r="H124" s="4">
        <f t="shared" si="24"/>
        <v>0</v>
      </c>
      <c r="I124" s="4">
        <f t="shared" si="25"/>
        <v>0</v>
      </c>
      <c r="J124" s="4">
        <f t="shared" si="26"/>
        <v>0</v>
      </c>
      <c r="K124" s="4">
        <f t="shared" si="27"/>
        <v>0</v>
      </c>
      <c r="L124" s="4">
        <f t="shared" si="28"/>
        <v>0</v>
      </c>
      <c r="M124" s="4">
        <f t="shared" si="29"/>
        <v>0</v>
      </c>
      <c r="N124" s="4">
        <f t="shared" si="30"/>
        <v>0</v>
      </c>
      <c r="O124" s="4">
        <f t="shared" si="31"/>
        <v>0</v>
      </c>
      <c r="P124" s="4">
        <f t="shared" si="32"/>
        <v>0</v>
      </c>
      <c r="Q124" s="4">
        <f t="shared" si="33"/>
        <v>0</v>
      </c>
      <c r="R124" s="4">
        <f t="shared" si="34"/>
        <v>0</v>
      </c>
      <c r="S124" s="4">
        <f t="shared" si="35"/>
        <v>0</v>
      </c>
      <c r="T124" s="77">
        <f t="shared" si="36"/>
        <v>0</v>
      </c>
      <c r="U124" s="76">
        <f t="shared" si="38"/>
        <v>0.3</v>
      </c>
      <c r="V124" s="4">
        <f t="shared" si="37"/>
        <v>0</v>
      </c>
    </row>
    <row r="125" spans="2:22" x14ac:dyDescent="0.2">
      <c r="B125">
        <f>'Risk Assessment'!B131</f>
        <v>0</v>
      </c>
      <c r="C125">
        <f>'Risk Assessment'!C131</f>
        <v>0</v>
      </c>
      <c r="D125" s="4">
        <f>Risks!C138</f>
        <v>0</v>
      </c>
      <c r="E125" s="4">
        <f t="shared" si="21"/>
        <v>0</v>
      </c>
      <c r="F125" s="4">
        <f t="shared" si="22"/>
        <v>0</v>
      </c>
      <c r="G125" s="4">
        <f t="shared" si="23"/>
        <v>0</v>
      </c>
      <c r="H125" s="4">
        <f t="shared" si="24"/>
        <v>0</v>
      </c>
      <c r="I125" s="4">
        <f t="shared" si="25"/>
        <v>0</v>
      </c>
      <c r="J125" s="4">
        <f t="shared" si="26"/>
        <v>0</v>
      </c>
      <c r="K125" s="4">
        <f t="shared" si="27"/>
        <v>0</v>
      </c>
      <c r="L125" s="4">
        <f t="shared" si="28"/>
        <v>0</v>
      </c>
      <c r="M125" s="4">
        <f t="shared" si="29"/>
        <v>0</v>
      </c>
      <c r="N125" s="4">
        <f t="shared" si="30"/>
        <v>0</v>
      </c>
      <c r="O125" s="4">
        <f t="shared" si="31"/>
        <v>0</v>
      </c>
      <c r="P125" s="4">
        <f t="shared" si="32"/>
        <v>0</v>
      </c>
      <c r="Q125" s="4">
        <f t="shared" si="33"/>
        <v>0</v>
      </c>
      <c r="R125" s="4">
        <f t="shared" si="34"/>
        <v>0</v>
      </c>
      <c r="S125" s="4">
        <f t="shared" si="35"/>
        <v>0</v>
      </c>
      <c r="T125" s="77">
        <f t="shared" si="36"/>
        <v>0</v>
      </c>
      <c r="U125" s="76">
        <f t="shared" si="38"/>
        <v>0.3</v>
      </c>
      <c r="V125" s="4">
        <f t="shared" si="37"/>
        <v>0</v>
      </c>
    </row>
    <row r="126" spans="2:22" x14ac:dyDescent="0.2">
      <c r="B126">
        <f>'Risk Assessment'!B132</f>
        <v>0</v>
      </c>
      <c r="C126">
        <f>'Risk Assessment'!C132</f>
        <v>0</v>
      </c>
      <c r="D126" s="4">
        <f>Risks!C139</f>
        <v>0</v>
      </c>
      <c r="E126" s="4">
        <f t="shared" si="21"/>
        <v>0</v>
      </c>
      <c r="F126" s="4">
        <f t="shared" si="22"/>
        <v>0</v>
      </c>
      <c r="G126" s="4">
        <f t="shared" si="23"/>
        <v>0</v>
      </c>
      <c r="H126" s="4">
        <f t="shared" si="24"/>
        <v>0</v>
      </c>
      <c r="I126" s="4">
        <f t="shared" si="25"/>
        <v>0</v>
      </c>
      <c r="J126" s="4">
        <f t="shared" si="26"/>
        <v>0</v>
      </c>
      <c r="K126" s="4">
        <f t="shared" si="27"/>
        <v>0</v>
      </c>
      <c r="L126" s="4">
        <f t="shared" si="28"/>
        <v>0</v>
      </c>
      <c r="M126" s="4">
        <f t="shared" si="29"/>
        <v>0</v>
      </c>
      <c r="N126" s="4">
        <f t="shared" si="30"/>
        <v>0</v>
      </c>
      <c r="O126" s="4">
        <f t="shared" si="31"/>
        <v>0</v>
      </c>
      <c r="P126" s="4">
        <f t="shared" si="32"/>
        <v>0</v>
      </c>
      <c r="Q126" s="4">
        <f t="shared" si="33"/>
        <v>0</v>
      </c>
      <c r="R126" s="4">
        <f t="shared" si="34"/>
        <v>0</v>
      </c>
      <c r="S126" s="4">
        <f t="shared" si="35"/>
        <v>0</v>
      </c>
      <c r="T126" s="77">
        <f t="shared" si="36"/>
        <v>0</v>
      </c>
      <c r="U126" s="76">
        <f t="shared" si="38"/>
        <v>0.3</v>
      </c>
      <c r="V126" s="4">
        <f t="shared" si="37"/>
        <v>0</v>
      </c>
    </row>
    <row r="127" spans="2:22" x14ac:dyDescent="0.2">
      <c r="B127">
        <f>'Risk Assessment'!B133</f>
        <v>0</v>
      </c>
      <c r="C127">
        <f>'Risk Assessment'!C133</f>
        <v>0</v>
      </c>
      <c r="D127" s="4">
        <f>Risks!C140</f>
        <v>0</v>
      </c>
      <c r="E127" s="4">
        <f t="shared" si="21"/>
        <v>0</v>
      </c>
      <c r="F127" s="4">
        <f t="shared" si="22"/>
        <v>0</v>
      </c>
      <c r="G127" s="4">
        <f t="shared" si="23"/>
        <v>0</v>
      </c>
      <c r="H127" s="4">
        <f t="shared" si="24"/>
        <v>0</v>
      </c>
      <c r="I127" s="4">
        <f t="shared" si="25"/>
        <v>0</v>
      </c>
      <c r="J127" s="4">
        <f t="shared" si="26"/>
        <v>0</v>
      </c>
      <c r="K127" s="4">
        <f t="shared" si="27"/>
        <v>0</v>
      </c>
      <c r="L127" s="4">
        <f t="shared" si="28"/>
        <v>0</v>
      </c>
      <c r="M127" s="4">
        <f t="shared" si="29"/>
        <v>0</v>
      </c>
      <c r="N127" s="4">
        <f t="shared" si="30"/>
        <v>0</v>
      </c>
      <c r="O127" s="4">
        <f t="shared" si="31"/>
        <v>0</v>
      </c>
      <c r="P127" s="4">
        <f t="shared" si="32"/>
        <v>0</v>
      </c>
      <c r="Q127" s="4">
        <f t="shared" si="33"/>
        <v>0</v>
      </c>
      <c r="R127" s="4">
        <f t="shared" si="34"/>
        <v>0</v>
      </c>
      <c r="S127" s="4">
        <f t="shared" si="35"/>
        <v>0</v>
      </c>
      <c r="T127" s="77">
        <f t="shared" si="36"/>
        <v>0</v>
      </c>
      <c r="U127" s="76">
        <f t="shared" si="38"/>
        <v>0.3</v>
      </c>
      <c r="V127" s="4">
        <f t="shared" si="37"/>
        <v>0</v>
      </c>
    </row>
    <row r="128" spans="2:22" x14ac:dyDescent="0.2">
      <c r="B128">
        <f>'Risk Assessment'!B134</f>
        <v>0</v>
      </c>
      <c r="C128">
        <f>'Risk Assessment'!C134</f>
        <v>0</v>
      </c>
      <c r="D128" s="4">
        <f>Risks!C141</f>
        <v>0</v>
      </c>
      <c r="E128" s="4">
        <f t="shared" si="21"/>
        <v>0</v>
      </c>
      <c r="F128" s="4">
        <f t="shared" si="22"/>
        <v>0</v>
      </c>
      <c r="G128" s="4">
        <f t="shared" si="23"/>
        <v>0</v>
      </c>
      <c r="H128" s="4">
        <f t="shared" si="24"/>
        <v>0</v>
      </c>
      <c r="I128" s="4">
        <f t="shared" si="25"/>
        <v>0</v>
      </c>
      <c r="J128" s="4">
        <f t="shared" si="26"/>
        <v>0</v>
      </c>
      <c r="K128" s="4">
        <f t="shared" si="27"/>
        <v>0</v>
      </c>
      <c r="L128" s="4">
        <f t="shared" si="28"/>
        <v>0</v>
      </c>
      <c r="M128" s="4">
        <f t="shared" si="29"/>
        <v>0</v>
      </c>
      <c r="N128" s="4">
        <f t="shared" si="30"/>
        <v>0</v>
      </c>
      <c r="O128" s="4">
        <f t="shared" si="31"/>
        <v>0</v>
      </c>
      <c r="P128" s="4">
        <f t="shared" si="32"/>
        <v>0</v>
      </c>
      <c r="Q128" s="4">
        <f t="shared" si="33"/>
        <v>0</v>
      </c>
      <c r="R128" s="4">
        <f t="shared" si="34"/>
        <v>0</v>
      </c>
      <c r="S128" s="4">
        <f t="shared" si="35"/>
        <v>0</v>
      </c>
      <c r="T128" s="77">
        <f t="shared" si="36"/>
        <v>0</v>
      </c>
      <c r="U128" s="76">
        <f t="shared" si="38"/>
        <v>0.3</v>
      </c>
      <c r="V128" s="4">
        <f t="shared" si="37"/>
        <v>0</v>
      </c>
    </row>
    <row r="129" spans="2:22" x14ac:dyDescent="0.2">
      <c r="B129">
        <f>'Risk Assessment'!B135</f>
        <v>0</v>
      </c>
      <c r="C129">
        <f>'Risk Assessment'!C135</f>
        <v>0</v>
      </c>
      <c r="D129" s="4">
        <f>Risks!C142</f>
        <v>0</v>
      </c>
      <c r="E129" s="4">
        <f t="shared" si="21"/>
        <v>0</v>
      </c>
      <c r="F129" s="4">
        <f t="shared" si="22"/>
        <v>0</v>
      </c>
      <c r="G129" s="4">
        <f t="shared" si="23"/>
        <v>0</v>
      </c>
      <c r="H129" s="4">
        <f t="shared" si="24"/>
        <v>0</v>
      </c>
      <c r="I129" s="4">
        <f t="shared" si="25"/>
        <v>0</v>
      </c>
      <c r="J129" s="4">
        <f t="shared" si="26"/>
        <v>0</v>
      </c>
      <c r="K129" s="4">
        <f t="shared" si="27"/>
        <v>0</v>
      </c>
      <c r="L129" s="4">
        <f t="shared" si="28"/>
        <v>0</v>
      </c>
      <c r="M129" s="4">
        <f t="shared" si="29"/>
        <v>0</v>
      </c>
      <c r="N129" s="4">
        <f t="shared" si="30"/>
        <v>0</v>
      </c>
      <c r="O129" s="4">
        <f t="shared" si="31"/>
        <v>0</v>
      </c>
      <c r="P129" s="4">
        <f t="shared" si="32"/>
        <v>0</v>
      </c>
      <c r="Q129" s="4">
        <f t="shared" si="33"/>
        <v>0</v>
      </c>
      <c r="R129" s="4">
        <f t="shared" si="34"/>
        <v>0</v>
      </c>
      <c r="S129" s="4">
        <f t="shared" si="35"/>
        <v>0</v>
      </c>
      <c r="T129" s="77">
        <f t="shared" si="36"/>
        <v>0</v>
      </c>
      <c r="U129" s="76">
        <f t="shared" si="38"/>
        <v>0.3</v>
      </c>
      <c r="V129" s="4">
        <f t="shared" si="37"/>
        <v>0</v>
      </c>
    </row>
    <row r="130" spans="2:22" x14ac:dyDescent="0.2">
      <c r="B130">
        <f>'Risk Assessment'!B136</f>
        <v>0</v>
      </c>
      <c r="C130">
        <f>'Risk Assessment'!C136</f>
        <v>0</v>
      </c>
      <c r="D130" s="4">
        <f>Risks!C143</f>
        <v>0</v>
      </c>
      <c r="E130" s="4">
        <f t="shared" si="21"/>
        <v>0</v>
      </c>
      <c r="F130" s="4">
        <f t="shared" si="22"/>
        <v>0</v>
      </c>
      <c r="G130" s="4">
        <f t="shared" si="23"/>
        <v>0</v>
      </c>
      <c r="H130" s="4">
        <f t="shared" si="24"/>
        <v>0</v>
      </c>
      <c r="I130" s="4">
        <f t="shared" si="25"/>
        <v>0</v>
      </c>
      <c r="J130" s="4">
        <f t="shared" si="26"/>
        <v>0</v>
      </c>
      <c r="K130" s="4">
        <f t="shared" si="27"/>
        <v>0</v>
      </c>
      <c r="L130" s="4">
        <f t="shared" si="28"/>
        <v>0</v>
      </c>
      <c r="M130" s="4">
        <f t="shared" si="29"/>
        <v>0</v>
      </c>
      <c r="N130" s="4">
        <f t="shared" si="30"/>
        <v>0</v>
      </c>
      <c r="O130" s="4">
        <f t="shared" si="31"/>
        <v>0</v>
      </c>
      <c r="P130" s="4">
        <f t="shared" si="32"/>
        <v>0</v>
      </c>
      <c r="Q130" s="4">
        <f t="shared" si="33"/>
        <v>0</v>
      </c>
      <c r="R130" s="4">
        <f t="shared" si="34"/>
        <v>0</v>
      </c>
      <c r="S130" s="4">
        <f t="shared" si="35"/>
        <v>0</v>
      </c>
      <c r="T130" s="77">
        <f t="shared" si="36"/>
        <v>0</v>
      </c>
      <c r="U130" s="76">
        <f t="shared" si="38"/>
        <v>0.3</v>
      </c>
      <c r="V130" s="4">
        <f t="shared" si="37"/>
        <v>0</v>
      </c>
    </row>
    <row r="131" spans="2:22" x14ac:dyDescent="0.2">
      <c r="B131">
        <f>'Risk Assessment'!B137</f>
        <v>0</v>
      </c>
      <c r="C131">
        <f>'Risk Assessment'!C137</f>
        <v>0</v>
      </c>
      <c r="D131" s="4">
        <f>Risks!C144</f>
        <v>0</v>
      </c>
      <c r="E131" s="4">
        <f t="shared" si="21"/>
        <v>0</v>
      </c>
      <c r="F131" s="4">
        <f t="shared" si="22"/>
        <v>0</v>
      </c>
      <c r="G131" s="4">
        <f t="shared" si="23"/>
        <v>0</v>
      </c>
      <c r="H131" s="4">
        <f t="shared" si="24"/>
        <v>0</v>
      </c>
      <c r="I131" s="4">
        <f t="shared" si="25"/>
        <v>0</v>
      </c>
      <c r="J131" s="4">
        <f t="shared" si="26"/>
        <v>0</v>
      </c>
      <c r="K131" s="4">
        <f t="shared" si="27"/>
        <v>0</v>
      </c>
      <c r="L131" s="4">
        <f t="shared" si="28"/>
        <v>0</v>
      </c>
      <c r="M131" s="4">
        <f t="shared" si="29"/>
        <v>0</v>
      </c>
      <c r="N131" s="4">
        <f t="shared" si="30"/>
        <v>0</v>
      </c>
      <c r="O131" s="4">
        <f t="shared" si="31"/>
        <v>0</v>
      </c>
      <c r="P131" s="4">
        <f t="shared" si="32"/>
        <v>0</v>
      </c>
      <c r="Q131" s="4">
        <f t="shared" si="33"/>
        <v>0</v>
      </c>
      <c r="R131" s="4">
        <f t="shared" si="34"/>
        <v>0</v>
      </c>
      <c r="S131" s="4">
        <f t="shared" si="35"/>
        <v>0</v>
      </c>
      <c r="T131" s="77">
        <f t="shared" si="36"/>
        <v>0</v>
      </c>
      <c r="U131" s="76">
        <f t="shared" si="38"/>
        <v>0.3</v>
      </c>
      <c r="V131" s="4">
        <f t="shared" si="37"/>
        <v>0</v>
      </c>
    </row>
    <row r="132" spans="2:22" x14ac:dyDescent="0.2">
      <c r="B132">
        <f>'Risk Assessment'!B138</f>
        <v>0</v>
      </c>
      <c r="C132">
        <f>'Risk Assessment'!C138</f>
        <v>0</v>
      </c>
      <c r="D132" s="4">
        <f>Risks!C145</f>
        <v>0</v>
      </c>
      <c r="E132" s="4">
        <f t="shared" si="21"/>
        <v>0</v>
      </c>
      <c r="F132" s="4">
        <f t="shared" si="22"/>
        <v>0</v>
      </c>
      <c r="G132" s="4">
        <f t="shared" si="23"/>
        <v>0</v>
      </c>
      <c r="H132" s="4">
        <f t="shared" si="24"/>
        <v>0</v>
      </c>
      <c r="I132" s="4">
        <f t="shared" si="25"/>
        <v>0</v>
      </c>
      <c r="J132" s="4">
        <f t="shared" si="26"/>
        <v>0</v>
      </c>
      <c r="K132" s="4">
        <f t="shared" si="27"/>
        <v>0</v>
      </c>
      <c r="L132" s="4">
        <f t="shared" si="28"/>
        <v>0</v>
      </c>
      <c r="M132" s="4">
        <f t="shared" si="29"/>
        <v>0</v>
      </c>
      <c r="N132" s="4">
        <f t="shared" si="30"/>
        <v>0</v>
      </c>
      <c r="O132" s="4">
        <f t="shared" si="31"/>
        <v>0</v>
      </c>
      <c r="P132" s="4">
        <f t="shared" si="32"/>
        <v>0</v>
      </c>
      <c r="Q132" s="4">
        <f t="shared" si="33"/>
        <v>0</v>
      </c>
      <c r="R132" s="4">
        <f t="shared" si="34"/>
        <v>0</v>
      </c>
      <c r="S132" s="4">
        <f t="shared" si="35"/>
        <v>0</v>
      </c>
      <c r="T132" s="77">
        <f t="shared" si="36"/>
        <v>0</v>
      </c>
      <c r="U132" s="76">
        <f t="shared" si="38"/>
        <v>0.3</v>
      </c>
      <c r="V132" s="4">
        <f t="shared" si="37"/>
        <v>0</v>
      </c>
    </row>
    <row r="133" spans="2:22" x14ac:dyDescent="0.2">
      <c r="B133">
        <f>'Risk Assessment'!B139</f>
        <v>0</v>
      </c>
      <c r="C133">
        <f>'Risk Assessment'!C139</f>
        <v>0</v>
      </c>
      <c r="D133" s="4">
        <f>Risks!C146</f>
        <v>0</v>
      </c>
      <c r="E133" s="4">
        <f t="shared" si="21"/>
        <v>0</v>
      </c>
      <c r="F133" s="4">
        <f t="shared" si="22"/>
        <v>0</v>
      </c>
      <c r="G133" s="4">
        <f t="shared" si="23"/>
        <v>0</v>
      </c>
      <c r="H133" s="4">
        <f t="shared" si="24"/>
        <v>0</v>
      </c>
      <c r="I133" s="4">
        <f t="shared" si="25"/>
        <v>0</v>
      </c>
      <c r="J133" s="4">
        <f t="shared" si="26"/>
        <v>0</v>
      </c>
      <c r="K133" s="4">
        <f t="shared" si="27"/>
        <v>0</v>
      </c>
      <c r="L133" s="4">
        <f t="shared" si="28"/>
        <v>0</v>
      </c>
      <c r="M133" s="4">
        <f t="shared" si="29"/>
        <v>0</v>
      </c>
      <c r="N133" s="4">
        <f t="shared" si="30"/>
        <v>0</v>
      </c>
      <c r="O133" s="4">
        <f t="shared" si="31"/>
        <v>0</v>
      </c>
      <c r="P133" s="4">
        <f t="shared" si="32"/>
        <v>0</v>
      </c>
      <c r="Q133" s="4">
        <f t="shared" si="33"/>
        <v>0</v>
      </c>
      <c r="R133" s="4">
        <f t="shared" si="34"/>
        <v>0</v>
      </c>
      <c r="S133" s="4">
        <f t="shared" si="35"/>
        <v>0</v>
      </c>
      <c r="T133" s="77">
        <f t="shared" si="36"/>
        <v>0</v>
      </c>
      <c r="U133" s="76">
        <f t="shared" si="38"/>
        <v>0.3</v>
      </c>
      <c r="V133" s="4">
        <f t="shared" si="37"/>
        <v>0</v>
      </c>
    </row>
    <row r="134" spans="2:22" x14ac:dyDescent="0.2">
      <c r="B134">
        <f>'Risk Assessment'!B140</f>
        <v>0</v>
      </c>
      <c r="C134">
        <f>'Risk Assessment'!C140</f>
        <v>0</v>
      </c>
      <c r="D134" s="4">
        <f>Risks!C147</f>
        <v>0</v>
      </c>
      <c r="E134" s="4">
        <f t="shared" ref="E134:E197" si="39">COUNTIF(C134,$E$4)</f>
        <v>0</v>
      </c>
      <c r="F134" s="4">
        <f t="shared" ref="F134:F197" si="40">COUNTIF(C134,$F$4)</f>
        <v>0</v>
      </c>
      <c r="G134" s="4">
        <f t="shared" ref="G134:G197" si="41">COUNTIF(C134,$G$4)</f>
        <v>0</v>
      </c>
      <c r="H134" s="4">
        <f t="shared" ref="H134:H197" si="42">COUNTIF(C134,$H$4)</f>
        <v>0</v>
      </c>
      <c r="I134" s="4">
        <f t="shared" ref="I134:I197" si="43">COUNTIF(C134,$I$4)</f>
        <v>0</v>
      </c>
      <c r="J134" s="4">
        <f t="shared" ref="J134:J197" si="44">E134*D134</f>
        <v>0</v>
      </c>
      <c r="K134" s="4">
        <f t="shared" ref="K134:K197" si="45">F134*D134</f>
        <v>0</v>
      </c>
      <c r="L134" s="4">
        <f t="shared" ref="L134:L197" si="46">D134*G134</f>
        <v>0</v>
      </c>
      <c r="M134" s="4">
        <f t="shared" ref="M134:M197" si="47">H134*D134</f>
        <v>0</v>
      </c>
      <c r="N134" s="4">
        <f t="shared" ref="N134:N197" si="48">I134*D134</f>
        <v>0</v>
      </c>
      <c r="O134" s="4">
        <f t="shared" ref="O134:O197" si="49">J134*$O$3</f>
        <v>0</v>
      </c>
      <c r="P134" s="4">
        <f t="shared" ref="P134:P197" si="50">K134*$P$3</f>
        <v>0</v>
      </c>
      <c r="Q134" s="4">
        <f t="shared" ref="Q134:Q197" si="51">L134*$Q$3</f>
        <v>0</v>
      </c>
      <c r="R134" s="4">
        <f t="shared" ref="R134:R197" si="52">M134*$R$3</f>
        <v>0</v>
      </c>
      <c r="S134" s="4">
        <f t="shared" ref="S134:S197" si="53">N134*$S$3</f>
        <v>0</v>
      </c>
      <c r="T134" s="77">
        <f t="shared" ref="T134:T197" si="54">SUM(O134:S134)</f>
        <v>0</v>
      </c>
      <c r="U134" s="76">
        <f t="shared" si="38"/>
        <v>0.3</v>
      </c>
      <c r="V134" s="4">
        <f t="shared" ref="V134:V197" si="55">U134*T134</f>
        <v>0</v>
      </c>
    </row>
    <row r="135" spans="2:22" x14ac:dyDescent="0.2">
      <c r="B135">
        <f>'Risk Assessment'!B141</f>
        <v>0</v>
      </c>
      <c r="C135">
        <f>'Risk Assessment'!C141</f>
        <v>0</v>
      </c>
      <c r="D135" s="4">
        <f>Risks!C148</f>
        <v>0</v>
      </c>
      <c r="E135" s="4">
        <f t="shared" si="39"/>
        <v>0</v>
      </c>
      <c r="F135" s="4">
        <f t="shared" si="40"/>
        <v>0</v>
      </c>
      <c r="G135" s="4">
        <f t="shared" si="41"/>
        <v>0</v>
      </c>
      <c r="H135" s="4">
        <f t="shared" si="42"/>
        <v>0</v>
      </c>
      <c r="I135" s="4">
        <f t="shared" si="43"/>
        <v>0</v>
      </c>
      <c r="J135" s="4">
        <f t="shared" si="44"/>
        <v>0</v>
      </c>
      <c r="K135" s="4">
        <f t="shared" si="45"/>
        <v>0</v>
      </c>
      <c r="L135" s="4">
        <f t="shared" si="46"/>
        <v>0</v>
      </c>
      <c r="M135" s="4">
        <f t="shared" si="47"/>
        <v>0</v>
      </c>
      <c r="N135" s="4">
        <f t="shared" si="48"/>
        <v>0</v>
      </c>
      <c r="O135" s="4">
        <f t="shared" si="49"/>
        <v>0</v>
      </c>
      <c r="P135" s="4">
        <f t="shared" si="50"/>
        <v>0</v>
      </c>
      <c r="Q135" s="4">
        <f t="shared" si="51"/>
        <v>0</v>
      </c>
      <c r="R135" s="4">
        <f t="shared" si="52"/>
        <v>0</v>
      </c>
      <c r="S135" s="4">
        <f t="shared" si="53"/>
        <v>0</v>
      </c>
      <c r="T135" s="77">
        <f t="shared" si="54"/>
        <v>0</v>
      </c>
      <c r="U135" s="76">
        <f t="shared" ref="U135:U198" si="56">$U$5</f>
        <v>0.3</v>
      </c>
      <c r="V135" s="4">
        <f t="shared" si="55"/>
        <v>0</v>
      </c>
    </row>
    <row r="136" spans="2:22" x14ac:dyDescent="0.2">
      <c r="B136">
        <f>'Risk Assessment'!B142</f>
        <v>0</v>
      </c>
      <c r="C136">
        <f>'Risk Assessment'!C142</f>
        <v>0</v>
      </c>
      <c r="D136" s="4">
        <f>Risks!C149</f>
        <v>0</v>
      </c>
      <c r="E136" s="4">
        <f t="shared" si="39"/>
        <v>0</v>
      </c>
      <c r="F136" s="4">
        <f t="shared" si="40"/>
        <v>0</v>
      </c>
      <c r="G136" s="4">
        <f t="shared" si="41"/>
        <v>0</v>
      </c>
      <c r="H136" s="4">
        <f t="shared" si="42"/>
        <v>0</v>
      </c>
      <c r="I136" s="4">
        <f t="shared" si="43"/>
        <v>0</v>
      </c>
      <c r="J136" s="4">
        <f t="shared" si="44"/>
        <v>0</v>
      </c>
      <c r="K136" s="4">
        <f t="shared" si="45"/>
        <v>0</v>
      </c>
      <c r="L136" s="4">
        <f t="shared" si="46"/>
        <v>0</v>
      </c>
      <c r="M136" s="4">
        <f t="shared" si="47"/>
        <v>0</v>
      </c>
      <c r="N136" s="4">
        <f t="shared" si="48"/>
        <v>0</v>
      </c>
      <c r="O136" s="4">
        <f t="shared" si="49"/>
        <v>0</v>
      </c>
      <c r="P136" s="4">
        <f t="shared" si="50"/>
        <v>0</v>
      </c>
      <c r="Q136" s="4">
        <f t="shared" si="51"/>
        <v>0</v>
      </c>
      <c r="R136" s="4">
        <f t="shared" si="52"/>
        <v>0</v>
      </c>
      <c r="S136" s="4">
        <f t="shared" si="53"/>
        <v>0</v>
      </c>
      <c r="T136" s="77">
        <f t="shared" si="54"/>
        <v>0</v>
      </c>
      <c r="U136" s="76">
        <f t="shared" si="56"/>
        <v>0.3</v>
      </c>
      <c r="V136" s="4">
        <f t="shared" si="55"/>
        <v>0</v>
      </c>
    </row>
    <row r="137" spans="2:22" x14ac:dyDescent="0.2">
      <c r="B137">
        <f>'Risk Assessment'!B143</f>
        <v>0</v>
      </c>
      <c r="C137">
        <f>'Risk Assessment'!C143</f>
        <v>0</v>
      </c>
      <c r="D137" s="4">
        <f>Risks!C150</f>
        <v>0</v>
      </c>
      <c r="E137" s="4">
        <f t="shared" si="39"/>
        <v>0</v>
      </c>
      <c r="F137" s="4">
        <f t="shared" si="40"/>
        <v>0</v>
      </c>
      <c r="G137" s="4">
        <f t="shared" si="41"/>
        <v>0</v>
      </c>
      <c r="H137" s="4">
        <f t="shared" si="42"/>
        <v>0</v>
      </c>
      <c r="I137" s="4">
        <f t="shared" si="43"/>
        <v>0</v>
      </c>
      <c r="J137" s="4">
        <f t="shared" si="44"/>
        <v>0</v>
      </c>
      <c r="K137" s="4">
        <f t="shared" si="45"/>
        <v>0</v>
      </c>
      <c r="L137" s="4">
        <f t="shared" si="46"/>
        <v>0</v>
      </c>
      <c r="M137" s="4">
        <f t="shared" si="47"/>
        <v>0</v>
      </c>
      <c r="N137" s="4">
        <f t="shared" si="48"/>
        <v>0</v>
      </c>
      <c r="O137" s="4">
        <f t="shared" si="49"/>
        <v>0</v>
      </c>
      <c r="P137" s="4">
        <f t="shared" si="50"/>
        <v>0</v>
      </c>
      <c r="Q137" s="4">
        <f t="shared" si="51"/>
        <v>0</v>
      </c>
      <c r="R137" s="4">
        <f t="shared" si="52"/>
        <v>0</v>
      </c>
      <c r="S137" s="4">
        <f t="shared" si="53"/>
        <v>0</v>
      </c>
      <c r="T137" s="77">
        <f t="shared" si="54"/>
        <v>0</v>
      </c>
      <c r="U137" s="76">
        <f t="shared" si="56"/>
        <v>0.3</v>
      </c>
      <c r="V137" s="4">
        <f t="shared" si="55"/>
        <v>0</v>
      </c>
    </row>
    <row r="138" spans="2:22" x14ac:dyDescent="0.2">
      <c r="B138">
        <f>'Risk Assessment'!B144</f>
        <v>0</v>
      </c>
      <c r="C138">
        <f>'Risk Assessment'!C144</f>
        <v>0</v>
      </c>
      <c r="D138" s="4">
        <f>Risks!C151</f>
        <v>0</v>
      </c>
      <c r="E138" s="4">
        <f t="shared" si="39"/>
        <v>0</v>
      </c>
      <c r="F138" s="4">
        <f t="shared" si="40"/>
        <v>0</v>
      </c>
      <c r="G138" s="4">
        <f t="shared" si="41"/>
        <v>0</v>
      </c>
      <c r="H138" s="4">
        <f t="shared" si="42"/>
        <v>0</v>
      </c>
      <c r="I138" s="4">
        <f t="shared" si="43"/>
        <v>0</v>
      </c>
      <c r="J138" s="4">
        <f t="shared" si="44"/>
        <v>0</v>
      </c>
      <c r="K138" s="4">
        <f t="shared" si="45"/>
        <v>0</v>
      </c>
      <c r="L138" s="4">
        <f t="shared" si="46"/>
        <v>0</v>
      </c>
      <c r="M138" s="4">
        <f t="shared" si="47"/>
        <v>0</v>
      </c>
      <c r="N138" s="4">
        <f t="shared" si="48"/>
        <v>0</v>
      </c>
      <c r="O138" s="4">
        <f t="shared" si="49"/>
        <v>0</v>
      </c>
      <c r="P138" s="4">
        <f t="shared" si="50"/>
        <v>0</v>
      </c>
      <c r="Q138" s="4">
        <f t="shared" si="51"/>
        <v>0</v>
      </c>
      <c r="R138" s="4">
        <f t="shared" si="52"/>
        <v>0</v>
      </c>
      <c r="S138" s="4">
        <f t="shared" si="53"/>
        <v>0</v>
      </c>
      <c r="T138" s="77">
        <f t="shared" si="54"/>
        <v>0</v>
      </c>
      <c r="U138" s="76">
        <f t="shared" si="56"/>
        <v>0.3</v>
      </c>
      <c r="V138" s="4">
        <f t="shared" si="55"/>
        <v>0</v>
      </c>
    </row>
    <row r="139" spans="2:22" x14ac:dyDescent="0.2">
      <c r="B139">
        <f>'Risk Assessment'!B145</f>
        <v>0</v>
      </c>
      <c r="C139">
        <f>'Risk Assessment'!C145</f>
        <v>0</v>
      </c>
      <c r="D139" s="4">
        <f>Risks!C152</f>
        <v>0</v>
      </c>
      <c r="E139" s="4">
        <f t="shared" si="39"/>
        <v>0</v>
      </c>
      <c r="F139" s="4">
        <f t="shared" si="40"/>
        <v>0</v>
      </c>
      <c r="G139" s="4">
        <f t="shared" si="41"/>
        <v>0</v>
      </c>
      <c r="H139" s="4">
        <f t="shared" si="42"/>
        <v>0</v>
      </c>
      <c r="I139" s="4">
        <f t="shared" si="43"/>
        <v>0</v>
      </c>
      <c r="J139" s="4">
        <f t="shared" si="44"/>
        <v>0</v>
      </c>
      <c r="K139" s="4">
        <f t="shared" si="45"/>
        <v>0</v>
      </c>
      <c r="L139" s="4">
        <f t="shared" si="46"/>
        <v>0</v>
      </c>
      <c r="M139" s="4">
        <f t="shared" si="47"/>
        <v>0</v>
      </c>
      <c r="N139" s="4">
        <f t="shared" si="48"/>
        <v>0</v>
      </c>
      <c r="O139" s="4">
        <f t="shared" si="49"/>
        <v>0</v>
      </c>
      <c r="P139" s="4">
        <f t="shared" si="50"/>
        <v>0</v>
      </c>
      <c r="Q139" s="4">
        <f t="shared" si="51"/>
        <v>0</v>
      </c>
      <c r="R139" s="4">
        <f t="shared" si="52"/>
        <v>0</v>
      </c>
      <c r="S139" s="4">
        <f t="shared" si="53"/>
        <v>0</v>
      </c>
      <c r="T139" s="77">
        <f t="shared" si="54"/>
        <v>0</v>
      </c>
      <c r="U139" s="76">
        <f t="shared" si="56"/>
        <v>0.3</v>
      </c>
      <c r="V139" s="4">
        <f t="shared" si="55"/>
        <v>0</v>
      </c>
    </row>
    <row r="140" spans="2:22" x14ac:dyDescent="0.2">
      <c r="B140">
        <f>'Risk Assessment'!B146</f>
        <v>0</v>
      </c>
      <c r="C140">
        <f>'Risk Assessment'!C146</f>
        <v>0</v>
      </c>
      <c r="D140" s="4">
        <f>Risks!C153</f>
        <v>0</v>
      </c>
      <c r="E140" s="4">
        <f t="shared" si="39"/>
        <v>0</v>
      </c>
      <c r="F140" s="4">
        <f t="shared" si="40"/>
        <v>0</v>
      </c>
      <c r="G140" s="4">
        <f t="shared" si="41"/>
        <v>0</v>
      </c>
      <c r="H140" s="4">
        <f t="shared" si="42"/>
        <v>0</v>
      </c>
      <c r="I140" s="4">
        <f t="shared" si="43"/>
        <v>0</v>
      </c>
      <c r="J140" s="4">
        <f t="shared" si="44"/>
        <v>0</v>
      </c>
      <c r="K140" s="4">
        <f t="shared" si="45"/>
        <v>0</v>
      </c>
      <c r="L140" s="4">
        <f t="shared" si="46"/>
        <v>0</v>
      </c>
      <c r="M140" s="4">
        <f t="shared" si="47"/>
        <v>0</v>
      </c>
      <c r="N140" s="4">
        <f t="shared" si="48"/>
        <v>0</v>
      </c>
      <c r="O140" s="4">
        <f t="shared" si="49"/>
        <v>0</v>
      </c>
      <c r="P140" s="4">
        <f t="shared" si="50"/>
        <v>0</v>
      </c>
      <c r="Q140" s="4">
        <f t="shared" si="51"/>
        <v>0</v>
      </c>
      <c r="R140" s="4">
        <f t="shared" si="52"/>
        <v>0</v>
      </c>
      <c r="S140" s="4">
        <f t="shared" si="53"/>
        <v>0</v>
      </c>
      <c r="T140" s="77">
        <f t="shared" si="54"/>
        <v>0</v>
      </c>
      <c r="U140" s="76">
        <f t="shared" si="56"/>
        <v>0.3</v>
      </c>
      <c r="V140" s="4">
        <f t="shared" si="55"/>
        <v>0</v>
      </c>
    </row>
    <row r="141" spans="2:22" x14ac:dyDescent="0.2">
      <c r="B141">
        <f>'Risk Assessment'!B147</f>
        <v>0</v>
      </c>
      <c r="C141">
        <f>'Risk Assessment'!C147</f>
        <v>0</v>
      </c>
      <c r="D141" s="4">
        <f>Risks!C154</f>
        <v>0</v>
      </c>
      <c r="E141" s="4">
        <f t="shared" si="39"/>
        <v>0</v>
      </c>
      <c r="F141" s="4">
        <f t="shared" si="40"/>
        <v>0</v>
      </c>
      <c r="G141" s="4">
        <f t="shared" si="41"/>
        <v>0</v>
      </c>
      <c r="H141" s="4">
        <f t="shared" si="42"/>
        <v>0</v>
      </c>
      <c r="I141" s="4">
        <f t="shared" si="43"/>
        <v>0</v>
      </c>
      <c r="J141" s="4">
        <f t="shared" si="44"/>
        <v>0</v>
      </c>
      <c r="K141" s="4">
        <f t="shared" si="45"/>
        <v>0</v>
      </c>
      <c r="L141" s="4">
        <f t="shared" si="46"/>
        <v>0</v>
      </c>
      <c r="M141" s="4">
        <f t="shared" si="47"/>
        <v>0</v>
      </c>
      <c r="N141" s="4">
        <f t="shared" si="48"/>
        <v>0</v>
      </c>
      <c r="O141" s="4">
        <f t="shared" si="49"/>
        <v>0</v>
      </c>
      <c r="P141" s="4">
        <f t="shared" si="50"/>
        <v>0</v>
      </c>
      <c r="Q141" s="4">
        <f t="shared" si="51"/>
        <v>0</v>
      </c>
      <c r="R141" s="4">
        <f t="shared" si="52"/>
        <v>0</v>
      </c>
      <c r="S141" s="4">
        <f t="shared" si="53"/>
        <v>0</v>
      </c>
      <c r="T141" s="77">
        <f t="shared" si="54"/>
        <v>0</v>
      </c>
      <c r="U141" s="76">
        <f t="shared" si="56"/>
        <v>0.3</v>
      </c>
      <c r="V141" s="4">
        <f t="shared" si="55"/>
        <v>0</v>
      </c>
    </row>
    <row r="142" spans="2:22" x14ac:dyDescent="0.2">
      <c r="B142">
        <f>'Risk Assessment'!B148</f>
        <v>0</v>
      </c>
      <c r="C142">
        <f>'Risk Assessment'!C148</f>
        <v>0</v>
      </c>
      <c r="D142" s="4">
        <f>Risks!C155</f>
        <v>0</v>
      </c>
      <c r="E142" s="4">
        <f t="shared" si="39"/>
        <v>0</v>
      </c>
      <c r="F142" s="4">
        <f t="shared" si="40"/>
        <v>0</v>
      </c>
      <c r="G142" s="4">
        <f t="shared" si="41"/>
        <v>0</v>
      </c>
      <c r="H142" s="4">
        <f t="shared" si="42"/>
        <v>0</v>
      </c>
      <c r="I142" s="4">
        <f t="shared" si="43"/>
        <v>0</v>
      </c>
      <c r="J142" s="4">
        <f t="shared" si="44"/>
        <v>0</v>
      </c>
      <c r="K142" s="4">
        <f t="shared" si="45"/>
        <v>0</v>
      </c>
      <c r="L142" s="4">
        <f t="shared" si="46"/>
        <v>0</v>
      </c>
      <c r="M142" s="4">
        <f t="shared" si="47"/>
        <v>0</v>
      </c>
      <c r="N142" s="4">
        <f t="shared" si="48"/>
        <v>0</v>
      </c>
      <c r="O142" s="4">
        <f t="shared" si="49"/>
        <v>0</v>
      </c>
      <c r="P142" s="4">
        <f t="shared" si="50"/>
        <v>0</v>
      </c>
      <c r="Q142" s="4">
        <f t="shared" si="51"/>
        <v>0</v>
      </c>
      <c r="R142" s="4">
        <f t="shared" si="52"/>
        <v>0</v>
      </c>
      <c r="S142" s="4">
        <f t="shared" si="53"/>
        <v>0</v>
      </c>
      <c r="T142" s="77">
        <f t="shared" si="54"/>
        <v>0</v>
      </c>
      <c r="U142" s="76">
        <f t="shared" si="56"/>
        <v>0.3</v>
      </c>
      <c r="V142" s="4">
        <f t="shared" si="55"/>
        <v>0</v>
      </c>
    </row>
    <row r="143" spans="2:22" x14ac:dyDescent="0.2">
      <c r="B143">
        <f>'Risk Assessment'!B149</f>
        <v>0</v>
      </c>
      <c r="C143">
        <f>'Risk Assessment'!C149</f>
        <v>0</v>
      </c>
      <c r="D143" s="4">
        <f>Risks!C156</f>
        <v>0</v>
      </c>
      <c r="E143" s="4">
        <f t="shared" si="39"/>
        <v>0</v>
      </c>
      <c r="F143" s="4">
        <f t="shared" si="40"/>
        <v>0</v>
      </c>
      <c r="G143" s="4">
        <f t="shared" si="41"/>
        <v>0</v>
      </c>
      <c r="H143" s="4">
        <f t="shared" si="42"/>
        <v>0</v>
      </c>
      <c r="I143" s="4">
        <f t="shared" si="43"/>
        <v>0</v>
      </c>
      <c r="J143" s="4">
        <f t="shared" si="44"/>
        <v>0</v>
      </c>
      <c r="K143" s="4">
        <f t="shared" si="45"/>
        <v>0</v>
      </c>
      <c r="L143" s="4">
        <f t="shared" si="46"/>
        <v>0</v>
      </c>
      <c r="M143" s="4">
        <f t="shared" si="47"/>
        <v>0</v>
      </c>
      <c r="N143" s="4">
        <f t="shared" si="48"/>
        <v>0</v>
      </c>
      <c r="O143" s="4">
        <f t="shared" si="49"/>
        <v>0</v>
      </c>
      <c r="P143" s="4">
        <f t="shared" si="50"/>
        <v>0</v>
      </c>
      <c r="Q143" s="4">
        <f t="shared" si="51"/>
        <v>0</v>
      </c>
      <c r="R143" s="4">
        <f t="shared" si="52"/>
        <v>0</v>
      </c>
      <c r="S143" s="4">
        <f t="shared" si="53"/>
        <v>0</v>
      </c>
      <c r="T143" s="77">
        <f t="shared" si="54"/>
        <v>0</v>
      </c>
      <c r="U143" s="76">
        <f t="shared" si="56"/>
        <v>0.3</v>
      </c>
      <c r="V143" s="4">
        <f t="shared" si="55"/>
        <v>0</v>
      </c>
    </row>
    <row r="144" spans="2:22" x14ac:dyDescent="0.2">
      <c r="B144">
        <f>'Risk Assessment'!B150</f>
        <v>0</v>
      </c>
      <c r="C144">
        <f>'Risk Assessment'!C150</f>
        <v>0</v>
      </c>
      <c r="D144" s="4">
        <f>Risks!C157</f>
        <v>0</v>
      </c>
      <c r="E144" s="4">
        <f t="shared" si="39"/>
        <v>0</v>
      </c>
      <c r="F144" s="4">
        <f t="shared" si="40"/>
        <v>0</v>
      </c>
      <c r="G144" s="4">
        <f t="shared" si="41"/>
        <v>0</v>
      </c>
      <c r="H144" s="4">
        <f t="shared" si="42"/>
        <v>0</v>
      </c>
      <c r="I144" s="4">
        <f t="shared" si="43"/>
        <v>0</v>
      </c>
      <c r="J144" s="4">
        <f t="shared" si="44"/>
        <v>0</v>
      </c>
      <c r="K144" s="4">
        <f t="shared" si="45"/>
        <v>0</v>
      </c>
      <c r="L144" s="4">
        <f t="shared" si="46"/>
        <v>0</v>
      </c>
      <c r="M144" s="4">
        <f t="shared" si="47"/>
        <v>0</v>
      </c>
      <c r="N144" s="4">
        <f t="shared" si="48"/>
        <v>0</v>
      </c>
      <c r="O144" s="4">
        <f t="shared" si="49"/>
        <v>0</v>
      </c>
      <c r="P144" s="4">
        <f t="shared" si="50"/>
        <v>0</v>
      </c>
      <c r="Q144" s="4">
        <f t="shared" si="51"/>
        <v>0</v>
      </c>
      <c r="R144" s="4">
        <f t="shared" si="52"/>
        <v>0</v>
      </c>
      <c r="S144" s="4">
        <f t="shared" si="53"/>
        <v>0</v>
      </c>
      <c r="T144" s="77">
        <f t="shared" si="54"/>
        <v>0</v>
      </c>
      <c r="U144" s="76">
        <f t="shared" si="56"/>
        <v>0.3</v>
      </c>
      <c r="V144" s="4">
        <f t="shared" si="55"/>
        <v>0</v>
      </c>
    </row>
    <row r="145" spans="2:22" x14ac:dyDescent="0.2">
      <c r="B145">
        <f>'Risk Assessment'!B151</f>
        <v>0</v>
      </c>
      <c r="C145">
        <f>'Risk Assessment'!C151</f>
        <v>0</v>
      </c>
      <c r="D145" s="4">
        <f>Risks!C158</f>
        <v>0</v>
      </c>
      <c r="E145" s="4">
        <f t="shared" si="39"/>
        <v>0</v>
      </c>
      <c r="F145" s="4">
        <f t="shared" si="40"/>
        <v>0</v>
      </c>
      <c r="G145" s="4">
        <f t="shared" si="41"/>
        <v>0</v>
      </c>
      <c r="H145" s="4">
        <f t="shared" si="42"/>
        <v>0</v>
      </c>
      <c r="I145" s="4">
        <f t="shared" si="43"/>
        <v>0</v>
      </c>
      <c r="J145" s="4">
        <f t="shared" si="44"/>
        <v>0</v>
      </c>
      <c r="K145" s="4">
        <f t="shared" si="45"/>
        <v>0</v>
      </c>
      <c r="L145" s="4">
        <f t="shared" si="46"/>
        <v>0</v>
      </c>
      <c r="M145" s="4">
        <f t="shared" si="47"/>
        <v>0</v>
      </c>
      <c r="N145" s="4">
        <f t="shared" si="48"/>
        <v>0</v>
      </c>
      <c r="O145" s="4">
        <f t="shared" si="49"/>
        <v>0</v>
      </c>
      <c r="P145" s="4">
        <f t="shared" si="50"/>
        <v>0</v>
      </c>
      <c r="Q145" s="4">
        <f t="shared" si="51"/>
        <v>0</v>
      </c>
      <c r="R145" s="4">
        <f t="shared" si="52"/>
        <v>0</v>
      </c>
      <c r="S145" s="4">
        <f t="shared" si="53"/>
        <v>0</v>
      </c>
      <c r="T145" s="77">
        <f t="shared" si="54"/>
        <v>0</v>
      </c>
      <c r="U145" s="76">
        <f t="shared" si="56"/>
        <v>0.3</v>
      </c>
      <c r="V145" s="4">
        <f t="shared" si="55"/>
        <v>0</v>
      </c>
    </row>
    <row r="146" spans="2:22" x14ac:dyDescent="0.2">
      <c r="B146">
        <f>'Risk Assessment'!B152</f>
        <v>0</v>
      </c>
      <c r="C146">
        <f>'Risk Assessment'!C152</f>
        <v>0</v>
      </c>
      <c r="D146" s="4">
        <f>Risks!C159</f>
        <v>0</v>
      </c>
      <c r="E146" s="4">
        <f t="shared" si="39"/>
        <v>0</v>
      </c>
      <c r="F146" s="4">
        <f t="shared" si="40"/>
        <v>0</v>
      </c>
      <c r="G146" s="4">
        <f t="shared" si="41"/>
        <v>0</v>
      </c>
      <c r="H146" s="4">
        <f t="shared" si="42"/>
        <v>0</v>
      </c>
      <c r="I146" s="4">
        <f t="shared" si="43"/>
        <v>0</v>
      </c>
      <c r="J146" s="4">
        <f t="shared" si="44"/>
        <v>0</v>
      </c>
      <c r="K146" s="4">
        <f t="shared" si="45"/>
        <v>0</v>
      </c>
      <c r="L146" s="4">
        <f t="shared" si="46"/>
        <v>0</v>
      </c>
      <c r="M146" s="4">
        <f t="shared" si="47"/>
        <v>0</v>
      </c>
      <c r="N146" s="4">
        <f t="shared" si="48"/>
        <v>0</v>
      </c>
      <c r="O146" s="4">
        <f t="shared" si="49"/>
        <v>0</v>
      </c>
      <c r="P146" s="4">
        <f t="shared" si="50"/>
        <v>0</v>
      </c>
      <c r="Q146" s="4">
        <f t="shared" si="51"/>
        <v>0</v>
      </c>
      <c r="R146" s="4">
        <f t="shared" si="52"/>
        <v>0</v>
      </c>
      <c r="S146" s="4">
        <f t="shared" si="53"/>
        <v>0</v>
      </c>
      <c r="T146" s="77">
        <f t="shared" si="54"/>
        <v>0</v>
      </c>
      <c r="U146" s="76">
        <f t="shared" si="56"/>
        <v>0.3</v>
      </c>
      <c r="V146" s="4">
        <f t="shared" si="55"/>
        <v>0</v>
      </c>
    </row>
    <row r="147" spans="2:22" x14ac:dyDescent="0.2">
      <c r="B147">
        <f>'Risk Assessment'!B153</f>
        <v>0</v>
      </c>
      <c r="C147">
        <f>'Risk Assessment'!C153</f>
        <v>0</v>
      </c>
      <c r="D147" s="4">
        <f>Risks!C160</f>
        <v>0</v>
      </c>
      <c r="E147" s="4">
        <f t="shared" si="39"/>
        <v>0</v>
      </c>
      <c r="F147" s="4">
        <f t="shared" si="40"/>
        <v>0</v>
      </c>
      <c r="G147" s="4">
        <f t="shared" si="41"/>
        <v>0</v>
      </c>
      <c r="H147" s="4">
        <f t="shared" si="42"/>
        <v>0</v>
      </c>
      <c r="I147" s="4">
        <f t="shared" si="43"/>
        <v>0</v>
      </c>
      <c r="J147" s="4">
        <f t="shared" si="44"/>
        <v>0</v>
      </c>
      <c r="K147" s="4">
        <f t="shared" si="45"/>
        <v>0</v>
      </c>
      <c r="L147" s="4">
        <f t="shared" si="46"/>
        <v>0</v>
      </c>
      <c r="M147" s="4">
        <f t="shared" si="47"/>
        <v>0</v>
      </c>
      <c r="N147" s="4">
        <f t="shared" si="48"/>
        <v>0</v>
      </c>
      <c r="O147" s="4">
        <f t="shared" si="49"/>
        <v>0</v>
      </c>
      <c r="P147" s="4">
        <f t="shared" si="50"/>
        <v>0</v>
      </c>
      <c r="Q147" s="4">
        <f t="shared" si="51"/>
        <v>0</v>
      </c>
      <c r="R147" s="4">
        <f t="shared" si="52"/>
        <v>0</v>
      </c>
      <c r="S147" s="4">
        <f t="shared" si="53"/>
        <v>0</v>
      </c>
      <c r="T147" s="77">
        <f t="shared" si="54"/>
        <v>0</v>
      </c>
      <c r="U147" s="76">
        <f t="shared" si="56"/>
        <v>0.3</v>
      </c>
      <c r="V147" s="4">
        <f t="shared" si="55"/>
        <v>0</v>
      </c>
    </row>
    <row r="148" spans="2:22" x14ac:dyDescent="0.2">
      <c r="B148">
        <f>'Risk Assessment'!B154</f>
        <v>0</v>
      </c>
      <c r="C148">
        <f>'Risk Assessment'!C154</f>
        <v>0</v>
      </c>
      <c r="D148" s="4">
        <f>Risks!C161</f>
        <v>0</v>
      </c>
      <c r="E148" s="4">
        <f t="shared" si="39"/>
        <v>0</v>
      </c>
      <c r="F148" s="4">
        <f t="shared" si="40"/>
        <v>0</v>
      </c>
      <c r="G148" s="4">
        <f t="shared" si="41"/>
        <v>0</v>
      </c>
      <c r="H148" s="4">
        <f t="shared" si="42"/>
        <v>0</v>
      </c>
      <c r="I148" s="4">
        <f t="shared" si="43"/>
        <v>0</v>
      </c>
      <c r="J148" s="4">
        <f t="shared" si="44"/>
        <v>0</v>
      </c>
      <c r="K148" s="4">
        <f t="shared" si="45"/>
        <v>0</v>
      </c>
      <c r="L148" s="4">
        <f t="shared" si="46"/>
        <v>0</v>
      </c>
      <c r="M148" s="4">
        <f t="shared" si="47"/>
        <v>0</v>
      </c>
      <c r="N148" s="4">
        <f t="shared" si="48"/>
        <v>0</v>
      </c>
      <c r="O148" s="4">
        <f t="shared" si="49"/>
        <v>0</v>
      </c>
      <c r="P148" s="4">
        <f t="shared" si="50"/>
        <v>0</v>
      </c>
      <c r="Q148" s="4">
        <f t="shared" si="51"/>
        <v>0</v>
      </c>
      <c r="R148" s="4">
        <f t="shared" si="52"/>
        <v>0</v>
      </c>
      <c r="S148" s="4">
        <f t="shared" si="53"/>
        <v>0</v>
      </c>
      <c r="T148" s="77">
        <f t="shared" si="54"/>
        <v>0</v>
      </c>
      <c r="U148" s="76">
        <f t="shared" si="56"/>
        <v>0.3</v>
      </c>
      <c r="V148" s="4">
        <f t="shared" si="55"/>
        <v>0</v>
      </c>
    </row>
    <row r="149" spans="2:22" x14ac:dyDescent="0.2">
      <c r="B149">
        <f>'Risk Assessment'!B155</f>
        <v>0</v>
      </c>
      <c r="C149">
        <f>'Risk Assessment'!C155</f>
        <v>0</v>
      </c>
      <c r="D149" s="4">
        <f>Risks!C162</f>
        <v>0</v>
      </c>
      <c r="E149" s="4">
        <f t="shared" si="39"/>
        <v>0</v>
      </c>
      <c r="F149" s="4">
        <f t="shared" si="40"/>
        <v>0</v>
      </c>
      <c r="G149" s="4">
        <f t="shared" si="41"/>
        <v>0</v>
      </c>
      <c r="H149" s="4">
        <f t="shared" si="42"/>
        <v>0</v>
      </c>
      <c r="I149" s="4">
        <f t="shared" si="43"/>
        <v>0</v>
      </c>
      <c r="J149" s="4">
        <f t="shared" si="44"/>
        <v>0</v>
      </c>
      <c r="K149" s="4">
        <f t="shared" si="45"/>
        <v>0</v>
      </c>
      <c r="L149" s="4">
        <f t="shared" si="46"/>
        <v>0</v>
      </c>
      <c r="M149" s="4">
        <f t="shared" si="47"/>
        <v>0</v>
      </c>
      <c r="N149" s="4">
        <f t="shared" si="48"/>
        <v>0</v>
      </c>
      <c r="O149" s="4">
        <f t="shared" si="49"/>
        <v>0</v>
      </c>
      <c r="P149" s="4">
        <f t="shared" si="50"/>
        <v>0</v>
      </c>
      <c r="Q149" s="4">
        <f t="shared" si="51"/>
        <v>0</v>
      </c>
      <c r="R149" s="4">
        <f t="shared" si="52"/>
        <v>0</v>
      </c>
      <c r="S149" s="4">
        <f t="shared" si="53"/>
        <v>0</v>
      </c>
      <c r="T149" s="77">
        <f t="shared" si="54"/>
        <v>0</v>
      </c>
      <c r="U149" s="76">
        <f t="shared" si="56"/>
        <v>0.3</v>
      </c>
      <c r="V149" s="4">
        <f t="shared" si="55"/>
        <v>0</v>
      </c>
    </row>
    <row r="150" spans="2:22" x14ac:dyDescent="0.2">
      <c r="B150">
        <f>'Risk Assessment'!B156</f>
        <v>0</v>
      </c>
      <c r="C150">
        <f>'Risk Assessment'!C156</f>
        <v>0</v>
      </c>
      <c r="D150" s="4">
        <f>Risks!C163</f>
        <v>0</v>
      </c>
      <c r="E150" s="4">
        <f t="shared" si="39"/>
        <v>0</v>
      </c>
      <c r="F150" s="4">
        <f t="shared" si="40"/>
        <v>0</v>
      </c>
      <c r="G150" s="4">
        <f t="shared" si="41"/>
        <v>0</v>
      </c>
      <c r="H150" s="4">
        <f t="shared" si="42"/>
        <v>0</v>
      </c>
      <c r="I150" s="4">
        <f t="shared" si="43"/>
        <v>0</v>
      </c>
      <c r="J150" s="4">
        <f t="shared" si="44"/>
        <v>0</v>
      </c>
      <c r="K150" s="4">
        <f t="shared" si="45"/>
        <v>0</v>
      </c>
      <c r="L150" s="4">
        <f t="shared" si="46"/>
        <v>0</v>
      </c>
      <c r="M150" s="4">
        <f t="shared" si="47"/>
        <v>0</v>
      </c>
      <c r="N150" s="4">
        <f t="shared" si="48"/>
        <v>0</v>
      </c>
      <c r="O150" s="4">
        <f t="shared" si="49"/>
        <v>0</v>
      </c>
      <c r="P150" s="4">
        <f t="shared" si="50"/>
        <v>0</v>
      </c>
      <c r="Q150" s="4">
        <f t="shared" si="51"/>
        <v>0</v>
      </c>
      <c r="R150" s="4">
        <f t="shared" si="52"/>
        <v>0</v>
      </c>
      <c r="S150" s="4">
        <f t="shared" si="53"/>
        <v>0</v>
      </c>
      <c r="T150" s="77">
        <f t="shared" si="54"/>
        <v>0</v>
      </c>
      <c r="U150" s="76">
        <f t="shared" si="56"/>
        <v>0.3</v>
      </c>
      <c r="V150" s="4">
        <f t="shared" si="55"/>
        <v>0</v>
      </c>
    </row>
    <row r="151" spans="2:22" x14ac:dyDescent="0.2">
      <c r="B151">
        <f>'Risk Assessment'!B157</f>
        <v>0</v>
      </c>
      <c r="C151">
        <f>'Risk Assessment'!C157</f>
        <v>0</v>
      </c>
      <c r="D151" s="4">
        <f>Risks!C164</f>
        <v>0</v>
      </c>
      <c r="E151" s="4">
        <f t="shared" si="39"/>
        <v>0</v>
      </c>
      <c r="F151" s="4">
        <f t="shared" si="40"/>
        <v>0</v>
      </c>
      <c r="G151" s="4">
        <f t="shared" si="41"/>
        <v>0</v>
      </c>
      <c r="H151" s="4">
        <f t="shared" si="42"/>
        <v>0</v>
      </c>
      <c r="I151" s="4">
        <f t="shared" si="43"/>
        <v>0</v>
      </c>
      <c r="J151" s="4">
        <f t="shared" si="44"/>
        <v>0</v>
      </c>
      <c r="K151" s="4">
        <f t="shared" si="45"/>
        <v>0</v>
      </c>
      <c r="L151" s="4">
        <f t="shared" si="46"/>
        <v>0</v>
      </c>
      <c r="M151" s="4">
        <f t="shared" si="47"/>
        <v>0</v>
      </c>
      <c r="N151" s="4">
        <f t="shared" si="48"/>
        <v>0</v>
      </c>
      <c r="O151" s="4">
        <f t="shared" si="49"/>
        <v>0</v>
      </c>
      <c r="P151" s="4">
        <f t="shared" si="50"/>
        <v>0</v>
      </c>
      <c r="Q151" s="4">
        <f t="shared" si="51"/>
        <v>0</v>
      </c>
      <c r="R151" s="4">
        <f t="shared" si="52"/>
        <v>0</v>
      </c>
      <c r="S151" s="4">
        <f t="shared" si="53"/>
        <v>0</v>
      </c>
      <c r="T151" s="77">
        <f t="shared" si="54"/>
        <v>0</v>
      </c>
      <c r="U151" s="76">
        <f t="shared" si="56"/>
        <v>0.3</v>
      </c>
      <c r="V151" s="4">
        <f t="shared" si="55"/>
        <v>0</v>
      </c>
    </row>
    <row r="152" spans="2:22" x14ac:dyDescent="0.2">
      <c r="B152">
        <f>'Risk Assessment'!B158</f>
        <v>0</v>
      </c>
      <c r="C152">
        <f>'Risk Assessment'!C158</f>
        <v>0</v>
      </c>
      <c r="D152" s="4">
        <f>Risks!C165</f>
        <v>0</v>
      </c>
      <c r="E152" s="4">
        <f t="shared" si="39"/>
        <v>0</v>
      </c>
      <c r="F152" s="4">
        <f t="shared" si="40"/>
        <v>0</v>
      </c>
      <c r="G152" s="4">
        <f t="shared" si="41"/>
        <v>0</v>
      </c>
      <c r="H152" s="4">
        <f t="shared" si="42"/>
        <v>0</v>
      </c>
      <c r="I152" s="4">
        <f t="shared" si="43"/>
        <v>0</v>
      </c>
      <c r="J152" s="4">
        <f t="shared" si="44"/>
        <v>0</v>
      </c>
      <c r="K152" s="4">
        <f t="shared" si="45"/>
        <v>0</v>
      </c>
      <c r="L152" s="4">
        <f t="shared" si="46"/>
        <v>0</v>
      </c>
      <c r="M152" s="4">
        <f t="shared" si="47"/>
        <v>0</v>
      </c>
      <c r="N152" s="4">
        <f t="shared" si="48"/>
        <v>0</v>
      </c>
      <c r="O152" s="4">
        <f t="shared" si="49"/>
        <v>0</v>
      </c>
      <c r="P152" s="4">
        <f t="shared" si="50"/>
        <v>0</v>
      </c>
      <c r="Q152" s="4">
        <f t="shared" si="51"/>
        <v>0</v>
      </c>
      <c r="R152" s="4">
        <f t="shared" si="52"/>
        <v>0</v>
      </c>
      <c r="S152" s="4">
        <f t="shared" si="53"/>
        <v>0</v>
      </c>
      <c r="T152" s="77">
        <f t="shared" si="54"/>
        <v>0</v>
      </c>
      <c r="U152" s="76">
        <f t="shared" si="56"/>
        <v>0.3</v>
      </c>
      <c r="V152" s="4">
        <f t="shared" si="55"/>
        <v>0</v>
      </c>
    </row>
    <row r="153" spans="2:22" x14ac:dyDescent="0.2">
      <c r="B153">
        <f>'Risk Assessment'!B159</f>
        <v>0</v>
      </c>
      <c r="C153">
        <f>'Risk Assessment'!C159</f>
        <v>0</v>
      </c>
      <c r="D153" s="4">
        <f>Risks!C166</f>
        <v>0</v>
      </c>
      <c r="E153" s="4">
        <f t="shared" si="39"/>
        <v>0</v>
      </c>
      <c r="F153" s="4">
        <f t="shared" si="40"/>
        <v>0</v>
      </c>
      <c r="G153" s="4">
        <f t="shared" si="41"/>
        <v>0</v>
      </c>
      <c r="H153" s="4">
        <f t="shared" si="42"/>
        <v>0</v>
      </c>
      <c r="I153" s="4">
        <f t="shared" si="43"/>
        <v>0</v>
      </c>
      <c r="J153" s="4">
        <f t="shared" si="44"/>
        <v>0</v>
      </c>
      <c r="K153" s="4">
        <f t="shared" si="45"/>
        <v>0</v>
      </c>
      <c r="L153" s="4">
        <f t="shared" si="46"/>
        <v>0</v>
      </c>
      <c r="M153" s="4">
        <f t="shared" si="47"/>
        <v>0</v>
      </c>
      <c r="N153" s="4">
        <f t="shared" si="48"/>
        <v>0</v>
      </c>
      <c r="O153" s="4">
        <f t="shared" si="49"/>
        <v>0</v>
      </c>
      <c r="P153" s="4">
        <f t="shared" si="50"/>
        <v>0</v>
      </c>
      <c r="Q153" s="4">
        <f t="shared" si="51"/>
        <v>0</v>
      </c>
      <c r="R153" s="4">
        <f t="shared" si="52"/>
        <v>0</v>
      </c>
      <c r="S153" s="4">
        <f t="shared" si="53"/>
        <v>0</v>
      </c>
      <c r="T153" s="77">
        <f t="shared" si="54"/>
        <v>0</v>
      </c>
      <c r="U153" s="76">
        <f t="shared" si="56"/>
        <v>0.3</v>
      </c>
      <c r="V153" s="4">
        <f t="shared" si="55"/>
        <v>0</v>
      </c>
    </row>
    <row r="154" spans="2:22" x14ac:dyDescent="0.2">
      <c r="B154">
        <f>'Risk Assessment'!B160</f>
        <v>0</v>
      </c>
      <c r="C154">
        <f>'Risk Assessment'!C160</f>
        <v>0</v>
      </c>
      <c r="D154" s="4">
        <f>Risks!C167</f>
        <v>0</v>
      </c>
      <c r="E154" s="4">
        <f t="shared" si="39"/>
        <v>0</v>
      </c>
      <c r="F154" s="4">
        <f t="shared" si="40"/>
        <v>0</v>
      </c>
      <c r="G154" s="4">
        <f t="shared" si="41"/>
        <v>0</v>
      </c>
      <c r="H154" s="4">
        <f t="shared" si="42"/>
        <v>0</v>
      </c>
      <c r="I154" s="4">
        <f t="shared" si="43"/>
        <v>0</v>
      </c>
      <c r="J154" s="4">
        <f t="shared" si="44"/>
        <v>0</v>
      </c>
      <c r="K154" s="4">
        <f t="shared" si="45"/>
        <v>0</v>
      </c>
      <c r="L154" s="4">
        <f t="shared" si="46"/>
        <v>0</v>
      </c>
      <c r="M154" s="4">
        <f t="shared" si="47"/>
        <v>0</v>
      </c>
      <c r="N154" s="4">
        <f t="shared" si="48"/>
        <v>0</v>
      </c>
      <c r="O154" s="4">
        <f t="shared" si="49"/>
        <v>0</v>
      </c>
      <c r="P154" s="4">
        <f t="shared" si="50"/>
        <v>0</v>
      </c>
      <c r="Q154" s="4">
        <f t="shared" si="51"/>
        <v>0</v>
      </c>
      <c r="R154" s="4">
        <f t="shared" si="52"/>
        <v>0</v>
      </c>
      <c r="S154" s="4">
        <f t="shared" si="53"/>
        <v>0</v>
      </c>
      <c r="T154" s="77">
        <f t="shared" si="54"/>
        <v>0</v>
      </c>
      <c r="U154" s="76">
        <f t="shared" si="56"/>
        <v>0.3</v>
      </c>
      <c r="V154" s="4">
        <f t="shared" si="55"/>
        <v>0</v>
      </c>
    </row>
    <row r="155" spans="2:22" x14ac:dyDescent="0.2">
      <c r="B155">
        <f>'Risk Assessment'!B161</f>
        <v>0</v>
      </c>
      <c r="C155">
        <f>'Risk Assessment'!C161</f>
        <v>0</v>
      </c>
      <c r="D155" s="4">
        <f>Risks!C168</f>
        <v>0</v>
      </c>
      <c r="E155" s="4">
        <f t="shared" si="39"/>
        <v>0</v>
      </c>
      <c r="F155" s="4">
        <f t="shared" si="40"/>
        <v>0</v>
      </c>
      <c r="G155" s="4">
        <f t="shared" si="41"/>
        <v>0</v>
      </c>
      <c r="H155" s="4">
        <f t="shared" si="42"/>
        <v>0</v>
      </c>
      <c r="I155" s="4">
        <f t="shared" si="43"/>
        <v>0</v>
      </c>
      <c r="J155" s="4">
        <f t="shared" si="44"/>
        <v>0</v>
      </c>
      <c r="K155" s="4">
        <f t="shared" si="45"/>
        <v>0</v>
      </c>
      <c r="L155" s="4">
        <f t="shared" si="46"/>
        <v>0</v>
      </c>
      <c r="M155" s="4">
        <f t="shared" si="47"/>
        <v>0</v>
      </c>
      <c r="N155" s="4">
        <f t="shared" si="48"/>
        <v>0</v>
      </c>
      <c r="O155" s="4">
        <f t="shared" si="49"/>
        <v>0</v>
      </c>
      <c r="P155" s="4">
        <f t="shared" si="50"/>
        <v>0</v>
      </c>
      <c r="Q155" s="4">
        <f t="shared" si="51"/>
        <v>0</v>
      </c>
      <c r="R155" s="4">
        <f t="shared" si="52"/>
        <v>0</v>
      </c>
      <c r="S155" s="4">
        <f t="shared" si="53"/>
        <v>0</v>
      </c>
      <c r="T155" s="77">
        <f t="shared" si="54"/>
        <v>0</v>
      </c>
      <c r="U155" s="76">
        <f t="shared" si="56"/>
        <v>0.3</v>
      </c>
      <c r="V155" s="4">
        <f t="shared" si="55"/>
        <v>0</v>
      </c>
    </row>
    <row r="156" spans="2:22" x14ac:dyDescent="0.2">
      <c r="B156">
        <f>'Risk Assessment'!B162</f>
        <v>0</v>
      </c>
      <c r="C156">
        <f>'Risk Assessment'!C162</f>
        <v>0</v>
      </c>
      <c r="D156" s="4">
        <f>Risks!C169</f>
        <v>0</v>
      </c>
      <c r="E156" s="4">
        <f t="shared" si="39"/>
        <v>0</v>
      </c>
      <c r="F156" s="4">
        <f t="shared" si="40"/>
        <v>0</v>
      </c>
      <c r="G156" s="4">
        <f t="shared" si="41"/>
        <v>0</v>
      </c>
      <c r="H156" s="4">
        <f t="shared" si="42"/>
        <v>0</v>
      </c>
      <c r="I156" s="4">
        <f t="shared" si="43"/>
        <v>0</v>
      </c>
      <c r="J156" s="4">
        <f t="shared" si="44"/>
        <v>0</v>
      </c>
      <c r="K156" s="4">
        <f t="shared" si="45"/>
        <v>0</v>
      </c>
      <c r="L156" s="4">
        <f t="shared" si="46"/>
        <v>0</v>
      </c>
      <c r="M156" s="4">
        <f t="shared" si="47"/>
        <v>0</v>
      </c>
      <c r="N156" s="4">
        <f t="shared" si="48"/>
        <v>0</v>
      </c>
      <c r="O156" s="4">
        <f t="shared" si="49"/>
        <v>0</v>
      </c>
      <c r="P156" s="4">
        <f t="shared" si="50"/>
        <v>0</v>
      </c>
      <c r="Q156" s="4">
        <f t="shared" si="51"/>
        <v>0</v>
      </c>
      <c r="R156" s="4">
        <f t="shared" si="52"/>
        <v>0</v>
      </c>
      <c r="S156" s="4">
        <f t="shared" si="53"/>
        <v>0</v>
      </c>
      <c r="T156" s="77">
        <f t="shared" si="54"/>
        <v>0</v>
      </c>
      <c r="U156" s="76">
        <f t="shared" si="56"/>
        <v>0.3</v>
      </c>
      <c r="V156" s="4">
        <f t="shared" si="55"/>
        <v>0</v>
      </c>
    </row>
    <row r="157" spans="2:22" x14ac:dyDescent="0.2">
      <c r="B157">
        <f>'Risk Assessment'!B163</f>
        <v>0</v>
      </c>
      <c r="C157">
        <f>'Risk Assessment'!C163</f>
        <v>0</v>
      </c>
      <c r="D157" s="4">
        <f>Risks!C170</f>
        <v>0</v>
      </c>
      <c r="E157" s="4">
        <f t="shared" si="39"/>
        <v>0</v>
      </c>
      <c r="F157" s="4">
        <f t="shared" si="40"/>
        <v>0</v>
      </c>
      <c r="G157" s="4">
        <f t="shared" si="41"/>
        <v>0</v>
      </c>
      <c r="H157" s="4">
        <f t="shared" si="42"/>
        <v>0</v>
      </c>
      <c r="I157" s="4">
        <f t="shared" si="43"/>
        <v>0</v>
      </c>
      <c r="J157" s="4">
        <f t="shared" si="44"/>
        <v>0</v>
      </c>
      <c r="K157" s="4">
        <f t="shared" si="45"/>
        <v>0</v>
      </c>
      <c r="L157" s="4">
        <f t="shared" si="46"/>
        <v>0</v>
      </c>
      <c r="M157" s="4">
        <f t="shared" si="47"/>
        <v>0</v>
      </c>
      <c r="N157" s="4">
        <f t="shared" si="48"/>
        <v>0</v>
      </c>
      <c r="O157" s="4">
        <f t="shared" si="49"/>
        <v>0</v>
      </c>
      <c r="P157" s="4">
        <f t="shared" si="50"/>
        <v>0</v>
      </c>
      <c r="Q157" s="4">
        <f t="shared" si="51"/>
        <v>0</v>
      </c>
      <c r="R157" s="4">
        <f t="shared" si="52"/>
        <v>0</v>
      </c>
      <c r="S157" s="4">
        <f t="shared" si="53"/>
        <v>0</v>
      </c>
      <c r="T157" s="77">
        <f t="shared" si="54"/>
        <v>0</v>
      </c>
      <c r="U157" s="76">
        <f t="shared" si="56"/>
        <v>0.3</v>
      </c>
      <c r="V157" s="4">
        <f t="shared" si="55"/>
        <v>0</v>
      </c>
    </row>
    <row r="158" spans="2:22" x14ac:dyDescent="0.2">
      <c r="B158">
        <f>'Risk Assessment'!B164</f>
        <v>0</v>
      </c>
      <c r="C158">
        <f>'Risk Assessment'!C164</f>
        <v>0</v>
      </c>
      <c r="D158" s="4">
        <f>Risks!C171</f>
        <v>0</v>
      </c>
      <c r="E158" s="4">
        <f t="shared" si="39"/>
        <v>0</v>
      </c>
      <c r="F158" s="4">
        <f t="shared" si="40"/>
        <v>0</v>
      </c>
      <c r="G158" s="4">
        <f t="shared" si="41"/>
        <v>0</v>
      </c>
      <c r="H158" s="4">
        <f t="shared" si="42"/>
        <v>0</v>
      </c>
      <c r="I158" s="4">
        <f t="shared" si="43"/>
        <v>0</v>
      </c>
      <c r="J158" s="4">
        <f t="shared" si="44"/>
        <v>0</v>
      </c>
      <c r="K158" s="4">
        <f t="shared" si="45"/>
        <v>0</v>
      </c>
      <c r="L158" s="4">
        <f t="shared" si="46"/>
        <v>0</v>
      </c>
      <c r="M158" s="4">
        <f t="shared" si="47"/>
        <v>0</v>
      </c>
      <c r="N158" s="4">
        <f t="shared" si="48"/>
        <v>0</v>
      </c>
      <c r="O158" s="4">
        <f t="shared" si="49"/>
        <v>0</v>
      </c>
      <c r="P158" s="4">
        <f t="shared" si="50"/>
        <v>0</v>
      </c>
      <c r="Q158" s="4">
        <f t="shared" si="51"/>
        <v>0</v>
      </c>
      <c r="R158" s="4">
        <f t="shared" si="52"/>
        <v>0</v>
      </c>
      <c r="S158" s="4">
        <f t="shared" si="53"/>
        <v>0</v>
      </c>
      <c r="T158" s="77">
        <f t="shared" si="54"/>
        <v>0</v>
      </c>
      <c r="U158" s="76">
        <f t="shared" si="56"/>
        <v>0.3</v>
      </c>
      <c r="V158" s="4">
        <f t="shared" si="55"/>
        <v>0</v>
      </c>
    </row>
    <row r="159" spans="2:22" x14ac:dyDescent="0.2">
      <c r="B159">
        <f>'Risk Assessment'!B165</f>
        <v>0</v>
      </c>
      <c r="C159">
        <f>'Risk Assessment'!C165</f>
        <v>0</v>
      </c>
      <c r="D159" s="4">
        <f>Risks!C172</f>
        <v>0</v>
      </c>
      <c r="E159" s="4">
        <f t="shared" si="39"/>
        <v>0</v>
      </c>
      <c r="F159" s="4">
        <f t="shared" si="40"/>
        <v>0</v>
      </c>
      <c r="G159" s="4">
        <f t="shared" si="41"/>
        <v>0</v>
      </c>
      <c r="H159" s="4">
        <f t="shared" si="42"/>
        <v>0</v>
      </c>
      <c r="I159" s="4">
        <f t="shared" si="43"/>
        <v>0</v>
      </c>
      <c r="J159" s="4">
        <f t="shared" si="44"/>
        <v>0</v>
      </c>
      <c r="K159" s="4">
        <f t="shared" si="45"/>
        <v>0</v>
      </c>
      <c r="L159" s="4">
        <f t="shared" si="46"/>
        <v>0</v>
      </c>
      <c r="M159" s="4">
        <f t="shared" si="47"/>
        <v>0</v>
      </c>
      <c r="N159" s="4">
        <f t="shared" si="48"/>
        <v>0</v>
      </c>
      <c r="O159" s="4">
        <f t="shared" si="49"/>
        <v>0</v>
      </c>
      <c r="P159" s="4">
        <f t="shared" si="50"/>
        <v>0</v>
      </c>
      <c r="Q159" s="4">
        <f t="shared" si="51"/>
        <v>0</v>
      </c>
      <c r="R159" s="4">
        <f t="shared" si="52"/>
        <v>0</v>
      </c>
      <c r="S159" s="4">
        <f t="shared" si="53"/>
        <v>0</v>
      </c>
      <c r="T159" s="77">
        <f t="shared" si="54"/>
        <v>0</v>
      </c>
      <c r="U159" s="76">
        <f t="shared" si="56"/>
        <v>0.3</v>
      </c>
      <c r="V159" s="4">
        <f t="shared" si="55"/>
        <v>0</v>
      </c>
    </row>
    <row r="160" spans="2:22" x14ac:dyDescent="0.2">
      <c r="B160">
        <f>'Risk Assessment'!B166</f>
        <v>0</v>
      </c>
      <c r="C160">
        <f>'Risk Assessment'!C166</f>
        <v>0</v>
      </c>
      <c r="D160" s="4">
        <f>Risks!C173</f>
        <v>0</v>
      </c>
      <c r="E160" s="4">
        <f t="shared" si="39"/>
        <v>0</v>
      </c>
      <c r="F160" s="4">
        <f t="shared" si="40"/>
        <v>0</v>
      </c>
      <c r="G160" s="4">
        <f t="shared" si="41"/>
        <v>0</v>
      </c>
      <c r="H160" s="4">
        <f t="shared" si="42"/>
        <v>0</v>
      </c>
      <c r="I160" s="4">
        <f t="shared" si="43"/>
        <v>0</v>
      </c>
      <c r="J160" s="4">
        <f t="shared" si="44"/>
        <v>0</v>
      </c>
      <c r="K160" s="4">
        <f t="shared" si="45"/>
        <v>0</v>
      </c>
      <c r="L160" s="4">
        <f t="shared" si="46"/>
        <v>0</v>
      </c>
      <c r="M160" s="4">
        <f t="shared" si="47"/>
        <v>0</v>
      </c>
      <c r="N160" s="4">
        <f t="shared" si="48"/>
        <v>0</v>
      </c>
      <c r="O160" s="4">
        <f t="shared" si="49"/>
        <v>0</v>
      </c>
      <c r="P160" s="4">
        <f t="shared" si="50"/>
        <v>0</v>
      </c>
      <c r="Q160" s="4">
        <f t="shared" si="51"/>
        <v>0</v>
      </c>
      <c r="R160" s="4">
        <f t="shared" si="52"/>
        <v>0</v>
      </c>
      <c r="S160" s="4">
        <f t="shared" si="53"/>
        <v>0</v>
      </c>
      <c r="T160" s="77">
        <f t="shared" si="54"/>
        <v>0</v>
      </c>
      <c r="U160" s="76">
        <f t="shared" si="56"/>
        <v>0.3</v>
      </c>
      <c r="V160" s="4">
        <f t="shared" si="55"/>
        <v>0</v>
      </c>
    </row>
    <row r="161" spans="2:22" x14ac:dyDescent="0.2">
      <c r="B161">
        <f>'Risk Assessment'!B167</f>
        <v>0</v>
      </c>
      <c r="C161">
        <f>'Risk Assessment'!C167</f>
        <v>0</v>
      </c>
      <c r="D161" s="4">
        <f>Risks!C174</f>
        <v>0</v>
      </c>
      <c r="E161" s="4">
        <f t="shared" si="39"/>
        <v>0</v>
      </c>
      <c r="F161" s="4">
        <f t="shared" si="40"/>
        <v>0</v>
      </c>
      <c r="G161" s="4">
        <f t="shared" si="41"/>
        <v>0</v>
      </c>
      <c r="H161" s="4">
        <f t="shared" si="42"/>
        <v>0</v>
      </c>
      <c r="I161" s="4">
        <f t="shared" si="43"/>
        <v>0</v>
      </c>
      <c r="J161" s="4">
        <f t="shared" si="44"/>
        <v>0</v>
      </c>
      <c r="K161" s="4">
        <f t="shared" si="45"/>
        <v>0</v>
      </c>
      <c r="L161" s="4">
        <f t="shared" si="46"/>
        <v>0</v>
      </c>
      <c r="M161" s="4">
        <f t="shared" si="47"/>
        <v>0</v>
      </c>
      <c r="N161" s="4">
        <f t="shared" si="48"/>
        <v>0</v>
      </c>
      <c r="O161" s="4">
        <f t="shared" si="49"/>
        <v>0</v>
      </c>
      <c r="P161" s="4">
        <f t="shared" si="50"/>
        <v>0</v>
      </c>
      <c r="Q161" s="4">
        <f t="shared" si="51"/>
        <v>0</v>
      </c>
      <c r="R161" s="4">
        <f t="shared" si="52"/>
        <v>0</v>
      </c>
      <c r="S161" s="4">
        <f t="shared" si="53"/>
        <v>0</v>
      </c>
      <c r="T161" s="77">
        <f t="shared" si="54"/>
        <v>0</v>
      </c>
      <c r="U161" s="76">
        <f t="shared" si="56"/>
        <v>0.3</v>
      </c>
      <c r="V161" s="4">
        <f t="shared" si="55"/>
        <v>0</v>
      </c>
    </row>
    <row r="162" spans="2:22" x14ac:dyDescent="0.2">
      <c r="B162">
        <f>'Risk Assessment'!B168</f>
        <v>0</v>
      </c>
      <c r="C162">
        <f>'Risk Assessment'!C168</f>
        <v>0</v>
      </c>
      <c r="D162" s="4">
        <f>Risks!C175</f>
        <v>0</v>
      </c>
      <c r="E162" s="4">
        <f t="shared" si="39"/>
        <v>0</v>
      </c>
      <c r="F162" s="4">
        <f t="shared" si="40"/>
        <v>0</v>
      </c>
      <c r="G162" s="4">
        <f t="shared" si="41"/>
        <v>0</v>
      </c>
      <c r="H162" s="4">
        <f t="shared" si="42"/>
        <v>0</v>
      </c>
      <c r="I162" s="4">
        <f t="shared" si="43"/>
        <v>0</v>
      </c>
      <c r="J162" s="4">
        <f t="shared" si="44"/>
        <v>0</v>
      </c>
      <c r="K162" s="4">
        <f t="shared" si="45"/>
        <v>0</v>
      </c>
      <c r="L162" s="4">
        <f t="shared" si="46"/>
        <v>0</v>
      </c>
      <c r="M162" s="4">
        <f t="shared" si="47"/>
        <v>0</v>
      </c>
      <c r="N162" s="4">
        <f t="shared" si="48"/>
        <v>0</v>
      </c>
      <c r="O162" s="4">
        <f t="shared" si="49"/>
        <v>0</v>
      </c>
      <c r="P162" s="4">
        <f t="shared" si="50"/>
        <v>0</v>
      </c>
      <c r="Q162" s="4">
        <f t="shared" si="51"/>
        <v>0</v>
      </c>
      <c r="R162" s="4">
        <f t="shared" si="52"/>
        <v>0</v>
      </c>
      <c r="S162" s="4">
        <f t="shared" si="53"/>
        <v>0</v>
      </c>
      <c r="T162" s="77">
        <f t="shared" si="54"/>
        <v>0</v>
      </c>
      <c r="U162" s="76">
        <f t="shared" si="56"/>
        <v>0.3</v>
      </c>
      <c r="V162" s="4">
        <f t="shared" si="55"/>
        <v>0</v>
      </c>
    </row>
    <row r="163" spans="2:22" x14ac:dyDescent="0.2">
      <c r="B163">
        <f>'Risk Assessment'!B169</f>
        <v>0</v>
      </c>
      <c r="C163">
        <f>'Risk Assessment'!C169</f>
        <v>0</v>
      </c>
      <c r="D163" s="4">
        <f>Risks!C176</f>
        <v>0</v>
      </c>
      <c r="E163" s="4">
        <f t="shared" si="39"/>
        <v>0</v>
      </c>
      <c r="F163" s="4">
        <f t="shared" si="40"/>
        <v>0</v>
      </c>
      <c r="G163" s="4">
        <f t="shared" si="41"/>
        <v>0</v>
      </c>
      <c r="H163" s="4">
        <f t="shared" si="42"/>
        <v>0</v>
      </c>
      <c r="I163" s="4">
        <f t="shared" si="43"/>
        <v>0</v>
      </c>
      <c r="J163" s="4">
        <f t="shared" si="44"/>
        <v>0</v>
      </c>
      <c r="K163" s="4">
        <f t="shared" si="45"/>
        <v>0</v>
      </c>
      <c r="L163" s="4">
        <f t="shared" si="46"/>
        <v>0</v>
      </c>
      <c r="M163" s="4">
        <f t="shared" si="47"/>
        <v>0</v>
      </c>
      <c r="N163" s="4">
        <f t="shared" si="48"/>
        <v>0</v>
      </c>
      <c r="O163" s="4">
        <f t="shared" si="49"/>
        <v>0</v>
      </c>
      <c r="P163" s="4">
        <f t="shared" si="50"/>
        <v>0</v>
      </c>
      <c r="Q163" s="4">
        <f t="shared" si="51"/>
        <v>0</v>
      </c>
      <c r="R163" s="4">
        <f t="shared" si="52"/>
        <v>0</v>
      </c>
      <c r="S163" s="4">
        <f t="shared" si="53"/>
        <v>0</v>
      </c>
      <c r="T163" s="77">
        <f t="shared" si="54"/>
        <v>0</v>
      </c>
      <c r="U163" s="76">
        <f t="shared" si="56"/>
        <v>0.3</v>
      </c>
      <c r="V163" s="4">
        <f t="shared" si="55"/>
        <v>0</v>
      </c>
    </row>
    <row r="164" spans="2:22" x14ac:dyDescent="0.2">
      <c r="B164">
        <f>'Risk Assessment'!B170</f>
        <v>0</v>
      </c>
      <c r="C164">
        <f>'Risk Assessment'!C170</f>
        <v>0</v>
      </c>
      <c r="D164" s="4">
        <f>Risks!C177</f>
        <v>0</v>
      </c>
      <c r="E164" s="4">
        <f t="shared" si="39"/>
        <v>0</v>
      </c>
      <c r="F164" s="4">
        <f t="shared" si="40"/>
        <v>0</v>
      </c>
      <c r="G164" s="4">
        <f t="shared" si="41"/>
        <v>0</v>
      </c>
      <c r="H164" s="4">
        <f t="shared" si="42"/>
        <v>0</v>
      </c>
      <c r="I164" s="4">
        <f t="shared" si="43"/>
        <v>0</v>
      </c>
      <c r="J164" s="4">
        <f t="shared" si="44"/>
        <v>0</v>
      </c>
      <c r="K164" s="4">
        <f t="shared" si="45"/>
        <v>0</v>
      </c>
      <c r="L164" s="4">
        <f t="shared" si="46"/>
        <v>0</v>
      </c>
      <c r="M164" s="4">
        <f t="shared" si="47"/>
        <v>0</v>
      </c>
      <c r="N164" s="4">
        <f t="shared" si="48"/>
        <v>0</v>
      </c>
      <c r="O164" s="4">
        <f t="shared" si="49"/>
        <v>0</v>
      </c>
      <c r="P164" s="4">
        <f t="shared" si="50"/>
        <v>0</v>
      </c>
      <c r="Q164" s="4">
        <f t="shared" si="51"/>
        <v>0</v>
      </c>
      <c r="R164" s="4">
        <f t="shared" si="52"/>
        <v>0</v>
      </c>
      <c r="S164" s="4">
        <f t="shared" si="53"/>
        <v>0</v>
      </c>
      <c r="T164" s="77">
        <f t="shared" si="54"/>
        <v>0</v>
      </c>
      <c r="U164" s="76">
        <f t="shared" si="56"/>
        <v>0.3</v>
      </c>
      <c r="V164" s="4">
        <f t="shared" si="55"/>
        <v>0</v>
      </c>
    </row>
    <row r="165" spans="2:22" x14ac:dyDescent="0.2">
      <c r="B165">
        <f>'Risk Assessment'!B171</f>
        <v>0</v>
      </c>
      <c r="C165">
        <f>'Risk Assessment'!C171</f>
        <v>0</v>
      </c>
      <c r="D165" s="4">
        <f>Risks!C178</f>
        <v>0</v>
      </c>
      <c r="E165" s="4">
        <f t="shared" si="39"/>
        <v>0</v>
      </c>
      <c r="F165" s="4">
        <f t="shared" si="40"/>
        <v>0</v>
      </c>
      <c r="G165" s="4">
        <f t="shared" si="41"/>
        <v>0</v>
      </c>
      <c r="H165" s="4">
        <f t="shared" si="42"/>
        <v>0</v>
      </c>
      <c r="I165" s="4">
        <f t="shared" si="43"/>
        <v>0</v>
      </c>
      <c r="J165" s="4">
        <f t="shared" si="44"/>
        <v>0</v>
      </c>
      <c r="K165" s="4">
        <f t="shared" si="45"/>
        <v>0</v>
      </c>
      <c r="L165" s="4">
        <f t="shared" si="46"/>
        <v>0</v>
      </c>
      <c r="M165" s="4">
        <f t="shared" si="47"/>
        <v>0</v>
      </c>
      <c r="N165" s="4">
        <f t="shared" si="48"/>
        <v>0</v>
      </c>
      <c r="O165" s="4">
        <f t="shared" si="49"/>
        <v>0</v>
      </c>
      <c r="P165" s="4">
        <f t="shared" si="50"/>
        <v>0</v>
      </c>
      <c r="Q165" s="4">
        <f t="shared" si="51"/>
        <v>0</v>
      </c>
      <c r="R165" s="4">
        <f t="shared" si="52"/>
        <v>0</v>
      </c>
      <c r="S165" s="4">
        <f t="shared" si="53"/>
        <v>0</v>
      </c>
      <c r="T165" s="77">
        <f t="shared" si="54"/>
        <v>0</v>
      </c>
      <c r="U165" s="76">
        <f t="shared" si="56"/>
        <v>0.3</v>
      </c>
      <c r="V165" s="4">
        <f t="shared" si="55"/>
        <v>0</v>
      </c>
    </row>
    <row r="166" spans="2:22" x14ac:dyDescent="0.2">
      <c r="B166">
        <f>'Risk Assessment'!B172</f>
        <v>0</v>
      </c>
      <c r="C166">
        <f>'Risk Assessment'!C172</f>
        <v>0</v>
      </c>
      <c r="D166" s="4">
        <f>Risks!C179</f>
        <v>0</v>
      </c>
      <c r="E166" s="4">
        <f t="shared" si="39"/>
        <v>0</v>
      </c>
      <c r="F166" s="4">
        <f t="shared" si="40"/>
        <v>0</v>
      </c>
      <c r="G166" s="4">
        <f t="shared" si="41"/>
        <v>0</v>
      </c>
      <c r="H166" s="4">
        <f t="shared" si="42"/>
        <v>0</v>
      </c>
      <c r="I166" s="4">
        <f t="shared" si="43"/>
        <v>0</v>
      </c>
      <c r="J166" s="4">
        <f t="shared" si="44"/>
        <v>0</v>
      </c>
      <c r="K166" s="4">
        <f t="shared" si="45"/>
        <v>0</v>
      </c>
      <c r="L166" s="4">
        <f t="shared" si="46"/>
        <v>0</v>
      </c>
      <c r="M166" s="4">
        <f t="shared" si="47"/>
        <v>0</v>
      </c>
      <c r="N166" s="4">
        <f t="shared" si="48"/>
        <v>0</v>
      </c>
      <c r="O166" s="4">
        <f t="shared" si="49"/>
        <v>0</v>
      </c>
      <c r="P166" s="4">
        <f t="shared" si="50"/>
        <v>0</v>
      </c>
      <c r="Q166" s="4">
        <f t="shared" si="51"/>
        <v>0</v>
      </c>
      <c r="R166" s="4">
        <f t="shared" si="52"/>
        <v>0</v>
      </c>
      <c r="S166" s="4">
        <f t="shared" si="53"/>
        <v>0</v>
      </c>
      <c r="T166" s="77">
        <f t="shared" si="54"/>
        <v>0</v>
      </c>
      <c r="U166" s="76">
        <f t="shared" si="56"/>
        <v>0.3</v>
      </c>
      <c r="V166" s="4">
        <f t="shared" si="55"/>
        <v>0</v>
      </c>
    </row>
    <row r="167" spans="2:22" x14ac:dyDescent="0.2">
      <c r="B167">
        <f>'Risk Assessment'!B173</f>
        <v>0</v>
      </c>
      <c r="C167">
        <f>'Risk Assessment'!C173</f>
        <v>0</v>
      </c>
      <c r="D167" s="4">
        <f>Risks!C180</f>
        <v>0</v>
      </c>
      <c r="E167" s="4">
        <f t="shared" si="39"/>
        <v>0</v>
      </c>
      <c r="F167" s="4">
        <f t="shared" si="40"/>
        <v>0</v>
      </c>
      <c r="G167" s="4">
        <f t="shared" si="41"/>
        <v>0</v>
      </c>
      <c r="H167" s="4">
        <f t="shared" si="42"/>
        <v>0</v>
      </c>
      <c r="I167" s="4">
        <f t="shared" si="43"/>
        <v>0</v>
      </c>
      <c r="J167" s="4">
        <f t="shared" si="44"/>
        <v>0</v>
      </c>
      <c r="K167" s="4">
        <f t="shared" si="45"/>
        <v>0</v>
      </c>
      <c r="L167" s="4">
        <f t="shared" si="46"/>
        <v>0</v>
      </c>
      <c r="M167" s="4">
        <f t="shared" si="47"/>
        <v>0</v>
      </c>
      <c r="N167" s="4">
        <f t="shared" si="48"/>
        <v>0</v>
      </c>
      <c r="O167" s="4">
        <f t="shared" si="49"/>
        <v>0</v>
      </c>
      <c r="P167" s="4">
        <f t="shared" si="50"/>
        <v>0</v>
      </c>
      <c r="Q167" s="4">
        <f t="shared" si="51"/>
        <v>0</v>
      </c>
      <c r="R167" s="4">
        <f t="shared" si="52"/>
        <v>0</v>
      </c>
      <c r="S167" s="4">
        <f t="shared" si="53"/>
        <v>0</v>
      </c>
      <c r="T167" s="77">
        <f t="shared" si="54"/>
        <v>0</v>
      </c>
      <c r="U167" s="76">
        <f t="shared" si="56"/>
        <v>0.3</v>
      </c>
      <c r="V167" s="4">
        <f t="shared" si="55"/>
        <v>0</v>
      </c>
    </row>
    <row r="168" spans="2:22" x14ac:dyDescent="0.2">
      <c r="B168">
        <f>'Risk Assessment'!B174</f>
        <v>0</v>
      </c>
      <c r="C168">
        <f>'Risk Assessment'!C174</f>
        <v>0</v>
      </c>
      <c r="D168" s="4">
        <f>Risks!C181</f>
        <v>0</v>
      </c>
      <c r="E168" s="4">
        <f t="shared" si="39"/>
        <v>0</v>
      </c>
      <c r="F168" s="4">
        <f t="shared" si="40"/>
        <v>0</v>
      </c>
      <c r="G168" s="4">
        <f t="shared" si="41"/>
        <v>0</v>
      </c>
      <c r="H168" s="4">
        <f t="shared" si="42"/>
        <v>0</v>
      </c>
      <c r="I168" s="4">
        <f t="shared" si="43"/>
        <v>0</v>
      </c>
      <c r="J168" s="4">
        <f t="shared" si="44"/>
        <v>0</v>
      </c>
      <c r="K168" s="4">
        <f t="shared" si="45"/>
        <v>0</v>
      </c>
      <c r="L168" s="4">
        <f t="shared" si="46"/>
        <v>0</v>
      </c>
      <c r="M168" s="4">
        <f t="shared" si="47"/>
        <v>0</v>
      </c>
      <c r="N168" s="4">
        <f t="shared" si="48"/>
        <v>0</v>
      </c>
      <c r="O168" s="4">
        <f t="shared" si="49"/>
        <v>0</v>
      </c>
      <c r="P168" s="4">
        <f t="shared" si="50"/>
        <v>0</v>
      </c>
      <c r="Q168" s="4">
        <f t="shared" si="51"/>
        <v>0</v>
      </c>
      <c r="R168" s="4">
        <f t="shared" si="52"/>
        <v>0</v>
      </c>
      <c r="S168" s="4">
        <f t="shared" si="53"/>
        <v>0</v>
      </c>
      <c r="T168" s="77">
        <f t="shared" si="54"/>
        <v>0</v>
      </c>
      <c r="U168" s="76">
        <f t="shared" si="56"/>
        <v>0.3</v>
      </c>
      <c r="V168" s="4">
        <f t="shared" si="55"/>
        <v>0</v>
      </c>
    </row>
    <row r="169" spans="2:22" x14ac:dyDescent="0.2">
      <c r="B169">
        <f>'Risk Assessment'!B175</f>
        <v>0</v>
      </c>
      <c r="C169">
        <f>'Risk Assessment'!C175</f>
        <v>0</v>
      </c>
      <c r="D169" s="4">
        <f>Risks!C182</f>
        <v>0</v>
      </c>
      <c r="E169" s="4">
        <f t="shared" si="39"/>
        <v>0</v>
      </c>
      <c r="F169" s="4">
        <f t="shared" si="40"/>
        <v>0</v>
      </c>
      <c r="G169" s="4">
        <f t="shared" si="41"/>
        <v>0</v>
      </c>
      <c r="H169" s="4">
        <f t="shared" si="42"/>
        <v>0</v>
      </c>
      <c r="I169" s="4">
        <f t="shared" si="43"/>
        <v>0</v>
      </c>
      <c r="J169" s="4">
        <f t="shared" si="44"/>
        <v>0</v>
      </c>
      <c r="K169" s="4">
        <f t="shared" si="45"/>
        <v>0</v>
      </c>
      <c r="L169" s="4">
        <f t="shared" si="46"/>
        <v>0</v>
      </c>
      <c r="M169" s="4">
        <f t="shared" si="47"/>
        <v>0</v>
      </c>
      <c r="N169" s="4">
        <f t="shared" si="48"/>
        <v>0</v>
      </c>
      <c r="O169" s="4">
        <f t="shared" si="49"/>
        <v>0</v>
      </c>
      <c r="P169" s="4">
        <f t="shared" si="50"/>
        <v>0</v>
      </c>
      <c r="Q169" s="4">
        <f t="shared" si="51"/>
        <v>0</v>
      </c>
      <c r="R169" s="4">
        <f t="shared" si="52"/>
        <v>0</v>
      </c>
      <c r="S169" s="4">
        <f t="shared" si="53"/>
        <v>0</v>
      </c>
      <c r="T169" s="77">
        <f t="shared" si="54"/>
        <v>0</v>
      </c>
      <c r="U169" s="76">
        <f t="shared" si="56"/>
        <v>0.3</v>
      </c>
      <c r="V169" s="4">
        <f t="shared" si="55"/>
        <v>0</v>
      </c>
    </row>
    <row r="170" spans="2:22" x14ac:dyDescent="0.2">
      <c r="B170">
        <f>'Risk Assessment'!B176</f>
        <v>0</v>
      </c>
      <c r="C170">
        <f>'Risk Assessment'!C176</f>
        <v>0</v>
      </c>
      <c r="D170" s="4">
        <f>Risks!C183</f>
        <v>0</v>
      </c>
      <c r="E170" s="4">
        <f t="shared" si="39"/>
        <v>0</v>
      </c>
      <c r="F170" s="4">
        <f t="shared" si="40"/>
        <v>0</v>
      </c>
      <c r="G170" s="4">
        <f t="shared" si="41"/>
        <v>0</v>
      </c>
      <c r="H170" s="4">
        <f t="shared" si="42"/>
        <v>0</v>
      </c>
      <c r="I170" s="4">
        <f t="shared" si="43"/>
        <v>0</v>
      </c>
      <c r="J170" s="4">
        <f t="shared" si="44"/>
        <v>0</v>
      </c>
      <c r="K170" s="4">
        <f t="shared" si="45"/>
        <v>0</v>
      </c>
      <c r="L170" s="4">
        <f t="shared" si="46"/>
        <v>0</v>
      </c>
      <c r="M170" s="4">
        <f t="shared" si="47"/>
        <v>0</v>
      </c>
      <c r="N170" s="4">
        <f t="shared" si="48"/>
        <v>0</v>
      </c>
      <c r="O170" s="4">
        <f t="shared" si="49"/>
        <v>0</v>
      </c>
      <c r="P170" s="4">
        <f t="shared" si="50"/>
        <v>0</v>
      </c>
      <c r="Q170" s="4">
        <f t="shared" si="51"/>
        <v>0</v>
      </c>
      <c r="R170" s="4">
        <f t="shared" si="52"/>
        <v>0</v>
      </c>
      <c r="S170" s="4">
        <f t="shared" si="53"/>
        <v>0</v>
      </c>
      <c r="T170" s="77">
        <f t="shared" si="54"/>
        <v>0</v>
      </c>
      <c r="U170" s="76">
        <f t="shared" si="56"/>
        <v>0.3</v>
      </c>
      <c r="V170" s="4">
        <f t="shared" si="55"/>
        <v>0</v>
      </c>
    </row>
    <row r="171" spans="2:22" x14ac:dyDescent="0.2">
      <c r="B171">
        <f>'Risk Assessment'!B177</f>
        <v>0</v>
      </c>
      <c r="C171">
        <f>'Risk Assessment'!C177</f>
        <v>0</v>
      </c>
      <c r="D171" s="4">
        <f>Risks!C184</f>
        <v>0</v>
      </c>
      <c r="E171" s="4">
        <f t="shared" si="39"/>
        <v>0</v>
      </c>
      <c r="F171" s="4">
        <f t="shared" si="40"/>
        <v>0</v>
      </c>
      <c r="G171" s="4">
        <f t="shared" si="41"/>
        <v>0</v>
      </c>
      <c r="H171" s="4">
        <f t="shared" si="42"/>
        <v>0</v>
      </c>
      <c r="I171" s="4">
        <f t="shared" si="43"/>
        <v>0</v>
      </c>
      <c r="J171" s="4">
        <f t="shared" si="44"/>
        <v>0</v>
      </c>
      <c r="K171" s="4">
        <f t="shared" si="45"/>
        <v>0</v>
      </c>
      <c r="L171" s="4">
        <f t="shared" si="46"/>
        <v>0</v>
      </c>
      <c r="M171" s="4">
        <f t="shared" si="47"/>
        <v>0</v>
      </c>
      <c r="N171" s="4">
        <f t="shared" si="48"/>
        <v>0</v>
      </c>
      <c r="O171" s="4">
        <f t="shared" si="49"/>
        <v>0</v>
      </c>
      <c r="P171" s="4">
        <f t="shared" si="50"/>
        <v>0</v>
      </c>
      <c r="Q171" s="4">
        <f t="shared" si="51"/>
        <v>0</v>
      </c>
      <c r="R171" s="4">
        <f t="shared" si="52"/>
        <v>0</v>
      </c>
      <c r="S171" s="4">
        <f t="shared" si="53"/>
        <v>0</v>
      </c>
      <c r="T171" s="77">
        <f t="shared" si="54"/>
        <v>0</v>
      </c>
      <c r="U171" s="76">
        <f t="shared" si="56"/>
        <v>0.3</v>
      </c>
      <c r="V171" s="4">
        <f t="shared" si="55"/>
        <v>0</v>
      </c>
    </row>
    <row r="172" spans="2:22" x14ac:dyDescent="0.2">
      <c r="B172">
        <f>'Risk Assessment'!B178</f>
        <v>0</v>
      </c>
      <c r="C172">
        <f>'Risk Assessment'!C178</f>
        <v>0</v>
      </c>
      <c r="D172" s="4">
        <f>Risks!C185</f>
        <v>0</v>
      </c>
      <c r="E172" s="4">
        <f t="shared" si="39"/>
        <v>0</v>
      </c>
      <c r="F172" s="4">
        <f t="shared" si="40"/>
        <v>0</v>
      </c>
      <c r="G172" s="4">
        <f t="shared" si="41"/>
        <v>0</v>
      </c>
      <c r="H172" s="4">
        <f t="shared" si="42"/>
        <v>0</v>
      </c>
      <c r="I172" s="4">
        <f t="shared" si="43"/>
        <v>0</v>
      </c>
      <c r="J172" s="4">
        <f t="shared" si="44"/>
        <v>0</v>
      </c>
      <c r="K172" s="4">
        <f t="shared" si="45"/>
        <v>0</v>
      </c>
      <c r="L172" s="4">
        <f t="shared" si="46"/>
        <v>0</v>
      </c>
      <c r="M172" s="4">
        <f t="shared" si="47"/>
        <v>0</v>
      </c>
      <c r="N172" s="4">
        <f t="shared" si="48"/>
        <v>0</v>
      </c>
      <c r="O172" s="4">
        <f t="shared" si="49"/>
        <v>0</v>
      </c>
      <c r="P172" s="4">
        <f t="shared" si="50"/>
        <v>0</v>
      </c>
      <c r="Q172" s="4">
        <f t="shared" si="51"/>
        <v>0</v>
      </c>
      <c r="R172" s="4">
        <f t="shared" si="52"/>
        <v>0</v>
      </c>
      <c r="S172" s="4">
        <f t="shared" si="53"/>
        <v>0</v>
      </c>
      <c r="T172" s="77">
        <f t="shared" si="54"/>
        <v>0</v>
      </c>
      <c r="U172" s="76">
        <f t="shared" si="56"/>
        <v>0.3</v>
      </c>
      <c r="V172" s="4">
        <f t="shared" si="55"/>
        <v>0</v>
      </c>
    </row>
    <row r="173" spans="2:22" x14ac:dyDescent="0.2">
      <c r="B173">
        <f>'Risk Assessment'!B179</f>
        <v>0</v>
      </c>
      <c r="C173">
        <f>'Risk Assessment'!C179</f>
        <v>0</v>
      </c>
      <c r="D173" s="4">
        <f>Risks!C186</f>
        <v>0</v>
      </c>
      <c r="E173" s="4">
        <f t="shared" si="39"/>
        <v>0</v>
      </c>
      <c r="F173" s="4">
        <f t="shared" si="40"/>
        <v>0</v>
      </c>
      <c r="G173" s="4">
        <f t="shared" si="41"/>
        <v>0</v>
      </c>
      <c r="H173" s="4">
        <f t="shared" si="42"/>
        <v>0</v>
      </c>
      <c r="I173" s="4">
        <f t="shared" si="43"/>
        <v>0</v>
      </c>
      <c r="J173" s="4">
        <f t="shared" si="44"/>
        <v>0</v>
      </c>
      <c r="K173" s="4">
        <f t="shared" si="45"/>
        <v>0</v>
      </c>
      <c r="L173" s="4">
        <f t="shared" si="46"/>
        <v>0</v>
      </c>
      <c r="M173" s="4">
        <f t="shared" si="47"/>
        <v>0</v>
      </c>
      <c r="N173" s="4">
        <f t="shared" si="48"/>
        <v>0</v>
      </c>
      <c r="O173" s="4">
        <f t="shared" si="49"/>
        <v>0</v>
      </c>
      <c r="P173" s="4">
        <f t="shared" si="50"/>
        <v>0</v>
      </c>
      <c r="Q173" s="4">
        <f t="shared" si="51"/>
        <v>0</v>
      </c>
      <c r="R173" s="4">
        <f t="shared" si="52"/>
        <v>0</v>
      </c>
      <c r="S173" s="4">
        <f t="shared" si="53"/>
        <v>0</v>
      </c>
      <c r="T173" s="77">
        <f t="shared" si="54"/>
        <v>0</v>
      </c>
      <c r="U173" s="76">
        <f t="shared" si="56"/>
        <v>0.3</v>
      </c>
      <c r="V173" s="4">
        <f t="shared" si="55"/>
        <v>0</v>
      </c>
    </row>
    <row r="174" spans="2:22" x14ac:dyDescent="0.2">
      <c r="B174">
        <f>'Risk Assessment'!B180</f>
        <v>0</v>
      </c>
      <c r="C174">
        <f>'Risk Assessment'!C180</f>
        <v>0</v>
      </c>
      <c r="D174" s="4">
        <f>Risks!C187</f>
        <v>0</v>
      </c>
      <c r="E174" s="4">
        <f t="shared" si="39"/>
        <v>0</v>
      </c>
      <c r="F174" s="4">
        <f t="shared" si="40"/>
        <v>0</v>
      </c>
      <c r="G174" s="4">
        <f t="shared" si="41"/>
        <v>0</v>
      </c>
      <c r="H174" s="4">
        <f t="shared" si="42"/>
        <v>0</v>
      </c>
      <c r="I174" s="4">
        <f t="shared" si="43"/>
        <v>0</v>
      </c>
      <c r="J174" s="4">
        <f t="shared" si="44"/>
        <v>0</v>
      </c>
      <c r="K174" s="4">
        <f t="shared" si="45"/>
        <v>0</v>
      </c>
      <c r="L174" s="4">
        <f t="shared" si="46"/>
        <v>0</v>
      </c>
      <c r="M174" s="4">
        <f t="shared" si="47"/>
        <v>0</v>
      </c>
      <c r="N174" s="4">
        <f t="shared" si="48"/>
        <v>0</v>
      </c>
      <c r="O174" s="4">
        <f t="shared" si="49"/>
        <v>0</v>
      </c>
      <c r="P174" s="4">
        <f t="shared" si="50"/>
        <v>0</v>
      </c>
      <c r="Q174" s="4">
        <f t="shared" si="51"/>
        <v>0</v>
      </c>
      <c r="R174" s="4">
        <f t="shared" si="52"/>
        <v>0</v>
      </c>
      <c r="S174" s="4">
        <f t="shared" si="53"/>
        <v>0</v>
      </c>
      <c r="T174" s="77">
        <f t="shared" si="54"/>
        <v>0</v>
      </c>
      <c r="U174" s="76">
        <f t="shared" si="56"/>
        <v>0.3</v>
      </c>
      <c r="V174" s="4">
        <f t="shared" si="55"/>
        <v>0</v>
      </c>
    </row>
    <row r="175" spans="2:22" x14ac:dyDescent="0.2">
      <c r="B175">
        <f>'Risk Assessment'!B181</f>
        <v>0</v>
      </c>
      <c r="C175">
        <f>'Risk Assessment'!C181</f>
        <v>0</v>
      </c>
      <c r="D175" s="4">
        <f>Risks!C188</f>
        <v>0</v>
      </c>
      <c r="E175" s="4">
        <f t="shared" si="39"/>
        <v>0</v>
      </c>
      <c r="F175" s="4">
        <f t="shared" si="40"/>
        <v>0</v>
      </c>
      <c r="G175" s="4">
        <f t="shared" si="41"/>
        <v>0</v>
      </c>
      <c r="H175" s="4">
        <f t="shared" si="42"/>
        <v>0</v>
      </c>
      <c r="I175" s="4">
        <f t="shared" si="43"/>
        <v>0</v>
      </c>
      <c r="J175" s="4">
        <f t="shared" si="44"/>
        <v>0</v>
      </c>
      <c r="K175" s="4">
        <f t="shared" si="45"/>
        <v>0</v>
      </c>
      <c r="L175" s="4">
        <f t="shared" si="46"/>
        <v>0</v>
      </c>
      <c r="M175" s="4">
        <f t="shared" si="47"/>
        <v>0</v>
      </c>
      <c r="N175" s="4">
        <f t="shared" si="48"/>
        <v>0</v>
      </c>
      <c r="O175" s="4">
        <f t="shared" si="49"/>
        <v>0</v>
      </c>
      <c r="P175" s="4">
        <f t="shared" si="50"/>
        <v>0</v>
      </c>
      <c r="Q175" s="4">
        <f t="shared" si="51"/>
        <v>0</v>
      </c>
      <c r="R175" s="4">
        <f t="shared" si="52"/>
        <v>0</v>
      </c>
      <c r="S175" s="4">
        <f t="shared" si="53"/>
        <v>0</v>
      </c>
      <c r="T175" s="77">
        <f t="shared" si="54"/>
        <v>0</v>
      </c>
      <c r="U175" s="76">
        <f t="shared" si="56"/>
        <v>0.3</v>
      </c>
      <c r="V175" s="4">
        <f t="shared" si="55"/>
        <v>0</v>
      </c>
    </row>
    <row r="176" spans="2:22" x14ac:dyDescent="0.2">
      <c r="B176">
        <f>'Risk Assessment'!B182</f>
        <v>0</v>
      </c>
      <c r="C176">
        <f>'Risk Assessment'!C182</f>
        <v>0</v>
      </c>
      <c r="D176" s="4">
        <f>Risks!C189</f>
        <v>0</v>
      </c>
      <c r="E176" s="4">
        <f t="shared" si="39"/>
        <v>0</v>
      </c>
      <c r="F176" s="4">
        <f t="shared" si="40"/>
        <v>0</v>
      </c>
      <c r="G176" s="4">
        <f t="shared" si="41"/>
        <v>0</v>
      </c>
      <c r="H176" s="4">
        <f t="shared" si="42"/>
        <v>0</v>
      </c>
      <c r="I176" s="4">
        <f t="shared" si="43"/>
        <v>0</v>
      </c>
      <c r="J176" s="4">
        <f t="shared" si="44"/>
        <v>0</v>
      </c>
      <c r="K176" s="4">
        <f t="shared" si="45"/>
        <v>0</v>
      </c>
      <c r="L176" s="4">
        <f t="shared" si="46"/>
        <v>0</v>
      </c>
      <c r="M176" s="4">
        <f t="shared" si="47"/>
        <v>0</v>
      </c>
      <c r="N176" s="4">
        <f t="shared" si="48"/>
        <v>0</v>
      </c>
      <c r="O176" s="4">
        <f t="shared" si="49"/>
        <v>0</v>
      </c>
      <c r="P176" s="4">
        <f t="shared" si="50"/>
        <v>0</v>
      </c>
      <c r="Q176" s="4">
        <f t="shared" si="51"/>
        <v>0</v>
      </c>
      <c r="R176" s="4">
        <f t="shared" si="52"/>
        <v>0</v>
      </c>
      <c r="S176" s="4">
        <f t="shared" si="53"/>
        <v>0</v>
      </c>
      <c r="T176" s="77">
        <f t="shared" si="54"/>
        <v>0</v>
      </c>
      <c r="U176" s="76">
        <f t="shared" si="56"/>
        <v>0.3</v>
      </c>
      <c r="V176" s="4">
        <f t="shared" si="55"/>
        <v>0</v>
      </c>
    </row>
    <row r="177" spans="2:22" x14ac:dyDescent="0.2">
      <c r="B177">
        <f>'Risk Assessment'!B183</f>
        <v>0</v>
      </c>
      <c r="C177">
        <f>'Risk Assessment'!C183</f>
        <v>0</v>
      </c>
      <c r="D177" s="4">
        <f>Risks!C190</f>
        <v>0</v>
      </c>
      <c r="E177" s="4">
        <f t="shared" si="39"/>
        <v>0</v>
      </c>
      <c r="F177" s="4">
        <f t="shared" si="40"/>
        <v>0</v>
      </c>
      <c r="G177" s="4">
        <f t="shared" si="41"/>
        <v>0</v>
      </c>
      <c r="H177" s="4">
        <f t="shared" si="42"/>
        <v>0</v>
      </c>
      <c r="I177" s="4">
        <f t="shared" si="43"/>
        <v>0</v>
      </c>
      <c r="J177" s="4">
        <f t="shared" si="44"/>
        <v>0</v>
      </c>
      <c r="K177" s="4">
        <f t="shared" si="45"/>
        <v>0</v>
      </c>
      <c r="L177" s="4">
        <f t="shared" si="46"/>
        <v>0</v>
      </c>
      <c r="M177" s="4">
        <f t="shared" si="47"/>
        <v>0</v>
      </c>
      <c r="N177" s="4">
        <f t="shared" si="48"/>
        <v>0</v>
      </c>
      <c r="O177" s="4">
        <f t="shared" si="49"/>
        <v>0</v>
      </c>
      <c r="P177" s="4">
        <f t="shared" si="50"/>
        <v>0</v>
      </c>
      <c r="Q177" s="4">
        <f t="shared" si="51"/>
        <v>0</v>
      </c>
      <c r="R177" s="4">
        <f t="shared" si="52"/>
        <v>0</v>
      </c>
      <c r="S177" s="4">
        <f t="shared" si="53"/>
        <v>0</v>
      </c>
      <c r="T177" s="77">
        <f t="shared" si="54"/>
        <v>0</v>
      </c>
      <c r="U177" s="76">
        <f t="shared" si="56"/>
        <v>0.3</v>
      </c>
      <c r="V177" s="4">
        <f t="shared" si="55"/>
        <v>0</v>
      </c>
    </row>
    <row r="178" spans="2:22" x14ac:dyDescent="0.2">
      <c r="B178">
        <f>'Risk Assessment'!B184</f>
        <v>0</v>
      </c>
      <c r="C178">
        <f>'Risk Assessment'!C184</f>
        <v>0</v>
      </c>
      <c r="D178" s="4">
        <f>Risks!C191</f>
        <v>0</v>
      </c>
      <c r="E178" s="4">
        <f t="shared" si="39"/>
        <v>0</v>
      </c>
      <c r="F178" s="4">
        <f t="shared" si="40"/>
        <v>0</v>
      </c>
      <c r="G178" s="4">
        <f t="shared" si="41"/>
        <v>0</v>
      </c>
      <c r="H178" s="4">
        <f t="shared" si="42"/>
        <v>0</v>
      </c>
      <c r="I178" s="4">
        <f t="shared" si="43"/>
        <v>0</v>
      </c>
      <c r="J178" s="4">
        <f t="shared" si="44"/>
        <v>0</v>
      </c>
      <c r="K178" s="4">
        <f t="shared" si="45"/>
        <v>0</v>
      </c>
      <c r="L178" s="4">
        <f t="shared" si="46"/>
        <v>0</v>
      </c>
      <c r="M178" s="4">
        <f t="shared" si="47"/>
        <v>0</v>
      </c>
      <c r="N178" s="4">
        <f t="shared" si="48"/>
        <v>0</v>
      </c>
      <c r="O178" s="4">
        <f t="shared" si="49"/>
        <v>0</v>
      </c>
      <c r="P178" s="4">
        <f t="shared" si="50"/>
        <v>0</v>
      </c>
      <c r="Q178" s="4">
        <f t="shared" si="51"/>
        <v>0</v>
      </c>
      <c r="R178" s="4">
        <f t="shared" si="52"/>
        <v>0</v>
      </c>
      <c r="S178" s="4">
        <f t="shared" si="53"/>
        <v>0</v>
      </c>
      <c r="T178" s="77">
        <f t="shared" si="54"/>
        <v>0</v>
      </c>
      <c r="U178" s="76">
        <f t="shared" si="56"/>
        <v>0.3</v>
      </c>
      <c r="V178" s="4">
        <f t="shared" si="55"/>
        <v>0</v>
      </c>
    </row>
    <row r="179" spans="2:22" x14ac:dyDescent="0.2">
      <c r="B179">
        <f>'Risk Assessment'!B185</f>
        <v>0</v>
      </c>
      <c r="C179">
        <f>'Risk Assessment'!C185</f>
        <v>0</v>
      </c>
      <c r="D179" s="4">
        <f>Risks!C192</f>
        <v>0</v>
      </c>
      <c r="E179" s="4">
        <f t="shared" si="39"/>
        <v>0</v>
      </c>
      <c r="F179" s="4">
        <f t="shared" si="40"/>
        <v>0</v>
      </c>
      <c r="G179" s="4">
        <f t="shared" si="41"/>
        <v>0</v>
      </c>
      <c r="H179" s="4">
        <f t="shared" si="42"/>
        <v>0</v>
      </c>
      <c r="I179" s="4">
        <f t="shared" si="43"/>
        <v>0</v>
      </c>
      <c r="J179" s="4">
        <f t="shared" si="44"/>
        <v>0</v>
      </c>
      <c r="K179" s="4">
        <f t="shared" si="45"/>
        <v>0</v>
      </c>
      <c r="L179" s="4">
        <f t="shared" si="46"/>
        <v>0</v>
      </c>
      <c r="M179" s="4">
        <f t="shared" si="47"/>
        <v>0</v>
      </c>
      <c r="N179" s="4">
        <f t="shared" si="48"/>
        <v>0</v>
      </c>
      <c r="O179" s="4">
        <f t="shared" si="49"/>
        <v>0</v>
      </c>
      <c r="P179" s="4">
        <f t="shared" si="50"/>
        <v>0</v>
      </c>
      <c r="Q179" s="4">
        <f t="shared" si="51"/>
        <v>0</v>
      </c>
      <c r="R179" s="4">
        <f t="shared" si="52"/>
        <v>0</v>
      </c>
      <c r="S179" s="4">
        <f t="shared" si="53"/>
        <v>0</v>
      </c>
      <c r="T179" s="77">
        <f t="shared" si="54"/>
        <v>0</v>
      </c>
      <c r="U179" s="76">
        <f t="shared" si="56"/>
        <v>0.3</v>
      </c>
      <c r="V179" s="4">
        <f t="shared" si="55"/>
        <v>0</v>
      </c>
    </row>
    <row r="180" spans="2:22" x14ac:dyDescent="0.2">
      <c r="B180">
        <f>'Risk Assessment'!B186</f>
        <v>0</v>
      </c>
      <c r="C180">
        <f>'Risk Assessment'!C186</f>
        <v>0</v>
      </c>
      <c r="D180" s="4">
        <f>Risks!C193</f>
        <v>0</v>
      </c>
      <c r="E180" s="4">
        <f t="shared" si="39"/>
        <v>0</v>
      </c>
      <c r="F180" s="4">
        <f t="shared" si="40"/>
        <v>0</v>
      </c>
      <c r="G180" s="4">
        <f t="shared" si="41"/>
        <v>0</v>
      </c>
      <c r="H180" s="4">
        <f t="shared" si="42"/>
        <v>0</v>
      </c>
      <c r="I180" s="4">
        <f t="shared" si="43"/>
        <v>0</v>
      </c>
      <c r="J180" s="4">
        <f t="shared" si="44"/>
        <v>0</v>
      </c>
      <c r="K180" s="4">
        <f t="shared" si="45"/>
        <v>0</v>
      </c>
      <c r="L180" s="4">
        <f t="shared" si="46"/>
        <v>0</v>
      </c>
      <c r="M180" s="4">
        <f t="shared" si="47"/>
        <v>0</v>
      </c>
      <c r="N180" s="4">
        <f t="shared" si="48"/>
        <v>0</v>
      </c>
      <c r="O180" s="4">
        <f t="shared" si="49"/>
        <v>0</v>
      </c>
      <c r="P180" s="4">
        <f t="shared" si="50"/>
        <v>0</v>
      </c>
      <c r="Q180" s="4">
        <f t="shared" si="51"/>
        <v>0</v>
      </c>
      <c r="R180" s="4">
        <f t="shared" si="52"/>
        <v>0</v>
      </c>
      <c r="S180" s="4">
        <f t="shared" si="53"/>
        <v>0</v>
      </c>
      <c r="T180" s="77">
        <f t="shared" si="54"/>
        <v>0</v>
      </c>
      <c r="U180" s="76">
        <f t="shared" si="56"/>
        <v>0.3</v>
      </c>
      <c r="V180" s="4">
        <f t="shared" si="55"/>
        <v>0</v>
      </c>
    </row>
    <row r="181" spans="2:22" x14ac:dyDescent="0.2">
      <c r="B181">
        <f>'Risk Assessment'!B187</f>
        <v>0</v>
      </c>
      <c r="C181">
        <f>'Risk Assessment'!C187</f>
        <v>0</v>
      </c>
      <c r="D181" s="4">
        <f>Risks!C194</f>
        <v>0</v>
      </c>
      <c r="E181" s="4">
        <f t="shared" si="39"/>
        <v>0</v>
      </c>
      <c r="F181" s="4">
        <f t="shared" si="40"/>
        <v>0</v>
      </c>
      <c r="G181" s="4">
        <f t="shared" si="41"/>
        <v>0</v>
      </c>
      <c r="H181" s="4">
        <f t="shared" si="42"/>
        <v>0</v>
      </c>
      <c r="I181" s="4">
        <f t="shared" si="43"/>
        <v>0</v>
      </c>
      <c r="J181" s="4">
        <f t="shared" si="44"/>
        <v>0</v>
      </c>
      <c r="K181" s="4">
        <f t="shared" si="45"/>
        <v>0</v>
      </c>
      <c r="L181" s="4">
        <f t="shared" si="46"/>
        <v>0</v>
      </c>
      <c r="M181" s="4">
        <f t="shared" si="47"/>
        <v>0</v>
      </c>
      <c r="N181" s="4">
        <f t="shared" si="48"/>
        <v>0</v>
      </c>
      <c r="O181" s="4">
        <f t="shared" si="49"/>
        <v>0</v>
      </c>
      <c r="P181" s="4">
        <f t="shared" si="50"/>
        <v>0</v>
      </c>
      <c r="Q181" s="4">
        <f t="shared" si="51"/>
        <v>0</v>
      </c>
      <c r="R181" s="4">
        <f t="shared" si="52"/>
        <v>0</v>
      </c>
      <c r="S181" s="4">
        <f t="shared" si="53"/>
        <v>0</v>
      </c>
      <c r="T181" s="77">
        <f t="shared" si="54"/>
        <v>0</v>
      </c>
      <c r="U181" s="76">
        <f t="shared" si="56"/>
        <v>0.3</v>
      </c>
      <c r="V181" s="4">
        <f t="shared" si="55"/>
        <v>0</v>
      </c>
    </row>
    <row r="182" spans="2:22" x14ac:dyDescent="0.2">
      <c r="B182">
        <f>'Risk Assessment'!B188</f>
        <v>0</v>
      </c>
      <c r="C182">
        <f>'Risk Assessment'!C188</f>
        <v>0</v>
      </c>
      <c r="D182" s="4">
        <f>Risks!C195</f>
        <v>0</v>
      </c>
      <c r="E182" s="4">
        <f t="shared" si="39"/>
        <v>0</v>
      </c>
      <c r="F182" s="4">
        <f t="shared" si="40"/>
        <v>0</v>
      </c>
      <c r="G182" s="4">
        <f t="shared" si="41"/>
        <v>0</v>
      </c>
      <c r="H182" s="4">
        <f t="shared" si="42"/>
        <v>0</v>
      </c>
      <c r="I182" s="4">
        <f t="shared" si="43"/>
        <v>0</v>
      </c>
      <c r="J182" s="4">
        <f t="shared" si="44"/>
        <v>0</v>
      </c>
      <c r="K182" s="4">
        <f t="shared" si="45"/>
        <v>0</v>
      </c>
      <c r="L182" s="4">
        <f t="shared" si="46"/>
        <v>0</v>
      </c>
      <c r="M182" s="4">
        <f t="shared" si="47"/>
        <v>0</v>
      </c>
      <c r="N182" s="4">
        <f t="shared" si="48"/>
        <v>0</v>
      </c>
      <c r="O182" s="4">
        <f t="shared" si="49"/>
        <v>0</v>
      </c>
      <c r="P182" s="4">
        <f t="shared" si="50"/>
        <v>0</v>
      </c>
      <c r="Q182" s="4">
        <f t="shared" si="51"/>
        <v>0</v>
      </c>
      <c r="R182" s="4">
        <f t="shared" si="52"/>
        <v>0</v>
      </c>
      <c r="S182" s="4">
        <f t="shared" si="53"/>
        <v>0</v>
      </c>
      <c r="T182" s="77">
        <f t="shared" si="54"/>
        <v>0</v>
      </c>
      <c r="U182" s="76">
        <f t="shared" si="56"/>
        <v>0.3</v>
      </c>
      <c r="V182" s="4">
        <f t="shared" si="55"/>
        <v>0</v>
      </c>
    </row>
    <row r="183" spans="2:22" x14ac:dyDescent="0.2">
      <c r="B183">
        <f>'Risk Assessment'!B189</f>
        <v>0</v>
      </c>
      <c r="C183">
        <f>'Risk Assessment'!C189</f>
        <v>0</v>
      </c>
      <c r="D183" s="4">
        <f>Risks!C196</f>
        <v>0</v>
      </c>
      <c r="E183" s="4">
        <f t="shared" si="39"/>
        <v>0</v>
      </c>
      <c r="F183" s="4">
        <f t="shared" si="40"/>
        <v>0</v>
      </c>
      <c r="G183" s="4">
        <f t="shared" si="41"/>
        <v>0</v>
      </c>
      <c r="H183" s="4">
        <f t="shared" si="42"/>
        <v>0</v>
      </c>
      <c r="I183" s="4">
        <f t="shared" si="43"/>
        <v>0</v>
      </c>
      <c r="J183" s="4">
        <f t="shared" si="44"/>
        <v>0</v>
      </c>
      <c r="K183" s="4">
        <f t="shared" si="45"/>
        <v>0</v>
      </c>
      <c r="L183" s="4">
        <f t="shared" si="46"/>
        <v>0</v>
      </c>
      <c r="M183" s="4">
        <f t="shared" si="47"/>
        <v>0</v>
      </c>
      <c r="N183" s="4">
        <f t="shared" si="48"/>
        <v>0</v>
      </c>
      <c r="O183" s="4">
        <f t="shared" si="49"/>
        <v>0</v>
      </c>
      <c r="P183" s="4">
        <f t="shared" si="50"/>
        <v>0</v>
      </c>
      <c r="Q183" s="4">
        <f t="shared" si="51"/>
        <v>0</v>
      </c>
      <c r="R183" s="4">
        <f t="shared" si="52"/>
        <v>0</v>
      </c>
      <c r="S183" s="4">
        <f t="shared" si="53"/>
        <v>0</v>
      </c>
      <c r="T183" s="77">
        <f t="shared" si="54"/>
        <v>0</v>
      </c>
      <c r="U183" s="76">
        <f t="shared" si="56"/>
        <v>0.3</v>
      </c>
      <c r="V183" s="4">
        <f t="shared" si="55"/>
        <v>0</v>
      </c>
    </row>
    <row r="184" spans="2:22" x14ac:dyDescent="0.2">
      <c r="B184">
        <f>'Risk Assessment'!B190</f>
        <v>0</v>
      </c>
      <c r="C184">
        <f>'Risk Assessment'!C190</f>
        <v>0</v>
      </c>
      <c r="D184" s="4">
        <f>Risks!C197</f>
        <v>0</v>
      </c>
      <c r="E184" s="4">
        <f t="shared" si="39"/>
        <v>0</v>
      </c>
      <c r="F184" s="4">
        <f t="shared" si="40"/>
        <v>0</v>
      </c>
      <c r="G184" s="4">
        <f t="shared" si="41"/>
        <v>0</v>
      </c>
      <c r="H184" s="4">
        <f t="shared" si="42"/>
        <v>0</v>
      </c>
      <c r="I184" s="4">
        <f t="shared" si="43"/>
        <v>0</v>
      </c>
      <c r="J184" s="4">
        <f t="shared" si="44"/>
        <v>0</v>
      </c>
      <c r="K184" s="4">
        <f t="shared" si="45"/>
        <v>0</v>
      </c>
      <c r="L184" s="4">
        <f t="shared" si="46"/>
        <v>0</v>
      </c>
      <c r="M184" s="4">
        <f t="shared" si="47"/>
        <v>0</v>
      </c>
      <c r="N184" s="4">
        <f t="shared" si="48"/>
        <v>0</v>
      </c>
      <c r="O184" s="4">
        <f t="shared" si="49"/>
        <v>0</v>
      </c>
      <c r="P184" s="4">
        <f t="shared" si="50"/>
        <v>0</v>
      </c>
      <c r="Q184" s="4">
        <f t="shared" si="51"/>
        <v>0</v>
      </c>
      <c r="R184" s="4">
        <f t="shared" si="52"/>
        <v>0</v>
      </c>
      <c r="S184" s="4">
        <f t="shared" si="53"/>
        <v>0</v>
      </c>
      <c r="T184" s="77">
        <f t="shared" si="54"/>
        <v>0</v>
      </c>
      <c r="U184" s="76">
        <f t="shared" si="56"/>
        <v>0.3</v>
      </c>
      <c r="V184" s="4">
        <f t="shared" si="55"/>
        <v>0</v>
      </c>
    </row>
    <row r="185" spans="2:22" x14ac:dyDescent="0.2">
      <c r="B185">
        <f>'Risk Assessment'!B191</f>
        <v>0</v>
      </c>
      <c r="C185">
        <f>'Risk Assessment'!C191</f>
        <v>0</v>
      </c>
      <c r="D185" s="4">
        <f>Risks!C198</f>
        <v>0</v>
      </c>
      <c r="E185" s="4">
        <f t="shared" si="39"/>
        <v>0</v>
      </c>
      <c r="F185" s="4">
        <f t="shared" si="40"/>
        <v>0</v>
      </c>
      <c r="G185" s="4">
        <f t="shared" si="41"/>
        <v>0</v>
      </c>
      <c r="H185" s="4">
        <f t="shared" si="42"/>
        <v>0</v>
      </c>
      <c r="I185" s="4">
        <f t="shared" si="43"/>
        <v>0</v>
      </c>
      <c r="J185" s="4">
        <f t="shared" si="44"/>
        <v>0</v>
      </c>
      <c r="K185" s="4">
        <f t="shared" si="45"/>
        <v>0</v>
      </c>
      <c r="L185" s="4">
        <f t="shared" si="46"/>
        <v>0</v>
      </c>
      <c r="M185" s="4">
        <f t="shared" si="47"/>
        <v>0</v>
      </c>
      <c r="N185" s="4">
        <f t="shared" si="48"/>
        <v>0</v>
      </c>
      <c r="O185" s="4">
        <f t="shared" si="49"/>
        <v>0</v>
      </c>
      <c r="P185" s="4">
        <f t="shared" si="50"/>
        <v>0</v>
      </c>
      <c r="Q185" s="4">
        <f t="shared" si="51"/>
        <v>0</v>
      </c>
      <c r="R185" s="4">
        <f t="shared" si="52"/>
        <v>0</v>
      </c>
      <c r="S185" s="4">
        <f t="shared" si="53"/>
        <v>0</v>
      </c>
      <c r="T185" s="77">
        <f t="shared" si="54"/>
        <v>0</v>
      </c>
      <c r="U185" s="76">
        <f t="shared" si="56"/>
        <v>0.3</v>
      </c>
      <c r="V185" s="4">
        <f t="shared" si="55"/>
        <v>0</v>
      </c>
    </row>
    <row r="186" spans="2:22" x14ac:dyDescent="0.2">
      <c r="B186">
        <f>'Risk Assessment'!B192</f>
        <v>0</v>
      </c>
      <c r="C186">
        <f>'Risk Assessment'!C192</f>
        <v>0</v>
      </c>
      <c r="D186" s="4">
        <f>Risks!C199</f>
        <v>0</v>
      </c>
      <c r="E186" s="4">
        <f t="shared" si="39"/>
        <v>0</v>
      </c>
      <c r="F186" s="4">
        <f t="shared" si="40"/>
        <v>0</v>
      </c>
      <c r="G186" s="4">
        <f t="shared" si="41"/>
        <v>0</v>
      </c>
      <c r="H186" s="4">
        <f t="shared" si="42"/>
        <v>0</v>
      </c>
      <c r="I186" s="4">
        <f t="shared" si="43"/>
        <v>0</v>
      </c>
      <c r="J186" s="4">
        <f t="shared" si="44"/>
        <v>0</v>
      </c>
      <c r="K186" s="4">
        <f t="shared" si="45"/>
        <v>0</v>
      </c>
      <c r="L186" s="4">
        <f t="shared" si="46"/>
        <v>0</v>
      </c>
      <c r="M186" s="4">
        <f t="shared" si="47"/>
        <v>0</v>
      </c>
      <c r="N186" s="4">
        <f t="shared" si="48"/>
        <v>0</v>
      </c>
      <c r="O186" s="4">
        <f t="shared" si="49"/>
        <v>0</v>
      </c>
      <c r="P186" s="4">
        <f t="shared" si="50"/>
        <v>0</v>
      </c>
      <c r="Q186" s="4">
        <f t="shared" si="51"/>
        <v>0</v>
      </c>
      <c r="R186" s="4">
        <f t="shared" si="52"/>
        <v>0</v>
      </c>
      <c r="S186" s="4">
        <f t="shared" si="53"/>
        <v>0</v>
      </c>
      <c r="T186" s="77">
        <f t="shared" si="54"/>
        <v>0</v>
      </c>
      <c r="U186" s="76">
        <f t="shared" si="56"/>
        <v>0.3</v>
      </c>
      <c r="V186" s="4">
        <f t="shared" si="55"/>
        <v>0</v>
      </c>
    </row>
    <row r="187" spans="2:22" x14ac:dyDescent="0.2">
      <c r="B187">
        <f>'Risk Assessment'!B193</f>
        <v>0</v>
      </c>
      <c r="C187">
        <f>'Risk Assessment'!C193</f>
        <v>0</v>
      </c>
      <c r="D187" s="4">
        <f>Risks!C200</f>
        <v>0</v>
      </c>
      <c r="E187" s="4">
        <f t="shared" si="39"/>
        <v>0</v>
      </c>
      <c r="F187" s="4">
        <f t="shared" si="40"/>
        <v>0</v>
      </c>
      <c r="G187" s="4">
        <f t="shared" si="41"/>
        <v>0</v>
      </c>
      <c r="H187" s="4">
        <f t="shared" si="42"/>
        <v>0</v>
      </c>
      <c r="I187" s="4">
        <f t="shared" si="43"/>
        <v>0</v>
      </c>
      <c r="J187" s="4">
        <f t="shared" si="44"/>
        <v>0</v>
      </c>
      <c r="K187" s="4">
        <f t="shared" si="45"/>
        <v>0</v>
      </c>
      <c r="L187" s="4">
        <f t="shared" si="46"/>
        <v>0</v>
      </c>
      <c r="M187" s="4">
        <f t="shared" si="47"/>
        <v>0</v>
      </c>
      <c r="N187" s="4">
        <f t="shared" si="48"/>
        <v>0</v>
      </c>
      <c r="O187" s="4">
        <f t="shared" si="49"/>
        <v>0</v>
      </c>
      <c r="P187" s="4">
        <f t="shared" si="50"/>
        <v>0</v>
      </c>
      <c r="Q187" s="4">
        <f t="shared" si="51"/>
        <v>0</v>
      </c>
      <c r="R187" s="4">
        <f t="shared" si="52"/>
        <v>0</v>
      </c>
      <c r="S187" s="4">
        <f t="shared" si="53"/>
        <v>0</v>
      </c>
      <c r="T187" s="77">
        <f t="shared" si="54"/>
        <v>0</v>
      </c>
      <c r="U187" s="76">
        <f t="shared" si="56"/>
        <v>0.3</v>
      </c>
      <c r="V187" s="4">
        <f t="shared" si="55"/>
        <v>0</v>
      </c>
    </row>
    <row r="188" spans="2:22" x14ac:dyDescent="0.2">
      <c r="B188">
        <f>'Risk Assessment'!B194</f>
        <v>0</v>
      </c>
      <c r="C188">
        <f>'Risk Assessment'!C194</f>
        <v>0</v>
      </c>
      <c r="D188" s="4">
        <f>Risks!C201</f>
        <v>0</v>
      </c>
      <c r="E188" s="4">
        <f t="shared" si="39"/>
        <v>0</v>
      </c>
      <c r="F188" s="4">
        <f t="shared" si="40"/>
        <v>0</v>
      </c>
      <c r="G188" s="4">
        <f t="shared" si="41"/>
        <v>0</v>
      </c>
      <c r="H188" s="4">
        <f t="shared" si="42"/>
        <v>0</v>
      </c>
      <c r="I188" s="4">
        <f t="shared" si="43"/>
        <v>0</v>
      </c>
      <c r="J188" s="4">
        <f t="shared" si="44"/>
        <v>0</v>
      </c>
      <c r="K188" s="4">
        <f t="shared" si="45"/>
        <v>0</v>
      </c>
      <c r="L188" s="4">
        <f t="shared" si="46"/>
        <v>0</v>
      </c>
      <c r="M188" s="4">
        <f t="shared" si="47"/>
        <v>0</v>
      </c>
      <c r="N188" s="4">
        <f t="shared" si="48"/>
        <v>0</v>
      </c>
      <c r="O188" s="4">
        <f t="shared" si="49"/>
        <v>0</v>
      </c>
      <c r="P188" s="4">
        <f t="shared" si="50"/>
        <v>0</v>
      </c>
      <c r="Q188" s="4">
        <f t="shared" si="51"/>
        <v>0</v>
      </c>
      <c r="R188" s="4">
        <f t="shared" si="52"/>
        <v>0</v>
      </c>
      <c r="S188" s="4">
        <f t="shared" si="53"/>
        <v>0</v>
      </c>
      <c r="T188" s="77">
        <f t="shared" si="54"/>
        <v>0</v>
      </c>
      <c r="U188" s="76">
        <f t="shared" si="56"/>
        <v>0.3</v>
      </c>
      <c r="V188" s="4">
        <f t="shared" si="55"/>
        <v>0</v>
      </c>
    </row>
    <row r="189" spans="2:22" x14ac:dyDescent="0.2">
      <c r="B189">
        <f>'Risk Assessment'!B195</f>
        <v>0</v>
      </c>
      <c r="C189">
        <f>'Risk Assessment'!C195</f>
        <v>0</v>
      </c>
      <c r="D189" s="4">
        <f>Risks!C202</f>
        <v>0</v>
      </c>
      <c r="E189" s="4">
        <f t="shared" si="39"/>
        <v>0</v>
      </c>
      <c r="F189" s="4">
        <f t="shared" si="40"/>
        <v>0</v>
      </c>
      <c r="G189" s="4">
        <f t="shared" si="41"/>
        <v>0</v>
      </c>
      <c r="H189" s="4">
        <f t="shared" si="42"/>
        <v>0</v>
      </c>
      <c r="I189" s="4">
        <f t="shared" si="43"/>
        <v>0</v>
      </c>
      <c r="J189" s="4">
        <f t="shared" si="44"/>
        <v>0</v>
      </c>
      <c r="K189" s="4">
        <f t="shared" si="45"/>
        <v>0</v>
      </c>
      <c r="L189" s="4">
        <f t="shared" si="46"/>
        <v>0</v>
      </c>
      <c r="M189" s="4">
        <f t="shared" si="47"/>
        <v>0</v>
      </c>
      <c r="N189" s="4">
        <f t="shared" si="48"/>
        <v>0</v>
      </c>
      <c r="O189" s="4">
        <f t="shared" si="49"/>
        <v>0</v>
      </c>
      <c r="P189" s="4">
        <f t="shared" si="50"/>
        <v>0</v>
      </c>
      <c r="Q189" s="4">
        <f t="shared" si="51"/>
        <v>0</v>
      </c>
      <c r="R189" s="4">
        <f t="shared" si="52"/>
        <v>0</v>
      </c>
      <c r="S189" s="4">
        <f t="shared" si="53"/>
        <v>0</v>
      </c>
      <c r="T189" s="77">
        <f t="shared" si="54"/>
        <v>0</v>
      </c>
      <c r="U189" s="76">
        <f t="shared" si="56"/>
        <v>0.3</v>
      </c>
      <c r="V189" s="4">
        <f t="shared" si="55"/>
        <v>0</v>
      </c>
    </row>
    <row r="190" spans="2:22" x14ac:dyDescent="0.2">
      <c r="B190">
        <f>'Risk Assessment'!B196</f>
        <v>0</v>
      </c>
      <c r="C190">
        <f>'Risk Assessment'!C196</f>
        <v>0</v>
      </c>
      <c r="D190" s="4">
        <f>Risks!C203</f>
        <v>0</v>
      </c>
      <c r="E190" s="4">
        <f t="shared" si="39"/>
        <v>0</v>
      </c>
      <c r="F190" s="4">
        <f t="shared" si="40"/>
        <v>0</v>
      </c>
      <c r="G190" s="4">
        <f t="shared" si="41"/>
        <v>0</v>
      </c>
      <c r="H190" s="4">
        <f t="shared" si="42"/>
        <v>0</v>
      </c>
      <c r="I190" s="4">
        <f t="shared" si="43"/>
        <v>0</v>
      </c>
      <c r="J190" s="4">
        <f t="shared" si="44"/>
        <v>0</v>
      </c>
      <c r="K190" s="4">
        <f t="shared" si="45"/>
        <v>0</v>
      </c>
      <c r="L190" s="4">
        <f t="shared" si="46"/>
        <v>0</v>
      </c>
      <c r="M190" s="4">
        <f t="shared" si="47"/>
        <v>0</v>
      </c>
      <c r="N190" s="4">
        <f t="shared" si="48"/>
        <v>0</v>
      </c>
      <c r="O190" s="4">
        <f t="shared" si="49"/>
        <v>0</v>
      </c>
      <c r="P190" s="4">
        <f t="shared" si="50"/>
        <v>0</v>
      </c>
      <c r="Q190" s="4">
        <f t="shared" si="51"/>
        <v>0</v>
      </c>
      <c r="R190" s="4">
        <f t="shared" si="52"/>
        <v>0</v>
      </c>
      <c r="S190" s="4">
        <f t="shared" si="53"/>
        <v>0</v>
      </c>
      <c r="T190" s="77">
        <f t="shared" si="54"/>
        <v>0</v>
      </c>
      <c r="U190" s="76">
        <f t="shared" si="56"/>
        <v>0.3</v>
      </c>
      <c r="V190" s="4">
        <f t="shared" si="55"/>
        <v>0</v>
      </c>
    </row>
    <row r="191" spans="2:22" x14ac:dyDescent="0.2">
      <c r="B191">
        <f>'Risk Assessment'!B197</f>
        <v>0</v>
      </c>
      <c r="C191">
        <f>'Risk Assessment'!C197</f>
        <v>0</v>
      </c>
      <c r="D191" s="4">
        <f>Risks!C204</f>
        <v>0</v>
      </c>
      <c r="E191" s="4">
        <f t="shared" si="39"/>
        <v>0</v>
      </c>
      <c r="F191" s="4">
        <f t="shared" si="40"/>
        <v>0</v>
      </c>
      <c r="G191" s="4">
        <f t="shared" si="41"/>
        <v>0</v>
      </c>
      <c r="H191" s="4">
        <f t="shared" si="42"/>
        <v>0</v>
      </c>
      <c r="I191" s="4">
        <f t="shared" si="43"/>
        <v>0</v>
      </c>
      <c r="J191" s="4">
        <f t="shared" si="44"/>
        <v>0</v>
      </c>
      <c r="K191" s="4">
        <f t="shared" si="45"/>
        <v>0</v>
      </c>
      <c r="L191" s="4">
        <f t="shared" si="46"/>
        <v>0</v>
      </c>
      <c r="M191" s="4">
        <f t="shared" si="47"/>
        <v>0</v>
      </c>
      <c r="N191" s="4">
        <f t="shared" si="48"/>
        <v>0</v>
      </c>
      <c r="O191" s="4">
        <f t="shared" si="49"/>
        <v>0</v>
      </c>
      <c r="P191" s="4">
        <f t="shared" si="50"/>
        <v>0</v>
      </c>
      <c r="Q191" s="4">
        <f t="shared" si="51"/>
        <v>0</v>
      </c>
      <c r="R191" s="4">
        <f t="shared" si="52"/>
        <v>0</v>
      </c>
      <c r="S191" s="4">
        <f t="shared" si="53"/>
        <v>0</v>
      </c>
      <c r="T191" s="77">
        <f t="shared" si="54"/>
        <v>0</v>
      </c>
      <c r="U191" s="76">
        <f t="shared" si="56"/>
        <v>0.3</v>
      </c>
      <c r="V191" s="4">
        <f t="shared" si="55"/>
        <v>0</v>
      </c>
    </row>
    <row r="192" spans="2:22" x14ac:dyDescent="0.2">
      <c r="B192">
        <f>'Risk Assessment'!B198</f>
        <v>0</v>
      </c>
      <c r="C192">
        <f>'Risk Assessment'!C198</f>
        <v>0</v>
      </c>
      <c r="D192" s="4">
        <f>Risks!C205</f>
        <v>0</v>
      </c>
      <c r="E192" s="4">
        <f t="shared" si="39"/>
        <v>0</v>
      </c>
      <c r="F192" s="4">
        <f t="shared" si="40"/>
        <v>0</v>
      </c>
      <c r="G192" s="4">
        <f t="shared" si="41"/>
        <v>0</v>
      </c>
      <c r="H192" s="4">
        <f t="shared" si="42"/>
        <v>0</v>
      </c>
      <c r="I192" s="4">
        <f t="shared" si="43"/>
        <v>0</v>
      </c>
      <c r="J192" s="4">
        <f t="shared" si="44"/>
        <v>0</v>
      </c>
      <c r="K192" s="4">
        <f t="shared" si="45"/>
        <v>0</v>
      </c>
      <c r="L192" s="4">
        <f t="shared" si="46"/>
        <v>0</v>
      </c>
      <c r="M192" s="4">
        <f t="shared" si="47"/>
        <v>0</v>
      </c>
      <c r="N192" s="4">
        <f t="shared" si="48"/>
        <v>0</v>
      </c>
      <c r="O192" s="4">
        <f t="shared" si="49"/>
        <v>0</v>
      </c>
      <c r="P192" s="4">
        <f t="shared" si="50"/>
        <v>0</v>
      </c>
      <c r="Q192" s="4">
        <f t="shared" si="51"/>
        <v>0</v>
      </c>
      <c r="R192" s="4">
        <f t="shared" si="52"/>
        <v>0</v>
      </c>
      <c r="S192" s="4">
        <f t="shared" si="53"/>
        <v>0</v>
      </c>
      <c r="T192" s="77">
        <f t="shared" si="54"/>
        <v>0</v>
      </c>
      <c r="U192" s="76">
        <f t="shared" si="56"/>
        <v>0.3</v>
      </c>
      <c r="V192" s="4">
        <f t="shared" si="55"/>
        <v>0</v>
      </c>
    </row>
    <row r="193" spans="2:22" x14ac:dyDescent="0.2">
      <c r="B193">
        <f>'Risk Assessment'!B199</f>
        <v>0</v>
      </c>
      <c r="C193">
        <f>'Risk Assessment'!C199</f>
        <v>0</v>
      </c>
      <c r="D193" s="4">
        <f>Risks!C206</f>
        <v>0</v>
      </c>
      <c r="E193" s="4">
        <f t="shared" si="39"/>
        <v>0</v>
      </c>
      <c r="F193" s="4">
        <f t="shared" si="40"/>
        <v>0</v>
      </c>
      <c r="G193" s="4">
        <f t="shared" si="41"/>
        <v>0</v>
      </c>
      <c r="H193" s="4">
        <f t="shared" si="42"/>
        <v>0</v>
      </c>
      <c r="I193" s="4">
        <f t="shared" si="43"/>
        <v>0</v>
      </c>
      <c r="J193" s="4">
        <f t="shared" si="44"/>
        <v>0</v>
      </c>
      <c r="K193" s="4">
        <f t="shared" si="45"/>
        <v>0</v>
      </c>
      <c r="L193" s="4">
        <f t="shared" si="46"/>
        <v>0</v>
      </c>
      <c r="M193" s="4">
        <f t="shared" si="47"/>
        <v>0</v>
      </c>
      <c r="N193" s="4">
        <f t="shared" si="48"/>
        <v>0</v>
      </c>
      <c r="O193" s="4">
        <f t="shared" si="49"/>
        <v>0</v>
      </c>
      <c r="P193" s="4">
        <f t="shared" si="50"/>
        <v>0</v>
      </c>
      <c r="Q193" s="4">
        <f t="shared" si="51"/>
        <v>0</v>
      </c>
      <c r="R193" s="4">
        <f t="shared" si="52"/>
        <v>0</v>
      </c>
      <c r="S193" s="4">
        <f t="shared" si="53"/>
        <v>0</v>
      </c>
      <c r="T193" s="77">
        <f t="shared" si="54"/>
        <v>0</v>
      </c>
      <c r="U193" s="76">
        <f t="shared" si="56"/>
        <v>0.3</v>
      </c>
      <c r="V193" s="4">
        <f t="shared" si="55"/>
        <v>0</v>
      </c>
    </row>
    <row r="194" spans="2:22" x14ac:dyDescent="0.2">
      <c r="B194">
        <f>'Risk Assessment'!B200</f>
        <v>0</v>
      </c>
      <c r="C194">
        <f>'Risk Assessment'!C200</f>
        <v>0</v>
      </c>
      <c r="D194" s="4">
        <f>Risks!C207</f>
        <v>0</v>
      </c>
      <c r="E194" s="4">
        <f t="shared" si="39"/>
        <v>0</v>
      </c>
      <c r="F194" s="4">
        <f t="shared" si="40"/>
        <v>0</v>
      </c>
      <c r="G194" s="4">
        <f t="shared" si="41"/>
        <v>0</v>
      </c>
      <c r="H194" s="4">
        <f t="shared" si="42"/>
        <v>0</v>
      </c>
      <c r="I194" s="4">
        <f t="shared" si="43"/>
        <v>0</v>
      </c>
      <c r="J194" s="4">
        <f t="shared" si="44"/>
        <v>0</v>
      </c>
      <c r="K194" s="4">
        <f t="shared" si="45"/>
        <v>0</v>
      </c>
      <c r="L194" s="4">
        <f t="shared" si="46"/>
        <v>0</v>
      </c>
      <c r="M194" s="4">
        <f t="shared" si="47"/>
        <v>0</v>
      </c>
      <c r="N194" s="4">
        <f t="shared" si="48"/>
        <v>0</v>
      </c>
      <c r="O194" s="4">
        <f t="shared" si="49"/>
        <v>0</v>
      </c>
      <c r="P194" s="4">
        <f t="shared" si="50"/>
        <v>0</v>
      </c>
      <c r="Q194" s="4">
        <f t="shared" si="51"/>
        <v>0</v>
      </c>
      <c r="R194" s="4">
        <f t="shared" si="52"/>
        <v>0</v>
      </c>
      <c r="S194" s="4">
        <f t="shared" si="53"/>
        <v>0</v>
      </c>
      <c r="T194" s="77">
        <f t="shared" si="54"/>
        <v>0</v>
      </c>
      <c r="U194" s="76">
        <f t="shared" si="56"/>
        <v>0.3</v>
      </c>
      <c r="V194" s="4">
        <f t="shared" si="55"/>
        <v>0</v>
      </c>
    </row>
    <row r="195" spans="2:22" x14ac:dyDescent="0.2">
      <c r="B195">
        <f>'Risk Assessment'!B201</f>
        <v>0</v>
      </c>
      <c r="C195">
        <f>'Risk Assessment'!C201</f>
        <v>0</v>
      </c>
      <c r="D195" s="4">
        <f>Risks!C208</f>
        <v>0</v>
      </c>
      <c r="E195" s="4">
        <f t="shared" si="39"/>
        <v>0</v>
      </c>
      <c r="F195" s="4">
        <f t="shared" si="40"/>
        <v>0</v>
      </c>
      <c r="G195" s="4">
        <f t="shared" si="41"/>
        <v>0</v>
      </c>
      <c r="H195" s="4">
        <f t="shared" si="42"/>
        <v>0</v>
      </c>
      <c r="I195" s="4">
        <f t="shared" si="43"/>
        <v>0</v>
      </c>
      <c r="J195" s="4">
        <f t="shared" si="44"/>
        <v>0</v>
      </c>
      <c r="K195" s="4">
        <f t="shared" si="45"/>
        <v>0</v>
      </c>
      <c r="L195" s="4">
        <f t="shared" si="46"/>
        <v>0</v>
      </c>
      <c r="M195" s="4">
        <f t="shared" si="47"/>
        <v>0</v>
      </c>
      <c r="N195" s="4">
        <f t="shared" si="48"/>
        <v>0</v>
      </c>
      <c r="O195" s="4">
        <f t="shared" si="49"/>
        <v>0</v>
      </c>
      <c r="P195" s="4">
        <f t="shared" si="50"/>
        <v>0</v>
      </c>
      <c r="Q195" s="4">
        <f t="shared" si="51"/>
        <v>0</v>
      </c>
      <c r="R195" s="4">
        <f t="shared" si="52"/>
        <v>0</v>
      </c>
      <c r="S195" s="4">
        <f t="shared" si="53"/>
        <v>0</v>
      </c>
      <c r="T195" s="77">
        <f t="shared" si="54"/>
        <v>0</v>
      </c>
      <c r="U195" s="76">
        <f t="shared" si="56"/>
        <v>0.3</v>
      </c>
      <c r="V195" s="4">
        <f t="shared" si="55"/>
        <v>0</v>
      </c>
    </row>
    <row r="196" spans="2:22" x14ac:dyDescent="0.2">
      <c r="B196">
        <f>'Risk Assessment'!B202</f>
        <v>0</v>
      </c>
      <c r="C196">
        <f>'Risk Assessment'!C202</f>
        <v>0</v>
      </c>
      <c r="D196" s="4">
        <f>Risks!C209</f>
        <v>0</v>
      </c>
      <c r="E196" s="4">
        <f t="shared" si="39"/>
        <v>0</v>
      </c>
      <c r="F196" s="4">
        <f t="shared" si="40"/>
        <v>0</v>
      </c>
      <c r="G196" s="4">
        <f t="shared" si="41"/>
        <v>0</v>
      </c>
      <c r="H196" s="4">
        <f t="shared" si="42"/>
        <v>0</v>
      </c>
      <c r="I196" s="4">
        <f t="shared" si="43"/>
        <v>0</v>
      </c>
      <c r="J196" s="4">
        <f t="shared" si="44"/>
        <v>0</v>
      </c>
      <c r="K196" s="4">
        <f t="shared" si="45"/>
        <v>0</v>
      </c>
      <c r="L196" s="4">
        <f t="shared" si="46"/>
        <v>0</v>
      </c>
      <c r="M196" s="4">
        <f t="shared" si="47"/>
        <v>0</v>
      </c>
      <c r="N196" s="4">
        <f t="shared" si="48"/>
        <v>0</v>
      </c>
      <c r="O196" s="4">
        <f t="shared" si="49"/>
        <v>0</v>
      </c>
      <c r="P196" s="4">
        <f t="shared" si="50"/>
        <v>0</v>
      </c>
      <c r="Q196" s="4">
        <f t="shared" si="51"/>
        <v>0</v>
      </c>
      <c r="R196" s="4">
        <f t="shared" si="52"/>
        <v>0</v>
      </c>
      <c r="S196" s="4">
        <f t="shared" si="53"/>
        <v>0</v>
      </c>
      <c r="T196" s="77">
        <f t="shared" si="54"/>
        <v>0</v>
      </c>
      <c r="U196" s="76">
        <f t="shared" si="56"/>
        <v>0.3</v>
      </c>
      <c r="V196" s="4">
        <f t="shared" si="55"/>
        <v>0</v>
      </c>
    </row>
    <row r="197" spans="2:22" x14ac:dyDescent="0.2">
      <c r="B197">
        <f>'Risk Assessment'!B203</f>
        <v>0</v>
      </c>
      <c r="C197">
        <f>'Risk Assessment'!C203</f>
        <v>0</v>
      </c>
      <c r="D197" s="4">
        <f>Risks!C210</f>
        <v>0</v>
      </c>
      <c r="E197" s="4">
        <f t="shared" si="39"/>
        <v>0</v>
      </c>
      <c r="F197" s="4">
        <f t="shared" si="40"/>
        <v>0</v>
      </c>
      <c r="G197" s="4">
        <f t="shared" si="41"/>
        <v>0</v>
      </c>
      <c r="H197" s="4">
        <f t="shared" si="42"/>
        <v>0</v>
      </c>
      <c r="I197" s="4">
        <f t="shared" si="43"/>
        <v>0</v>
      </c>
      <c r="J197" s="4">
        <f t="shared" si="44"/>
        <v>0</v>
      </c>
      <c r="K197" s="4">
        <f t="shared" si="45"/>
        <v>0</v>
      </c>
      <c r="L197" s="4">
        <f t="shared" si="46"/>
        <v>0</v>
      </c>
      <c r="M197" s="4">
        <f t="shared" si="47"/>
        <v>0</v>
      </c>
      <c r="N197" s="4">
        <f t="shared" si="48"/>
        <v>0</v>
      </c>
      <c r="O197" s="4">
        <f t="shared" si="49"/>
        <v>0</v>
      </c>
      <c r="P197" s="4">
        <f t="shared" si="50"/>
        <v>0</v>
      </c>
      <c r="Q197" s="4">
        <f t="shared" si="51"/>
        <v>0</v>
      </c>
      <c r="R197" s="4">
        <f t="shared" si="52"/>
        <v>0</v>
      </c>
      <c r="S197" s="4">
        <f t="shared" si="53"/>
        <v>0</v>
      </c>
      <c r="T197" s="77">
        <f t="shared" si="54"/>
        <v>0</v>
      </c>
      <c r="U197" s="76">
        <f t="shared" si="56"/>
        <v>0.3</v>
      </c>
      <c r="V197" s="4">
        <f t="shared" si="55"/>
        <v>0</v>
      </c>
    </row>
    <row r="198" spans="2:22" x14ac:dyDescent="0.2">
      <c r="B198">
        <f>'Risk Assessment'!B204</f>
        <v>0</v>
      </c>
      <c r="C198">
        <f>'Risk Assessment'!C204</f>
        <v>0</v>
      </c>
      <c r="D198" s="4">
        <f>Risks!C211</f>
        <v>0</v>
      </c>
      <c r="E198" s="4">
        <f t="shared" ref="E198:E204" si="57">COUNTIF(C198,$E$4)</f>
        <v>0</v>
      </c>
      <c r="F198" s="4">
        <f t="shared" ref="F198:F204" si="58">COUNTIF(C198,$F$4)</f>
        <v>0</v>
      </c>
      <c r="G198" s="4">
        <f t="shared" ref="G198:G204" si="59">COUNTIF(C198,$G$4)</f>
        <v>0</v>
      </c>
      <c r="H198" s="4">
        <f t="shared" ref="H198:H204" si="60">COUNTIF(C198,$H$4)</f>
        <v>0</v>
      </c>
      <c r="I198" s="4">
        <f t="shared" ref="I198:I204" si="61">COUNTIF(C198,$I$4)</f>
        <v>0</v>
      </c>
      <c r="J198" s="4">
        <f t="shared" ref="J198:J204" si="62">E198*D198</f>
        <v>0</v>
      </c>
      <c r="K198" s="4">
        <f t="shared" ref="K198:K204" si="63">F198*D198</f>
        <v>0</v>
      </c>
      <c r="L198" s="4">
        <f t="shared" ref="L198:L204" si="64">D198*G198</f>
        <v>0</v>
      </c>
      <c r="M198" s="4">
        <f t="shared" ref="M198:M204" si="65">H198*D198</f>
        <v>0</v>
      </c>
      <c r="N198" s="4">
        <f t="shared" ref="N198:N204" si="66">I198*D198</f>
        <v>0</v>
      </c>
      <c r="O198" s="4">
        <f t="shared" ref="O198:O204" si="67">J198*$O$3</f>
        <v>0</v>
      </c>
      <c r="P198" s="4">
        <f t="shared" ref="P198:P204" si="68">K198*$P$3</f>
        <v>0</v>
      </c>
      <c r="Q198" s="4">
        <f t="shared" ref="Q198:Q204" si="69">L198*$Q$3</f>
        <v>0</v>
      </c>
      <c r="R198" s="4">
        <f t="shared" ref="R198:R204" si="70">M198*$R$3</f>
        <v>0</v>
      </c>
      <c r="S198" s="4">
        <f t="shared" ref="S198:S204" si="71">N198*$S$3</f>
        <v>0</v>
      </c>
      <c r="T198" s="77">
        <f t="shared" ref="T198:T204" si="72">SUM(O198:S198)</f>
        <v>0</v>
      </c>
      <c r="U198" s="76">
        <f t="shared" si="56"/>
        <v>0.3</v>
      </c>
      <c r="V198" s="4">
        <f t="shared" ref="V198:V204" si="73">U198*T198</f>
        <v>0</v>
      </c>
    </row>
    <row r="199" spans="2:22" x14ac:dyDescent="0.2">
      <c r="B199">
        <f>'Risk Assessment'!B205</f>
        <v>0</v>
      </c>
      <c r="C199">
        <f>'Risk Assessment'!C205</f>
        <v>0</v>
      </c>
      <c r="D199" s="4">
        <f>Risks!C212</f>
        <v>0</v>
      </c>
      <c r="E199" s="4">
        <f t="shared" si="57"/>
        <v>0</v>
      </c>
      <c r="F199" s="4">
        <f t="shared" si="58"/>
        <v>0</v>
      </c>
      <c r="G199" s="4">
        <f t="shared" si="59"/>
        <v>0</v>
      </c>
      <c r="H199" s="4">
        <f t="shared" si="60"/>
        <v>0</v>
      </c>
      <c r="I199" s="4">
        <f t="shared" si="61"/>
        <v>0</v>
      </c>
      <c r="J199" s="4">
        <f t="shared" si="62"/>
        <v>0</v>
      </c>
      <c r="K199" s="4">
        <f t="shared" si="63"/>
        <v>0</v>
      </c>
      <c r="L199" s="4">
        <f t="shared" si="64"/>
        <v>0</v>
      </c>
      <c r="M199" s="4">
        <f t="shared" si="65"/>
        <v>0</v>
      </c>
      <c r="N199" s="4">
        <f t="shared" si="66"/>
        <v>0</v>
      </c>
      <c r="O199" s="4">
        <f t="shared" si="67"/>
        <v>0</v>
      </c>
      <c r="P199" s="4">
        <f t="shared" si="68"/>
        <v>0</v>
      </c>
      <c r="Q199" s="4">
        <f t="shared" si="69"/>
        <v>0</v>
      </c>
      <c r="R199" s="4">
        <f t="shared" si="70"/>
        <v>0</v>
      </c>
      <c r="S199" s="4">
        <f t="shared" si="71"/>
        <v>0</v>
      </c>
      <c r="T199" s="77">
        <f t="shared" si="72"/>
        <v>0</v>
      </c>
      <c r="U199" s="76">
        <f t="shared" ref="U199:U204" si="74">$U$5</f>
        <v>0.3</v>
      </c>
      <c r="V199" s="4">
        <f t="shared" si="73"/>
        <v>0</v>
      </c>
    </row>
    <row r="200" spans="2:22" x14ac:dyDescent="0.2">
      <c r="B200">
        <f>'Risk Assessment'!B206</f>
        <v>0</v>
      </c>
      <c r="C200">
        <f>'Risk Assessment'!C206</f>
        <v>0</v>
      </c>
      <c r="D200" s="4">
        <f>Risks!C213</f>
        <v>0</v>
      </c>
      <c r="E200" s="4">
        <f t="shared" si="57"/>
        <v>0</v>
      </c>
      <c r="F200" s="4">
        <f t="shared" si="58"/>
        <v>0</v>
      </c>
      <c r="G200" s="4">
        <f t="shared" si="59"/>
        <v>0</v>
      </c>
      <c r="H200" s="4">
        <f t="shared" si="60"/>
        <v>0</v>
      </c>
      <c r="I200" s="4">
        <f t="shared" si="61"/>
        <v>0</v>
      </c>
      <c r="J200" s="4">
        <f t="shared" si="62"/>
        <v>0</v>
      </c>
      <c r="K200" s="4">
        <f t="shared" si="63"/>
        <v>0</v>
      </c>
      <c r="L200" s="4">
        <f t="shared" si="64"/>
        <v>0</v>
      </c>
      <c r="M200" s="4">
        <f t="shared" si="65"/>
        <v>0</v>
      </c>
      <c r="N200" s="4">
        <f t="shared" si="66"/>
        <v>0</v>
      </c>
      <c r="O200" s="4">
        <f t="shared" si="67"/>
        <v>0</v>
      </c>
      <c r="P200" s="4">
        <f t="shared" si="68"/>
        <v>0</v>
      </c>
      <c r="Q200" s="4">
        <f t="shared" si="69"/>
        <v>0</v>
      </c>
      <c r="R200" s="4">
        <f t="shared" si="70"/>
        <v>0</v>
      </c>
      <c r="S200" s="4">
        <f t="shared" si="71"/>
        <v>0</v>
      </c>
      <c r="T200" s="77">
        <f t="shared" si="72"/>
        <v>0</v>
      </c>
      <c r="U200" s="76">
        <f t="shared" si="74"/>
        <v>0.3</v>
      </c>
      <c r="V200" s="4">
        <f t="shared" si="73"/>
        <v>0</v>
      </c>
    </row>
    <row r="201" spans="2:22" x14ac:dyDescent="0.2">
      <c r="B201">
        <f>'Risk Assessment'!B207</f>
        <v>0</v>
      </c>
      <c r="C201">
        <f>'Risk Assessment'!C207</f>
        <v>0</v>
      </c>
      <c r="D201" s="4">
        <f>Risks!C214</f>
        <v>0</v>
      </c>
      <c r="E201" s="4">
        <f t="shared" si="57"/>
        <v>0</v>
      </c>
      <c r="F201" s="4">
        <f t="shared" si="58"/>
        <v>0</v>
      </c>
      <c r="G201" s="4">
        <f t="shared" si="59"/>
        <v>0</v>
      </c>
      <c r="H201" s="4">
        <f t="shared" si="60"/>
        <v>0</v>
      </c>
      <c r="I201" s="4">
        <f t="shared" si="61"/>
        <v>0</v>
      </c>
      <c r="J201" s="4">
        <f t="shared" si="62"/>
        <v>0</v>
      </c>
      <c r="K201" s="4">
        <f t="shared" si="63"/>
        <v>0</v>
      </c>
      <c r="L201" s="4">
        <f t="shared" si="64"/>
        <v>0</v>
      </c>
      <c r="M201" s="4">
        <f t="shared" si="65"/>
        <v>0</v>
      </c>
      <c r="N201" s="4">
        <f t="shared" si="66"/>
        <v>0</v>
      </c>
      <c r="O201" s="4">
        <f t="shared" si="67"/>
        <v>0</v>
      </c>
      <c r="P201" s="4">
        <f t="shared" si="68"/>
        <v>0</v>
      </c>
      <c r="Q201" s="4">
        <f t="shared" si="69"/>
        <v>0</v>
      </c>
      <c r="R201" s="4">
        <f t="shared" si="70"/>
        <v>0</v>
      </c>
      <c r="S201" s="4">
        <f t="shared" si="71"/>
        <v>0</v>
      </c>
      <c r="T201" s="77">
        <f t="shared" si="72"/>
        <v>0</v>
      </c>
      <c r="U201" s="76">
        <f t="shared" si="74"/>
        <v>0.3</v>
      </c>
      <c r="V201" s="4">
        <f t="shared" si="73"/>
        <v>0</v>
      </c>
    </row>
    <row r="202" spans="2:22" x14ac:dyDescent="0.2">
      <c r="B202">
        <f>'Risk Assessment'!B208</f>
        <v>0</v>
      </c>
      <c r="C202">
        <f>'Risk Assessment'!C208</f>
        <v>0</v>
      </c>
      <c r="D202" s="4">
        <f>Risks!C215</f>
        <v>0</v>
      </c>
      <c r="E202" s="4">
        <f t="shared" si="57"/>
        <v>0</v>
      </c>
      <c r="F202" s="4">
        <f t="shared" si="58"/>
        <v>0</v>
      </c>
      <c r="G202" s="4">
        <f t="shared" si="59"/>
        <v>0</v>
      </c>
      <c r="H202" s="4">
        <f t="shared" si="60"/>
        <v>0</v>
      </c>
      <c r="I202" s="4">
        <f t="shared" si="61"/>
        <v>0</v>
      </c>
      <c r="J202" s="4">
        <f t="shared" si="62"/>
        <v>0</v>
      </c>
      <c r="K202" s="4">
        <f t="shared" si="63"/>
        <v>0</v>
      </c>
      <c r="L202" s="4">
        <f t="shared" si="64"/>
        <v>0</v>
      </c>
      <c r="M202" s="4">
        <f t="shared" si="65"/>
        <v>0</v>
      </c>
      <c r="N202" s="4">
        <f t="shared" si="66"/>
        <v>0</v>
      </c>
      <c r="O202" s="4">
        <f t="shared" si="67"/>
        <v>0</v>
      </c>
      <c r="P202" s="4">
        <f t="shared" si="68"/>
        <v>0</v>
      </c>
      <c r="Q202" s="4">
        <f t="shared" si="69"/>
        <v>0</v>
      </c>
      <c r="R202" s="4">
        <f t="shared" si="70"/>
        <v>0</v>
      </c>
      <c r="S202" s="4">
        <f t="shared" si="71"/>
        <v>0</v>
      </c>
      <c r="T202" s="77">
        <f t="shared" si="72"/>
        <v>0</v>
      </c>
      <c r="U202" s="76">
        <f t="shared" si="74"/>
        <v>0.3</v>
      </c>
      <c r="V202" s="4">
        <f t="shared" si="73"/>
        <v>0</v>
      </c>
    </row>
    <row r="203" spans="2:22" x14ac:dyDescent="0.2">
      <c r="B203">
        <f>'Risk Assessment'!B209</f>
        <v>0</v>
      </c>
      <c r="C203">
        <f>'Risk Assessment'!C209</f>
        <v>0</v>
      </c>
      <c r="D203" s="4">
        <f>Risks!C216</f>
        <v>0</v>
      </c>
      <c r="E203" s="4">
        <f t="shared" si="57"/>
        <v>0</v>
      </c>
      <c r="F203" s="4">
        <f t="shared" si="58"/>
        <v>0</v>
      </c>
      <c r="G203" s="4">
        <f t="shared" si="59"/>
        <v>0</v>
      </c>
      <c r="H203" s="4">
        <f t="shared" si="60"/>
        <v>0</v>
      </c>
      <c r="I203" s="4">
        <f t="shared" si="61"/>
        <v>0</v>
      </c>
      <c r="J203" s="4">
        <f t="shared" si="62"/>
        <v>0</v>
      </c>
      <c r="K203" s="4">
        <f t="shared" si="63"/>
        <v>0</v>
      </c>
      <c r="L203" s="4">
        <f t="shared" si="64"/>
        <v>0</v>
      </c>
      <c r="M203" s="4">
        <f t="shared" si="65"/>
        <v>0</v>
      </c>
      <c r="N203" s="4">
        <f t="shared" si="66"/>
        <v>0</v>
      </c>
      <c r="O203" s="4">
        <f t="shared" si="67"/>
        <v>0</v>
      </c>
      <c r="P203" s="4">
        <f t="shared" si="68"/>
        <v>0</v>
      </c>
      <c r="Q203" s="4">
        <f t="shared" si="69"/>
        <v>0</v>
      </c>
      <c r="R203" s="4">
        <f t="shared" si="70"/>
        <v>0</v>
      </c>
      <c r="S203" s="4">
        <f t="shared" si="71"/>
        <v>0</v>
      </c>
      <c r="T203" s="77">
        <f t="shared" si="72"/>
        <v>0</v>
      </c>
      <c r="U203" s="76">
        <f t="shared" si="74"/>
        <v>0.3</v>
      </c>
      <c r="V203" s="4">
        <f t="shared" si="73"/>
        <v>0</v>
      </c>
    </row>
    <row r="204" spans="2:22" x14ac:dyDescent="0.2">
      <c r="B204">
        <f>'Risk Assessment'!B210</f>
        <v>0</v>
      </c>
      <c r="C204">
        <f>'Risk Assessment'!C210</f>
        <v>0</v>
      </c>
      <c r="D204" s="4">
        <f>Risks!C217</f>
        <v>0</v>
      </c>
      <c r="E204" s="4">
        <f t="shared" si="57"/>
        <v>0</v>
      </c>
      <c r="F204" s="4">
        <f t="shared" si="58"/>
        <v>0</v>
      </c>
      <c r="G204" s="4">
        <f t="shared" si="59"/>
        <v>0</v>
      </c>
      <c r="H204" s="4">
        <f t="shared" si="60"/>
        <v>0</v>
      </c>
      <c r="I204" s="4">
        <f t="shared" si="61"/>
        <v>0</v>
      </c>
      <c r="J204" s="4">
        <f t="shared" si="62"/>
        <v>0</v>
      </c>
      <c r="K204" s="4">
        <f t="shared" si="63"/>
        <v>0</v>
      </c>
      <c r="L204" s="4">
        <f t="shared" si="64"/>
        <v>0</v>
      </c>
      <c r="M204" s="4">
        <f t="shared" si="65"/>
        <v>0</v>
      </c>
      <c r="N204" s="4">
        <f t="shared" si="66"/>
        <v>0</v>
      </c>
      <c r="O204" s="4">
        <f t="shared" si="67"/>
        <v>0</v>
      </c>
      <c r="P204" s="4">
        <f t="shared" si="68"/>
        <v>0</v>
      </c>
      <c r="Q204" s="4">
        <f t="shared" si="69"/>
        <v>0</v>
      </c>
      <c r="R204" s="4">
        <f t="shared" si="70"/>
        <v>0</v>
      </c>
      <c r="S204" s="4">
        <f t="shared" si="71"/>
        <v>0</v>
      </c>
      <c r="T204" s="77">
        <f t="shared" si="72"/>
        <v>0</v>
      </c>
      <c r="U204" s="76">
        <f t="shared" si="74"/>
        <v>0.3</v>
      </c>
      <c r="V204" s="4">
        <f t="shared" si="73"/>
        <v>0</v>
      </c>
    </row>
  </sheetData>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499984740745262"/>
  </sheetPr>
  <dimension ref="B2:BG204"/>
  <sheetViews>
    <sheetView workbookViewId="0"/>
  </sheetViews>
  <sheetFormatPr defaultRowHeight="11.25" x14ac:dyDescent="0.2"/>
  <cols>
    <col min="2" max="2" width="19.83203125" customWidth="1"/>
    <col min="5" max="59" width="9.33203125" style="4"/>
  </cols>
  <sheetData>
    <row r="2" spans="2:22" x14ac:dyDescent="0.2">
      <c r="T2" s="4">
        <f>IF(T3&gt;0,T4/T3,0)</f>
        <v>0</v>
      </c>
      <c r="V2" s="4">
        <f t="shared" ref="V2" si="0">IF(V3&gt;0,V4/V3,0)</f>
        <v>0</v>
      </c>
    </row>
    <row r="3" spans="2:22" x14ac:dyDescent="0.2">
      <c r="O3" s="15">
        <f>'Risk Assessment Values'!F11</f>
        <v>5</v>
      </c>
      <c r="P3" s="15">
        <f>'Risk Assessment Values'!F12</f>
        <v>4</v>
      </c>
      <c r="Q3" s="15">
        <f>'Risk Assessment Values'!F13</f>
        <v>3</v>
      </c>
      <c r="R3" s="15">
        <f>'Risk Assessment Values'!F14</f>
        <v>2</v>
      </c>
      <c r="S3" s="15">
        <f>'Risk Assessment Values'!F15</f>
        <v>1</v>
      </c>
      <c r="T3" s="4">
        <f>COUNTIF(T5:T204,"&gt;0")</f>
        <v>0</v>
      </c>
      <c r="V3" s="4">
        <f>COUNTIF(V5:V204,"&gt;0")</f>
        <v>0</v>
      </c>
    </row>
    <row r="4" spans="2:22" x14ac:dyDescent="0.2">
      <c r="E4" s="4" t="str">
        <f>'Risk Assessment Values'!E11</f>
        <v>Extreme</v>
      </c>
      <c r="F4" s="4" t="str">
        <f>'Risk Assessment Values'!E12</f>
        <v>Major</v>
      </c>
      <c r="G4" s="4" t="str">
        <f>'Risk Assessment Values'!E13</f>
        <v>Moderate</v>
      </c>
      <c r="H4" s="4" t="str">
        <f>'Risk Assessment Values'!E14</f>
        <v>Minor</v>
      </c>
      <c r="I4" s="4" t="str">
        <f>'Risk Assessment Values'!E15</f>
        <v>Incidental</v>
      </c>
      <c r="J4" s="4" t="str">
        <f>E4</f>
        <v>Extreme</v>
      </c>
      <c r="K4" s="4" t="str">
        <f t="shared" ref="K4:N4" si="1">F4</f>
        <v>Major</v>
      </c>
      <c r="L4" s="4" t="str">
        <f t="shared" si="1"/>
        <v>Moderate</v>
      </c>
      <c r="M4" s="4" t="str">
        <f t="shared" si="1"/>
        <v>Minor</v>
      </c>
      <c r="N4" s="4" t="str">
        <f t="shared" si="1"/>
        <v>Incidental</v>
      </c>
      <c r="O4" s="4" t="str">
        <f>E4</f>
        <v>Extreme</v>
      </c>
      <c r="P4" s="4" t="str">
        <f t="shared" ref="P4:S4" si="2">F4</f>
        <v>Major</v>
      </c>
      <c r="Q4" s="4" t="str">
        <f t="shared" si="2"/>
        <v>Moderate</v>
      </c>
      <c r="R4" s="4" t="str">
        <f t="shared" si="2"/>
        <v>Minor</v>
      </c>
      <c r="S4" s="4" t="str">
        <f t="shared" si="2"/>
        <v>Incidental</v>
      </c>
      <c r="T4" s="4">
        <f>SUM(T5:T204)</f>
        <v>0</v>
      </c>
      <c r="V4" s="4">
        <f>SUM(V5:V204)</f>
        <v>0</v>
      </c>
    </row>
    <row r="5" spans="2:22" x14ac:dyDescent="0.2">
      <c r="B5">
        <f>'Risk Assessment'!B11</f>
        <v>0</v>
      </c>
      <c r="C5">
        <f>'Risk Assessment'!D11</f>
        <v>0</v>
      </c>
      <c r="D5" s="4">
        <f>Risks!C18</f>
        <v>0</v>
      </c>
      <c r="E5" s="4">
        <f>COUNTIF(C5,$E$4)</f>
        <v>0</v>
      </c>
      <c r="F5" s="4">
        <f>COUNTIF(C5,$F$4)</f>
        <v>0</v>
      </c>
      <c r="G5" s="4">
        <f>COUNTIF(C5,$G$4)</f>
        <v>0</v>
      </c>
      <c r="H5" s="4">
        <f>COUNTIF(C5,$H$4)</f>
        <v>0</v>
      </c>
      <c r="I5" s="4">
        <f>COUNTIF(C5,$I$4)</f>
        <v>0</v>
      </c>
      <c r="J5" s="4">
        <f>E5*D5</f>
        <v>0</v>
      </c>
      <c r="K5" s="4">
        <f>F5*D5</f>
        <v>0</v>
      </c>
      <c r="L5" s="4">
        <f>D5*G5</f>
        <v>0</v>
      </c>
      <c r="M5" s="4">
        <f>H5*D5</f>
        <v>0</v>
      </c>
      <c r="N5" s="4">
        <f>I5*D5</f>
        <v>0</v>
      </c>
      <c r="O5" s="4">
        <f>J5*$O$3</f>
        <v>0</v>
      </c>
      <c r="P5" s="4">
        <f>K5*$P$3</f>
        <v>0</v>
      </c>
      <c r="Q5" s="4">
        <f>L5*$Q$3</f>
        <v>0</v>
      </c>
      <c r="R5" s="4">
        <f>M5*$R$3</f>
        <v>0</v>
      </c>
      <c r="S5" s="4">
        <f>N5*$S$3</f>
        <v>0</v>
      </c>
      <c r="T5" s="77">
        <f>SUM(O5:S5)</f>
        <v>0</v>
      </c>
      <c r="U5" s="76">
        <f>'Risk Assessment Values'!C45</f>
        <v>0.3</v>
      </c>
      <c r="V5" s="4">
        <f>U5*T5</f>
        <v>0</v>
      </c>
    </row>
    <row r="6" spans="2:22" x14ac:dyDescent="0.2">
      <c r="B6">
        <f>'Risk Assessment'!B12</f>
        <v>0</v>
      </c>
      <c r="C6">
        <f>'Risk Assessment'!D12</f>
        <v>0</v>
      </c>
      <c r="D6" s="4">
        <f>Risks!C19</f>
        <v>0</v>
      </c>
      <c r="E6" s="4">
        <f t="shared" ref="E6:E69" si="3">COUNTIF(C6,$E$4)</f>
        <v>0</v>
      </c>
      <c r="F6" s="4">
        <f t="shared" ref="F6:F69" si="4">COUNTIF(C6,$F$4)</f>
        <v>0</v>
      </c>
      <c r="G6" s="4">
        <f t="shared" ref="G6:G69" si="5">COUNTIF(C6,$G$4)</f>
        <v>0</v>
      </c>
      <c r="H6" s="4">
        <f t="shared" ref="H6:H69" si="6">COUNTIF(C6,$H$4)</f>
        <v>0</v>
      </c>
      <c r="I6" s="4">
        <f t="shared" ref="I6:I69" si="7">COUNTIF(C6,$I$4)</f>
        <v>0</v>
      </c>
      <c r="J6" s="4">
        <f t="shared" ref="J6:J69" si="8">E6*D6</f>
        <v>0</v>
      </c>
      <c r="K6" s="4">
        <f t="shared" ref="K6:K69" si="9">F6*D6</f>
        <v>0</v>
      </c>
      <c r="L6" s="4">
        <f t="shared" ref="L6:L69" si="10">D6*G6</f>
        <v>0</v>
      </c>
      <c r="M6" s="4">
        <f t="shared" ref="M6:M69" si="11">H6*D6</f>
        <v>0</v>
      </c>
      <c r="N6" s="4">
        <f t="shared" ref="N6:N69" si="12">I6*D6</f>
        <v>0</v>
      </c>
      <c r="O6" s="4">
        <f t="shared" ref="O6:O69" si="13">J6*$O$3</f>
        <v>0</v>
      </c>
      <c r="P6" s="4">
        <f t="shared" ref="P6:P69" si="14">K6*$P$3</f>
        <v>0</v>
      </c>
      <c r="Q6" s="4">
        <f t="shared" ref="Q6:Q69" si="15">L6*$Q$3</f>
        <v>0</v>
      </c>
      <c r="R6" s="4">
        <f t="shared" ref="R6:R69" si="16">M6*$R$3</f>
        <v>0</v>
      </c>
      <c r="S6" s="4">
        <f t="shared" ref="S6:S69" si="17">N6*$S$3</f>
        <v>0</v>
      </c>
      <c r="T6" s="77">
        <f t="shared" ref="T6:T69" si="18">SUM(O6:S6)</f>
        <v>0</v>
      </c>
      <c r="U6" s="76">
        <f>$U$5</f>
        <v>0.3</v>
      </c>
      <c r="V6" s="4">
        <f t="shared" ref="V6:V69" si="19">U6*T6</f>
        <v>0</v>
      </c>
    </row>
    <row r="7" spans="2:22" x14ac:dyDescent="0.2">
      <c r="B7">
        <f>'Risk Assessment'!B13</f>
        <v>0</v>
      </c>
      <c r="C7">
        <f>'Risk Assessment'!D13</f>
        <v>0</v>
      </c>
      <c r="D7" s="4">
        <f>Risks!C20</f>
        <v>0</v>
      </c>
      <c r="E7" s="4">
        <f t="shared" si="3"/>
        <v>0</v>
      </c>
      <c r="F7" s="4">
        <f t="shared" si="4"/>
        <v>0</v>
      </c>
      <c r="G7" s="4">
        <f t="shared" si="5"/>
        <v>0</v>
      </c>
      <c r="H7" s="4">
        <f t="shared" si="6"/>
        <v>0</v>
      </c>
      <c r="I7" s="4">
        <f t="shared" si="7"/>
        <v>0</v>
      </c>
      <c r="J7" s="4">
        <f t="shared" si="8"/>
        <v>0</v>
      </c>
      <c r="K7" s="4">
        <f t="shared" si="9"/>
        <v>0</v>
      </c>
      <c r="L7" s="4">
        <f t="shared" si="10"/>
        <v>0</v>
      </c>
      <c r="M7" s="4">
        <f t="shared" si="11"/>
        <v>0</v>
      </c>
      <c r="N7" s="4">
        <f t="shared" si="12"/>
        <v>0</v>
      </c>
      <c r="O7" s="4">
        <f t="shared" si="13"/>
        <v>0</v>
      </c>
      <c r="P7" s="4">
        <f t="shared" si="14"/>
        <v>0</v>
      </c>
      <c r="Q7" s="4">
        <f t="shared" si="15"/>
        <v>0</v>
      </c>
      <c r="R7" s="4">
        <f t="shared" si="16"/>
        <v>0</v>
      </c>
      <c r="S7" s="4">
        <f t="shared" si="17"/>
        <v>0</v>
      </c>
      <c r="T7" s="77">
        <f t="shared" si="18"/>
        <v>0</v>
      </c>
      <c r="U7" s="76">
        <f t="shared" ref="U7:U70" si="20">$U$5</f>
        <v>0.3</v>
      </c>
      <c r="V7" s="4">
        <f t="shared" si="19"/>
        <v>0</v>
      </c>
    </row>
    <row r="8" spans="2:22" x14ac:dyDescent="0.2">
      <c r="B8">
        <f>'Risk Assessment'!B14</f>
        <v>0</v>
      </c>
      <c r="C8">
        <f>'Risk Assessment'!D14</f>
        <v>0</v>
      </c>
      <c r="D8" s="4">
        <f>Risks!C21</f>
        <v>0</v>
      </c>
      <c r="E8" s="4">
        <f t="shared" si="3"/>
        <v>0</v>
      </c>
      <c r="F8" s="4">
        <f t="shared" si="4"/>
        <v>0</v>
      </c>
      <c r="G8" s="4">
        <f t="shared" si="5"/>
        <v>0</v>
      </c>
      <c r="H8" s="4">
        <f t="shared" si="6"/>
        <v>0</v>
      </c>
      <c r="I8" s="4">
        <f t="shared" si="7"/>
        <v>0</v>
      </c>
      <c r="J8" s="4">
        <f t="shared" si="8"/>
        <v>0</v>
      </c>
      <c r="K8" s="4">
        <f t="shared" si="9"/>
        <v>0</v>
      </c>
      <c r="L8" s="4">
        <f t="shared" si="10"/>
        <v>0</v>
      </c>
      <c r="M8" s="4">
        <f t="shared" si="11"/>
        <v>0</v>
      </c>
      <c r="N8" s="4">
        <f t="shared" si="12"/>
        <v>0</v>
      </c>
      <c r="O8" s="4">
        <f t="shared" si="13"/>
        <v>0</v>
      </c>
      <c r="P8" s="4">
        <f t="shared" si="14"/>
        <v>0</v>
      </c>
      <c r="Q8" s="4">
        <f t="shared" si="15"/>
        <v>0</v>
      </c>
      <c r="R8" s="4">
        <f t="shared" si="16"/>
        <v>0</v>
      </c>
      <c r="S8" s="4">
        <f t="shared" si="17"/>
        <v>0</v>
      </c>
      <c r="T8" s="77">
        <f t="shared" si="18"/>
        <v>0</v>
      </c>
      <c r="U8" s="76">
        <f t="shared" si="20"/>
        <v>0.3</v>
      </c>
      <c r="V8" s="4">
        <f t="shared" si="19"/>
        <v>0</v>
      </c>
    </row>
    <row r="9" spans="2:22" x14ac:dyDescent="0.2">
      <c r="B9">
        <f>'Risk Assessment'!B15</f>
        <v>0</v>
      </c>
      <c r="C9">
        <f>'Risk Assessment'!D15</f>
        <v>0</v>
      </c>
      <c r="D9" s="4">
        <f>Risks!C22</f>
        <v>0</v>
      </c>
      <c r="E9" s="4">
        <f t="shared" si="3"/>
        <v>0</v>
      </c>
      <c r="F9" s="4">
        <f t="shared" si="4"/>
        <v>0</v>
      </c>
      <c r="G9" s="4">
        <f t="shared" si="5"/>
        <v>0</v>
      </c>
      <c r="H9" s="4">
        <f t="shared" si="6"/>
        <v>0</v>
      </c>
      <c r="I9" s="4">
        <f t="shared" si="7"/>
        <v>0</v>
      </c>
      <c r="J9" s="4">
        <f t="shared" si="8"/>
        <v>0</v>
      </c>
      <c r="K9" s="4">
        <f t="shared" si="9"/>
        <v>0</v>
      </c>
      <c r="L9" s="4">
        <f t="shared" si="10"/>
        <v>0</v>
      </c>
      <c r="M9" s="4">
        <f t="shared" si="11"/>
        <v>0</v>
      </c>
      <c r="N9" s="4">
        <f t="shared" si="12"/>
        <v>0</v>
      </c>
      <c r="O9" s="4">
        <f t="shared" si="13"/>
        <v>0</v>
      </c>
      <c r="P9" s="4">
        <f t="shared" si="14"/>
        <v>0</v>
      </c>
      <c r="Q9" s="4">
        <f t="shared" si="15"/>
        <v>0</v>
      </c>
      <c r="R9" s="4">
        <f t="shared" si="16"/>
        <v>0</v>
      </c>
      <c r="S9" s="4">
        <f t="shared" si="17"/>
        <v>0</v>
      </c>
      <c r="T9" s="77">
        <f t="shared" si="18"/>
        <v>0</v>
      </c>
      <c r="U9" s="76">
        <f t="shared" si="20"/>
        <v>0.3</v>
      </c>
      <c r="V9" s="4">
        <f t="shared" si="19"/>
        <v>0</v>
      </c>
    </row>
    <row r="10" spans="2:22" x14ac:dyDescent="0.2">
      <c r="B10">
        <f>'Risk Assessment'!B16</f>
        <v>0</v>
      </c>
      <c r="C10">
        <f>'Risk Assessment'!D16</f>
        <v>0</v>
      </c>
      <c r="D10" s="4">
        <f>Risks!C23</f>
        <v>0</v>
      </c>
      <c r="E10" s="4">
        <f t="shared" si="3"/>
        <v>0</v>
      </c>
      <c r="F10" s="4">
        <f t="shared" si="4"/>
        <v>0</v>
      </c>
      <c r="G10" s="4">
        <f t="shared" si="5"/>
        <v>0</v>
      </c>
      <c r="H10" s="4">
        <f t="shared" si="6"/>
        <v>0</v>
      </c>
      <c r="I10" s="4">
        <f t="shared" si="7"/>
        <v>0</v>
      </c>
      <c r="J10" s="4">
        <f t="shared" si="8"/>
        <v>0</v>
      </c>
      <c r="K10" s="4">
        <f t="shared" si="9"/>
        <v>0</v>
      </c>
      <c r="L10" s="4">
        <f t="shared" si="10"/>
        <v>0</v>
      </c>
      <c r="M10" s="4">
        <f t="shared" si="11"/>
        <v>0</v>
      </c>
      <c r="N10" s="4">
        <f t="shared" si="12"/>
        <v>0</v>
      </c>
      <c r="O10" s="4">
        <f t="shared" si="13"/>
        <v>0</v>
      </c>
      <c r="P10" s="4">
        <f t="shared" si="14"/>
        <v>0</v>
      </c>
      <c r="Q10" s="4">
        <f t="shared" si="15"/>
        <v>0</v>
      </c>
      <c r="R10" s="4">
        <f t="shared" si="16"/>
        <v>0</v>
      </c>
      <c r="S10" s="4">
        <f t="shared" si="17"/>
        <v>0</v>
      </c>
      <c r="T10" s="77">
        <f t="shared" si="18"/>
        <v>0</v>
      </c>
      <c r="U10" s="76">
        <f t="shared" si="20"/>
        <v>0.3</v>
      </c>
      <c r="V10" s="4">
        <f t="shared" si="19"/>
        <v>0</v>
      </c>
    </row>
    <row r="11" spans="2:22" x14ac:dyDescent="0.2">
      <c r="B11">
        <f>'Risk Assessment'!B17</f>
        <v>0</v>
      </c>
      <c r="C11">
        <f>'Risk Assessment'!D17</f>
        <v>0</v>
      </c>
      <c r="D11" s="4">
        <f>Risks!C24</f>
        <v>0</v>
      </c>
      <c r="E11" s="4">
        <f t="shared" si="3"/>
        <v>0</v>
      </c>
      <c r="F11" s="4">
        <f t="shared" si="4"/>
        <v>0</v>
      </c>
      <c r="G11" s="4">
        <f t="shared" si="5"/>
        <v>0</v>
      </c>
      <c r="H11" s="4">
        <f t="shared" si="6"/>
        <v>0</v>
      </c>
      <c r="I11" s="4">
        <f t="shared" si="7"/>
        <v>0</v>
      </c>
      <c r="J11" s="4">
        <f t="shared" si="8"/>
        <v>0</v>
      </c>
      <c r="K11" s="4">
        <f t="shared" si="9"/>
        <v>0</v>
      </c>
      <c r="L11" s="4">
        <f t="shared" si="10"/>
        <v>0</v>
      </c>
      <c r="M11" s="4">
        <f t="shared" si="11"/>
        <v>0</v>
      </c>
      <c r="N11" s="4">
        <f t="shared" si="12"/>
        <v>0</v>
      </c>
      <c r="O11" s="4">
        <f t="shared" si="13"/>
        <v>0</v>
      </c>
      <c r="P11" s="4">
        <f t="shared" si="14"/>
        <v>0</v>
      </c>
      <c r="Q11" s="4">
        <f t="shared" si="15"/>
        <v>0</v>
      </c>
      <c r="R11" s="4">
        <f t="shared" si="16"/>
        <v>0</v>
      </c>
      <c r="S11" s="4">
        <f t="shared" si="17"/>
        <v>0</v>
      </c>
      <c r="T11" s="77">
        <f t="shared" si="18"/>
        <v>0</v>
      </c>
      <c r="U11" s="76">
        <f t="shared" si="20"/>
        <v>0.3</v>
      </c>
      <c r="V11" s="4">
        <f t="shared" si="19"/>
        <v>0</v>
      </c>
    </row>
    <row r="12" spans="2:22" x14ac:dyDescent="0.2">
      <c r="B12">
        <f>'Risk Assessment'!B18</f>
        <v>0</v>
      </c>
      <c r="C12">
        <f>'Risk Assessment'!D18</f>
        <v>0</v>
      </c>
      <c r="D12" s="4">
        <f>Risks!C25</f>
        <v>0</v>
      </c>
      <c r="E12" s="4">
        <f t="shared" si="3"/>
        <v>0</v>
      </c>
      <c r="F12" s="4">
        <f t="shared" si="4"/>
        <v>0</v>
      </c>
      <c r="G12" s="4">
        <f t="shared" si="5"/>
        <v>0</v>
      </c>
      <c r="H12" s="4">
        <f t="shared" si="6"/>
        <v>0</v>
      </c>
      <c r="I12" s="4">
        <f t="shared" si="7"/>
        <v>0</v>
      </c>
      <c r="J12" s="4">
        <f t="shared" si="8"/>
        <v>0</v>
      </c>
      <c r="K12" s="4">
        <f t="shared" si="9"/>
        <v>0</v>
      </c>
      <c r="L12" s="4">
        <f t="shared" si="10"/>
        <v>0</v>
      </c>
      <c r="M12" s="4">
        <f t="shared" si="11"/>
        <v>0</v>
      </c>
      <c r="N12" s="4">
        <f t="shared" si="12"/>
        <v>0</v>
      </c>
      <c r="O12" s="4">
        <f t="shared" si="13"/>
        <v>0</v>
      </c>
      <c r="P12" s="4">
        <f t="shared" si="14"/>
        <v>0</v>
      </c>
      <c r="Q12" s="4">
        <f t="shared" si="15"/>
        <v>0</v>
      </c>
      <c r="R12" s="4">
        <f t="shared" si="16"/>
        <v>0</v>
      </c>
      <c r="S12" s="4">
        <f t="shared" si="17"/>
        <v>0</v>
      </c>
      <c r="T12" s="77">
        <f t="shared" si="18"/>
        <v>0</v>
      </c>
      <c r="U12" s="76">
        <f t="shared" si="20"/>
        <v>0.3</v>
      </c>
      <c r="V12" s="4">
        <f t="shared" si="19"/>
        <v>0</v>
      </c>
    </row>
    <row r="13" spans="2:22" x14ac:dyDescent="0.2">
      <c r="B13">
        <f>'Risk Assessment'!B19</f>
        <v>0</v>
      </c>
      <c r="C13">
        <f>'Risk Assessment'!D19</f>
        <v>0</v>
      </c>
      <c r="D13" s="4">
        <f>Risks!C26</f>
        <v>0</v>
      </c>
      <c r="E13" s="4">
        <f t="shared" si="3"/>
        <v>0</v>
      </c>
      <c r="F13" s="4">
        <f t="shared" si="4"/>
        <v>0</v>
      </c>
      <c r="G13" s="4">
        <f t="shared" si="5"/>
        <v>0</v>
      </c>
      <c r="H13" s="4">
        <f t="shared" si="6"/>
        <v>0</v>
      </c>
      <c r="I13" s="4">
        <f t="shared" si="7"/>
        <v>0</v>
      </c>
      <c r="J13" s="4">
        <f t="shared" si="8"/>
        <v>0</v>
      </c>
      <c r="K13" s="4">
        <f t="shared" si="9"/>
        <v>0</v>
      </c>
      <c r="L13" s="4">
        <f t="shared" si="10"/>
        <v>0</v>
      </c>
      <c r="M13" s="4">
        <f t="shared" si="11"/>
        <v>0</v>
      </c>
      <c r="N13" s="4">
        <f t="shared" si="12"/>
        <v>0</v>
      </c>
      <c r="O13" s="4">
        <f t="shared" si="13"/>
        <v>0</v>
      </c>
      <c r="P13" s="4">
        <f t="shared" si="14"/>
        <v>0</v>
      </c>
      <c r="Q13" s="4">
        <f t="shared" si="15"/>
        <v>0</v>
      </c>
      <c r="R13" s="4">
        <f t="shared" si="16"/>
        <v>0</v>
      </c>
      <c r="S13" s="4">
        <f t="shared" si="17"/>
        <v>0</v>
      </c>
      <c r="T13" s="77">
        <f t="shared" si="18"/>
        <v>0</v>
      </c>
      <c r="U13" s="76">
        <f t="shared" si="20"/>
        <v>0.3</v>
      </c>
      <c r="V13" s="4">
        <f t="shared" si="19"/>
        <v>0</v>
      </c>
    </row>
    <row r="14" spans="2:22" x14ac:dyDescent="0.2">
      <c r="B14">
        <f>'Risk Assessment'!B20</f>
        <v>0</v>
      </c>
      <c r="C14">
        <f>'Risk Assessment'!D20</f>
        <v>0</v>
      </c>
      <c r="D14" s="4">
        <f>Risks!C27</f>
        <v>0</v>
      </c>
      <c r="E14" s="4">
        <f t="shared" si="3"/>
        <v>0</v>
      </c>
      <c r="F14" s="4">
        <f t="shared" si="4"/>
        <v>0</v>
      </c>
      <c r="G14" s="4">
        <f t="shared" si="5"/>
        <v>0</v>
      </c>
      <c r="H14" s="4">
        <f t="shared" si="6"/>
        <v>0</v>
      </c>
      <c r="I14" s="4">
        <f t="shared" si="7"/>
        <v>0</v>
      </c>
      <c r="J14" s="4">
        <f t="shared" si="8"/>
        <v>0</v>
      </c>
      <c r="K14" s="4">
        <f t="shared" si="9"/>
        <v>0</v>
      </c>
      <c r="L14" s="4">
        <f t="shared" si="10"/>
        <v>0</v>
      </c>
      <c r="M14" s="4">
        <f t="shared" si="11"/>
        <v>0</v>
      </c>
      <c r="N14" s="4">
        <f t="shared" si="12"/>
        <v>0</v>
      </c>
      <c r="O14" s="4">
        <f t="shared" si="13"/>
        <v>0</v>
      </c>
      <c r="P14" s="4">
        <f t="shared" si="14"/>
        <v>0</v>
      </c>
      <c r="Q14" s="4">
        <f t="shared" si="15"/>
        <v>0</v>
      </c>
      <c r="R14" s="4">
        <f t="shared" si="16"/>
        <v>0</v>
      </c>
      <c r="S14" s="4">
        <f t="shared" si="17"/>
        <v>0</v>
      </c>
      <c r="T14" s="77">
        <f t="shared" si="18"/>
        <v>0</v>
      </c>
      <c r="U14" s="76">
        <f t="shared" si="20"/>
        <v>0.3</v>
      </c>
      <c r="V14" s="4">
        <f t="shared" si="19"/>
        <v>0</v>
      </c>
    </row>
    <row r="15" spans="2:22" x14ac:dyDescent="0.2">
      <c r="B15">
        <f>'Risk Assessment'!B21</f>
        <v>0</v>
      </c>
      <c r="C15">
        <f>'Risk Assessment'!D21</f>
        <v>0</v>
      </c>
      <c r="D15" s="4">
        <f>Risks!C28</f>
        <v>0</v>
      </c>
      <c r="E15" s="4">
        <f t="shared" si="3"/>
        <v>0</v>
      </c>
      <c r="F15" s="4">
        <f t="shared" si="4"/>
        <v>0</v>
      </c>
      <c r="G15" s="4">
        <f t="shared" si="5"/>
        <v>0</v>
      </c>
      <c r="H15" s="4">
        <f t="shared" si="6"/>
        <v>0</v>
      </c>
      <c r="I15" s="4">
        <f t="shared" si="7"/>
        <v>0</v>
      </c>
      <c r="J15" s="4">
        <f t="shared" si="8"/>
        <v>0</v>
      </c>
      <c r="K15" s="4">
        <f t="shared" si="9"/>
        <v>0</v>
      </c>
      <c r="L15" s="4">
        <f t="shared" si="10"/>
        <v>0</v>
      </c>
      <c r="M15" s="4">
        <f t="shared" si="11"/>
        <v>0</v>
      </c>
      <c r="N15" s="4">
        <f t="shared" si="12"/>
        <v>0</v>
      </c>
      <c r="O15" s="4">
        <f t="shared" si="13"/>
        <v>0</v>
      </c>
      <c r="P15" s="4">
        <f t="shared" si="14"/>
        <v>0</v>
      </c>
      <c r="Q15" s="4">
        <f t="shared" si="15"/>
        <v>0</v>
      </c>
      <c r="R15" s="4">
        <f t="shared" si="16"/>
        <v>0</v>
      </c>
      <c r="S15" s="4">
        <f t="shared" si="17"/>
        <v>0</v>
      </c>
      <c r="T15" s="77">
        <f t="shared" si="18"/>
        <v>0</v>
      </c>
      <c r="U15" s="76">
        <f t="shared" si="20"/>
        <v>0.3</v>
      </c>
      <c r="V15" s="4">
        <f t="shared" si="19"/>
        <v>0</v>
      </c>
    </row>
    <row r="16" spans="2:22" x14ac:dyDescent="0.2">
      <c r="B16">
        <f>'Risk Assessment'!B22</f>
        <v>0</v>
      </c>
      <c r="C16">
        <f>'Risk Assessment'!D22</f>
        <v>0</v>
      </c>
      <c r="D16" s="4">
        <f>Risks!C29</f>
        <v>0</v>
      </c>
      <c r="E16" s="4">
        <f t="shared" si="3"/>
        <v>0</v>
      </c>
      <c r="F16" s="4">
        <f t="shared" si="4"/>
        <v>0</v>
      </c>
      <c r="G16" s="4">
        <f t="shared" si="5"/>
        <v>0</v>
      </c>
      <c r="H16" s="4">
        <f t="shared" si="6"/>
        <v>0</v>
      </c>
      <c r="I16" s="4">
        <f t="shared" si="7"/>
        <v>0</v>
      </c>
      <c r="J16" s="4">
        <f t="shared" si="8"/>
        <v>0</v>
      </c>
      <c r="K16" s="4">
        <f t="shared" si="9"/>
        <v>0</v>
      </c>
      <c r="L16" s="4">
        <f t="shared" si="10"/>
        <v>0</v>
      </c>
      <c r="M16" s="4">
        <f t="shared" si="11"/>
        <v>0</v>
      </c>
      <c r="N16" s="4">
        <f t="shared" si="12"/>
        <v>0</v>
      </c>
      <c r="O16" s="4">
        <f t="shared" si="13"/>
        <v>0</v>
      </c>
      <c r="P16" s="4">
        <f t="shared" si="14"/>
        <v>0</v>
      </c>
      <c r="Q16" s="4">
        <f t="shared" si="15"/>
        <v>0</v>
      </c>
      <c r="R16" s="4">
        <f t="shared" si="16"/>
        <v>0</v>
      </c>
      <c r="S16" s="4">
        <f t="shared" si="17"/>
        <v>0</v>
      </c>
      <c r="T16" s="77">
        <f t="shared" si="18"/>
        <v>0</v>
      </c>
      <c r="U16" s="76">
        <f t="shared" si="20"/>
        <v>0.3</v>
      </c>
      <c r="V16" s="4">
        <f t="shared" si="19"/>
        <v>0</v>
      </c>
    </row>
    <row r="17" spans="2:22" x14ac:dyDescent="0.2">
      <c r="B17">
        <f>'Risk Assessment'!B23</f>
        <v>0</v>
      </c>
      <c r="C17">
        <f>'Risk Assessment'!D23</f>
        <v>0</v>
      </c>
      <c r="D17" s="4">
        <f>Risks!C30</f>
        <v>0</v>
      </c>
      <c r="E17" s="4">
        <f t="shared" si="3"/>
        <v>0</v>
      </c>
      <c r="F17" s="4">
        <f t="shared" si="4"/>
        <v>0</v>
      </c>
      <c r="G17" s="4">
        <f t="shared" si="5"/>
        <v>0</v>
      </c>
      <c r="H17" s="4">
        <f t="shared" si="6"/>
        <v>0</v>
      </c>
      <c r="I17" s="4">
        <f t="shared" si="7"/>
        <v>0</v>
      </c>
      <c r="J17" s="4">
        <f t="shared" si="8"/>
        <v>0</v>
      </c>
      <c r="K17" s="4">
        <f t="shared" si="9"/>
        <v>0</v>
      </c>
      <c r="L17" s="4">
        <f t="shared" si="10"/>
        <v>0</v>
      </c>
      <c r="M17" s="4">
        <f t="shared" si="11"/>
        <v>0</v>
      </c>
      <c r="N17" s="4">
        <f t="shared" si="12"/>
        <v>0</v>
      </c>
      <c r="O17" s="4">
        <f t="shared" si="13"/>
        <v>0</v>
      </c>
      <c r="P17" s="4">
        <f t="shared" si="14"/>
        <v>0</v>
      </c>
      <c r="Q17" s="4">
        <f t="shared" si="15"/>
        <v>0</v>
      </c>
      <c r="R17" s="4">
        <f t="shared" si="16"/>
        <v>0</v>
      </c>
      <c r="S17" s="4">
        <f t="shared" si="17"/>
        <v>0</v>
      </c>
      <c r="T17" s="77">
        <f t="shared" si="18"/>
        <v>0</v>
      </c>
      <c r="U17" s="76">
        <f t="shared" si="20"/>
        <v>0.3</v>
      </c>
      <c r="V17" s="4">
        <f t="shared" si="19"/>
        <v>0</v>
      </c>
    </row>
    <row r="18" spans="2:22" x14ac:dyDescent="0.2">
      <c r="B18">
        <f>'Risk Assessment'!B24</f>
        <v>0</v>
      </c>
      <c r="C18">
        <f>'Risk Assessment'!D24</f>
        <v>0</v>
      </c>
      <c r="D18" s="4">
        <f>Risks!C31</f>
        <v>0</v>
      </c>
      <c r="E18" s="4">
        <f t="shared" si="3"/>
        <v>0</v>
      </c>
      <c r="F18" s="4">
        <f t="shared" si="4"/>
        <v>0</v>
      </c>
      <c r="G18" s="4">
        <f t="shared" si="5"/>
        <v>0</v>
      </c>
      <c r="H18" s="4">
        <f t="shared" si="6"/>
        <v>0</v>
      </c>
      <c r="I18" s="4">
        <f t="shared" si="7"/>
        <v>0</v>
      </c>
      <c r="J18" s="4">
        <f t="shared" si="8"/>
        <v>0</v>
      </c>
      <c r="K18" s="4">
        <f t="shared" si="9"/>
        <v>0</v>
      </c>
      <c r="L18" s="4">
        <f t="shared" si="10"/>
        <v>0</v>
      </c>
      <c r="M18" s="4">
        <f t="shared" si="11"/>
        <v>0</v>
      </c>
      <c r="N18" s="4">
        <f t="shared" si="12"/>
        <v>0</v>
      </c>
      <c r="O18" s="4">
        <f t="shared" si="13"/>
        <v>0</v>
      </c>
      <c r="P18" s="4">
        <f t="shared" si="14"/>
        <v>0</v>
      </c>
      <c r="Q18" s="4">
        <f t="shared" si="15"/>
        <v>0</v>
      </c>
      <c r="R18" s="4">
        <f t="shared" si="16"/>
        <v>0</v>
      </c>
      <c r="S18" s="4">
        <f t="shared" si="17"/>
        <v>0</v>
      </c>
      <c r="T18" s="77">
        <f t="shared" si="18"/>
        <v>0</v>
      </c>
      <c r="U18" s="76">
        <f t="shared" si="20"/>
        <v>0.3</v>
      </c>
      <c r="V18" s="4">
        <f t="shared" si="19"/>
        <v>0</v>
      </c>
    </row>
    <row r="19" spans="2:22" x14ac:dyDescent="0.2">
      <c r="B19">
        <f>'Risk Assessment'!B25</f>
        <v>0</v>
      </c>
      <c r="C19">
        <f>'Risk Assessment'!D25</f>
        <v>0</v>
      </c>
      <c r="D19" s="4">
        <f>Risks!C32</f>
        <v>0</v>
      </c>
      <c r="E19" s="4">
        <f t="shared" si="3"/>
        <v>0</v>
      </c>
      <c r="F19" s="4">
        <f t="shared" si="4"/>
        <v>0</v>
      </c>
      <c r="G19" s="4">
        <f t="shared" si="5"/>
        <v>0</v>
      </c>
      <c r="H19" s="4">
        <f t="shared" si="6"/>
        <v>0</v>
      </c>
      <c r="I19" s="4">
        <f t="shared" si="7"/>
        <v>0</v>
      </c>
      <c r="J19" s="4">
        <f t="shared" si="8"/>
        <v>0</v>
      </c>
      <c r="K19" s="4">
        <f t="shared" si="9"/>
        <v>0</v>
      </c>
      <c r="L19" s="4">
        <f t="shared" si="10"/>
        <v>0</v>
      </c>
      <c r="M19" s="4">
        <f t="shared" si="11"/>
        <v>0</v>
      </c>
      <c r="N19" s="4">
        <f t="shared" si="12"/>
        <v>0</v>
      </c>
      <c r="O19" s="4">
        <f t="shared" si="13"/>
        <v>0</v>
      </c>
      <c r="P19" s="4">
        <f t="shared" si="14"/>
        <v>0</v>
      </c>
      <c r="Q19" s="4">
        <f t="shared" si="15"/>
        <v>0</v>
      </c>
      <c r="R19" s="4">
        <f t="shared" si="16"/>
        <v>0</v>
      </c>
      <c r="S19" s="4">
        <f t="shared" si="17"/>
        <v>0</v>
      </c>
      <c r="T19" s="77">
        <f t="shared" si="18"/>
        <v>0</v>
      </c>
      <c r="U19" s="76">
        <f t="shared" si="20"/>
        <v>0.3</v>
      </c>
      <c r="V19" s="4">
        <f t="shared" si="19"/>
        <v>0</v>
      </c>
    </row>
    <row r="20" spans="2:22" x14ac:dyDescent="0.2">
      <c r="B20">
        <f>'Risk Assessment'!B26</f>
        <v>0</v>
      </c>
      <c r="C20">
        <f>'Risk Assessment'!D26</f>
        <v>0</v>
      </c>
      <c r="D20" s="4">
        <f>Risks!C33</f>
        <v>0</v>
      </c>
      <c r="E20" s="4">
        <f t="shared" si="3"/>
        <v>0</v>
      </c>
      <c r="F20" s="4">
        <f t="shared" si="4"/>
        <v>0</v>
      </c>
      <c r="G20" s="4">
        <f t="shared" si="5"/>
        <v>0</v>
      </c>
      <c r="H20" s="4">
        <f t="shared" si="6"/>
        <v>0</v>
      </c>
      <c r="I20" s="4">
        <f t="shared" si="7"/>
        <v>0</v>
      </c>
      <c r="J20" s="4">
        <f t="shared" si="8"/>
        <v>0</v>
      </c>
      <c r="K20" s="4">
        <f t="shared" si="9"/>
        <v>0</v>
      </c>
      <c r="L20" s="4">
        <f t="shared" si="10"/>
        <v>0</v>
      </c>
      <c r="M20" s="4">
        <f t="shared" si="11"/>
        <v>0</v>
      </c>
      <c r="N20" s="4">
        <f t="shared" si="12"/>
        <v>0</v>
      </c>
      <c r="O20" s="4">
        <f t="shared" si="13"/>
        <v>0</v>
      </c>
      <c r="P20" s="4">
        <f t="shared" si="14"/>
        <v>0</v>
      </c>
      <c r="Q20" s="4">
        <f t="shared" si="15"/>
        <v>0</v>
      </c>
      <c r="R20" s="4">
        <f t="shared" si="16"/>
        <v>0</v>
      </c>
      <c r="S20" s="4">
        <f t="shared" si="17"/>
        <v>0</v>
      </c>
      <c r="T20" s="77">
        <f t="shared" si="18"/>
        <v>0</v>
      </c>
      <c r="U20" s="76">
        <f t="shared" si="20"/>
        <v>0.3</v>
      </c>
      <c r="V20" s="4">
        <f t="shared" si="19"/>
        <v>0</v>
      </c>
    </row>
    <row r="21" spans="2:22" x14ac:dyDescent="0.2">
      <c r="B21">
        <f>'Risk Assessment'!B27</f>
        <v>0</v>
      </c>
      <c r="C21">
        <f>'Risk Assessment'!D27</f>
        <v>0</v>
      </c>
      <c r="D21" s="4">
        <f>Risks!C34</f>
        <v>0</v>
      </c>
      <c r="E21" s="4">
        <f t="shared" si="3"/>
        <v>0</v>
      </c>
      <c r="F21" s="4">
        <f t="shared" si="4"/>
        <v>0</v>
      </c>
      <c r="G21" s="4">
        <f t="shared" si="5"/>
        <v>0</v>
      </c>
      <c r="H21" s="4">
        <f t="shared" si="6"/>
        <v>0</v>
      </c>
      <c r="I21" s="4">
        <f t="shared" si="7"/>
        <v>0</v>
      </c>
      <c r="J21" s="4">
        <f t="shared" si="8"/>
        <v>0</v>
      </c>
      <c r="K21" s="4">
        <f t="shared" si="9"/>
        <v>0</v>
      </c>
      <c r="L21" s="4">
        <f t="shared" si="10"/>
        <v>0</v>
      </c>
      <c r="M21" s="4">
        <f t="shared" si="11"/>
        <v>0</v>
      </c>
      <c r="N21" s="4">
        <f t="shared" si="12"/>
        <v>0</v>
      </c>
      <c r="O21" s="4">
        <f t="shared" si="13"/>
        <v>0</v>
      </c>
      <c r="P21" s="4">
        <f t="shared" si="14"/>
        <v>0</v>
      </c>
      <c r="Q21" s="4">
        <f t="shared" si="15"/>
        <v>0</v>
      </c>
      <c r="R21" s="4">
        <f t="shared" si="16"/>
        <v>0</v>
      </c>
      <c r="S21" s="4">
        <f t="shared" si="17"/>
        <v>0</v>
      </c>
      <c r="T21" s="77">
        <f t="shared" si="18"/>
        <v>0</v>
      </c>
      <c r="U21" s="76">
        <f t="shared" si="20"/>
        <v>0.3</v>
      </c>
      <c r="V21" s="4">
        <f t="shared" si="19"/>
        <v>0</v>
      </c>
    </row>
    <row r="22" spans="2:22" x14ac:dyDescent="0.2">
      <c r="B22">
        <f>'Risk Assessment'!B28</f>
        <v>0</v>
      </c>
      <c r="C22">
        <f>'Risk Assessment'!D28</f>
        <v>0</v>
      </c>
      <c r="D22" s="4">
        <f>Risks!C35</f>
        <v>0</v>
      </c>
      <c r="E22" s="4">
        <f t="shared" si="3"/>
        <v>0</v>
      </c>
      <c r="F22" s="4">
        <f t="shared" si="4"/>
        <v>0</v>
      </c>
      <c r="G22" s="4">
        <f t="shared" si="5"/>
        <v>0</v>
      </c>
      <c r="H22" s="4">
        <f t="shared" si="6"/>
        <v>0</v>
      </c>
      <c r="I22" s="4">
        <f t="shared" si="7"/>
        <v>0</v>
      </c>
      <c r="J22" s="4">
        <f t="shared" si="8"/>
        <v>0</v>
      </c>
      <c r="K22" s="4">
        <f t="shared" si="9"/>
        <v>0</v>
      </c>
      <c r="L22" s="4">
        <f t="shared" si="10"/>
        <v>0</v>
      </c>
      <c r="M22" s="4">
        <f t="shared" si="11"/>
        <v>0</v>
      </c>
      <c r="N22" s="4">
        <f t="shared" si="12"/>
        <v>0</v>
      </c>
      <c r="O22" s="4">
        <f t="shared" si="13"/>
        <v>0</v>
      </c>
      <c r="P22" s="4">
        <f t="shared" si="14"/>
        <v>0</v>
      </c>
      <c r="Q22" s="4">
        <f t="shared" si="15"/>
        <v>0</v>
      </c>
      <c r="R22" s="4">
        <f t="shared" si="16"/>
        <v>0</v>
      </c>
      <c r="S22" s="4">
        <f t="shared" si="17"/>
        <v>0</v>
      </c>
      <c r="T22" s="77">
        <f t="shared" si="18"/>
        <v>0</v>
      </c>
      <c r="U22" s="76">
        <f t="shared" si="20"/>
        <v>0.3</v>
      </c>
      <c r="V22" s="4">
        <f t="shared" si="19"/>
        <v>0</v>
      </c>
    </row>
    <row r="23" spans="2:22" x14ac:dyDescent="0.2">
      <c r="B23">
        <f>'Risk Assessment'!B29</f>
        <v>0</v>
      </c>
      <c r="C23">
        <f>'Risk Assessment'!D29</f>
        <v>0</v>
      </c>
      <c r="D23" s="4">
        <f>Risks!C36</f>
        <v>0</v>
      </c>
      <c r="E23" s="4">
        <f t="shared" si="3"/>
        <v>0</v>
      </c>
      <c r="F23" s="4">
        <f t="shared" si="4"/>
        <v>0</v>
      </c>
      <c r="G23" s="4">
        <f t="shared" si="5"/>
        <v>0</v>
      </c>
      <c r="H23" s="4">
        <f t="shared" si="6"/>
        <v>0</v>
      </c>
      <c r="I23" s="4">
        <f t="shared" si="7"/>
        <v>0</v>
      </c>
      <c r="J23" s="4">
        <f t="shared" si="8"/>
        <v>0</v>
      </c>
      <c r="K23" s="4">
        <f t="shared" si="9"/>
        <v>0</v>
      </c>
      <c r="L23" s="4">
        <f t="shared" si="10"/>
        <v>0</v>
      </c>
      <c r="M23" s="4">
        <f t="shared" si="11"/>
        <v>0</v>
      </c>
      <c r="N23" s="4">
        <f t="shared" si="12"/>
        <v>0</v>
      </c>
      <c r="O23" s="4">
        <f t="shared" si="13"/>
        <v>0</v>
      </c>
      <c r="P23" s="4">
        <f t="shared" si="14"/>
        <v>0</v>
      </c>
      <c r="Q23" s="4">
        <f t="shared" si="15"/>
        <v>0</v>
      </c>
      <c r="R23" s="4">
        <f t="shared" si="16"/>
        <v>0</v>
      </c>
      <c r="S23" s="4">
        <f t="shared" si="17"/>
        <v>0</v>
      </c>
      <c r="T23" s="77">
        <f t="shared" si="18"/>
        <v>0</v>
      </c>
      <c r="U23" s="76">
        <f t="shared" si="20"/>
        <v>0.3</v>
      </c>
      <c r="V23" s="4">
        <f t="shared" si="19"/>
        <v>0</v>
      </c>
    </row>
    <row r="24" spans="2:22" x14ac:dyDescent="0.2">
      <c r="B24">
        <f>'Risk Assessment'!B30</f>
        <v>0</v>
      </c>
      <c r="C24">
        <f>'Risk Assessment'!D30</f>
        <v>0</v>
      </c>
      <c r="D24" s="4">
        <f>Risks!C37</f>
        <v>0</v>
      </c>
      <c r="E24" s="4">
        <f t="shared" si="3"/>
        <v>0</v>
      </c>
      <c r="F24" s="4">
        <f t="shared" si="4"/>
        <v>0</v>
      </c>
      <c r="G24" s="4">
        <f t="shared" si="5"/>
        <v>0</v>
      </c>
      <c r="H24" s="4">
        <f t="shared" si="6"/>
        <v>0</v>
      </c>
      <c r="I24" s="4">
        <f t="shared" si="7"/>
        <v>0</v>
      </c>
      <c r="J24" s="4">
        <f t="shared" si="8"/>
        <v>0</v>
      </c>
      <c r="K24" s="4">
        <f t="shared" si="9"/>
        <v>0</v>
      </c>
      <c r="L24" s="4">
        <f t="shared" si="10"/>
        <v>0</v>
      </c>
      <c r="M24" s="4">
        <f t="shared" si="11"/>
        <v>0</v>
      </c>
      <c r="N24" s="4">
        <f t="shared" si="12"/>
        <v>0</v>
      </c>
      <c r="O24" s="4">
        <f t="shared" si="13"/>
        <v>0</v>
      </c>
      <c r="P24" s="4">
        <f t="shared" si="14"/>
        <v>0</v>
      </c>
      <c r="Q24" s="4">
        <f t="shared" si="15"/>
        <v>0</v>
      </c>
      <c r="R24" s="4">
        <f t="shared" si="16"/>
        <v>0</v>
      </c>
      <c r="S24" s="4">
        <f t="shared" si="17"/>
        <v>0</v>
      </c>
      <c r="T24" s="77">
        <f t="shared" si="18"/>
        <v>0</v>
      </c>
      <c r="U24" s="76">
        <f t="shared" si="20"/>
        <v>0.3</v>
      </c>
      <c r="V24" s="4">
        <f t="shared" si="19"/>
        <v>0</v>
      </c>
    </row>
    <row r="25" spans="2:22" x14ac:dyDescent="0.2">
      <c r="B25">
        <f>'Risk Assessment'!B31</f>
        <v>0</v>
      </c>
      <c r="C25">
        <f>'Risk Assessment'!D31</f>
        <v>0</v>
      </c>
      <c r="D25" s="4">
        <f>Risks!C38</f>
        <v>0</v>
      </c>
      <c r="E25" s="4">
        <f t="shared" si="3"/>
        <v>0</v>
      </c>
      <c r="F25" s="4">
        <f t="shared" si="4"/>
        <v>0</v>
      </c>
      <c r="G25" s="4">
        <f t="shared" si="5"/>
        <v>0</v>
      </c>
      <c r="H25" s="4">
        <f t="shared" si="6"/>
        <v>0</v>
      </c>
      <c r="I25" s="4">
        <f t="shared" si="7"/>
        <v>0</v>
      </c>
      <c r="J25" s="4">
        <f t="shared" si="8"/>
        <v>0</v>
      </c>
      <c r="K25" s="4">
        <f t="shared" si="9"/>
        <v>0</v>
      </c>
      <c r="L25" s="4">
        <f t="shared" si="10"/>
        <v>0</v>
      </c>
      <c r="M25" s="4">
        <f t="shared" si="11"/>
        <v>0</v>
      </c>
      <c r="N25" s="4">
        <f t="shared" si="12"/>
        <v>0</v>
      </c>
      <c r="O25" s="4">
        <f t="shared" si="13"/>
        <v>0</v>
      </c>
      <c r="P25" s="4">
        <f t="shared" si="14"/>
        <v>0</v>
      </c>
      <c r="Q25" s="4">
        <f t="shared" si="15"/>
        <v>0</v>
      </c>
      <c r="R25" s="4">
        <f t="shared" si="16"/>
        <v>0</v>
      </c>
      <c r="S25" s="4">
        <f t="shared" si="17"/>
        <v>0</v>
      </c>
      <c r="T25" s="77">
        <f t="shared" si="18"/>
        <v>0</v>
      </c>
      <c r="U25" s="76">
        <f t="shared" si="20"/>
        <v>0.3</v>
      </c>
      <c r="V25" s="4">
        <f t="shared" si="19"/>
        <v>0</v>
      </c>
    </row>
    <row r="26" spans="2:22" x14ac:dyDescent="0.2">
      <c r="B26">
        <f>'Risk Assessment'!B32</f>
        <v>0</v>
      </c>
      <c r="C26">
        <f>'Risk Assessment'!D32</f>
        <v>0</v>
      </c>
      <c r="D26" s="4">
        <f>Risks!C39</f>
        <v>0</v>
      </c>
      <c r="E26" s="4">
        <f t="shared" si="3"/>
        <v>0</v>
      </c>
      <c r="F26" s="4">
        <f t="shared" si="4"/>
        <v>0</v>
      </c>
      <c r="G26" s="4">
        <f t="shared" si="5"/>
        <v>0</v>
      </c>
      <c r="H26" s="4">
        <f t="shared" si="6"/>
        <v>0</v>
      </c>
      <c r="I26" s="4">
        <f t="shared" si="7"/>
        <v>0</v>
      </c>
      <c r="J26" s="4">
        <f t="shared" si="8"/>
        <v>0</v>
      </c>
      <c r="K26" s="4">
        <f t="shared" si="9"/>
        <v>0</v>
      </c>
      <c r="L26" s="4">
        <f t="shared" si="10"/>
        <v>0</v>
      </c>
      <c r="M26" s="4">
        <f t="shared" si="11"/>
        <v>0</v>
      </c>
      <c r="N26" s="4">
        <f t="shared" si="12"/>
        <v>0</v>
      </c>
      <c r="O26" s="4">
        <f t="shared" si="13"/>
        <v>0</v>
      </c>
      <c r="P26" s="4">
        <f t="shared" si="14"/>
        <v>0</v>
      </c>
      <c r="Q26" s="4">
        <f t="shared" si="15"/>
        <v>0</v>
      </c>
      <c r="R26" s="4">
        <f t="shared" si="16"/>
        <v>0</v>
      </c>
      <c r="S26" s="4">
        <f t="shared" si="17"/>
        <v>0</v>
      </c>
      <c r="T26" s="77">
        <f t="shared" si="18"/>
        <v>0</v>
      </c>
      <c r="U26" s="76">
        <f t="shared" si="20"/>
        <v>0.3</v>
      </c>
      <c r="V26" s="4">
        <f t="shared" si="19"/>
        <v>0</v>
      </c>
    </row>
    <row r="27" spans="2:22" x14ac:dyDescent="0.2">
      <c r="B27">
        <f>'Risk Assessment'!B33</f>
        <v>0</v>
      </c>
      <c r="C27">
        <f>'Risk Assessment'!D33</f>
        <v>0</v>
      </c>
      <c r="D27" s="4">
        <f>Risks!C40</f>
        <v>0</v>
      </c>
      <c r="E27" s="4">
        <f t="shared" si="3"/>
        <v>0</v>
      </c>
      <c r="F27" s="4">
        <f t="shared" si="4"/>
        <v>0</v>
      </c>
      <c r="G27" s="4">
        <f t="shared" si="5"/>
        <v>0</v>
      </c>
      <c r="H27" s="4">
        <f t="shared" si="6"/>
        <v>0</v>
      </c>
      <c r="I27" s="4">
        <f t="shared" si="7"/>
        <v>0</v>
      </c>
      <c r="J27" s="4">
        <f t="shared" si="8"/>
        <v>0</v>
      </c>
      <c r="K27" s="4">
        <f t="shared" si="9"/>
        <v>0</v>
      </c>
      <c r="L27" s="4">
        <f t="shared" si="10"/>
        <v>0</v>
      </c>
      <c r="M27" s="4">
        <f t="shared" si="11"/>
        <v>0</v>
      </c>
      <c r="N27" s="4">
        <f t="shared" si="12"/>
        <v>0</v>
      </c>
      <c r="O27" s="4">
        <f t="shared" si="13"/>
        <v>0</v>
      </c>
      <c r="P27" s="4">
        <f t="shared" si="14"/>
        <v>0</v>
      </c>
      <c r="Q27" s="4">
        <f t="shared" si="15"/>
        <v>0</v>
      </c>
      <c r="R27" s="4">
        <f t="shared" si="16"/>
        <v>0</v>
      </c>
      <c r="S27" s="4">
        <f t="shared" si="17"/>
        <v>0</v>
      </c>
      <c r="T27" s="77">
        <f t="shared" si="18"/>
        <v>0</v>
      </c>
      <c r="U27" s="76">
        <f t="shared" si="20"/>
        <v>0.3</v>
      </c>
      <c r="V27" s="4">
        <f t="shared" si="19"/>
        <v>0</v>
      </c>
    </row>
    <row r="28" spans="2:22" x14ac:dyDescent="0.2">
      <c r="B28">
        <f>'Risk Assessment'!B34</f>
        <v>0</v>
      </c>
      <c r="C28">
        <f>'Risk Assessment'!D34</f>
        <v>0</v>
      </c>
      <c r="D28" s="4">
        <f>Risks!C41</f>
        <v>0</v>
      </c>
      <c r="E28" s="4">
        <f t="shared" si="3"/>
        <v>0</v>
      </c>
      <c r="F28" s="4">
        <f t="shared" si="4"/>
        <v>0</v>
      </c>
      <c r="G28" s="4">
        <f t="shared" si="5"/>
        <v>0</v>
      </c>
      <c r="H28" s="4">
        <f t="shared" si="6"/>
        <v>0</v>
      </c>
      <c r="I28" s="4">
        <f t="shared" si="7"/>
        <v>0</v>
      </c>
      <c r="J28" s="4">
        <f t="shared" si="8"/>
        <v>0</v>
      </c>
      <c r="K28" s="4">
        <f t="shared" si="9"/>
        <v>0</v>
      </c>
      <c r="L28" s="4">
        <f t="shared" si="10"/>
        <v>0</v>
      </c>
      <c r="M28" s="4">
        <f t="shared" si="11"/>
        <v>0</v>
      </c>
      <c r="N28" s="4">
        <f t="shared" si="12"/>
        <v>0</v>
      </c>
      <c r="O28" s="4">
        <f t="shared" si="13"/>
        <v>0</v>
      </c>
      <c r="P28" s="4">
        <f t="shared" si="14"/>
        <v>0</v>
      </c>
      <c r="Q28" s="4">
        <f t="shared" si="15"/>
        <v>0</v>
      </c>
      <c r="R28" s="4">
        <f t="shared" si="16"/>
        <v>0</v>
      </c>
      <c r="S28" s="4">
        <f t="shared" si="17"/>
        <v>0</v>
      </c>
      <c r="T28" s="77">
        <f t="shared" si="18"/>
        <v>0</v>
      </c>
      <c r="U28" s="76">
        <f t="shared" si="20"/>
        <v>0.3</v>
      </c>
      <c r="V28" s="4">
        <f t="shared" si="19"/>
        <v>0</v>
      </c>
    </row>
    <row r="29" spans="2:22" x14ac:dyDescent="0.2">
      <c r="B29">
        <f>'Risk Assessment'!B35</f>
        <v>0</v>
      </c>
      <c r="C29">
        <f>'Risk Assessment'!D35</f>
        <v>0</v>
      </c>
      <c r="D29" s="4">
        <f>Risks!C42</f>
        <v>0</v>
      </c>
      <c r="E29" s="4">
        <f t="shared" si="3"/>
        <v>0</v>
      </c>
      <c r="F29" s="4">
        <f t="shared" si="4"/>
        <v>0</v>
      </c>
      <c r="G29" s="4">
        <f t="shared" si="5"/>
        <v>0</v>
      </c>
      <c r="H29" s="4">
        <f t="shared" si="6"/>
        <v>0</v>
      </c>
      <c r="I29" s="4">
        <f t="shared" si="7"/>
        <v>0</v>
      </c>
      <c r="J29" s="4">
        <f t="shared" si="8"/>
        <v>0</v>
      </c>
      <c r="K29" s="4">
        <f t="shared" si="9"/>
        <v>0</v>
      </c>
      <c r="L29" s="4">
        <f t="shared" si="10"/>
        <v>0</v>
      </c>
      <c r="M29" s="4">
        <f t="shared" si="11"/>
        <v>0</v>
      </c>
      <c r="N29" s="4">
        <f t="shared" si="12"/>
        <v>0</v>
      </c>
      <c r="O29" s="4">
        <f t="shared" si="13"/>
        <v>0</v>
      </c>
      <c r="P29" s="4">
        <f t="shared" si="14"/>
        <v>0</v>
      </c>
      <c r="Q29" s="4">
        <f t="shared" si="15"/>
        <v>0</v>
      </c>
      <c r="R29" s="4">
        <f t="shared" si="16"/>
        <v>0</v>
      </c>
      <c r="S29" s="4">
        <f t="shared" si="17"/>
        <v>0</v>
      </c>
      <c r="T29" s="77">
        <f t="shared" si="18"/>
        <v>0</v>
      </c>
      <c r="U29" s="76">
        <f t="shared" si="20"/>
        <v>0.3</v>
      </c>
      <c r="V29" s="4">
        <f t="shared" si="19"/>
        <v>0</v>
      </c>
    </row>
    <row r="30" spans="2:22" x14ac:dyDescent="0.2">
      <c r="B30">
        <f>'Risk Assessment'!B36</f>
        <v>0</v>
      </c>
      <c r="C30">
        <f>'Risk Assessment'!D36</f>
        <v>0</v>
      </c>
      <c r="D30" s="4">
        <f>Risks!C43</f>
        <v>0</v>
      </c>
      <c r="E30" s="4">
        <f t="shared" si="3"/>
        <v>0</v>
      </c>
      <c r="F30" s="4">
        <f t="shared" si="4"/>
        <v>0</v>
      </c>
      <c r="G30" s="4">
        <f t="shared" si="5"/>
        <v>0</v>
      </c>
      <c r="H30" s="4">
        <f t="shared" si="6"/>
        <v>0</v>
      </c>
      <c r="I30" s="4">
        <f t="shared" si="7"/>
        <v>0</v>
      </c>
      <c r="J30" s="4">
        <f t="shared" si="8"/>
        <v>0</v>
      </c>
      <c r="K30" s="4">
        <f t="shared" si="9"/>
        <v>0</v>
      </c>
      <c r="L30" s="4">
        <f t="shared" si="10"/>
        <v>0</v>
      </c>
      <c r="M30" s="4">
        <f t="shared" si="11"/>
        <v>0</v>
      </c>
      <c r="N30" s="4">
        <f t="shared" si="12"/>
        <v>0</v>
      </c>
      <c r="O30" s="4">
        <f t="shared" si="13"/>
        <v>0</v>
      </c>
      <c r="P30" s="4">
        <f t="shared" si="14"/>
        <v>0</v>
      </c>
      <c r="Q30" s="4">
        <f t="shared" si="15"/>
        <v>0</v>
      </c>
      <c r="R30" s="4">
        <f t="shared" si="16"/>
        <v>0</v>
      </c>
      <c r="S30" s="4">
        <f t="shared" si="17"/>
        <v>0</v>
      </c>
      <c r="T30" s="77">
        <f t="shared" si="18"/>
        <v>0</v>
      </c>
      <c r="U30" s="76">
        <f t="shared" si="20"/>
        <v>0.3</v>
      </c>
      <c r="V30" s="4">
        <f t="shared" si="19"/>
        <v>0</v>
      </c>
    </row>
    <row r="31" spans="2:22" x14ac:dyDescent="0.2">
      <c r="B31">
        <f>'Risk Assessment'!B37</f>
        <v>0</v>
      </c>
      <c r="C31">
        <f>'Risk Assessment'!D37</f>
        <v>0</v>
      </c>
      <c r="D31" s="4">
        <f>Risks!C44</f>
        <v>0</v>
      </c>
      <c r="E31" s="4">
        <f t="shared" si="3"/>
        <v>0</v>
      </c>
      <c r="F31" s="4">
        <f t="shared" si="4"/>
        <v>0</v>
      </c>
      <c r="G31" s="4">
        <f t="shared" si="5"/>
        <v>0</v>
      </c>
      <c r="H31" s="4">
        <f t="shared" si="6"/>
        <v>0</v>
      </c>
      <c r="I31" s="4">
        <f t="shared" si="7"/>
        <v>0</v>
      </c>
      <c r="J31" s="4">
        <f t="shared" si="8"/>
        <v>0</v>
      </c>
      <c r="K31" s="4">
        <f t="shared" si="9"/>
        <v>0</v>
      </c>
      <c r="L31" s="4">
        <f t="shared" si="10"/>
        <v>0</v>
      </c>
      <c r="M31" s="4">
        <f t="shared" si="11"/>
        <v>0</v>
      </c>
      <c r="N31" s="4">
        <f t="shared" si="12"/>
        <v>0</v>
      </c>
      <c r="O31" s="4">
        <f t="shared" si="13"/>
        <v>0</v>
      </c>
      <c r="P31" s="4">
        <f t="shared" si="14"/>
        <v>0</v>
      </c>
      <c r="Q31" s="4">
        <f t="shared" si="15"/>
        <v>0</v>
      </c>
      <c r="R31" s="4">
        <f t="shared" si="16"/>
        <v>0</v>
      </c>
      <c r="S31" s="4">
        <f t="shared" si="17"/>
        <v>0</v>
      </c>
      <c r="T31" s="77">
        <f t="shared" si="18"/>
        <v>0</v>
      </c>
      <c r="U31" s="76">
        <f t="shared" si="20"/>
        <v>0.3</v>
      </c>
      <c r="V31" s="4">
        <f t="shared" si="19"/>
        <v>0</v>
      </c>
    </row>
    <row r="32" spans="2:22" x14ac:dyDescent="0.2">
      <c r="B32">
        <f>'Risk Assessment'!B38</f>
        <v>0</v>
      </c>
      <c r="C32">
        <f>'Risk Assessment'!D38</f>
        <v>0</v>
      </c>
      <c r="D32" s="4">
        <f>Risks!C45</f>
        <v>0</v>
      </c>
      <c r="E32" s="4">
        <f t="shared" si="3"/>
        <v>0</v>
      </c>
      <c r="F32" s="4">
        <f t="shared" si="4"/>
        <v>0</v>
      </c>
      <c r="G32" s="4">
        <f t="shared" si="5"/>
        <v>0</v>
      </c>
      <c r="H32" s="4">
        <f t="shared" si="6"/>
        <v>0</v>
      </c>
      <c r="I32" s="4">
        <f t="shared" si="7"/>
        <v>0</v>
      </c>
      <c r="J32" s="4">
        <f t="shared" si="8"/>
        <v>0</v>
      </c>
      <c r="K32" s="4">
        <f t="shared" si="9"/>
        <v>0</v>
      </c>
      <c r="L32" s="4">
        <f t="shared" si="10"/>
        <v>0</v>
      </c>
      <c r="M32" s="4">
        <f t="shared" si="11"/>
        <v>0</v>
      </c>
      <c r="N32" s="4">
        <f t="shared" si="12"/>
        <v>0</v>
      </c>
      <c r="O32" s="4">
        <f t="shared" si="13"/>
        <v>0</v>
      </c>
      <c r="P32" s="4">
        <f t="shared" si="14"/>
        <v>0</v>
      </c>
      <c r="Q32" s="4">
        <f t="shared" si="15"/>
        <v>0</v>
      </c>
      <c r="R32" s="4">
        <f t="shared" si="16"/>
        <v>0</v>
      </c>
      <c r="S32" s="4">
        <f t="shared" si="17"/>
        <v>0</v>
      </c>
      <c r="T32" s="77">
        <f t="shared" si="18"/>
        <v>0</v>
      </c>
      <c r="U32" s="76">
        <f t="shared" si="20"/>
        <v>0.3</v>
      </c>
      <c r="V32" s="4">
        <f t="shared" si="19"/>
        <v>0</v>
      </c>
    </row>
    <row r="33" spans="2:22" x14ac:dyDescent="0.2">
      <c r="B33">
        <f>'Risk Assessment'!B39</f>
        <v>0</v>
      </c>
      <c r="C33">
        <f>'Risk Assessment'!D39</f>
        <v>0</v>
      </c>
      <c r="D33" s="4">
        <f>Risks!C46</f>
        <v>0</v>
      </c>
      <c r="E33" s="4">
        <f t="shared" si="3"/>
        <v>0</v>
      </c>
      <c r="F33" s="4">
        <f t="shared" si="4"/>
        <v>0</v>
      </c>
      <c r="G33" s="4">
        <f t="shared" si="5"/>
        <v>0</v>
      </c>
      <c r="H33" s="4">
        <f t="shared" si="6"/>
        <v>0</v>
      </c>
      <c r="I33" s="4">
        <f t="shared" si="7"/>
        <v>0</v>
      </c>
      <c r="J33" s="4">
        <f t="shared" si="8"/>
        <v>0</v>
      </c>
      <c r="K33" s="4">
        <f t="shared" si="9"/>
        <v>0</v>
      </c>
      <c r="L33" s="4">
        <f t="shared" si="10"/>
        <v>0</v>
      </c>
      <c r="M33" s="4">
        <f t="shared" si="11"/>
        <v>0</v>
      </c>
      <c r="N33" s="4">
        <f t="shared" si="12"/>
        <v>0</v>
      </c>
      <c r="O33" s="4">
        <f t="shared" si="13"/>
        <v>0</v>
      </c>
      <c r="P33" s="4">
        <f t="shared" si="14"/>
        <v>0</v>
      </c>
      <c r="Q33" s="4">
        <f t="shared" si="15"/>
        <v>0</v>
      </c>
      <c r="R33" s="4">
        <f t="shared" si="16"/>
        <v>0</v>
      </c>
      <c r="S33" s="4">
        <f t="shared" si="17"/>
        <v>0</v>
      </c>
      <c r="T33" s="77">
        <f t="shared" si="18"/>
        <v>0</v>
      </c>
      <c r="U33" s="76">
        <f t="shared" si="20"/>
        <v>0.3</v>
      </c>
      <c r="V33" s="4">
        <f t="shared" si="19"/>
        <v>0</v>
      </c>
    </row>
    <row r="34" spans="2:22" x14ac:dyDescent="0.2">
      <c r="B34">
        <f>'Risk Assessment'!B40</f>
        <v>0</v>
      </c>
      <c r="C34">
        <f>'Risk Assessment'!D40</f>
        <v>0</v>
      </c>
      <c r="D34" s="4">
        <f>Risks!C47</f>
        <v>0</v>
      </c>
      <c r="E34" s="4">
        <f t="shared" si="3"/>
        <v>0</v>
      </c>
      <c r="F34" s="4">
        <f t="shared" si="4"/>
        <v>0</v>
      </c>
      <c r="G34" s="4">
        <f t="shared" si="5"/>
        <v>0</v>
      </c>
      <c r="H34" s="4">
        <f t="shared" si="6"/>
        <v>0</v>
      </c>
      <c r="I34" s="4">
        <f t="shared" si="7"/>
        <v>0</v>
      </c>
      <c r="J34" s="4">
        <f t="shared" si="8"/>
        <v>0</v>
      </c>
      <c r="K34" s="4">
        <f t="shared" si="9"/>
        <v>0</v>
      </c>
      <c r="L34" s="4">
        <f t="shared" si="10"/>
        <v>0</v>
      </c>
      <c r="M34" s="4">
        <f t="shared" si="11"/>
        <v>0</v>
      </c>
      <c r="N34" s="4">
        <f t="shared" si="12"/>
        <v>0</v>
      </c>
      <c r="O34" s="4">
        <f t="shared" si="13"/>
        <v>0</v>
      </c>
      <c r="P34" s="4">
        <f t="shared" si="14"/>
        <v>0</v>
      </c>
      <c r="Q34" s="4">
        <f t="shared" si="15"/>
        <v>0</v>
      </c>
      <c r="R34" s="4">
        <f t="shared" si="16"/>
        <v>0</v>
      </c>
      <c r="S34" s="4">
        <f t="shared" si="17"/>
        <v>0</v>
      </c>
      <c r="T34" s="77">
        <f t="shared" si="18"/>
        <v>0</v>
      </c>
      <c r="U34" s="76">
        <f t="shared" si="20"/>
        <v>0.3</v>
      </c>
      <c r="V34" s="4">
        <f t="shared" si="19"/>
        <v>0</v>
      </c>
    </row>
    <row r="35" spans="2:22" x14ac:dyDescent="0.2">
      <c r="B35">
        <f>'Risk Assessment'!B41</f>
        <v>0</v>
      </c>
      <c r="C35">
        <f>'Risk Assessment'!D41</f>
        <v>0</v>
      </c>
      <c r="D35" s="4">
        <f>Risks!C48</f>
        <v>0</v>
      </c>
      <c r="E35" s="4">
        <f t="shared" si="3"/>
        <v>0</v>
      </c>
      <c r="F35" s="4">
        <f t="shared" si="4"/>
        <v>0</v>
      </c>
      <c r="G35" s="4">
        <f t="shared" si="5"/>
        <v>0</v>
      </c>
      <c r="H35" s="4">
        <f t="shared" si="6"/>
        <v>0</v>
      </c>
      <c r="I35" s="4">
        <f t="shared" si="7"/>
        <v>0</v>
      </c>
      <c r="J35" s="4">
        <f t="shared" si="8"/>
        <v>0</v>
      </c>
      <c r="K35" s="4">
        <f t="shared" si="9"/>
        <v>0</v>
      </c>
      <c r="L35" s="4">
        <f t="shared" si="10"/>
        <v>0</v>
      </c>
      <c r="M35" s="4">
        <f t="shared" si="11"/>
        <v>0</v>
      </c>
      <c r="N35" s="4">
        <f t="shared" si="12"/>
        <v>0</v>
      </c>
      <c r="O35" s="4">
        <f t="shared" si="13"/>
        <v>0</v>
      </c>
      <c r="P35" s="4">
        <f t="shared" si="14"/>
        <v>0</v>
      </c>
      <c r="Q35" s="4">
        <f t="shared" si="15"/>
        <v>0</v>
      </c>
      <c r="R35" s="4">
        <f t="shared" si="16"/>
        <v>0</v>
      </c>
      <c r="S35" s="4">
        <f t="shared" si="17"/>
        <v>0</v>
      </c>
      <c r="T35" s="77">
        <f t="shared" si="18"/>
        <v>0</v>
      </c>
      <c r="U35" s="76">
        <f t="shared" si="20"/>
        <v>0.3</v>
      </c>
      <c r="V35" s="4">
        <f t="shared" si="19"/>
        <v>0</v>
      </c>
    </row>
    <row r="36" spans="2:22" x14ac:dyDescent="0.2">
      <c r="B36">
        <f>'Risk Assessment'!B42</f>
        <v>0</v>
      </c>
      <c r="C36">
        <f>'Risk Assessment'!D42</f>
        <v>0</v>
      </c>
      <c r="D36" s="4">
        <f>Risks!C49</f>
        <v>0</v>
      </c>
      <c r="E36" s="4">
        <f t="shared" si="3"/>
        <v>0</v>
      </c>
      <c r="F36" s="4">
        <f t="shared" si="4"/>
        <v>0</v>
      </c>
      <c r="G36" s="4">
        <f t="shared" si="5"/>
        <v>0</v>
      </c>
      <c r="H36" s="4">
        <f t="shared" si="6"/>
        <v>0</v>
      </c>
      <c r="I36" s="4">
        <f t="shared" si="7"/>
        <v>0</v>
      </c>
      <c r="J36" s="4">
        <f t="shared" si="8"/>
        <v>0</v>
      </c>
      <c r="K36" s="4">
        <f t="shared" si="9"/>
        <v>0</v>
      </c>
      <c r="L36" s="4">
        <f t="shared" si="10"/>
        <v>0</v>
      </c>
      <c r="M36" s="4">
        <f t="shared" si="11"/>
        <v>0</v>
      </c>
      <c r="N36" s="4">
        <f t="shared" si="12"/>
        <v>0</v>
      </c>
      <c r="O36" s="4">
        <f t="shared" si="13"/>
        <v>0</v>
      </c>
      <c r="P36" s="4">
        <f t="shared" si="14"/>
        <v>0</v>
      </c>
      <c r="Q36" s="4">
        <f t="shared" si="15"/>
        <v>0</v>
      </c>
      <c r="R36" s="4">
        <f t="shared" si="16"/>
        <v>0</v>
      </c>
      <c r="S36" s="4">
        <f t="shared" si="17"/>
        <v>0</v>
      </c>
      <c r="T36" s="77">
        <f t="shared" si="18"/>
        <v>0</v>
      </c>
      <c r="U36" s="76">
        <f t="shared" si="20"/>
        <v>0.3</v>
      </c>
      <c r="V36" s="4">
        <f t="shared" si="19"/>
        <v>0</v>
      </c>
    </row>
    <row r="37" spans="2:22" x14ac:dyDescent="0.2">
      <c r="B37">
        <f>'Risk Assessment'!B43</f>
        <v>0</v>
      </c>
      <c r="C37">
        <f>'Risk Assessment'!D43</f>
        <v>0</v>
      </c>
      <c r="D37" s="4">
        <f>Risks!C50</f>
        <v>0</v>
      </c>
      <c r="E37" s="4">
        <f t="shared" si="3"/>
        <v>0</v>
      </c>
      <c r="F37" s="4">
        <f t="shared" si="4"/>
        <v>0</v>
      </c>
      <c r="G37" s="4">
        <f t="shared" si="5"/>
        <v>0</v>
      </c>
      <c r="H37" s="4">
        <f t="shared" si="6"/>
        <v>0</v>
      </c>
      <c r="I37" s="4">
        <f t="shared" si="7"/>
        <v>0</v>
      </c>
      <c r="J37" s="4">
        <f t="shared" si="8"/>
        <v>0</v>
      </c>
      <c r="K37" s="4">
        <f t="shared" si="9"/>
        <v>0</v>
      </c>
      <c r="L37" s="4">
        <f t="shared" si="10"/>
        <v>0</v>
      </c>
      <c r="M37" s="4">
        <f t="shared" si="11"/>
        <v>0</v>
      </c>
      <c r="N37" s="4">
        <f t="shared" si="12"/>
        <v>0</v>
      </c>
      <c r="O37" s="4">
        <f t="shared" si="13"/>
        <v>0</v>
      </c>
      <c r="P37" s="4">
        <f t="shared" si="14"/>
        <v>0</v>
      </c>
      <c r="Q37" s="4">
        <f t="shared" si="15"/>
        <v>0</v>
      </c>
      <c r="R37" s="4">
        <f t="shared" si="16"/>
        <v>0</v>
      </c>
      <c r="S37" s="4">
        <f t="shared" si="17"/>
        <v>0</v>
      </c>
      <c r="T37" s="77">
        <f t="shared" si="18"/>
        <v>0</v>
      </c>
      <c r="U37" s="76">
        <f t="shared" si="20"/>
        <v>0.3</v>
      </c>
      <c r="V37" s="4">
        <f t="shared" si="19"/>
        <v>0</v>
      </c>
    </row>
    <row r="38" spans="2:22" x14ac:dyDescent="0.2">
      <c r="B38">
        <f>'Risk Assessment'!B44</f>
        <v>0</v>
      </c>
      <c r="C38">
        <f>'Risk Assessment'!D44</f>
        <v>0</v>
      </c>
      <c r="D38" s="4">
        <f>Risks!C51</f>
        <v>0</v>
      </c>
      <c r="E38" s="4">
        <f t="shared" si="3"/>
        <v>0</v>
      </c>
      <c r="F38" s="4">
        <f t="shared" si="4"/>
        <v>0</v>
      </c>
      <c r="G38" s="4">
        <f t="shared" si="5"/>
        <v>0</v>
      </c>
      <c r="H38" s="4">
        <f t="shared" si="6"/>
        <v>0</v>
      </c>
      <c r="I38" s="4">
        <f t="shared" si="7"/>
        <v>0</v>
      </c>
      <c r="J38" s="4">
        <f t="shared" si="8"/>
        <v>0</v>
      </c>
      <c r="K38" s="4">
        <f t="shared" si="9"/>
        <v>0</v>
      </c>
      <c r="L38" s="4">
        <f t="shared" si="10"/>
        <v>0</v>
      </c>
      <c r="M38" s="4">
        <f t="shared" si="11"/>
        <v>0</v>
      </c>
      <c r="N38" s="4">
        <f t="shared" si="12"/>
        <v>0</v>
      </c>
      <c r="O38" s="4">
        <f t="shared" si="13"/>
        <v>0</v>
      </c>
      <c r="P38" s="4">
        <f t="shared" si="14"/>
        <v>0</v>
      </c>
      <c r="Q38" s="4">
        <f t="shared" si="15"/>
        <v>0</v>
      </c>
      <c r="R38" s="4">
        <f t="shared" si="16"/>
        <v>0</v>
      </c>
      <c r="S38" s="4">
        <f t="shared" si="17"/>
        <v>0</v>
      </c>
      <c r="T38" s="77">
        <f t="shared" si="18"/>
        <v>0</v>
      </c>
      <c r="U38" s="76">
        <f t="shared" si="20"/>
        <v>0.3</v>
      </c>
      <c r="V38" s="4">
        <f t="shared" si="19"/>
        <v>0</v>
      </c>
    </row>
    <row r="39" spans="2:22" x14ac:dyDescent="0.2">
      <c r="B39">
        <f>'Risk Assessment'!B45</f>
        <v>0</v>
      </c>
      <c r="C39">
        <f>'Risk Assessment'!D45</f>
        <v>0</v>
      </c>
      <c r="D39" s="4">
        <f>Risks!C52</f>
        <v>0</v>
      </c>
      <c r="E39" s="4">
        <f t="shared" si="3"/>
        <v>0</v>
      </c>
      <c r="F39" s="4">
        <f t="shared" si="4"/>
        <v>0</v>
      </c>
      <c r="G39" s="4">
        <f t="shared" si="5"/>
        <v>0</v>
      </c>
      <c r="H39" s="4">
        <f t="shared" si="6"/>
        <v>0</v>
      </c>
      <c r="I39" s="4">
        <f t="shared" si="7"/>
        <v>0</v>
      </c>
      <c r="J39" s="4">
        <f t="shared" si="8"/>
        <v>0</v>
      </c>
      <c r="K39" s="4">
        <f t="shared" si="9"/>
        <v>0</v>
      </c>
      <c r="L39" s="4">
        <f t="shared" si="10"/>
        <v>0</v>
      </c>
      <c r="M39" s="4">
        <f t="shared" si="11"/>
        <v>0</v>
      </c>
      <c r="N39" s="4">
        <f t="shared" si="12"/>
        <v>0</v>
      </c>
      <c r="O39" s="4">
        <f t="shared" si="13"/>
        <v>0</v>
      </c>
      <c r="P39" s="4">
        <f t="shared" si="14"/>
        <v>0</v>
      </c>
      <c r="Q39" s="4">
        <f t="shared" si="15"/>
        <v>0</v>
      </c>
      <c r="R39" s="4">
        <f t="shared" si="16"/>
        <v>0</v>
      </c>
      <c r="S39" s="4">
        <f t="shared" si="17"/>
        <v>0</v>
      </c>
      <c r="T39" s="77">
        <f t="shared" si="18"/>
        <v>0</v>
      </c>
      <c r="U39" s="76">
        <f t="shared" si="20"/>
        <v>0.3</v>
      </c>
      <c r="V39" s="4">
        <f t="shared" si="19"/>
        <v>0</v>
      </c>
    </row>
    <row r="40" spans="2:22" x14ac:dyDescent="0.2">
      <c r="B40">
        <f>'Risk Assessment'!B46</f>
        <v>0</v>
      </c>
      <c r="C40">
        <f>'Risk Assessment'!D46</f>
        <v>0</v>
      </c>
      <c r="D40" s="4">
        <f>Risks!C53</f>
        <v>0</v>
      </c>
      <c r="E40" s="4">
        <f t="shared" si="3"/>
        <v>0</v>
      </c>
      <c r="F40" s="4">
        <f t="shared" si="4"/>
        <v>0</v>
      </c>
      <c r="G40" s="4">
        <f t="shared" si="5"/>
        <v>0</v>
      </c>
      <c r="H40" s="4">
        <f t="shared" si="6"/>
        <v>0</v>
      </c>
      <c r="I40" s="4">
        <f t="shared" si="7"/>
        <v>0</v>
      </c>
      <c r="J40" s="4">
        <f t="shared" si="8"/>
        <v>0</v>
      </c>
      <c r="K40" s="4">
        <f t="shared" si="9"/>
        <v>0</v>
      </c>
      <c r="L40" s="4">
        <f t="shared" si="10"/>
        <v>0</v>
      </c>
      <c r="M40" s="4">
        <f t="shared" si="11"/>
        <v>0</v>
      </c>
      <c r="N40" s="4">
        <f t="shared" si="12"/>
        <v>0</v>
      </c>
      <c r="O40" s="4">
        <f t="shared" si="13"/>
        <v>0</v>
      </c>
      <c r="P40" s="4">
        <f t="shared" si="14"/>
        <v>0</v>
      </c>
      <c r="Q40" s="4">
        <f t="shared" si="15"/>
        <v>0</v>
      </c>
      <c r="R40" s="4">
        <f t="shared" si="16"/>
        <v>0</v>
      </c>
      <c r="S40" s="4">
        <f t="shared" si="17"/>
        <v>0</v>
      </c>
      <c r="T40" s="77">
        <f t="shared" si="18"/>
        <v>0</v>
      </c>
      <c r="U40" s="76">
        <f t="shared" si="20"/>
        <v>0.3</v>
      </c>
      <c r="V40" s="4">
        <f t="shared" si="19"/>
        <v>0</v>
      </c>
    </row>
    <row r="41" spans="2:22" x14ac:dyDescent="0.2">
      <c r="B41">
        <f>'Risk Assessment'!B47</f>
        <v>0</v>
      </c>
      <c r="C41">
        <f>'Risk Assessment'!D47</f>
        <v>0</v>
      </c>
      <c r="D41" s="4">
        <f>Risks!C54</f>
        <v>0</v>
      </c>
      <c r="E41" s="4">
        <f t="shared" si="3"/>
        <v>0</v>
      </c>
      <c r="F41" s="4">
        <f t="shared" si="4"/>
        <v>0</v>
      </c>
      <c r="G41" s="4">
        <f t="shared" si="5"/>
        <v>0</v>
      </c>
      <c r="H41" s="4">
        <f t="shared" si="6"/>
        <v>0</v>
      </c>
      <c r="I41" s="4">
        <f t="shared" si="7"/>
        <v>0</v>
      </c>
      <c r="J41" s="4">
        <f t="shared" si="8"/>
        <v>0</v>
      </c>
      <c r="K41" s="4">
        <f t="shared" si="9"/>
        <v>0</v>
      </c>
      <c r="L41" s="4">
        <f t="shared" si="10"/>
        <v>0</v>
      </c>
      <c r="M41" s="4">
        <f t="shared" si="11"/>
        <v>0</v>
      </c>
      <c r="N41" s="4">
        <f t="shared" si="12"/>
        <v>0</v>
      </c>
      <c r="O41" s="4">
        <f t="shared" si="13"/>
        <v>0</v>
      </c>
      <c r="P41" s="4">
        <f t="shared" si="14"/>
        <v>0</v>
      </c>
      <c r="Q41" s="4">
        <f t="shared" si="15"/>
        <v>0</v>
      </c>
      <c r="R41" s="4">
        <f t="shared" si="16"/>
        <v>0</v>
      </c>
      <c r="S41" s="4">
        <f t="shared" si="17"/>
        <v>0</v>
      </c>
      <c r="T41" s="77">
        <f t="shared" si="18"/>
        <v>0</v>
      </c>
      <c r="U41" s="76">
        <f t="shared" si="20"/>
        <v>0.3</v>
      </c>
      <c r="V41" s="4">
        <f t="shared" si="19"/>
        <v>0</v>
      </c>
    </row>
    <row r="42" spans="2:22" x14ac:dyDescent="0.2">
      <c r="B42">
        <f>'Risk Assessment'!B48</f>
        <v>0</v>
      </c>
      <c r="C42">
        <f>'Risk Assessment'!D48</f>
        <v>0</v>
      </c>
      <c r="D42" s="4">
        <f>Risks!C55</f>
        <v>0</v>
      </c>
      <c r="E42" s="4">
        <f t="shared" si="3"/>
        <v>0</v>
      </c>
      <c r="F42" s="4">
        <f t="shared" si="4"/>
        <v>0</v>
      </c>
      <c r="G42" s="4">
        <f t="shared" si="5"/>
        <v>0</v>
      </c>
      <c r="H42" s="4">
        <f t="shared" si="6"/>
        <v>0</v>
      </c>
      <c r="I42" s="4">
        <f t="shared" si="7"/>
        <v>0</v>
      </c>
      <c r="J42" s="4">
        <f t="shared" si="8"/>
        <v>0</v>
      </c>
      <c r="K42" s="4">
        <f t="shared" si="9"/>
        <v>0</v>
      </c>
      <c r="L42" s="4">
        <f t="shared" si="10"/>
        <v>0</v>
      </c>
      <c r="M42" s="4">
        <f t="shared" si="11"/>
        <v>0</v>
      </c>
      <c r="N42" s="4">
        <f t="shared" si="12"/>
        <v>0</v>
      </c>
      <c r="O42" s="4">
        <f t="shared" si="13"/>
        <v>0</v>
      </c>
      <c r="P42" s="4">
        <f t="shared" si="14"/>
        <v>0</v>
      </c>
      <c r="Q42" s="4">
        <f t="shared" si="15"/>
        <v>0</v>
      </c>
      <c r="R42" s="4">
        <f t="shared" si="16"/>
        <v>0</v>
      </c>
      <c r="S42" s="4">
        <f t="shared" si="17"/>
        <v>0</v>
      </c>
      <c r="T42" s="77">
        <f t="shared" si="18"/>
        <v>0</v>
      </c>
      <c r="U42" s="76">
        <f t="shared" si="20"/>
        <v>0.3</v>
      </c>
      <c r="V42" s="4">
        <f t="shared" si="19"/>
        <v>0</v>
      </c>
    </row>
    <row r="43" spans="2:22" x14ac:dyDescent="0.2">
      <c r="B43">
        <f>'Risk Assessment'!B49</f>
        <v>0</v>
      </c>
      <c r="C43">
        <f>'Risk Assessment'!D49</f>
        <v>0</v>
      </c>
      <c r="D43" s="4">
        <f>Risks!C56</f>
        <v>0</v>
      </c>
      <c r="E43" s="4">
        <f t="shared" si="3"/>
        <v>0</v>
      </c>
      <c r="F43" s="4">
        <f t="shared" si="4"/>
        <v>0</v>
      </c>
      <c r="G43" s="4">
        <f t="shared" si="5"/>
        <v>0</v>
      </c>
      <c r="H43" s="4">
        <f t="shared" si="6"/>
        <v>0</v>
      </c>
      <c r="I43" s="4">
        <f t="shared" si="7"/>
        <v>0</v>
      </c>
      <c r="J43" s="4">
        <f t="shared" si="8"/>
        <v>0</v>
      </c>
      <c r="K43" s="4">
        <f t="shared" si="9"/>
        <v>0</v>
      </c>
      <c r="L43" s="4">
        <f t="shared" si="10"/>
        <v>0</v>
      </c>
      <c r="M43" s="4">
        <f t="shared" si="11"/>
        <v>0</v>
      </c>
      <c r="N43" s="4">
        <f t="shared" si="12"/>
        <v>0</v>
      </c>
      <c r="O43" s="4">
        <f t="shared" si="13"/>
        <v>0</v>
      </c>
      <c r="P43" s="4">
        <f t="shared" si="14"/>
        <v>0</v>
      </c>
      <c r="Q43" s="4">
        <f t="shared" si="15"/>
        <v>0</v>
      </c>
      <c r="R43" s="4">
        <f t="shared" si="16"/>
        <v>0</v>
      </c>
      <c r="S43" s="4">
        <f t="shared" si="17"/>
        <v>0</v>
      </c>
      <c r="T43" s="77">
        <f t="shared" si="18"/>
        <v>0</v>
      </c>
      <c r="U43" s="76">
        <f t="shared" si="20"/>
        <v>0.3</v>
      </c>
      <c r="V43" s="4">
        <f t="shared" si="19"/>
        <v>0</v>
      </c>
    </row>
    <row r="44" spans="2:22" x14ac:dyDescent="0.2">
      <c r="B44">
        <f>'Risk Assessment'!B50</f>
        <v>0</v>
      </c>
      <c r="C44">
        <f>'Risk Assessment'!D50</f>
        <v>0</v>
      </c>
      <c r="D44" s="4">
        <f>Risks!C57</f>
        <v>0</v>
      </c>
      <c r="E44" s="4">
        <f t="shared" si="3"/>
        <v>0</v>
      </c>
      <c r="F44" s="4">
        <f t="shared" si="4"/>
        <v>0</v>
      </c>
      <c r="G44" s="4">
        <f t="shared" si="5"/>
        <v>0</v>
      </c>
      <c r="H44" s="4">
        <f t="shared" si="6"/>
        <v>0</v>
      </c>
      <c r="I44" s="4">
        <f t="shared" si="7"/>
        <v>0</v>
      </c>
      <c r="J44" s="4">
        <f t="shared" si="8"/>
        <v>0</v>
      </c>
      <c r="K44" s="4">
        <f t="shared" si="9"/>
        <v>0</v>
      </c>
      <c r="L44" s="4">
        <f t="shared" si="10"/>
        <v>0</v>
      </c>
      <c r="M44" s="4">
        <f t="shared" si="11"/>
        <v>0</v>
      </c>
      <c r="N44" s="4">
        <f t="shared" si="12"/>
        <v>0</v>
      </c>
      <c r="O44" s="4">
        <f t="shared" si="13"/>
        <v>0</v>
      </c>
      <c r="P44" s="4">
        <f t="shared" si="14"/>
        <v>0</v>
      </c>
      <c r="Q44" s="4">
        <f t="shared" si="15"/>
        <v>0</v>
      </c>
      <c r="R44" s="4">
        <f t="shared" si="16"/>
        <v>0</v>
      </c>
      <c r="S44" s="4">
        <f t="shared" si="17"/>
        <v>0</v>
      </c>
      <c r="T44" s="77">
        <f t="shared" si="18"/>
        <v>0</v>
      </c>
      <c r="U44" s="76">
        <f t="shared" si="20"/>
        <v>0.3</v>
      </c>
      <c r="V44" s="4">
        <f t="shared" si="19"/>
        <v>0</v>
      </c>
    </row>
    <row r="45" spans="2:22" x14ac:dyDescent="0.2">
      <c r="B45">
        <f>'Risk Assessment'!B51</f>
        <v>0</v>
      </c>
      <c r="C45">
        <f>'Risk Assessment'!D51</f>
        <v>0</v>
      </c>
      <c r="D45" s="4">
        <f>Risks!C58</f>
        <v>0</v>
      </c>
      <c r="E45" s="4">
        <f t="shared" si="3"/>
        <v>0</v>
      </c>
      <c r="F45" s="4">
        <f t="shared" si="4"/>
        <v>0</v>
      </c>
      <c r="G45" s="4">
        <f t="shared" si="5"/>
        <v>0</v>
      </c>
      <c r="H45" s="4">
        <f t="shared" si="6"/>
        <v>0</v>
      </c>
      <c r="I45" s="4">
        <f t="shared" si="7"/>
        <v>0</v>
      </c>
      <c r="J45" s="4">
        <f t="shared" si="8"/>
        <v>0</v>
      </c>
      <c r="K45" s="4">
        <f t="shared" si="9"/>
        <v>0</v>
      </c>
      <c r="L45" s="4">
        <f t="shared" si="10"/>
        <v>0</v>
      </c>
      <c r="M45" s="4">
        <f t="shared" si="11"/>
        <v>0</v>
      </c>
      <c r="N45" s="4">
        <f t="shared" si="12"/>
        <v>0</v>
      </c>
      <c r="O45" s="4">
        <f t="shared" si="13"/>
        <v>0</v>
      </c>
      <c r="P45" s="4">
        <f t="shared" si="14"/>
        <v>0</v>
      </c>
      <c r="Q45" s="4">
        <f t="shared" si="15"/>
        <v>0</v>
      </c>
      <c r="R45" s="4">
        <f t="shared" si="16"/>
        <v>0</v>
      </c>
      <c r="S45" s="4">
        <f t="shared" si="17"/>
        <v>0</v>
      </c>
      <c r="T45" s="77">
        <f t="shared" si="18"/>
        <v>0</v>
      </c>
      <c r="U45" s="76">
        <f t="shared" si="20"/>
        <v>0.3</v>
      </c>
      <c r="V45" s="4">
        <f t="shared" si="19"/>
        <v>0</v>
      </c>
    </row>
    <row r="46" spans="2:22" x14ac:dyDescent="0.2">
      <c r="B46">
        <f>'Risk Assessment'!B52</f>
        <v>0</v>
      </c>
      <c r="C46">
        <f>'Risk Assessment'!D52</f>
        <v>0</v>
      </c>
      <c r="D46" s="4">
        <f>Risks!C59</f>
        <v>0</v>
      </c>
      <c r="E46" s="4">
        <f t="shared" si="3"/>
        <v>0</v>
      </c>
      <c r="F46" s="4">
        <f t="shared" si="4"/>
        <v>0</v>
      </c>
      <c r="G46" s="4">
        <f t="shared" si="5"/>
        <v>0</v>
      </c>
      <c r="H46" s="4">
        <f t="shared" si="6"/>
        <v>0</v>
      </c>
      <c r="I46" s="4">
        <f t="shared" si="7"/>
        <v>0</v>
      </c>
      <c r="J46" s="4">
        <f t="shared" si="8"/>
        <v>0</v>
      </c>
      <c r="K46" s="4">
        <f t="shared" si="9"/>
        <v>0</v>
      </c>
      <c r="L46" s="4">
        <f t="shared" si="10"/>
        <v>0</v>
      </c>
      <c r="M46" s="4">
        <f t="shared" si="11"/>
        <v>0</v>
      </c>
      <c r="N46" s="4">
        <f t="shared" si="12"/>
        <v>0</v>
      </c>
      <c r="O46" s="4">
        <f t="shared" si="13"/>
        <v>0</v>
      </c>
      <c r="P46" s="4">
        <f t="shared" si="14"/>
        <v>0</v>
      </c>
      <c r="Q46" s="4">
        <f t="shared" si="15"/>
        <v>0</v>
      </c>
      <c r="R46" s="4">
        <f t="shared" si="16"/>
        <v>0</v>
      </c>
      <c r="S46" s="4">
        <f t="shared" si="17"/>
        <v>0</v>
      </c>
      <c r="T46" s="77">
        <f t="shared" si="18"/>
        <v>0</v>
      </c>
      <c r="U46" s="76">
        <f t="shared" si="20"/>
        <v>0.3</v>
      </c>
      <c r="V46" s="4">
        <f t="shared" si="19"/>
        <v>0</v>
      </c>
    </row>
    <row r="47" spans="2:22" x14ac:dyDescent="0.2">
      <c r="B47">
        <f>'Risk Assessment'!B53</f>
        <v>0</v>
      </c>
      <c r="C47">
        <f>'Risk Assessment'!D53</f>
        <v>0</v>
      </c>
      <c r="D47" s="4">
        <f>Risks!C60</f>
        <v>0</v>
      </c>
      <c r="E47" s="4">
        <f t="shared" si="3"/>
        <v>0</v>
      </c>
      <c r="F47" s="4">
        <f t="shared" si="4"/>
        <v>0</v>
      </c>
      <c r="G47" s="4">
        <f t="shared" si="5"/>
        <v>0</v>
      </c>
      <c r="H47" s="4">
        <f t="shared" si="6"/>
        <v>0</v>
      </c>
      <c r="I47" s="4">
        <f t="shared" si="7"/>
        <v>0</v>
      </c>
      <c r="J47" s="4">
        <f t="shared" si="8"/>
        <v>0</v>
      </c>
      <c r="K47" s="4">
        <f t="shared" si="9"/>
        <v>0</v>
      </c>
      <c r="L47" s="4">
        <f t="shared" si="10"/>
        <v>0</v>
      </c>
      <c r="M47" s="4">
        <f t="shared" si="11"/>
        <v>0</v>
      </c>
      <c r="N47" s="4">
        <f t="shared" si="12"/>
        <v>0</v>
      </c>
      <c r="O47" s="4">
        <f t="shared" si="13"/>
        <v>0</v>
      </c>
      <c r="P47" s="4">
        <f t="shared" si="14"/>
        <v>0</v>
      </c>
      <c r="Q47" s="4">
        <f t="shared" si="15"/>
        <v>0</v>
      </c>
      <c r="R47" s="4">
        <f t="shared" si="16"/>
        <v>0</v>
      </c>
      <c r="S47" s="4">
        <f t="shared" si="17"/>
        <v>0</v>
      </c>
      <c r="T47" s="77">
        <f t="shared" si="18"/>
        <v>0</v>
      </c>
      <c r="U47" s="76">
        <f t="shared" si="20"/>
        <v>0.3</v>
      </c>
      <c r="V47" s="4">
        <f t="shared" si="19"/>
        <v>0</v>
      </c>
    </row>
    <row r="48" spans="2:22" x14ac:dyDescent="0.2">
      <c r="B48">
        <f>'Risk Assessment'!B54</f>
        <v>0</v>
      </c>
      <c r="C48">
        <f>'Risk Assessment'!D54</f>
        <v>0</v>
      </c>
      <c r="D48" s="4">
        <f>Risks!C61</f>
        <v>0</v>
      </c>
      <c r="E48" s="4">
        <f t="shared" si="3"/>
        <v>0</v>
      </c>
      <c r="F48" s="4">
        <f t="shared" si="4"/>
        <v>0</v>
      </c>
      <c r="G48" s="4">
        <f t="shared" si="5"/>
        <v>0</v>
      </c>
      <c r="H48" s="4">
        <f t="shared" si="6"/>
        <v>0</v>
      </c>
      <c r="I48" s="4">
        <f t="shared" si="7"/>
        <v>0</v>
      </c>
      <c r="J48" s="4">
        <f t="shared" si="8"/>
        <v>0</v>
      </c>
      <c r="K48" s="4">
        <f t="shared" si="9"/>
        <v>0</v>
      </c>
      <c r="L48" s="4">
        <f t="shared" si="10"/>
        <v>0</v>
      </c>
      <c r="M48" s="4">
        <f t="shared" si="11"/>
        <v>0</v>
      </c>
      <c r="N48" s="4">
        <f t="shared" si="12"/>
        <v>0</v>
      </c>
      <c r="O48" s="4">
        <f t="shared" si="13"/>
        <v>0</v>
      </c>
      <c r="P48" s="4">
        <f t="shared" si="14"/>
        <v>0</v>
      </c>
      <c r="Q48" s="4">
        <f t="shared" si="15"/>
        <v>0</v>
      </c>
      <c r="R48" s="4">
        <f t="shared" si="16"/>
        <v>0</v>
      </c>
      <c r="S48" s="4">
        <f t="shared" si="17"/>
        <v>0</v>
      </c>
      <c r="T48" s="77">
        <f t="shared" si="18"/>
        <v>0</v>
      </c>
      <c r="U48" s="76">
        <f t="shared" si="20"/>
        <v>0.3</v>
      </c>
      <c r="V48" s="4">
        <f t="shared" si="19"/>
        <v>0</v>
      </c>
    </row>
    <row r="49" spans="2:22" x14ac:dyDescent="0.2">
      <c r="B49">
        <f>'Risk Assessment'!B55</f>
        <v>0</v>
      </c>
      <c r="C49">
        <f>'Risk Assessment'!D55</f>
        <v>0</v>
      </c>
      <c r="D49" s="4">
        <f>Risks!C62</f>
        <v>0</v>
      </c>
      <c r="E49" s="4">
        <f t="shared" si="3"/>
        <v>0</v>
      </c>
      <c r="F49" s="4">
        <f t="shared" si="4"/>
        <v>0</v>
      </c>
      <c r="G49" s="4">
        <f t="shared" si="5"/>
        <v>0</v>
      </c>
      <c r="H49" s="4">
        <f t="shared" si="6"/>
        <v>0</v>
      </c>
      <c r="I49" s="4">
        <f t="shared" si="7"/>
        <v>0</v>
      </c>
      <c r="J49" s="4">
        <f t="shared" si="8"/>
        <v>0</v>
      </c>
      <c r="K49" s="4">
        <f t="shared" si="9"/>
        <v>0</v>
      </c>
      <c r="L49" s="4">
        <f t="shared" si="10"/>
        <v>0</v>
      </c>
      <c r="M49" s="4">
        <f t="shared" si="11"/>
        <v>0</v>
      </c>
      <c r="N49" s="4">
        <f t="shared" si="12"/>
        <v>0</v>
      </c>
      <c r="O49" s="4">
        <f t="shared" si="13"/>
        <v>0</v>
      </c>
      <c r="P49" s="4">
        <f t="shared" si="14"/>
        <v>0</v>
      </c>
      <c r="Q49" s="4">
        <f t="shared" si="15"/>
        <v>0</v>
      </c>
      <c r="R49" s="4">
        <f t="shared" si="16"/>
        <v>0</v>
      </c>
      <c r="S49" s="4">
        <f t="shared" si="17"/>
        <v>0</v>
      </c>
      <c r="T49" s="77">
        <f t="shared" si="18"/>
        <v>0</v>
      </c>
      <c r="U49" s="76">
        <f t="shared" si="20"/>
        <v>0.3</v>
      </c>
      <c r="V49" s="4">
        <f t="shared" si="19"/>
        <v>0</v>
      </c>
    </row>
    <row r="50" spans="2:22" x14ac:dyDescent="0.2">
      <c r="B50">
        <f>'Risk Assessment'!B56</f>
        <v>0</v>
      </c>
      <c r="C50">
        <f>'Risk Assessment'!D56</f>
        <v>0</v>
      </c>
      <c r="D50" s="4">
        <f>Risks!C63</f>
        <v>0</v>
      </c>
      <c r="E50" s="4">
        <f t="shared" si="3"/>
        <v>0</v>
      </c>
      <c r="F50" s="4">
        <f t="shared" si="4"/>
        <v>0</v>
      </c>
      <c r="G50" s="4">
        <f t="shared" si="5"/>
        <v>0</v>
      </c>
      <c r="H50" s="4">
        <f t="shared" si="6"/>
        <v>0</v>
      </c>
      <c r="I50" s="4">
        <f t="shared" si="7"/>
        <v>0</v>
      </c>
      <c r="J50" s="4">
        <f t="shared" si="8"/>
        <v>0</v>
      </c>
      <c r="K50" s="4">
        <f t="shared" si="9"/>
        <v>0</v>
      </c>
      <c r="L50" s="4">
        <f t="shared" si="10"/>
        <v>0</v>
      </c>
      <c r="M50" s="4">
        <f t="shared" si="11"/>
        <v>0</v>
      </c>
      <c r="N50" s="4">
        <f t="shared" si="12"/>
        <v>0</v>
      </c>
      <c r="O50" s="4">
        <f t="shared" si="13"/>
        <v>0</v>
      </c>
      <c r="P50" s="4">
        <f t="shared" si="14"/>
        <v>0</v>
      </c>
      <c r="Q50" s="4">
        <f t="shared" si="15"/>
        <v>0</v>
      </c>
      <c r="R50" s="4">
        <f t="shared" si="16"/>
        <v>0</v>
      </c>
      <c r="S50" s="4">
        <f t="shared" si="17"/>
        <v>0</v>
      </c>
      <c r="T50" s="77">
        <f t="shared" si="18"/>
        <v>0</v>
      </c>
      <c r="U50" s="76">
        <f t="shared" si="20"/>
        <v>0.3</v>
      </c>
      <c r="V50" s="4">
        <f t="shared" si="19"/>
        <v>0</v>
      </c>
    </row>
    <row r="51" spans="2:22" x14ac:dyDescent="0.2">
      <c r="B51">
        <f>'Risk Assessment'!B57</f>
        <v>0</v>
      </c>
      <c r="C51">
        <f>'Risk Assessment'!D57</f>
        <v>0</v>
      </c>
      <c r="D51" s="4">
        <f>Risks!C64</f>
        <v>0</v>
      </c>
      <c r="E51" s="4">
        <f t="shared" si="3"/>
        <v>0</v>
      </c>
      <c r="F51" s="4">
        <f t="shared" si="4"/>
        <v>0</v>
      </c>
      <c r="G51" s="4">
        <f t="shared" si="5"/>
        <v>0</v>
      </c>
      <c r="H51" s="4">
        <f t="shared" si="6"/>
        <v>0</v>
      </c>
      <c r="I51" s="4">
        <f t="shared" si="7"/>
        <v>0</v>
      </c>
      <c r="J51" s="4">
        <f t="shared" si="8"/>
        <v>0</v>
      </c>
      <c r="K51" s="4">
        <f t="shared" si="9"/>
        <v>0</v>
      </c>
      <c r="L51" s="4">
        <f t="shared" si="10"/>
        <v>0</v>
      </c>
      <c r="M51" s="4">
        <f t="shared" si="11"/>
        <v>0</v>
      </c>
      <c r="N51" s="4">
        <f t="shared" si="12"/>
        <v>0</v>
      </c>
      <c r="O51" s="4">
        <f t="shared" si="13"/>
        <v>0</v>
      </c>
      <c r="P51" s="4">
        <f t="shared" si="14"/>
        <v>0</v>
      </c>
      <c r="Q51" s="4">
        <f t="shared" si="15"/>
        <v>0</v>
      </c>
      <c r="R51" s="4">
        <f t="shared" si="16"/>
        <v>0</v>
      </c>
      <c r="S51" s="4">
        <f t="shared" si="17"/>
        <v>0</v>
      </c>
      <c r="T51" s="77">
        <f t="shared" si="18"/>
        <v>0</v>
      </c>
      <c r="U51" s="76">
        <f t="shared" si="20"/>
        <v>0.3</v>
      </c>
      <c r="V51" s="4">
        <f t="shared" si="19"/>
        <v>0</v>
      </c>
    </row>
    <row r="52" spans="2:22" x14ac:dyDescent="0.2">
      <c r="B52">
        <f>'Risk Assessment'!B58</f>
        <v>0</v>
      </c>
      <c r="C52">
        <f>'Risk Assessment'!D58</f>
        <v>0</v>
      </c>
      <c r="D52" s="4">
        <f>Risks!C65</f>
        <v>0</v>
      </c>
      <c r="E52" s="4">
        <f t="shared" si="3"/>
        <v>0</v>
      </c>
      <c r="F52" s="4">
        <f t="shared" si="4"/>
        <v>0</v>
      </c>
      <c r="G52" s="4">
        <f t="shared" si="5"/>
        <v>0</v>
      </c>
      <c r="H52" s="4">
        <f t="shared" si="6"/>
        <v>0</v>
      </c>
      <c r="I52" s="4">
        <f t="shared" si="7"/>
        <v>0</v>
      </c>
      <c r="J52" s="4">
        <f t="shared" si="8"/>
        <v>0</v>
      </c>
      <c r="K52" s="4">
        <f t="shared" si="9"/>
        <v>0</v>
      </c>
      <c r="L52" s="4">
        <f t="shared" si="10"/>
        <v>0</v>
      </c>
      <c r="M52" s="4">
        <f t="shared" si="11"/>
        <v>0</v>
      </c>
      <c r="N52" s="4">
        <f t="shared" si="12"/>
        <v>0</v>
      </c>
      <c r="O52" s="4">
        <f t="shared" si="13"/>
        <v>0</v>
      </c>
      <c r="P52" s="4">
        <f t="shared" si="14"/>
        <v>0</v>
      </c>
      <c r="Q52" s="4">
        <f t="shared" si="15"/>
        <v>0</v>
      </c>
      <c r="R52" s="4">
        <f t="shared" si="16"/>
        <v>0</v>
      </c>
      <c r="S52" s="4">
        <f t="shared" si="17"/>
        <v>0</v>
      </c>
      <c r="T52" s="77">
        <f t="shared" si="18"/>
        <v>0</v>
      </c>
      <c r="U52" s="76">
        <f t="shared" si="20"/>
        <v>0.3</v>
      </c>
      <c r="V52" s="4">
        <f t="shared" si="19"/>
        <v>0</v>
      </c>
    </row>
    <row r="53" spans="2:22" x14ac:dyDescent="0.2">
      <c r="B53">
        <f>'Risk Assessment'!B59</f>
        <v>0</v>
      </c>
      <c r="C53">
        <f>'Risk Assessment'!D59</f>
        <v>0</v>
      </c>
      <c r="D53" s="4">
        <f>Risks!C66</f>
        <v>0</v>
      </c>
      <c r="E53" s="4">
        <f t="shared" si="3"/>
        <v>0</v>
      </c>
      <c r="F53" s="4">
        <f t="shared" si="4"/>
        <v>0</v>
      </c>
      <c r="G53" s="4">
        <f t="shared" si="5"/>
        <v>0</v>
      </c>
      <c r="H53" s="4">
        <f t="shared" si="6"/>
        <v>0</v>
      </c>
      <c r="I53" s="4">
        <f t="shared" si="7"/>
        <v>0</v>
      </c>
      <c r="J53" s="4">
        <f t="shared" si="8"/>
        <v>0</v>
      </c>
      <c r="K53" s="4">
        <f t="shared" si="9"/>
        <v>0</v>
      </c>
      <c r="L53" s="4">
        <f t="shared" si="10"/>
        <v>0</v>
      </c>
      <c r="M53" s="4">
        <f t="shared" si="11"/>
        <v>0</v>
      </c>
      <c r="N53" s="4">
        <f t="shared" si="12"/>
        <v>0</v>
      </c>
      <c r="O53" s="4">
        <f t="shared" si="13"/>
        <v>0</v>
      </c>
      <c r="P53" s="4">
        <f t="shared" si="14"/>
        <v>0</v>
      </c>
      <c r="Q53" s="4">
        <f t="shared" si="15"/>
        <v>0</v>
      </c>
      <c r="R53" s="4">
        <f t="shared" si="16"/>
        <v>0</v>
      </c>
      <c r="S53" s="4">
        <f t="shared" si="17"/>
        <v>0</v>
      </c>
      <c r="T53" s="77">
        <f t="shared" si="18"/>
        <v>0</v>
      </c>
      <c r="U53" s="76">
        <f t="shared" si="20"/>
        <v>0.3</v>
      </c>
      <c r="V53" s="4">
        <f t="shared" si="19"/>
        <v>0</v>
      </c>
    </row>
    <row r="54" spans="2:22" x14ac:dyDescent="0.2">
      <c r="B54">
        <f>'Risk Assessment'!B60</f>
        <v>0</v>
      </c>
      <c r="C54">
        <f>'Risk Assessment'!D60</f>
        <v>0</v>
      </c>
      <c r="D54" s="4">
        <f>Risks!C67</f>
        <v>0</v>
      </c>
      <c r="E54" s="4">
        <f t="shared" si="3"/>
        <v>0</v>
      </c>
      <c r="F54" s="4">
        <f t="shared" si="4"/>
        <v>0</v>
      </c>
      <c r="G54" s="4">
        <f t="shared" si="5"/>
        <v>0</v>
      </c>
      <c r="H54" s="4">
        <f t="shared" si="6"/>
        <v>0</v>
      </c>
      <c r="I54" s="4">
        <f t="shared" si="7"/>
        <v>0</v>
      </c>
      <c r="J54" s="4">
        <f t="shared" si="8"/>
        <v>0</v>
      </c>
      <c r="K54" s="4">
        <f t="shared" si="9"/>
        <v>0</v>
      </c>
      <c r="L54" s="4">
        <f t="shared" si="10"/>
        <v>0</v>
      </c>
      <c r="M54" s="4">
        <f t="shared" si="11"/>
        <v>0</v>
      </c>
      <c r="N54" s="4">
        <f t="shared" si="12"/>
        <v>0</v>
      </c>
      <c r="O54" s="4">
        <f t="shared" si="13"/>
        <v>0</v>
      </c>
      <c r="P54" s="4">
        <f t="shared" si="14"/>
        <v>0</v>
      </c>
      <c r="Q54" s="4">
        <f t="shared" si="15"/>
        <v>0</v>
      </c>
      <c r="R54" s="4">
        <f t="shared" si="16"/>
        <v>0</v>
      </c>
      <c r="S54" s="4">
        <f t="shared" si="17"/>
        <v>0</v>
      </c>
      <c r="T54" s="77">
        <f t="shared" si="18"/>
        <v>0</v>
      </c>
      <c r="U54" s="76">
        <f t="shared" si="20"/>
        <v>0.3</v>
      </c>
      <c r="V54" s="4">
        <f t="shared" si="19"/>
        <v>0</v>
      </c>
    </row>
    <row r="55" spans="2:22" x14ac:dyDescent="0.2">
      <c r="B55">
        <f>'Risk Assessment'!B61</f>
        <v>0</v>
      </c>
      <c r="C55">
        <f>'Risk Assessment'!D61</f>
        <v>0</v>
      </c>
      <c r="D55" s="4">
        <f>Risks!C68</f>
        <v>0</v>
      </c>
      <c r="E55" s="4">
        <f t="shared" si="3"/>
        <v>0</v>
      </c>
      <c r="F55" s="4">
        <f t="shared" si="4"/>
        <v>0</v>
      </c>
      <c r="G55" s="4">
        <f t="shared" si="5"/>
        <v>0</v>
      </c>
      <c r="H55" s="4">
        <f t="shared" si="6"/>
        <v>0</v>
      </c>
      <c r="I55" s="4">
        <f t="shared" si="7"/>
        <v>0</v>
      </c>
      <c r="J55" s="4">
        <f t="shared" si="8"/>
        <v>0</v>
      </c>
      <c r="K55" s="4">
        <f t="shared" si="9"/>
        <v>0</v>
      </c>
      <c r="L55" s="4">
        <f t="shared" si="10"/>
        <v>0</v>
      </c>
      <c r="M55" s="4">
        <f t="shared" si="11"/>
        <v>0</v>
      </c>
      <c r="N55" s="4">
        <f t="shared" si="12"/>
        <v>0</v>
      </c>
      <c r="O55" s="4">
        <f t="shared" si="13"/>
        <v>0</v>
      </c>
      <c r="P55" s="4">
        <f t="shared" si="14"/>
        <v>0</v>
      </c>
      <c r="Q55" s="4">
        <f t="shared" si="15"/>
        <v>0</v>
      </c>
      <c r="R55" s="4">
        <f t="shared" si="16"/>
        <v>0</v>
      </c>
      <c r="S55" s="4">
        <f t="shared" si="17"/>
        <v>0</v>
      </c>
      <c r="T55" s="77">
        <f t="shared" si="18"/>
        <v>0</v>
      </c>
      <c r="U55" s="76">
        <f t="shared" si="20"/>
        <v>0.3</v>
      </c>
      <c r="V55" s="4">
        <f t="shared" si="19"/>
        <v>0</v>
      </c>
    </row>
    <row r="56" spans="2:22" x14ac:dyDescent="0.2">
      <c r="B56">
        <f>'Risk Assessment'!B62</f>
        <v>0</v>
      </c>
      <c r="C56">
        <f>'Risk Assessment'!D62</f>
        <v>0</v>
      </c>
      <c r="D56" s="4">
        <f>Risks!C69</f>
        <v>0</v>
      </c>
      <c r="E56" s="4">
        <f t="shared" si="3"/>
        <v>0</v>
      </c>
      <c r="F56" s="4">
        <f t="shared" si="4"/>
        <v>0</v>
      </c>
      <c r="G56" s="4">
        <f t="shared" si="5"/>
        <v>0</v>
      </c>
      <c r="H56" s="4">
        <f t="shared" si="6"/>
        <v>0</v>
      </c>
      <c r="I56" s="4">
        <f t="shared" si="7"/>
        <v>0</v>
      </c>
      <c r="J56" s="4">
        <f t="shared" si="8"/>
        <v>0</v>
      </c>
      <c r="K56" s="4">
        <f t="shared" si="9"/>
        <v>0</v>
      </c>
      <c r="L56" s="4">
        <f t="shared" si="10"/>
        <v>0</v>
      </c>
      <c r="M56" s="4">
        <f t="shared" si="11"/>
        <v>0</v>
      </c>
      <c r="N56" s="4">
        <f t="shared" si="12"/>
        <v>0</v>
      </c>
      <c r="O56" s="4">
        <f t="shared" si="13"/>
        <v>0</v>
      </c>
      <c r="P56" s="4">
        <f t="shared" si="14"/>
        <v>0</v>
      </c>
      <c r="Q56" s="4">
        <f t="shared" si="15"/>
        <v>0</v>
      </c>
      <c r="R56" s="4">
        <f t="shared" si="16"/>
        <v>0</v>
      </c>
      <c r="S56" s="4">
        <f t="shared" si="17"/>
        <v>0</v>
      </c>
      <c r="T56" s="77">
        <f t="shared" si="18"/>
        <v>0</v>
      </c>
      <c r="U56" s="76">
        <f t="shared" si="20"/>
        <v>0.3</v>
      </c>
      <c r="V56" s="4">
        <f t="shared" si="19"/>
        <v>0</v>
      </c>
    </row>
    <row r="57" spans="2:22" x14ac:dyDescent="0.2">
      <c r="B57">
        <f>'Risk Assessment'!B63</f>
        <v>0</v>
      </c>
      <c r="C57">
        <f>'Risk Assessment'!D63</f>
        <v>0</v>
      </c>
      <c r="D57" s="4">
        <f>Risks!C70</f>
        <v>0</v>
      </c>
      <c r="E57" s="4">
        <f t="shared" si="3"/>
        <v>0</v>
      </c>
      <c r="F57" s="4">
        <f t="shared" si="4"/>
        <v>0</v>
      </c>
      <c r="G57" s="4">
        <f t="shared" si="5"/>
        <v>0</v>
      </c>
      <c r="H57" s="4">
        <f t="shared" si="6"/>
        <v>0</v>
      </c>
      <c r="I57" s="4">
        <f t="shared" si="7"/>
        <v>0</v>
      </c>
      <c r="J57" s="4">
        <f t="shared" si="8"/>
        <v>0</v>
      </c>
      <c r="K57" s="4">
        <f t="shared" si="9"/>
        <v>0</v>
      </c>
      <c r="L57" s="4">
        <f t="shared" si="10"/>
        <v>0</v>
      </c>
      <c r="M57" s="4">
        <f t="shared" si="11"/>
        <v>0</v>
      </c>
      <c r="N57" s="4">
        <f t="shared" si="12"/>
        <v>0</v>
      </c>
      <c r="O57" s="4">
        <f t="shared" si="13"/>
        <v>0</v>
      </c>
      <c r="P57" s="4">
        <f t="shared" si="14"/>
        <v>0</v>
      </c>
      <c r="Q57" s="4">
        <f t="shared" si="15"/>
        <v>0</v>
      </c>
      <c r="R57" s="4">
        <f t="shared" si="16"/>
        <v>0</v>
      </c>
      <c r="S57" s="4">
        <f t="shared" si="17"/>
        <v>0</v>
      </c>
      <c r="T57" s="77">
        <f t="shared" si="18"/>
        <v>0</v>
      </c>
      <c r="U57" s="76">
        <f t="shared" si="20"/>
        <v>0.3</v>
      </c>
      <c r="V57" s="4">
        <f t="shared" si="19"/>
        <v>0</v>
      </c>
    </row>
    <row r="58" spans="2:22" x14ac:dyDescent="0.2">
      <c r="B58">
        <f>'Risk Assessment'!B64</f>
        <v>0</v>
      </c>
      <c r="C58">
        <f>'Risk Assessment'!D64</f>
        <v>0</v>
      </c>
      <c r="D58" s="4">
        <f>Risks!C71</f>
        <v>0</v>
      </c>
      <c r="E58" s="4">
        <f t="shared" si="3"/>
        <v>0</v>
      </c>
      <c r="F58" s="4">
        <f t="shared" si="4"/>
        <v>0</v>
      </c>
      <c r="G58" s="4">
        <f t="shared" si="5"/>
        <v>0</v>
      </c>
      <c r="H58" s="4">
        <f t="shared" si="6"/>
        <v>0</v>
      </c>
      <c r="I58" s="4">
        <f t="shared" si="7"/>
        <v>0</v>
      </c>
      <c r="J58" s="4">
        <f t="shared" si="8"/>
        <v>0</v>
      </c>
      <c r="K58" s="4">
        <f t="shared" si="9"/>
        <v>0</v>
      </c>
      <c r="L58" s="4">
        <f t="shared" si="10"/>
        <v>0</v>
      </c>
      <c r="M58" s="4">
        <f t="shared" si="11"/>
        <v>0</v>
      </c>
      <c r="N58" s="4">
        <f t="shared" si="12"/>
        <v>0</v>
      </c>
      <c r="O58" s="4">
        <f t="shared" si="13"/>
        <v>0</v>
      </c>
      <c r="P58" s="4">
        <f t="shared" si="14"/>
        <v>0</v>
      </c>
      <c r="Q58" s="4">
        <f t="shared" si="15"/>
        <v>0</v>
      </c>
      <c r="R58" s="4">
        <f t="shared" si="16"/>
        <v>0</v>
      </c>
      <c r="S58" s="4">
        <f t="shared" si="17"/>
        <v>0</v>
      </c>
      <c r="T58" s="77">
        <f t="shared" si="18"/>
        <v>0</v>
      </c>
      <c r="U58" s="76">
        <f t="shared" si="20"/>
        <v>0.3</v>
      </c>
      <c r="V58" s="4">
        <f t="shared" si="19"/>
        <v>0</v>
      </c>
    </row>
    <row r="59" spans="2:22" x14ac:dyDescent="0.2">
      <c r="B59">
        <f>'Risk Assessment'!B65</f>
        <v>0</v>
      </c>
      <c r="C59">
        <f>'Risk Assessment'!D65</f>
        <v>0</v>
      </c>
      <c r="D59" s="4">
        <f>Risks!C72</f>
        <v>0</v>
      </c>
      <c r="E59" s="4">
        <f t="shared" si="3"/>
        <v>0</v>
      </c>
      <c r="F59" s="4">
        <f t="shared" si="4"/>
        <v>0</v>
      </c>
      <c r="G59" s="4">
        <f t="shared" si="5"/>
        <v>0</v>
      </c>
      <c r="H59" s="4">
        <f t="shared" si="6"/>
        <v>0</v>
      </c>
      <c r="I59" s="4">
        <f t="shared" si="7"/>
        <v>0</v>
      </c>
      <c r="J59" s="4">
        <f t="shared" si="8"/>
        <v>0</v>
      </c>
      <c r="K59" s="4">
        <f t="shared" si="9"/>
        <v>0</v>
      </c>
      <c r="L59" s="4">
        <f t="shared" si="10"/>
        <v>0</v>
      </c>
      <c r="M59" s="4">
        <f t="shared" si="11"/>
        <v>0</v>
      </c>
      <c r="N59" s="4">
        <f t="shared" si="12"/>
        <v>0</v>
      </c>
      <c r="O59" s="4">
        <f t="shared" si="13"/>
        <v>0</v>
      </c>
      <c r="P59" s="4">
        <f t="shared" si="14"/>
        <v>0</v>
      </c>
      <c r="Q59" s="4">
        <f t="shared" si="15"/>
        <v>0</v>
      </c>
      <c r="R59" s="4">
        <f t="shared" si="16"/>
        <v>0</v>
      </c>
      <c r="S59" s="4">
        <f t="shared" si="17"/>
        <v>0</v>
      </c>
      <c r="T59" s="77">
        <f t="shared" si="18"/>
        <v>0</v>
      </c>
      <c r="U59" s="76">
        <f t="shared" si="20"/>
        <v>0.3</v>
      </c>
      <c r="V59" s="4">
        <f t="shared" si="19"/>
        <v>0</v>
      </c>
    </row>
    <row r="60" spans="2:22" x14ac:dyDescent="0.2">
      <c r="B60">
        <f>'Risk Assessment'!B66</f>
        <v>0</v>
      </c>
      <c r="C60">
        <f>'Risk Assessment'!D66</f>
        <v>0</v>
      </c>
      <c r="D60" s="4">
        <f>Risks!C73</f>
        <v>0</v>
      </c>
      <c r="E60" s="4">
        <f t="shared" si="3"/>
        <v>0</v>
      </c>
      <c r="F60" s="4">
        <f t="shared" si="4"/>
        <v>0</v>
      </c>
      <c r="G60" s="4">
        <f t="shared" si="5"/>
        <v>0</v>
      </c>
      <c r="H60" s="4">
        <f t="shared" si="6"/>
        <v>0</v>
      </c>
      <c r="I60" s="4">
        <f t="shared" si="7"/>
        <v>0</v>
      </c>
      <c r="J60" s="4">
        <f t="shared" si="8"/>
        <v>0</v>
      </c>
      <c r="K60" s="4">
        <f t="shared" si="9"/>
        <v>0</v>
      </c>
      <c r="L60" s="4">
        <f t="shared" si="10"/>
        <v>0</v>
      </c>
      <c r="M60" s="4">
        <f t="shared" si="11"/>
        <v>0</v>
      </c>
      <c r="N60" s="4">
        <f t="shared" si="12"/>
        <v>0</v>
      </c>
      <c r="O60" s="4">
        <f t="shared" si="13"/>
        <v>0</v>
      </c>
      <c r="P60" s="4">
        <f t="shared" si="14"/>
        <v>0</v>
      </c>
      <c r="Q60" s="4">
        <f t="shared" si="15"/>
        <v>0</v>
      </c>
      <c r="R60" s="4">
        <f t="shared" si="16"/>
        <v>0</v>
      </c>
      <c r="S60" s="4">
        <f t="shared" si="17"/>
        <v>0</v>
      </c>
      <c r="T60" s="77">
        <f t="shared" si="18"/>
        <v>0</v>
      </c>
      <c r="U60" s="76">
        <f t="shared" si="20"/>
        <v>0.3</v>
      </c>
      <c r="V60" s="4">
        <f t="shared" si="19"/>
        <v>0</v>
      </c>
    </row>
    <row r="61" spans="2:22" x14ac:dyDescent="0.2">
      <c r="B61">
        <f>'Risk Assessment'!B67</f>
        <v>0</v>
      </c>
      <c r="C61">
        <f>'Risk Assessment'!D67</f>
        <v>0</v>
      </c>
      <c r="D61" s="4">
        <f>Risks!C74</f>
        <v>0</v>
      </c>
      <c r="E61" s="4">
        <f t="shared" si="3"/>
        <v>0</v>
      </c>
      <c r="F61" s="4">
        <f t="shared" si="4"/>
        <v>0</v>
      </c>
      <c r="G61" s="4">
        <f t="shared" si="5"/>
        <v>0</v>
      </c>
      <c r="H61" s="4">
        <f t="shared" si="6"/>
        <v>0</v>
      </c>
      <c r="I61" s="4">
        <f t="shared" si="7"/>
        <v>0</v>
      </c>
      <c r="J61" s="4">
        <f t="shared" si="8"/>
        <v>0</v>
      </c>
      <c r="K61" s="4">
        <f t="shared" si="9"/>
        <v>0</v>
      </c>
      <c r="L61" s="4">
        <f t="shared" si="10"/>
        <v>0</v>
      </c>
      <c r="M61" s="4">
        <f t="shared" si="11"/>
        <v>0</v>
      </c>
      <c r="N61" s="4">
        <f t="shared" si="12"/>
        <v>0</v>
      </c>
      <c r="O61" s="4">
        <f t="shared" si="13"/>
        <v>0</v>
      </c>
      <c r="P61" s="4">
        <f t="shared" si="14"/>
        <v>0</v>
      </c>
      <c r="Q61" s="4">
        <f t="shared" si="15"/>
        <v>0</v>
      </c>
      <c r="R61" s="4">
        <f t="shared" si="16"/>
        <v>0</v>
      </c>
      <c r="S61" s="4">
        <f t="shared" si="17"/>
        <v>0</v>
      </c>
      <c r="T61" s="77">
        <f t="shared" si="18"/>
        <v>0</v>
      </c>
      <c r="U61" s="76">
        <f t="shared" si="20"/>
        <v>0.3</v>
      </c>
      <c r="V61" s="4">
        <f t="shared" si="19"/>
        <v>0</v>
      </c>
    </row>
    <row r="62" spans="2:22" x14ac:dyDescent="0.2">
      <c r="B62">
        <f>'Risk Assessment'!B68</f>
        <v>0</v>
      </c>
      <c r="C62">
        <f>'Risk Assessment'!D68</f>
        <v>0</v>
      </c>
      <c r="D62" s="4">
        <f>Risks!C75</f>
        <v>0</v>
      </c>
      <c r="E62" s="4">
        <f t="shared" si="3"/>
        <v>0</v>
      </c>
      <c r="F62" s="4">
        <f t="shared" si="4"/>
        <v>0</v>
      </c>
      <c r="G62" s="4">
        <f t="shared" si="5"/>
        <v>0</v>
      </c>
      <c r="H62" s="4">
        <f t="shared" si="6"/>
        <v>0</v>
      </c>
      <c r="I62" s="4">
        <f t="shared" si="7"/>
        <v>0</v>
      </c>
      <c r="J62" s="4">
        <f t="shared" si="8"/>
        <v>0</v>
      </c>
      <c r="K62" s="4">
        <f t="shared" si="9"/>
        <v>0</v>
      </c>
      <c r="L62" s="4">
        <f t="shared" si="10"/>
        <v>0</v>
      </c>
      <c r="M62" s="4">
        <f t="shared" si="11"/>
        <v>0</v>
      </c>
      <c r="N62" s="4">
        <f t="shared" si="12"/>
        <v>0</v>
      </c>
      <c r="O62" s="4">
        <f t="shared" si="13"/>
        <v>0</v>
      </c>
      <c r="P62" s="4">
        <f t="shared" si="14"/>
        <v>0</v>
      </c>
      <c r="Q62" s="4">
        <f t="shared" si="15"/>
        <v>0</v>
      </c>
      <c r="R62" s="4">
        <f t="shared" si="16"/>
        <v>0</v>
      </c>
      <c r="S62" s="4">
        <f t="shared" si="17"/>
        <v>0</v>
      </c>
      <c r="T62" s="77">
        <f t="shared" si="18"/>
        <v>0</v>
      </c>
      <c r="U62" s="76">
        <f t="shared" si="20"/>
        <v>0.3</v>
      </c>
      <c r="V62" s="4">
        <f t="shared" si="19"/>
        <v>0</v>
      </c>
    </row>
    <row r="63" spans="2:22" x14ac:dyDescent="0.2">
      <c r="B63">
        <f>'Risk Assessment'!B69</f>
        <v>0</v>
      </c>
      <c r="C63">
        <f>'Risk Assessment'!D69</f>
        <v>0</v>
      </c>
      <c r="D63" s="4">
        <f>Risks!C76</f>
        <v>0</v>
      </c>
      <c r="E63" s="4">
        <f t="shared" si="3"/>
        <v>0</v>
      </c>
      <c r="F63" s="4">
        <f t="shared" si="4"/>
        <v>0</v>
      </c>
      <c r="G63" s="4">
        <f t="shared" si="5"/>
        <v>0</v>
      </c>
      <c r="H63" s="4">
        <f t="shared" si="6"/>
        <v>0</v>
      </c>
      <c r="I63" s="4">
        <f t="shared" si="7"/>
        <v>0</v>
      </c>
      <c r="J63" s="4">
        <f t="shared" si="8"/>
        <v>0</v>
      </c>
      <c r="K63" s="4">
        <f t="shared" si="9"/>
        <v>0</v>
      </c>
      <c r="L63" s="4">
        <f t="shared" si="10"/>
        <v>0</v>
      </c>
      <c r="M63" s="4">
        <f t="shared" si="11"/>
        <v>0</v>
      </c>
      <c r="N63" s="4">
        <f t="shared" si="12"/>
        <v>0</v>
      </c>
      <c r="O63" s="4">
        <f t="shared" si="13"/>
        <v>0</v>
      </c>
      <c r="P63" s="4">
        <f t="shared" si="14"/>
        <v>0</v>
      </c>
      <c r="Q63" s="4">
        <f t="shared" si="15"/>
        <v>0</v>
      </c>
      <c r="R63" s="4">
        <f t="shared" si="16"/>
        <v>0</v>
      </c>
      <c r="S63" s="4">
        <f t="shared" si="17"/>
        <v>0</v>
      </c>
      <c r="T63" s="77">
        <f t="shared" si="18"/>
        <v>0</v>
      </c>
      <c r="U63" s="76">
        <f t="shared" si="20"/>
        <v>0.3</v>
      </c>
      <c r="V63" s="4">
        <f t="shared" si="19"/>
        <v>0</v>
      </c>
    </row>
    <row r="64" spans="2:22" x14ac:dyDescent="0.2">
      <c r="B64">
        <f>'Risk Assessment'!B70</f>
        <v>0</v>
      </c>
      <c r="C64">
        <f>'Risk Assessment'!D70</f>
        <v>0</v>
      </c>
      <c r="D64" s="4">
        <f>Risks!C77</f>
        <v>0</v>
      </c>
      <c r="E64" s="4">
        <f t="shared" si="3"/>
        <v>0</v>
      </c>
      <c r="F64" s="4">
        <f t="shared" si="4"/>
        <v>0</v>
      </c>
      <c r="G64" s="4">
        <f t="shared" si="5"/>
        <v>0</v>
      </c>
      <c r="H64" s="4">
        <f t="shared" si="6"/>
        <v>0</v>
      </c>
      <c r="I64" s="4">
        <f t="shared" si="7"/>
        <v>0</v>
      </c>
      <c r="J64" s="4">
        <f t="shared" si="8"/>
        <v>0</v>
      </c>
      <c r="K64" s="4">
        <f t="shared" si="9"/>
        <v>0</v>
      </c>
      <c r="L64" s="4">
        <f t="shared" si="10"/>
        <v>0</v>
      </c>
      <c r="M64" s="4">
        <f t="shared" si="11"/>
        <v>0</v>
      </c>
      <c r="N64" s="4">
        <f t="shared" si="12"/>
        <v>0</v>
      </c>
      <c r="O64" s="4">
        <f t="shared" si="13"/>
        <v>0</v>
      </c>
      <c r="P64" s="4">
        <f t="shared" si="14"/>
        <v>0</v>
      </c>
      <c r="Q64" s="4">
        <f t="shared" si="15"/>
        <v>0</v>
      </c>
      <c r="R64" s="4">
        <f t="shared" si="16"/>
        <v>0</v>
      </c>
      <c r="S64" s="4">
        <f t="shared" si="17"/>
        <v>0</v>
      </c>
      <c r="T64" s="77">
        <f t="shared" si="18"/>
        <v>0</v>
      </c>
      <c r="U64" s="76">
        <f t="shared" si="20"/>
        <v>0.3</v>
      </c>
      <c r="V64" s="4">
        <f t="shared" si="19"/>
        <v>0</v>
      </c>
    </row>
    <row r="65" spans="2:22" x14ac:dyDescent="0.2">
      <c r="B65">
        <f>'Risk Assessment'!B71</f>
        <v>0</v>
      </c>
      <c r="C65">
        <f>'Risk Assessment'!D71</f>
        <v>0</v>
      </c>
      <c r="D65" s="4">
        <f>Risks!C78</f>
        <v>0</v>
      </c>
      <c r="E65" s="4">
        <f t="shared" si="3"/>
        <v>0</v>
      </c>
      <c r="F65" s="4">
        <f t="shared" si="4"/>
        <v>0</v>
      </c>
      <c r="G65" s="4">
        <f t="shared" si="5"/>
        <v>0</v>
      </c>
      <c r="H65" s="4">
        <f t="shared" si="6"/>
        <v>0</v>
      </c>
      <c r="I65" s="4">
        <f t="shared" si="7"/>
        <v>0</v>
      </c>
      <c r="J65" s="4">
        <f t="shared" si="8"/>
        <v>0</v>
      </c>
      <c r="K65" s="4">
        <f t="shared" si="9"/>
        <v>0</v>
      </c>
      <c r="L65" s="4">
        <f t="shared" si="10"/>
        <v>0</v>
      </c>
      <c r="M65" s="4">
        <f t="shared" si="11"/>
        <v>0</v>
      </c>
      <c r="N65" s="4">
        <f t="shared" si="12"/>
        <v>0</v>
      </c>
      <c r="O65" s="4">
        <f t="shared" si="13"/>
        <v>0</v>
      </c>
      <c r="P65" s="4">
        <f t="shared" si="14"/>
        <v>0</v>
      </c>
      <c r="Q65" s="4">
        <f t="shared" si="15"/>
        <v>0</v>
      </c>
      <c r="R65" s="4">
        <f t="shared" si="16"/>
        <v>0</v>
      </c>
      <c r="S65" s="4">
        <f t="shared" si="17"/>
        <v>0</v>
      </c>
      <c r="T65" s="77">
        <f t="shared" si="18"/>
        <v>0</v>
      </c>
      <c r="U65" s="76">
        <f t="shared" si="20"/>
        <v>0.3</v>
      </c>
      <c r="V65" s="4">
        <f t="shared" si="19"/>
        <v>0</v>
      </c>
    </row>
    <row r="66" spans="2:22" x14ac:dyDescent="0.2">
      <c r="B66">
        <f>'Risk Assessment'!B72</f>
        <v>0</v>
      </c>
      <c r="C66">
        <f>'Risk Assessment'!D72</f>
        <v>0</v>
      </c>
      <c r="D66" s="4">
        <f>Risks!C79</f>
        <v>0</v>
      </c>
      <c r="E66" s="4">
        <f t="shared" si="3"/>
        <v>0</v>
      </c>
      <c r="F66" s="4">
        <f t="shared" si="4"/>
        <v>0</v>
      </c>
      <c r="G66" s="4">
        <f t="shared" si="5"/>
        <v>0</v>
      </c>
      <c r="H66" s="4">
        <f t="shared" si="6"/>
        <v>0</v>
      </c>
      <c r="I66" s="4">
        <f t="shared" si="7"/>
        <v>0</v>
      </c>
      <c r="J66" s="4">
        <f t="shared" si="8"/>
        <v>0</v>
      </c>
      <c r="K66" s="4">
        <f t="shared" si="9"/>
        <v>0</v>
      </c>
      <c r="L66" s="4">
        <f t="shared" si="10"/>
        <v>0</v>
      </c>
      <c r="M66" s="4">
        <f t="shared" si="11"/>
        <v>0</v>
      </c>
      <c r="N66" s="4">
        <f t="shared" si="12"/>
        <v>0</v>
      </c>
      <c r="O66" s="4">
        <f t="shared" si="13"/>
        <v>0</v>
      </c>
      <c r="P66" s="4">
        <f t="shared" si="14"/>
        <v>0</v>
      </c>
      <c r="Q66" s="4">
        <f t="shared" si="15"/>
        <v>0</v>
      </c>
      <c r="R66" s="4">
        <f t="shared" si="16"/>
        <v>0</v>
      </c>
      <c r="S66" s="4">
        <f t="shared" si="17"/>
        <v>0</v>
      </c>
      <c r="T66" s="77">
        <f t="shared" si="18"/>
        <v>0</v>
      </c>
      <c r="U66" s="76">
        <f t="shared" si="20"/>
        <v>0.3</v>
      </c>
      <c r="V66" s="4">
        <f t="shared" si="19"/>
        <v>0</v>
      </c>
    </row>
    <row r="67" spans="2:22" x14ac:dyDescent="0.2">
      <c r="B67">
        <f>'Risk Assessment'!B73</f>
        <v>0</v>
      </c>
      <c r="C67">
        <f>'Risk Assessment'!D73</f>
        <v>0</v>
      </c>
      <c r="D67" s="4">
        <f>Risks!C80</f>
        <v>0</v>
      </c>
      <c r="E67" s="4">
        <f t="shared" si="3"/>
        <v>0</v>
      </c>
      <c r="F67" s="4">
        <f t="shared" si="4"/>
        <v>0</v>
      </c>
      <c r="G67" s="4">
        <f t="shared" si="5"/>
        <v>0</v>
      </c>
      <c r="H67" s="4">
        <f t="shared" si="6"/>
        <v>0</v>
      </c>
      <c r="I67" s="4">
        <f t="shared" si="7"/>
        <v>0</v>
      </c>
      <c r="J67" s="4">
        <f t="shared" si="8"/>
        <v>0</v>
      </c>
      <c r="K67" s="4">
        <f t="shared" si="9"/>
        <v>0</v>
      </c>
      <c r="L67" s="4">
        <f t="shared" si="10"/>
        <v>0</v>
      </c>
      <c r="M67" s="4">
        <f t="shared" si="11"/>
        <v>0</v>
      </c>
      <c r="N67" s="4">
        <f t="shared" si="12"/>
        <v>0</v>
      </c>
      <c r="O67" s="4">
        <f t="shared" si="13"/>
        <v>0</v>
      </c>
      <c r="P67" s="4">
        <f t="shared" si="14"/>
        <v>0</v>
      </c>
      <c r="Q67" s="4">
        <f t="shared" si="15"/>
        <v>0</v>
      </c>
      <c r="R67" s="4">
        <f t="shared" si="16"/>
        <v>0</v>
      </c>
      <c r="S67" s="4">
        <f t="shared" si="17"/>
        <v>0</v>
      </c>
      <c r="T67" s="77">
        <f t="shared" si="18"/>
        <v>0</v>
      </c>
      <c r="U67" s="76">
        <f t="shared" si="20"/>
        <v>0.3</v>
      </c>
      <c r="V67" s="4">
        <f t="shared" si="19"/>
        <v>0</v>
      </c>
    </row>
    <row r="68" spans="2:22" x14ac:dyDescent="0.2">
      <c r="B68">
        <f>'Risk Assessment'!B74</f>
        <v>0</v>
      </c>
      <c r="C68">
        <f>'Risk Assessment'!D74</f>
        <v>0</v>
      </c>
      <c r="D68" s="4">
        <f>Risks!C81</f>
        <v>0</v>
      </c>
      <c r="E68" s="4">
        <f t="shared" si="3"/>
        <v>0</v>
      </c>
      <c r="F68" s="4">
        <f t="shared" si="4"/>
        <v>0</v>
      </c>
      <c r="G68" s="4">
        <f t="shared" si="5"/>
        <v>0</v>
      </c>
      <c r="H68" s="4">
        <f t="shared" si="6"/>
        <v>0</v>
      </c>
      <c r="I68" s="4">
        <f t="shared" si="7"/>
        <v>0</v>
      </c>
      <c r="J68" s="4">
        <f t="shared" si="8"/>
        <v>0</v>
      </c>
      <c r="K68" s="4">
        <f t="shared" si="9"/>
        <v>0</v>
      </c>
      <c r="L68" s="4">
        <f t="shared" si="10"/>
        <v>0</v>
      </c>
      <c r="M68" s="4">
        <f t="shared" si="11"/>
        <v>0</v>
      </c>
      <c r="N68" s="4">
        <f t="shared" si="12"/>
        <v>0</v>
      </c>
      <c r="O68" s="4">
        <f t="shared" si="13"/>
        <v>0</v>
      </c>
      <c r="P68" s="4">
        <f t="shared" si="14"/>
        <v>0</v>
      </c>
      <c r="Q68" s="4">
        <f t="shared" si="15"/>
        <v>0</v>
      </c>
      <c r="R68" s="4">
        <f t="shared" si="16"/>
        <v>0</v>
      </c>
      <c r="S68" s="4">
        <f t="shared" si="17"/>
        <v>0</v>
      </c>
      <c r="T68" s="77">
        <f t="shared" si="18"/>
        <v>0</v>
      </c>
      <c r="U68" s="76">
        <f t="shared" si="20"/>
        <v>0.3</v>
      </c>
      <c r="V68" s="4">
        <f t="shared" si="19"/>
        <v>0</v>
      </c>
    </row>
    <row r="69" spans="2:22" x14ac:dyDescent="0.2">
      <c r="B69">
        <f>'Risk Assessment'!B75</f>
        <v>0</v>
      </c>
      <c r="C69">
        <f>'Risk Assessment'!D75</f>
        <v>0</v>
      </c>
      <c r="D69" s="4">
        <f>Risks!C82</f>
        <v>0</v>
      </c>
      <c r="E69" s="4">
        <f t="shared" si="3"/>
        <v>0</v>
      </c>
      <c r="F69" s="4">
        <f t="shared" si="4"/>
        <v>0</v>
      </c>
      <c r="G69" s="4">
        <f t="shared" si="5"/>
        <v>0</v>
      </c>
      <c r="H69" s="4">
        <f t="shared" si="6"/>
        <v>0</v>
      </c>
      <c r="I69" s="4">
        <f t="shared" si="7"/>
        <v>0</v>
      </c>
      <c r="J69" s="4">
        <f t="shared" si="8"/>
        <v>0</v>
      </c>
      <c r="K69" s="4">
        <f t="shared" si="9"/>
        <v>0</v>
      </c>
      <c r="L69" s="4">
        <f t="shared" si="10"/>
        <v>0</v>
      </c>
      <c r="M69" s="4">
        <f t="shared" si="11"/>
        <v>0</v>
      </c>
      <c r="N69" s="4">
        <f t="shared" si="12"/>
        <v>0</v>
      </c>
      <c r="O69" s="4">
        <f t="shared" si="13"/>
        <v>0</v>
      </c>
      <c r="P69" s="4">
        <f t="shared" si="14"/>
        <v>0</v>
      </c>
      <c r="Q69" s="4">
        <f t="shared" si="15"/>
        <v>0</v>
      </c>
      <c r="R69" s="4">
        <f t="shared" si="16"/>
        <v>0</v>
      </c>
      <c r="S69" s="4">
        <f t="shared" si="17"/>
        <v>0</v>
      </c>
      <c r="T69" s="77">
        <f t="shared" si="18"/>
        <v>0</v>
      </c>
      <c r="U69" s="76">
        <f t="shared" si="20"/>
        <v>0.3</v>
      </c>
      <c r="V69" s="4">
        <f t="shared" si="19"/>
        <v>0</v>
      </c>
    </row>
    <row r="70" spans="2:22" x14ac:dyDescent="0.2">
      <c r="B70">
        <f>'Risk Assessment'!B76</f>
        <v>0</v>
      </c>
      <c r="C70">
        <f>'Risk Assessment'!D76</f>
        <v>0</v>
      </c>
      <c r="D70" s="4">
        <f>Risks!C83</f>
        <v>0</v>
      </c>
      <c r="E70" s="4">
        <f t="shared" ref="E70:E133" si="21">COUNTIF(C70,$E$4)</f>
        <v>0</v>
      </c>
      <c r="F70" s="4">
        <f t="shared" ref="F70:F133" si="22">COUNTIF(C70,$F$4)</f>
        <v>0</v>
      </c>
      <c r="G70" s="4">
        <f t="shared" ref="G70:G133" si="23">COUNTIF(C70,$G$4)</f>
        <v>0</v>
      </c>
      <c r="H70" s="4">
        <f t="shared" ref="H70:H133" si="24">COUNTIF(C70,$H$4)</f>
        <v>0</v>
      </c>
      <c r="I70" s="4">
        <f t="shared" ref="I70:I133" si="25">COUNTIF(C70,$I$4)</f>
        <v>0</v>
      </c>
      <c r="J70" s="4">
        <f t="shared" ref="J70:J133" si="26">E70*D70</f>
        <v>0</v>
      </c>
      <c r="K70" s="4">
        <f t="shared" ref="K70:K133" si="27">F70*D70</f>
        <v>0</v>
      </c>
      <c r="L70" s="4">
        <f t="shared" ref="L70:L133" si="28">D70*G70</f>
        <v>0</v>
      </c>
      <c r="M70" s="4">
        <f t="shared" ref="M70:M133" si="29">H70*D70</f>
        <v>0</v>
      </c>
      <c r="N70" s="4">
        <f t="shared" ref="N70:N133" si="30">I70*D70</f>
        <v>0</v>
      </c>
      <c r="O70" s="4">
        <f t="shared" ref="O70:O133" si="31">J70*$O$3</f>
        <v>0</v>
      </c>
      <c r="P70" s="4">
        <f t="shared" ref="P70:P133" si="32">K70*$P$3</f>
        <v>0</v>
      </c>
      <c r="Q70" s="4">
        <f t="shared" ref="Q70:Q133" si="33">L70*$Q$3</f>
        <v>0</v>
      </c>
      <c r="R70" s="4">
        <f t="shared" ref="R70:R133" si="34">M70*$R$3</f>
        <v>0</v>
      </c>
      <c r="S70" s="4">
        <f t="shared" ref="S70:S133" si="35">N70*$S$3</f>
        <v>0</v>
      </c>
      <c r="T70" s="77">
        <f t="shared" ref="T70:T133" si="36">SUM(O70:S70)</f>
        <v>0</v>
      </c>
      <c r="U70" s="76">
        <f t="shared" si="20"/>
        <v>0.3</v>
      </c>
      <c r="V70" s="4">
        <f t="shared" ref="V70:V133" si="37">U70*T70</f>
        <v>0</v>
      </c>
    </row>
    <row r="71" spans="2:22" x14ac:dyDescent="0.2">
      <c r="B71">
        <f>'Risk Assessment'!B77</f>
        <v>0</v>
      </c>
      <c r="C71">
        <f>'Risk Assessment'!D77</f>
        <v>0</v>
      </c>
      <c r="D71" s="4">
        <f>Risks!C84</f>
        <v>0</v>
      </c>
      <c r="E71" s="4">
        <f t="shared" si="21"/>
        <v>0</v>
      </c>
      <c r="F71" s="4">
        <f t="shared" si="22"/>
        <v>0</v>
      </c>
      <c r="G71" s="4">
        <f t="shared" si="23"/>
        <v>0</v>
      </c>
      <c r="H71" s="4">
        <f t="shared" si="24"/>
        <v>0</v>
      </c>
      <c r="I71" s="4">
        <f t="shared" si="25"/>
        <v>0</v>
      </c>
      <c r="J71" s="4">
        <f t="shared" si="26"/>
        <v>0</v>
      </c>
      <c r="K71" s="4">
        <f t="shared" si="27"/>
        <v>0</v>
      </c>
      <c r="L71" s="4">
        <f t="shared" si="28"/>
        <v>0</v>
      </c>
      <c r="M71" s="4">
        <f t="shared" si="29"/>
        <v>0</v>
      </c>
      <c r="N71" s="4">
        <f t="shared" si="30"/>
        <v>0</v>
      </c>
      <c r="O71" s="4">
        <f t="shared" si="31"/>
        <v>0</v>
      </c>
      <c r="P71" s="4">
        <f t="shared" si="32"/>
        <v>0</v>
      </c>
      <c r="Q71" s="4">
        <f t="shared" si="33"/>
        <v>0</v>
      </c>
      <c r="R71" s="4">
        <f t="shared" si="34"/>
        <v>0</v>
      </c>
      <c r="S71" s="4">
        <f t="shared" si="35"/>
        <v>0</v>
      </c>
      <c r="T71" s="77">
        <f t="shared" si="36"/>
        <v>0</v>
      </c>
      <c r="U71" s="76">
        <f t="shared" ref="U71:U134" si="38">$U$5</f>
        <v>0.3</v>
      </c>
      <c r="V71" s="4">
        <f t="shared" si="37"/>
        <v>0</v>
      </c>
    </row>
    <row r="72" spans="2:22" x14ac:dyDescent="0.2">
      <c r="B72">
        <f>'Risk Assessment'!B78</f>
        <v>0</v>
      </c>
      <c r="C72">
        <f>'Risk Assessment'!D78</f>
        <v>0</v>
      </c>
      <c r="D72" s="4">
        <f>Risks!C85</f>
        <v>0</v>
      </c>
      <c r="E72" s="4">
        <f t="shared" si="21"/>
        <v>0</v>
      </c>
      <c r="F72" s="4">
        <f t="shared" si="22"/>
        <v>0</v>
      </c>
      <c r="G72" s="4">
        <f t="shared" si="23"/>
        <v>0</v>
      </c>
      <c r="H72" s="4">
        <f t="shared" si="24"/>
        <v>0</v>
      </c>
      <c r="I72" s="4">
        <f t="shared" si="25"/>
        <v>0</v>
      </c>
      <c r="J72" s="4">
        <f t="shared" si="26"/>
        <v>0</v>
      </c>
      <c r="K72" s="4">
        <f t="shared" si="27"/>
        <v>0</v>
      </c>
      <c r="L72" s="4">
        <f t="shared" si="28"/>
        <v>0</v>
      </c>
      <c r="M72" s="4">
        <f t="shared" si="29"/>
        <v>0</v>
      </c>
      <c r="N72" s="4">
        <f t="shared" si="30"/>
        <v>0</v>
      </c>
      <c r="O72" s="4">
        <f t="shared" si="31"/>
        <v>0</v>
      </c>
      <c r="P72" s="4">
        <f t="shared" si="32"/>
        <v>0</v>
      </c>
      <c r="Q72" s="4">
        <f t="shared" si="33"/>
        <v>0</v>
      </c>
      <c r="R72" s="4">
        <f t="shared" si="34"/>
        <v>0</v>
      </c>
      <c r="S72" s="4">
        <f t="shared" si="35"/>
        <v>0</v>
      </c>
      <c r="T72" s="77">
        <f t="shared" si="36"/>
        <v>0</v>
      </c>
      <c r="U72" s="76">
        <f t="shared" si="38"/>
        <v>0.3</v>
      </c>
      <c r="V72" s="4">
        <f t="shared" si="37"/>
        <v>0</v>
      </c>
    </row>
    <row r="73" spans="2:22" x14ac:dyDescent="0.2">
      <c r="B73">
        <f>'Risk Assessment'!B79</f>
        <v>0</v>
      </c>
      <c r="C73">
        <f>'Risk Assessment'!D79</f>
        <v>0</v>
      </c>
      <c r="D73" s="4">
        <f>Risks!C86</f>
        <v>0</v>
      </c>
      <c r="E73" s="4">
        <f t="shared" si="21"/>
        <v>0</v>
      </c>
      <c r="F73" s="4">
        <f t="shared" si="22"/>
        <v>0</v>
      </c>
      <c r="G73" s="4">
        <f t="shared" si="23"/>
        <v>0</v>
      </c>
      <c r="H73" s="4">
        <f t="shared" si="24"/>
        <v>0</v>
      </c>
      <c r="I73" s="4">
        <f t="shared" si="25"/>
        <v>0</v>
      </c>
      <c r="J73" s="4">
        <f t="shared" si="26"/>
        <v>0</v>
      </c>
      <c r="K73" s="4">
        <f t="shared" si="27"/>
        <v>0</v>
      </c>
      <c r="L73" s="4">
        <f t="shared" si="28"/>
        <v>0</v>
      </c>
      <c r="M73" s="4">
        <f t="shared" si="29"/>
        <v>0</v>
      </c>
      <c r="N73" s="4">
        <f t="shared" si="30"/>
        <v>0</v>
      </c>
      <c r="O73" s="4">
        <f t="shared" si="31"/>
        <v>0</v>
      </c>
      <c r="P73" s="4">
        <f t="shared" si="32"/>
        <v>0</v>
      </c>
      <c r="Q73" s="4">
        <f t="shared" si="33"/>
        <v>0</v>
      </c>
      <c r="R73" s="4">
        <f t="shared" si="34"/>
        <v>0</v>
      </c>
      <c r="S73" s="4">
        <f t="shared" si="35"/>
        <v>0</v>
      </c>
      <c r="T73" s="77">
        <f t="shared" si="36"/>
        <v>0</v>
      </c>
      <c r="U73" s="76">
        <f t="shared" si="38"/>
        <v>0.3</v>
      </c>
      <c r="V73" s="4">
        <f t="shared" si="37"/>
        <v>0</v>
      </c>
    </row>
    <row r="74" spans="2:22" x14ac:dyDescent="0.2">
      <c r="B74">
        <f>'Risk Assessment'!B80</f>
        <v>0</v>
      </c>
      <c r="C74">
        <f>'Risk Assessment'!D80</f>
        <v>0</v>
      </c>
      <c r="D74" s="4">
        <f>Risks!C87</f>
        <v>0</v>
      </c>
      <c r="E74" s="4">
        <f t="shared" si="21"/>
        <v>0</v>
      </c>
      <c r="F74" s="4">
        <f t="shared" si="22"/>
        <v>0</v>
      </c>
      <c r="G74" s="4">
        <f t="shared" si="23"/>
        <v>0</v>
      </c>
      <c r="H74" s="4">
        <f t="shared" si="24"/>
        <v>0</v>
      </c>
      <c r="I74" s="4">
        <f t="shared" si="25"/>
        <v>0</v>
      </c>
      <c r="J74" s="4">
        <f t="shared" si="26"/>
        <v>0</v>
      </c>
      <c r="K74" s="4">
        <f t="shared" si="27"/>
        <v>0</v>
      </c>
      <c r="L74" s="4">
        <f t="shared" si="28"/>
        <v>0</v>
      </c>
      <c r="M74" s="4">
        <f t="shared" si="29"/>
        <v>0</v>
      </c>
      <c r="N74" s="4">
        <f t="shared" si="30"/>
        <v>0</v>
      </c>
      <c r="O74" s="4">
        <f t="shared" si="31"/>
        <v>0</v>
      </c>
      <c r="P74" s="4">
        <f t="shared" si="32"/>
        <v>0</v>
      </c>
      <c r="Q74" s="4">
        <f t="shared" si="33"/>
        <v>0</v>
      </c>
      <c r="R74" s="4">
        <f t="shared" si="34"/>
        <v>0</v>
      </c>
      <c r="S74" s="4">
        <f t="shared" si="35"/>
        <v>0</v>
      </c>
      <c r="T74" s="77">
        <f t="shared" si="36"/>
        <v>0</v>
      </c>
      <c r="U74" s="76">
        <f t="shared" si="38"/>
        <v>0.3</v>
      </c>
      <c r="V74" s="4">
        <f t="shared" si="37"/>
        <v>0</v>
      </c>
    </row>
    <row r="75" spans="2:22" x14ac:dyDescent="0.2">
      <c r="B75">
        <f>'Risk Assessment'!B81</f>
        <v>0</v>
      </c>
      <c r="C75">
        <f>'Risk Assessment'!D81</f>
        <v>0</v>
      </c>
      <c r="D75" s="4">
        <f>Risks!C88</f>
        <v>0</v>
      </c>
      <c r="E75" s="4">
        <f t="shared" si="21"/>
        <v>0</v>
      </c>
      <c r="F75" s="4">
        <f t="shared" si="22"/>
        <v>0</v>
      </c>
      <c r="G75" s="4">
        <f t="shared" si="23"/>
        <v>0</v>
      </c>
      <c r="H75" s="4">
        <f t="shared" si="24"/>
        <v>0</v>
      </c>
      <c r="I75" s="4">
        <f t="shared" si="25"/>
        <v>0</v>
      </c>
      <c r="J75" s="4">
        <f t="shared" si="26"/>
        <v>0</v>
      </c>
      <c r="K75" s="4">
        <f t="shared" si="27"/>
        <v>0</v>
      </c>
      <c r="L75" s="4">
        <f t="shared" si="28"/>
        <v>0</v>
      </c>
      <c r="M75" s="4">
        <f t="shared" si="29"/>
        <v>0</v>
      </c>
      <c r="N75" s="4">
        <f t="shared" si="30"/>
        <v>0</v>
      </c>
      <c r="O75" s="4">
        <f t="shared" si="31"/>
        <v>0</v>
      </c>
      <c r="P75" s="4">
        <f t="shared" si="32"/>
        <v>0</v>
      </c>
      <c r="Q75" s="4">
        <f t="shared" si="33"/>
        <v>0</v>
      </c>
      <c r="R75" s="4">
        <f t="shared" si="34"/>
        <v>0</v>
      </c>
      <c r="S75" s="4">
        <f t="shared" si="35"/>
        <v>0</v>
      </c>
      <c r="T75" s="77">
        <f t="shared" si="36"/>
        <v>0</v>
      </c>
      <c r="U75" s="76">
        <f t="shared" si="38"/>
        <v>0.3</v>
      </c>
      <c r="V75" s="4">
        <f t="shared" si="37"/>
        <v>0</v>
      </c>
    </row>
    <row r="76" spans="2:22" x14ac:dyDescent="0.2">
      <c r="B76">
        <f>'Risk Assessment'!B82</f>
        <v>0</v>
      </c>
      <c r="C76">
        <f>'Risk Assessment'!D82</f>
        <v>0</v>
      </c>
      <c r="D76" s="4">
        <f>Risks!C89</f>
        <v>0</v>
      </c>
      <c r="E76" s="4">
        <f t="shared" si="21"/>
        <v>0</v>
      </c>
      <c r="F76" s="4">
        <f t="shared" si="22"/>
        <v>0</v>
      </c>
      <c r="G76" s="4">
        <f t="shared" si="23"/>
        <v>0</v>
      </c>
      <c r="H76" s="4">
        <f t="shared" si="24"/>
        <v>0</v>
      </c>
      <c r="I76" s="4">
        <f t="shared" si="25"/>
        <v>0</v>
      </c>
      <c r="J76" s="4">
        <f t="shared" si="26"/>
        <v>0</v>
      </c>
      <c r="K76" s="4">
        <f t="shared" si="27"/>
        <v>0</v>
      </c>
      <c r="L76" s="4">
        <f t="shared" si="28"/>
        <v>0</v>
      </c>
      <c r="M76" s="4">
        <f t="shared" si="29"/>
        <v>0</v>
      </c>
      <c r="N76" s="4">
        <f t="shared" si="30"/>
        <v>0</v>
      </c>
      <c r="O76" s="4">
        <f t="shared" si="31"/>
        <v>0</v>
      </c>
      <c r="P76" s="4">
        <f t="shared" si="32"/>
        <v>0</v>
      </c>
      <c r="Q76" s="4">
        <f t="shared" si="33"/>
        <v>0</v>
      </c>
      <c r="R76" s="4">
        <f t="shared" si="34"/>
        <v>0</v>
      </c>
      <c r="S76" s="4">
        <f t="shared" si="35"/>
        <v>0</v>
      </c>
      <c r="T76" s="77">
        <f t="shared" si="36"/>
        <v>0</v>
      </c>
      <c r="U76" s="76">
        <f t="shared" si="38"/>
        <v>0.3</v>
      </c>
      <c r="V76" s="4">
        <f t="shared" si="37"/>
        <v>0</v>
      </c>
    </row>
    <row r="77" spans="2:22" x14ac:dyDescent="0.2">
      <c r="B77">
        <f>'Risk Assessment'!B83</f>
        <v>0</v>
      </c>
      <c r="C77">
        <f>'Risk Assessment'!D83</f>
        <v>0</v>
      </c>
      <c r="D77" s="4">
        <f>Risks!C90</f>
        <v>0</v>
      </c>
      <c r="E77" s="4">
        <f t="shared" si="21"/>
        <v>0</v>
      </c>
      <c r="F77" s="4">
        <f t="shared" si="22"/>
        <v>0</v>
      </c>
      <c r="G77" s="4">
        <f t="shared" si="23"/>
        <v>0</v>
      </c>
      <c r="H77" s="4">
        <f t="shared" si="24"/>
        <v>0</v>
      </c>
      <c r="I77" s="4">
        <f t="shared" si="25"/>
        <v>0</v>
      </c>
      <c r="J77" s="4">
        <f t="shared" si="26"/>
        <v>0</v>
      </c>
      <c r="K77" s="4">
        <f t="shared" si="27"/>
        <v>0</v>
      </c>
      <c r="L77" s="4">
        <f t="shared" si="28"/>
        <v>0</v>
      </c>
      <c r="M77" s="4">
        <f t="shared" si="29"/>
        <v>0</v>
      </c>
      <c r="N77" s="4">
        <f t="shared" si="30"/>
        <v>0</v>
      </c>
      <c r="O77" s="4">
        <f t="shared" si="31"/>
        <v>0</v>
      </c>
      <c r="P77" s="4">
        <f t="shared" si="32"/>
        <v>0</v>
      </c>
      <c r="Q77" s="4">
        <f t="shared" si="33"/>
        <v>0</v>
      </c>
      <c r="R77" s="4">
        <f t="shared" si="34"/>
        <v>0</v>
      </c>
      <c r="S77" s="4">
        <f t="shared" si="35"/>
        <v>0</v>
      </c>
      <c r="T77" s="77">
        <f t="shared" si="36"/>
        <v>0</v>
      </c>
      <c r="U77" s="76">
        <f t="shared" si="38"/>
        <v>0.3</v>
      </c>
      <c r="V77" s="4">
        <f t="shared" si="37"/>
        <v>0</v>
      </c>
    </row>
    <row r="78" spans="2:22" x14ac:dyDescent="0.2">
      <c r="B78">
        <f>'Risk Assessment'!B84</f>
        <v>0</v>
      </c>
      <c r="C78">
        <f>'Risk Assessment'!D84</f>
        <v>0</v>
      </c>
      <c r="D78" s="4">
        <f>Risks!C91</f>
        <v>0</v>
      </c>
      <c r="E78" s="4">
        <f t="shared" si="21"/>
        <v>0</v>
      </c>
      <c r="F78" s="4">
        <f t="shared" si="22"/>
        <v>0</v>
      </c>
      <c r="G78" s="4">
        <f t="shared" si="23"/>
        <v>0</v>
      </c>
      <c r="H78" s="4">
        <f t="shared" si="24"/>
        <v>0</v>
      </c>
      <c r="I78" s="4">
        <f t="shared" si="25"/>
        <v>0</v>
      </c>
      <c r="J78" s="4">
        <f t="shared" si="26"/>
        <v>0</v>
      </c>
      <c r="K78" s="4">
        <f t="shared" si="27"/>
        <v>0</v>
      </c>
      <c r="L78" s="4">
        <f t="shared" si="28"/>
        <v>0</v>
      </c>
      <c r="M78" s="4">
        <f t="shared" si="29"/>
        <v>0</v>
      </c>
      <c r="N78" s="4">
        <f t="shared" si="30"/>
        <v>0</v>
      </c>
      <c r="O78" s="4">
        <f t="shared" si="31"/>
        <v>0</v>
      </c>
      <c r="P78" s="4">
        <f t="shared" si="32"/>
        <v>0</v>
      </c>
      <c r="Q78" s="4">
        <f t="shared" si="33"/>
        <v>0</v>
      </c>
      <c r="R78" s="4">
        <f t="shared" si="34"/>
        <v>0</v>
      </c>
      <c r="S78" s="4">
        <f t="shared" si="35"/>
        <v>0</v>
      </c>
      <c r="T78" s="77">
        <f t="shared" si="36"/>
        <v>0</v>
      </c>
      <c r="U78" s="76">
        <f t="shared" si="38"/>
        <v>0.3</v>
      </c>
      <c r="V78" s="4">
        <f t="shared" si="37"/>
        <v>0</v>
      </c>
    </row>
    <row r="79" spans="2:22" x14ac:dyDescent="0.2">
      <c r="B79">
        <f>'Risk Assessment'!B85</f>
        <v>0</v>
      </c>
      <c r="C79">
        <f>'Risk Assessment'!D85</f>
        <v>0</v>
      </c>
      <c r="D79" s="4">
        <f>Risks!C92</f>
        <v>0</v>
      </c>
      <c r="E79" s="4">
        <f t="shared" si="21"/>
        <v>0</v>
      </c>
      <c r="F79" s="4">
        <f t="shared" si="22"/>
        <v>0</v>
      </c>
      <c r="G79" s="4">
        <f t="shared" si="23"/>
        <v>0</v>
      </c>
      <c r="H79" s="4">
        <f t="shared" si="24"/>
        <v>0</v>
      </c>
      <c r="I79" s="4">
        <f t="shared" si="25"/>
        <v>0</v>
      </c>
      <c r="J79" s="4">
        <f t="shared" si="26"/>
        <v>0</v>
      </c>
      <c r="K79" s="4">
        <f t="shared" si="27"/>
        <v>0</v>
      </c>
      <c r="L79" s="4">
        <f t="shared" si="28"/>
        <v>0</v>
      </c>
      <c r="M79" s="4">
        <f t="shared" si="29"/>
        <v>0</v>
      </c>
      <c r="N79" s="4">
        <f t="shared" si="30"/>
        <v>0</v>
      </c>
      <c r="O79" s="4">
        <f t="shared" si="31"/>
        <v>0</v>
      </c>
      <c r="P79" s="4">
        <f t="shared" si="32"/>
        <v>0</v>
      </c>
      <c r="Q79" s="4">
        <f t="shared" si="33"/>
        <v>0</v>
      </c>
      <c r="R79" s="4">
        <f t="shared" si="34"/>
        <v>0</v>
      </c>
      <c r="S79" s="4">
        <f t="shared" si="35"/>
        <v>0</v>
      </c>
      <c r="T79" s="77">
        <f t="shared" si="36"/>
        <v>0</v>
      </c>
      <c r="U79" s="76">
        <f t="shared" si="38"/>
        <v>0.3</v>
      </c>
      <c r="V79" s="4">
        <f t="shared" si="37"/>
        <v>0</v>
      </c>
    </row>
    <row r="80" spans="2:22" x14ac:dyDescent="0.2">
      <c r="B80">
        <f>'Risk Assessment'!B86</f>
        <v>0</v>
      </c>
      <c r="C80">
        <f>'Risk Assessment'!D86</f>
        <v>0</v>
      </c>
      <c r="D80" s="4">
        <f>Risks!C93</f>
        <v>0</v>
      </c>
      <c r="E80" s="4">
        <f t="shared" si="21"/>
        <v>0</v>
      </c>
      <c r="F80" s="4">
        <f t="shared" si="22"/>
        <v>0</v>
      </c>
      <c r="G80" s="4">
        <f t="shared" si="23"/>
        <v>0</v>
      </c>
      <c r="H80" s="4">
        <f t="shared" si="24"/>
        <v>0</v>
      </c>
      <c r="I80" s="4">
        <f t="shared" si="25"/>
        <v>0</v>
      </c>
      <c r="J80" s="4">
        <f t="shared" si="26"/>
        <v>0</v>
      </c>
      <c r="K80" s="4">
        <f t="shared" si="27"/>
        <v>0</v>
      </c>
      <c r="L80" s="4">
        <f t="shared" si="28"/>
        <v>0</v>
      </c>
      <c r="M80" s="4">
        <f t="shared" si="29"/>
        <v>0</v>
      </c>
      <c r="N80" s="4">
        <f t="shared" si="30"/>
        <v>0</v>
      </c>
      <c r="O80" s="4">
        <f t="shared" si="31"/>
        <v>0</v>
      </c>
      <c r="P80" s="4">
        <f t="shared" si="32"/>
        <v>0</v>
      </c>
      <c r="Q80" s="4">
        <f t="shared" si="33"/>
        <v>0</v>
      </c>
      <c r="R80" s="4">
        <f t="shared" si="34"/>
        <v>0</v>
      </c>
      <c r="S80" s="4">
        <f t="shared" si="35"/>
        <v>0</v>
      </c>
      <c r="T80" s="77">
        <f t="shared" si="36"/>
        <v>0</v>
      </c>
      <c r="U80" s="76">
        <f t="shared" si="38"/>
        <v>0.3</v>
      </c>
      <c r="V80" s="4">
        <f t="shared" si="37"/>
        <v>0</v>
      </c>
    </row>
    <row r="81" spans="2:22" x14ac:dyDescent="0.2">
      <c r="B81">
        <f>'Risk Assessment'!B87</f>
        <v>0</v>
      </c>
      <c r="C81">
        <f>'Risk Assessment'!D87</f>
        <v>0</v>
      </c>
      <c r="D81" s="4">
        <f>Risks!C94</f>
        <v>0</v>
      </c>
      <c r="E81" s="4">
        <f t="shared" si="21"/>
        <v>0</v>
      </c>
      <c r="F81" s="4">
        <f t="shared" si="22"/>
        <v>0</v>
      </c>
      <c r="G81" s="4">
        <f t="shared" si="23"/>
        <v>0</v>
      </c>
      <c r="H81" s="4">
        <f t="shared" si="24"/>
        <v>0</v>
      </c>
      <c r="I81" s="4">
        <f t="shared" si="25"/>
        <v>0</v>
      </c>
      <c r="J81" s="4">
        <f t="shared" si="26"/>
        <v>0</v>
      </c>
      <c r="K81" s="4">
        <f t="shared" si="27"/>
        <v>0</v>
      </c>
      <c r="L81" s="4">
        <f t="shared" si="28"/>
        <v>0</v>
      </c>
      <c r="M81" s="4">
        <f t="shared" si="29"/>
        <v>0</v>
      </c>
      <c r="N81" s="4">
        <f t="shared" si="30"/>
        <v>0</v>
      </c>
      <c r="O81" s="4">
        <f t="shared" si="31"/>
        <v>0</v>
      </c>
      <c r="P81" s="4">
        <f t="shared" si="32"/>
        <v>0</v>
      </c>
      <c r="Q81" s="4">
        <f t="shared" si="33"/>
        <v>0</v>
      </c>
      <c r="R81" s="4">
        <f t="shared" si="34"/>
        <v>0</v>
      </c>
      <c r="S81" s="4">
        <f t="shared" si="35"/>
        <v>0</v>
      </c>
      <c r="T81" s="77">
        <f t="shared" si="36"/>
        <v>0</v>
      </c>
      <c r="U81" s="76">
        <f t="shared" si="38"/>
        <v>0.3</v>
      </c>
      <c r="V81" s="4">
        <f t="shared" si="37"/>
        <v>0</v>
      </c>
    </row>
    <row r="82" spans="2:22" x14ac:dyDescent="0.2">
      <c r="B82">
        <f>'Risk Assessment'!B88</f>
        <v>0</v>
      </c>
      <c r="C82">
        <f>'Risk Assessment'!D88</f>
        <v>0</v>
      </c>
      <c r="D82" s="4">
        <f>Risks!C95</f>
        <v>0</v>
      </c>
      <c r="E82" s="4">
        <f t="shared" si="21"/>
        <v>0</v>
      </c>
      <c r="F82" s="4">
        <f t="shared" si="22"/>
        <v>0</v>
      </c>
      <c r="G82" s="4">
        <f t="shared" si="23"/>
        <v>0</v>
      </c>
      <c r="H82" s="4">
        <f t="shared" si="24"/>
        <v>0</v>
      </c>
      <c r="I82" s="4">
        <f t="shared" si="25"/>
        <v>0</v>
      </c>
      <c r="J82" s="4">
        <f t="shared" si="26"/>
        <v>0</v>
      </c>
      <c r="K82" s="4">
        <f t="shared" si="27"/>
        <v>0</v>
      </c>
      <c r="L82" s="4">
        <f t="shared" si="28"/>
        <v>0</v>
      </c>
      <c r="M82" s="4">
        <f t="shared" si="29"/>
        <v>0</v>
      </c>
      <c r="N82" s="4">
        <f t="shared" si="30"/>
        <v>0</v>
      </c>
      <c r="O82" s="4">
        <f t="shared" si="31"/>
        <v>0</v>
      </c>
      <c r="P82" s="4">
        <f t="shared" si="32"/>
        <v>0</v>
      </c>
      <c r="Q82" s="4">
        <f t="shared" si="33"/>
        <v>0</v>
      </c>
      <c r="R82" s="4">
        <f t="shared" si="34"/>
        <v>0</v>
      </c>
      <c r="S82" s="4">
        <f t="shared" si="35"/>
        <v>0</v>
      </c>
      <c r="T82" s="77">
        <f t="shared" si="36"/>
        <v>0</v>
      </c>
      <c r="U82" s="76">
        <f t="shared" si="38"/>
        <v>0.3</v>
      </c>
      <c r="V82" s="4">
        <f t="shared" si="37"/>
        <v>0</v>
      </c>
    </row>
    <row r="83" spans="2:22" x14ac:dyDescent="0.2">
      <c r="B83">
        <f>'Risk Assessment'!B89</f>
        <v>0</v>
      </c>
      <c r="C83">
        <f>'Risk Assessment'!D89</f>
        <v>0</v>
      </c>
      <c r="D83" s="4">
        <f>Risks!C96</f>
        <v>0</v>
      </c>
      <c r="E83" s="4">
        <f t="shared" si="21"/>
        <v>0</v>
      </c>
      <c r="F83" s="4">
        <f t="shared" si="22"/>
        <v>0</v>
      </c>
      <c r="G83" s="4">
        <f t="shared" si="23"/>
        <v>0</v>
      </c>
      <c r="H83" s="4">
        <f t="shared" si="24"/>
        <v>0</v>
      </c>
      <c r="I83" s="4">
        <f t="shared" si="25"/>
        <v>0</v>
      </c>
      <c r="J83" s="4">
        <f t="shared" si="26"/>
        <v>0</v>
      </c>
      <c r="K83" s="4">
        <f t="shared" si="27"/>
        <v>0</v>
      </c>
      <c r="L83" s="4">
        <f t="shared" si="28"/>
        <v>0</v>
      </c>
      <c r="M83" s="4">
        <f t="shared" si="29"/>
        <v>0</v>
      </c>
      <c r="N83" s="4">
        <f t="shared" si="30"/>
        <v>0</v>
      </c>
      <c r="O83" s="4">
        <f t="shared" si="31"/>
        <v>0</v>
      </c>
      <c r="P83" s="4">
        <f t="shared" si="32"/>
        <v>0</v>
      </c>
      <c r="Q83" s="4">
        <f t="shared" si="33"/>
        <v>0</v>
      </c>
      <c r="R83" s="4">
        <f t="shared" si="34"/>
        <v>0</v>
      </c>
      <c r="S83" s="4">
        <f t="shared" si="35"/>
        <v>0</v>
      </c>
      <c r="T83" s="77">
        <f t="shared" si="36"/>
        <v>0</v>
      </c>
      <c r="U83" s="76">
        <f t="shared" si="38"/>
        <v>0.3</v>
      </c>
      <c r="V83" s="4">
        <f t="shared" si="37"/>
        <v>0</v>
      </c>
    </row>
    <row r="84" spans="2:22" x14ac:dyDescent="0.2">
      <c r="B84">
        <f>'Risk Assessment'!B90</f>
        <v>0</v>
      </c>
      <c r="C84">
        <f>'Risk Assessment'!D90</f>
        <v>0</v>
      </c>
      <c r="D84" s="4">
        <f>Risks!C97</f>
        <v>0</v>
      </c>
      <c r="E84" s="4">
        <f t="shared" si="21"/>
        <v>0</v>
      </c>
      <c r="F84" s="4">
        <f t="shared" si="22"/>
        <v>0</v>
      </c>
      <c r="G84" s="4">
        <f t="shared" si="23"/>
        <v>0</v>
      </c>
      <c r="H84" s="4">
        <f t="shared" si="24"/>
        <v>0</v>
      </c>
      <c r="I84" s="4">
        <f t="shared" si="25"/>
        <v>0</v>
      </c>
      <c r="J84" s="4">
        <f t="shared" si="26"/>
        <v>0</v>
      </c>
      <c r="K84" s="4">
        <f t="shared" si="27"/>
        <v>0</v>
      </c>
      <c r="L84" s="4">
        <f t="shared" si="28"/>
        <v>0</v>
      </c>
      <c r="M84" s="4">
        <f t="shared" si="29"/>
        <v>0</v>
      </c>
      <c r="N84" s="4">
        <f t="shared" si="30"/>
        <v>0</v>
      </c>
      <c r="O84" s="4">
        <f t="shared" si="31"/>
        <v>0</v>
      </c>
      <c r="P84" s="4">
        <f t="shared" si="32"/>
        <v>0</v>
      </c>
      <c r="Q84" s="4">
        <f t="shared" si="33"/>
        <v>0</v>
      </c>
      <c r="R84" s="4">
        <f t="shared" si="34"/>
        <v>0</v>
      </c>
      <c r="S84" s="4">
        <f t="shared" si="35"/>
        <v>0</v>
      </c>
      <c r="T84" s="77">
        <f t="shared" si="36"/>
        <v>0</v>
      </c>
      <c r="U84" s="76">
        <f t="shared" si="38"/>
        <v>0.3</v>
      </c>
      <c r="V84" s="4">
        <f t="shared" si="37"/>
        <v>0</v>
      </c>
    </row>
    <row r="85" spans="2:22" x14ac:dyDescent="0.2">
      <c r="B85">
        <f>'Risk Assessment'!B91</f>
        <v>0</v>
      </c>
      <c r="C85">
        <f>'Risk Assessment'!D91</f>
        <v>0</v>
      </c>
      <c r="D85" s="4">
        <f>Risks!C98</f>
        <v>0</v>
      </c>
      <c r="E85" s="4">
        <f t="shared" si="21"/>
        <v>0</v>
      </c>
      <c r="F85" s="4">
        <f t="shared" si="22"/>
        <v>0</v>
      </c>
      <c r="G85" s="4">
        <f t="shared" si="23"/>
        <v>0</v>
      </c>
      <c r="H85" s="4">
        <f t="shared" si="24"/>
        <v>0</v>
      </c>
      <c r="I85" s="4">
        <f t="shared" si="25"/>
        <v>0</v>
      </c>
      <c r="J85" s="4">
        <f t="shared" si="26"/>
        <v>0</v>
      </c>
      <c r="K85" s="4">
        <f t="shared" si="27"/>
        <v>0</v>
      </c>
      <c r="L85" s="4">
        <f t="shared" si="28"/>
        <v>0</v>
      </c>
      <c r="M85" s="4">
        <f t="shared" si="29"/>
        <v>0</v>
      </c>
      <c r="N85" s="4">
        <f t="shared" si="30"/>
        <v>0</v>
      </c>
      <c r="O85" s="4">
        <f t="shared" si="31"/>
        <v>0</v>
      </c>
      <c r="P85" s="4">
        <f t="shared" si="32"/>
        <v>0</v>
      </c>
      <c r="Q85" s="4">
        <f t="shared" si="33"/>
        <v>0</v>
      </c>
      <c r="R85" s="4">
        <f t="shared" si="34"/>
        <v>0</v>
      </c>
      <c r="S85" s="4">
        <f t="shared" si="35"/>
        <v>0</v>
      </c>
      <c r="T85" s="77">
        <f t="shared" si="36"/>
        <v>0</v>
      </c>
      <c r="U85" s="76">
        <f t="shared" si="38"/>
        <v>0.3</v>
      </c>
      <c r="V85" s="4">
        <f t="shared" si="37"/>
        <v>0</v>
      </c>
    </row>
    <row r="86" spans="2:22" x14ac:dyDescent="0.2">
      <c r="B86">
        <f>'Risk Assessment'!B92</f>
        <v>0</v>
      </c>
      <c r="C86">
        <f>'Risk Assessment'!D92</f>
        <v>0</v>
      </c>
      <c r="D86" s="4">
        <f>Risks!C99</f>
        <v>0</v>
      </c>
      <c r="E86" s="4">
        <f t="shared" si="21"/>
        <v>0</v>
      </c>
      <c r="F86" s="4">
        <f t="shared" si="22"/>
        <v>0</v>
      </c>
      <c r="G86" s="4">
        <f t="shared" si="23"/>
        <v>0</v>
      </c>
      <c r="H86" s="4">
        <f t="shared" si="24"/>
        <v>0</v>
      </c>
      <c r="I86" s="4">
        <f t="shared" si="25"/>
        <v>0</v>
      </c>
      <c r="J86" s="4">
        <f t="shared" si="26"/>
        <v>0</v>
      </c>
      <c r="K86" s="4">
        <f t="shared" si="27"/>
        <v>0</v>
      </c>
      <c r="L86" s="4">
        <f t="shared" si="28"/>
        <v>0</v>
      </c>
      <c r="M86" s="4">
        <f t="shared" si="29"/>
        <v>0</v>
      </c>
      <c r="N86" s="4">
        <f t="shared" si="30"/>
        <v>0</v>
      </c>
      <c r="O86" s="4">
        <f t="shared" si="31"/>
        <v>0</v>
      </c>
      <c r="P86" s="4">
        <f t="shared" si="32"/>
        <v>0</v>
      </c>
      <c r="Q86" s="4">
        <f t="shared" si="33"/>
        <v>0</v>
      </c>
      <c r="R86" s="4">
        <f t="shared" si="34"/>
        <v>0</v>
      </c>
      <c r="S86" s="4">
        <f t="shared" si="35"/>
        <v>0</v>
      </c>
      <c r="T86" s="77">
        <f t="shared" si="36"/>
        <v>0</v>
      </c>
      <c r="U86" s="76">
        <f t="shared" si="38"/>
        <v>0.3</v>
      </c>
      <c r="V86" s="4">
        <f t="shared" si="37"/>
        <v>0</v>
      </c>
    </row>
    <row r="87" spans="2:22" x14ac:dyDescent="0.2">
      <c r="B87">
        <f>'Risk Assessment'!B93</f>
        <v>0</v>
      </c>
      <c r="C87">
        <f>'Risk Assessment'!D93</f>
        <v>0</v>
      </c>
      <c r="D87" s="4">
        <f>Risks!C100</f>
        <v>0</v>
      </c>
      <c r="E87" s="4">
        <f t="shared" si="21"/>
        <v>0</v>
      </c>
      <c r="F87" s="4">
        <f t="shared" si="22"/>
        <v>0</v>
      </c>
      <c r="G87" s="4">
        <f t="shared" si="23"/>
        <v>0</v>
      </c>
      <c r="H87" s="4">
        <f t="shared" si="24"/>
        <v>0</v>
      </c>
      <c r="I87" s="4">
        <f t="shared" si="25"/>
        <v>0</v>
      </c>
      <c r="J87" s="4">
        <f t="shared" si="26"/>
        <v>0</v>
      </c>
      <c r="K87" s="4">
        <f t="shared" si="27"/>
        <v>0</v>
      </c>
      <c r="L87" s="4">
        <f t="shared" si="28"/>
        <v>0</v>
      </c>
      <c r="M87" s="4">
        <f t="shared" si="29"/>
        <v>0</v>
      </c>
      <c r="N87" s="4">
        <f t="shared" si="30"/>
        <v>0</v>
      </c>
      <c r="O87" s="4">
        <f t="shared" si="31"/>
        <v>0</v>
      </c>
      <c r="P87" s="4">
        <f t="shared" si="32"/>
        <v>0</v>
      </c>
      <c r="Q87" s="4">
        <f t="shared" si="33"/>
        <v>0</v>
      </c>
      <c r="R87" s="4">
        <f t="shared" si="34"/>
        <v>0</v>
      </c>
      <c r="S87" s="4">
        <f t="shared" si="35"/>
        <v>0</v>
      </c>
      <c r="T87" s="77">
        <f t="shared" si="36"/>
        <v>0</v>
      </c>
      <c r="U87" s="76">
        <f t="shared" si="38"/>
        <v>0.3</v>
      </c>
      <c r="V87" s="4">
        <f t="shared" si="37"/>
        <v>0</v>
      </c>
    </row>
    <row r="88" spans="2:22" x14ac:dyDescent="0.2">
      <c r="B88">
        <f>'Risk Assessment'!B94</f>
        <v>0</v>
      </c>
      <c r="C88">
        <f>'Risk Assessment'!D94</f>
        <v>0</v>
      </c>
      <c r="D88" s="4">
        <f>Risks!C101</f>
        <v>0</v>
      </c>
      <c r="E88" s="4">
        <f t="shared" si="21"/>
        <v>0</v>
      </c>
      <c r="F88" s="4">
        <f t="shared" si="22"/>
        <v>0</v>
      </c>
      <c r="G88" s="4">
        <f t="shared" si="23"/>
        <v>0</v>
      </c>
      <c r="H88" s="4">
        <f t="shared" si="24"/>
        <v>0</v>
      </c>
      <c r="I88" s="4">
        <f t="shared" si="25"/>
        <v>0</v>
      </c>
      <c r="J88" s="4">
        <f t="shared" si="26"/>
        <v>0</v>
      </c>
      <c r="K88" s="4">
        <f t="shared" si="27"/>
        <v>0</v>
      </c>
      <c r="L88" s="4">
        <f t="shared" si="28"/>
        <v>0</v>
      </c>
      <c r="M88" s="4">
        <f t="shared" si="29"/>
        <v>0</v>
      </c>
      <c r="N88" s="4">
        <f t="shared" si="30"/>
        <v>0</v>
      </c>
      <c r="O88" s="4">
        <f t="shared" si="31"/>
        <v>0</v>
      </c>
      <c r="P88" s="4">
        <f t="shared" si="32"/>
        <v>0</v>
      </c>
      <c r="Q88" s="4">
        <f t="shared" si="33"/>
        <v>0</v>
      </c>
      <c r="R88" s="4">
        <f t="shared" si="34"/>
        <v>0</v>
      </c>
      <c r="S88" s="4">
        <f t="shared" si="35"/>
        <v>0</v>
      </c>
      <c r="T88" s="77">
        <f t="shared" si="36"/>
        <v>0</v>
      </c>
      <c r="U88" s="76">
        <f t="shared" si="38"/>
        <v>0.3</v>
      </c>
      <c r="V88" s="4">
        <f t="shared" si="37"/>
        <v>0</v>
      </c>
    </row>
    <row r="89" spans="2:22" x14ac:dyDescent="0.2">
      <c r="B89">
        <f>'Risk Assessment'!B95</f>
        <v>0</v>
      </c>
      <c r="C89">
        <f>'Risk Assessment'!D95</f>
        <v>0</v>
      </c>
      <c r="D89" s="4">
        <f>Risks!C102</f>
        <v>0</v>
      </c>
      <c r="E89" s="4">
        <f t="shared" si="21"/>
        <v>0</v>
      </c>
      <c r="F89" s="4">
        <f t="shared" si="22"/>
        <v>0</v>
      </c>
      <c r="G89" s="4">
        <f t="shared" si="23"/>
        <v>0</v>
      </c>
      <c r="H89" s="4">
        <f t="shared" si="24"/>
        <v>0</v>
      </c>
      <c r="I89" s="4">
        <f t="shared" si="25"/>
        <v>0</v>
      </c>
      <c r="J89" s="4">
        <f t="shared" si="26"/>
        <v>0</v>
      </c>
      <c r="K89" s="4">
        <f t="shared" si="27"/>
        <v>0</v>
      </c>
      <c r="L89" s="4">
        <f t="shared" si="28"/>
        <v>0</v>
      </c>
      <c r="M89" s="4">
        <f t="shared" si="29"/>
        <v>0</v>
      </c>
      <c r="N89" s="4">
        <f t="shared" si="30"/>
        <v>0</v>
      </c>
      <c r="O89" s="4">
        <f t="shared" si="31"/>
        <v>0</v>
      </c>
      <c r="P89" s="4">
        <f t="shared" si="32"/>
        <v>0</v>
      </c>
      <c r="Q89" s="4">
        <f t="shared" si="33"/>
        <v>0</v>
      </c>
      <c r="R89" s="4">
        <f t="shared" si="34"/>
        <v>0</v>
      </c>
      <c r="S89" s="4">
        <f t="shared" si="35"/>
        <v>0</v>
      </c>
      <c r="T89" s="77">
        <f t="shared" si="36"/>
        <v>0</v>
      </c>
      <c r="U89" s="76">
        <f t="shared" si="38"/>
        <v>0.3</v>
      </c>
      <c r="V89" s="4">
        <f t="shared" si="37"/>
        <v>0</v>
      </c>
    </row>
    <row r="90" spans="2:22" x14ac:dyDescent="0.2">
      <c r="B90">
        <f>'Risk Assessment'!B96</f>
        <v>0</v>
      </c>
      <c r="C90">
        <f>'Risk Assessment'!D96</f>
        <v>0</v>
      </c>
      <c r="D90" s="4">
        <f>Risks!C103</f>
        <v>0</v>
      </c>
      <c r="E90" s="4">
        <f t="shared" si="21"/>
        <v>0</v>
      </c>
      <c r="F90" s="4">
        <f t="shared" si="22"/>
        <v>0</v>
      </c>
      <c r="G90" s="4">
        <f t="shared" si="23"/>
        <v>0</v>
      </c>
      <c r="H90" s="4">
        <f t="shared" si="24"/>
        <v>0</v>
      </c>
      <c r="I90" s="4">
        <f t="shared" si="25"/>
        <v>0</v>
      </c>
      <c r="J90" s="4">
        <f t="shared" si="26"/>
        <v>0</v>
      </c>
      <c r="K90" s="4">
        <f t="shared" si="27"/>
        <v>0</v>
      </c>
      <c r="L90" s="4">
        <f t="shared" si="28"/>
        <v>0</v>
      </c>
      <c r="M90" s="4">
        <f t="shared" si="29"/>
        <v>0</v>
      </c>
      <c r="N90" s="4">
        <f t="shared" si="30"/>
        <v>0</v>
      </c>
      <c r="O90" s="4">
        <f t="shared" si="31"/>
        <v>0</v>
      </c>
      <c r="P90" s="4">
        <f t="shared" si="32"/>
        <v>0</v>
      </c>
      <c r="Q90" s="4">
        <f t="shared" si="33"/>
        <v>0</v>
      </c>
      <c r="R90" s="4">
        <f t="shared" si="34"/>
        <v>0</v>
      </c>
      <c r="S90" s="4">
        <f t="shared" si="35"/>
        <v>0</v>
      </c>
      <c r="T90" s="77">
        <f t="shared" si="36"/>
        <v>0</v>
      </c>
      <c r="U90" s="76">
        <f t="shared" si="38"/>
        <v>0.3</v>
      </c>
      <c r="V90" s="4">
        <f t="shared" si="37"/>
        <v>0</v>
      </c>
    </row>
    <row r="91" spans="2:22" x14ac:dyDescent="0.2">
      <c r="B91">
        <f>'Risk Assessment'!B97</f>
        <v>0</v>
      </c>
      <c r="C91">
        <f>'Risk Assessment'!D97</f>
        <v>0</v>
      </c>
      <c r="D91" s="4">
        <f>Risks!C104</f>
        <v>0</v>
      </c>
      <c r="E91" s="4">
        <f t="shared" si="21"/>
        <v>0</v>
      </c>
      <c r="F91" s="4">
        <f t="shared" si="22"/>
        <v>0</v>
      </c>
      <c r="G91" s="4">
        <f t="shared" si="23"/>
        <v>0</v>
      </c>
      <c r="H91" s="4">
        <f t="shared" si="24"/>
        <v>0</v>
      </c>
      <c r="I91" s="4">
        <f t="shared" si="25"/>
        <v>0</v>
      </c>
      <c r="J91" s="4">
        <f t="shared" si="26"/>
        <v>0</v>
      </c>
      <c r="K91" s="4">
        <f t="shared" si="27"/>
        <v>0</v>
      </c>
      <c r="L91" s="4">
        <f t="shared" si="28"/>
        <v>0</v>
      </c>
      <c r="M91" s="4">
        <f t="shared" si="29"/>
        <v>0</v>
      </c>
      <c r="N91" s="4">
        <f t="shared" si="30"/>
        <v>0</v>
      </c>
      <c r="O91" s="4">
        <f t="shared" si="31"/>
        <v>0</v>
      </c>
      <c r="P91" s="4">
        <f t="shared" si="32"/>
        <v>0</v>
      </c>
      <c r="Q91" s="4">
        <f t="shared" si="33"/>
        <v>0</v>
      </c>
      <c r="R91" s="4">
        <f t="shared" si="34"/>
        <v>0</v>
      </c>
      <c r="S91" s="4">
        <f t="shared" si="35"/>
        <v>0</v>
      </c>
      <c r="T91" s="77">
        <f t="shared" si="36"/>
        <v>0</v>
      </c>
      <c r="U91" s="76">
        <f t="shared" si="38"/>
        <v>0.3</v>
      </c>
      <c r="V91" s="4">
        <f t="shared" si="37"/>
        <v>0</v>
      </c>
    </row>
    <row r="92" spans="2:22" x14ac:dyDescent="0.2">
      <c r="B92">
        <f>'Risk Assessment'!B98</f>
        <v>0</v>
      </c>
      <c r="C92">
        <f>'Risk Assessment'!D98</f>
        <v>0</v>
      </c>
      <c r="D92" s="4">
        <f>Risks!C105</f>
        <v>0</v>
      </c>
      <c r="E92" s="4">
        <f t="shared" si="21"/>
        <v>0</v>
      </c>
      <c r="F92" s="4">
        <f t="shared" si="22"/>
        <v>0</v>
      </c>
      <c r="G92" s="4">
        <f t="shared" si="23"/>
        <v>0</v>
      </c>
      <c r="H92" s="4">
        <f t="shared" si="24"/>
        <v>0</v>
      </c>
      <c r="I92" s="4">
        <f t="shared" si="25"/>
        <v>0</v>
      </c>
      <c r="J92" s="4">
        <f t="shared" si="26"/>
        <v>0</v>
      </c>
      <c r="K92" s="4">
        <f t="shared" si="27"/>
        <v>0</v>
      </c>
      <c r="L92" s="4">
        <f t="shared" si="28"/>
        <v>0</v>
      </c>
      <c r="M92" s="4">
        <f t="shared" si="29"/>
        <v>0</v>
      </c>
      <c r="N92" s="4">
        <f t="shared" si="30"/>
        <v>0</v>
      </c>
      <c r="O92" s="4">
        <f t="shared" si="31"/>
        <v>0</v>
      </c>
      <c r="P92" s="4">
        <f t="shared" si="32"/>
        <v>0</v>
      </c>
      <c r="Q92" s="4">
        <f t="shared" si="33"/>
        <v>0</v>
      </c>
      <c r="R92" s="4">
        <f t="shared" si="34"/>
        <v>0</v>
      </c>
      <c r="S92" s="4">
        <f t="shared" si="35"/>
        <v>0</v>
      </c>
      <c r="T92" s="77">
        <f t="shared" si="36"/>
        <v>0</v>
      </c>
      <c r="U92" s="76">
        <f t="shared" si="38"/>
        <v>0.3</v>
      </c>
      <c r="V92" s="4">
        <f t="shared" si="37"/>
        <v>0</v>
      </c>
    </row>
    <row r="93" spans="2:22" x14ac:dyDescent="0.2">
      <c r="B93">
        <f>'Risk Assessment'!B99</f>
        <v>0</v>
      </c>
      <c r="C93">
        <f>'Risk Assessment'!D99</f>
        <v>0</v>
      </c>
      <c r="D93" s="4">
        <f>Risks!C106</f>
        <v>0</v>
      </c>
      <c r="E93" s="4">
        <f t="shared" si="21"/>
        <v>0</v>
      </c>
      <c r="F93" s="4">
        <f t="shared" si="22"/>
        <v>0</v>
      </c>
      <c r="G93" s="4">
        <f t="shared" si="23"/>
        <v>0</v>
      </c>
      <c r="H93" s="4">
        <f t="shared" si="24"/>
        <v>0</v>
      </c>
      <c r="I93" s="4">
        <f t="shared" si="25"/>
        <v>0</v>
      </c>
      <c r="J93" s="4">
        <f t="shared" si="26"/>
        <v>0</v>
      </c>
      <c r="K93" s="4">
        <f t="shared" si="27"/>
        <v>0</v>
      </c>
      <c r="L93" s="4">
        <f t="shared" si="28"/>
        <v>0</v>
      </c>
      <c r="M93" s="4">
        <f t="shared" si="29"/>
        <v>0</v>
      </c>
      <c r="N93" s="4">
        <f t="shared" si="30"/>
        <v>0</v>
      </c>
      <c r="O93" s="4">
        <f t="shared" si="31"/>
        <v>0</v>
      </c>
      <c r="P93" s="4">
        <f t="shared" si="32"/>
        <v>0</v>
      </c>
      <c r="Q93" s="4">
        <f t="shared" si="33"/>
        <v>0</v>
      </c>
      <c r="R93" s="4">
        <f t="shared" si="34"/>
        <v>0</v>
      </c>
      <c r="S93" s="4">
        <f t="shared" si="35"/>
        <v>0</v>
      </c>
      <c r="T93" s="77">
        <f t="shared" si="36"/>
        <v>0</v>
      </c>
      <c r="U93" s="76">
        <f t="shared" si="38"/>
        <v>0.3</v>
      </c>
      <c r="V93" s="4">
        <f t="shared" si="37"/>
        <v>0</v>
      </c>
    </row>
    <row r="94" spans="2:22" x14ac:dyDescent="0.2">
      <c r="B94">
        <f>'Risk Assessment'!B100</f>
        <v>0</v>
      </c>
      <c r="C94">
        <f>'Risk Assessment'!D100</f>
        <v>0</v>
      </c>
      <c r="D94" s="4">
        <f>Risks!C107</f>
        <v>0</v>
      </c>
      <c r="E94" s="4">
        <f t="shared" si="21"/>
        <v>0</v>
      </c>
      <c r="F94" s="4">
        <f t="shared" si="22"/>
        <v>0</v>
      </c>
      <c r="G94" s="4">
        <f t="shared" si="23"/>
        <v>0</v>
      </c>
      <c r="H94" s="4">
        <f t="shared" si="24"/>
        <v>0</v>
      </c>
      <c r="I94" s="4">
        <f t="shared" si="25"/>
        <v>0</v>
      </c>
      <c r="J94" s="4">
        <f t="shared" si="26"/>
        <v>0</v>
      </c>
      <c r="K94" s="4">
        <f t="shared" si="27"/>
        <v>0</v>
      </c>
      <c r="L94" s="4">
        <f t="shared" si="28"/>
        <v>0</v>
      </c>
      <c r="M94" s="4">
        <f t="shared" si="29"/>
        <v>0</v>
      </c>
      <c r="N94" s="4">
        <f t="shared" si="30"/>
        <v>0</v>
      </c>
      <c r="O94" s="4">
        <f t="shared" si="31"/>
        <v>0</v>
      </c>
      <c r="P94" s="4">
        <f t="shared" si="32"/>
        <v>0</v>
      </c>
      <c r="Q94" s="4">
        <f t="shared" si="33"/>
        <v>0</v>
      </c>
      <c r="R94" s="4">
        <f t="shared" si="34"/>
        <v>0</v>
      </c>
      <c r="S94" s="4">
        <f t="shared" si="35"/>
        <v>0</v>
      </c>
      <c r="T94" s="77">
        <f t="shared" si="36"/>
        <v>0</v>
      </c>
      <c r="U94" s="76">
        <f t="shared" si="38"/>
        <v>0.3</v>
      </c>
      <c r="V94" s="4">
        <f t="shared" si="37"/>
        <v>0</v>
      </c>
    </row>
    <row r="95" spans="2:22" x14ac:dyDescent="0.2">
      <c r="B95">
        <f>'Risk Assessment'!B101</f>
        <v>0</v>
      </c>
      <c r="C95">
        <f>'Risk Assessment'!D101</f>
        <v>0</v>
      </c>
      <c r="D95" s="4">
        <f>Risks!C108</f>
        <v>0</v>
      </c>
      <c r="E95" s="4">
        <f t="shared" si="21"/>
        <v>0</v>
      </c>
      <c r="F95" s="4">
        <f t="shared" si="22"/>
        <v>0</v>
      </c>
      <c r="G95" s="4">
        <f t="shared" si="23"/>
        <v>0</v>
      </c>
      <c r="H95" s="4">
        <f t="shared" si="24"/>
        <v>0</v>
      </c>
      <c r="I95" s="4">
        <f t="shared" si="25"/>
        <v>0</v>
      </c>
      <c r="J95" s="4">
        <f t="shared" si="26"/>
        <v>0</v>
      </c>
      <c r="K95" s="4">
        <f t="shared" si="27"/>
        <v>0</v>
      </c>
      <c r="L95" s="4">
        <f t="shared" si="28"/>
        <v>0</v>
      </c>
      <c r="M95" s="4">
        <f t="shared" si="29"/>
        <v>0</v>
      </c>
      <c r="N95" s="4">
        <f t="shared" si="30"/>
        <v>0</v>
      </c>
      <c r="O95" s="4">
        <f t="shared" si="31"/>
        <v>0</v>
      </c>
      <c r="P95" s="4">
        <f t="shared" si="32"/>
        <v>0</v>
      </c>
      <c r="Q95" s="4">
        <f t="shared" si="33"/>
        <v>0</v>
      </c>
      <c r="R95" s="4">
        <f t="shared" si="34"/>
        <v>0</v>
      </c>
      <c r="S95" s="4">
        <f t="shared" si="35"/>
        <v>0</v>
      </c>
      <c r="T95" s="77">
        <f t="shared" si="36"/>
        <v>0</v>
      </c>
      <c r="U95" s="76">
        <f t="shared" si="38"/>
        <v>0.3</v>
      </c>
      <c r="V95" s="4">
        <f t="shared" si="37"/>
        <v>0</v>
      </c>
    </row>
    <row r="96" spans="2:22" x14ac:dyDescent="0.2">
      <c r="B96">
        <f>'Risk Assessment'!B102</f>
        <v>0</v>
      </c>
      <c r="C96">
        <f>'Risk Assessment'!D102</f>
        <v>0</v>
      </c>
      <c r="D96" s="4">
        <f>Risks!C109</f>
        <v>0</v>
      </c>
      <c r="E96" s="4">
        <f t="shared" si="21"/>
        <v>0</v>
      </c>
      <c r="F96" s="4">
        <f t="shared" si="22"/>
        <v>0</v>
      </c>
      <c r="G96" s="4">
        <f t="shared" si="23"/>
        <v>0</v>
      </c>
      <c r="H96" s="4">
        <f t="shared" si="24"/>
        <v>0</v>
      </c>
      <c r="I96" s="4">
        <f t="shared" si="25"/>
        <v>0</v>
      </c>
      <c r="J96" s="4">
        <f t="shared" si="26"/>
        <v>0</v>
      </c>
      <c r="K96" s="4">
        <f t="shared" si="27"/>
        <v>0</v>
      </c>
      <c r="L96" s="4">
        <f t="shared" si="28"/>
        <v>0</v>
      </c>
      <c r="M96" s="4">
        <f t="shared" si="29"/>
        <v>0</v>
      </c>
      <c r="N96" s="4">
        <f t="shared" si="30"/>
        <v>0</v>
      </c>
      <c r="O96" s="4">
        <f t="shared" si="31"/>
        <v>0</v>
      </c>
      <c r="P96" s="4">
        <f t="shared" si="32"/>
        <v>0</v>
      </c>
      <c r="Q96" s="4">
        <f t="shared" si="33"/>
        <v>0</v>
      </c>
      <c r="R96" s="4">
        <f t="shared" si="34"/>
        <v>0</v>
      </c>
      <c r="S96" s="4">
        <f t="shared" si="35"/>
        <v>0</v>
      </c>
      <c r="T96" s="77">
        <f t="shared" si="36"/>
        <v>0</v>
      </c>
      <c r="U96" s="76">
        <f t="shared" si="38"/>
        <v>0.3</v>
      </c>
      <c r="V96" s="4">
        <f t="shared" si="37"/>
        <v>0</v>
      </c>
    </row>
    <row r="97" spans="2:22" x14ac:dyDescent="0.2">
      <c r="B97">
        <f>'Risk Assessment'!B103</f>
        <v>0</v>
      </c>
      <c r="C97">
        <f>'Risk Assessment'!D103</f>
        <v>0</v>
      </c>
      <c r="D97" s="4">
        <f>Risks!C110</f>
        <v>0</v>
      </c>
      <c r="E97" s="4">
        <f t="shared" si="21"/>
        <v>0</v>
      </c>
      <c r="F97" s="4">
        <f t="shared" si="22"/>
        <v>0</v>
      </c>
      <c r="G97" s="4">
        <f t="shared" si="23"/>
        <v>0</v>
      </c>
      <c r="H97" s="4">
        <f t="shared" si="24"/>
        <v>0</v>
      </c>
      <c r="I97" s="4">
        <f t="shared" si="25"/>
        <v>0</v>
      </c>
      <c r="J97" s="4">
        <f t="shared" si="26"/>
        <v>0</v>
      </c>
      <c r="K97" s="4">
        <f t="shared" si="27"/>
        <v>0</v>
      </c>
      <c r="L97" s="4">
        <f t="shared" si="28"/>
        <v>0</v>
      </c>
      <c r="M97" s="4">
        <f t="shared" si="29"/>
        <v>0</v>
      </c>
      <c r="N97" s="4">
        <f t="shared" si="30"/>
        <v>0</v>
      </c>
      <c r="O97" s="4">
        <f t="shared" si="31"/>
        <v>0</v>
      </c>
      <c r="P97" s="4">
        <f t="shared" si="32"/>
        <v>0</v>
      </c>
      <c r="Q97" s="4">
        <f t="shared" si="33"/>
        <v>0</v>
      </c>
      <c r="R97" s="4">
        <f t="shared" si="34"/>
        <v>0</v>
      </c>
      <c r="S97" s="4">
        <f t="shared" si="35"/>
        <v>0</v>
      </c>
      <c r="T97" s="77">
        <f t="shared" si="36"/>
        <v>0</v>
      </c>
      <c r="U97" s="76">
        <f t="shared" si="38"/>
        <v>0.3</v>
      </c>
      <c r="V97" s="4">
        <f t="shared" si="37"/>
        <v>0</v>
      </c>
    </row>
    <row r="98" spans="2:22" x14ac:dyDescent="0.2">
      <c r="B98">
        <f>'Risk Assessment'!B104</f>
        <v>0</v>
      </c>
      <c r="C98">
        <f>'Risk Assessment'!D104</f>
        <v>0</v>
      </c>
      <c r="D98" s="4">
        <f>Risks!C111</f>
        <v>0</v>
      </c>
      <c r="E98" s="4">
        <f t="shared" si="21"/>
        <v>0</v>
      </c>
      <c r="F98" s="4">
        <f t="shared" si="22"/>
        <v>0</v>
      </c>
      <c r="G98" s="4">
        <f t="shared" si="23"/>
        <v>0</v>
      </c>
      <c r="H98" s="4">
        <f t="shared" si="24"/>
        <v>0</v>
      </c>
      <c r="I98" s="4">
        <f t="shared" si="25"/>
        <v>0</v>
      </c>
      <c r="J98" s="4">
        <f t="shared" si="26"/>
        <v>0</v>
      </c>
      <c r="K98" s="4">
        <f t="shared" si="27"/>
        <v>0</v>
      </c>
      <c r="L98" s="4">
        <f t="shared" si="28"/>
        <v>0</v>
      </c>
      <c r="M98" s="4">
        <f t="shared" si="29"/>
        <v>0</v>
      </c>
      <c r="N98" s="4">
        <f t="shared" si="30"/>
        <v>0</v>
      </c>
      <c r="O98" s="4">
        <f t="shared" si="31"/>
        <v>0</v>
      </c>
      <c r="P98" s="4">
        <f t="shared" si="32"/>
        <v>0</v>
      </c>
      <c r="Q98" s="4">
        <f t="shared" si="33"/>
        <v>0</v>
      </c>
      <c r="R98" s="4">
        <f t="shared" si="34"/>
        <v>0</v>
      </c>
      <c r="S98" s="4">
        <f t="shared" si="35"/>
        <v>0</v>
      </c>
      <c r="T98" s="77">
        <f t="shared" si="36"/>
        <v>0</v>
      </c>
      <c r="U98" s="76">
        <f t="shared" si="38"/>
        <v>0.3</v>
      </c>
      <c r="V98" s="4">
        <f t="shared" si="37"/>
        <v>0</v>
      </c>
    </row>
    <row r="99" spans="2:22" x14ac:dyDescent="0.2">
      <c r="B99">
        <f>'Risk Assessment'!B105</f>
        <v>0</v>
      </c>
      <c r="C99">
        <f>'Risk Assessment'!D105</f>
        <v>0</v>
      </c>
      <c r="D99" s="4">
        <f>Risks!C112</f>
        <v>0</v>
      </c>
      <c r="E99" s="4">
        <f t="shared" si="21"/>
        <v>0</v>
      </c>
      <c r="F99" s="4">
        <f t="shared" si="22"/>
        <v>0</v>
      </c>
      <c r="G99" s="4">
        <f t="shared" si="23"/>
        <v>0</v>
      </c>
      <c r="H99" s="4">
        <f t="shared" si="24"/>
        <v>0</v>
      </c>
      <c r="I99" s="4">
        <f t="shared" si="25"/>
        <v>0</v>
      </c>
      <c r="J99" s="4">
        <f t="shared" si="26"/>
        <v>0</v>
      </c>
      <c r="K99" s="4">
        <f t="shared" si="27"/>
        <v>0</v>
      </c>
      <c r="L99" s="4">
        <f t="shared" si="28"/>
        <v>0</v>
      </c>
      <c r="M99" s="4">
        <f t="shared" si="29"/>
        <v>0</v>
      </c>
      <c r="N99" s="4">
        <f t="shared" si="30"/>
        <v>0</v>
      </c>
      <c r="O99" s="4">
        <f t="shared" si="31"/>
        <v>0</v>
      </c>
      <c r="P99" s="4">
        <f t="shared" si="32"/>
        <v>0</v>
      </c>
      <c r="Q99" s="4">
        <f t="shared" si="33"/>
        <v>0</v>
      </c>
      <c r="R99" s="4">
        <f t="shared" si="34"/>
        <v>0</v>
      </c>
      <c r="S99" s="4">
        <f t="shared" si="35"/>
        <v>0</v>
      </c>
      <c r="T99" s="77">
        <f t="shared" si="36"/>
        <v>0</v>
      </c>
      <c r="U99" s="76">
        <f t="shared" si="38"/>
        <v>0.3</v>
      </c>
      <c r="V99" s="4">
        <f t="shared" si="37"/>
        <v>0</v>
      </c>
    </row>
    <row r="100" spans="2:22" x14ac:dyDescent="0.2">
      <c r="B100">
        <f>'Risk Assessment'!B106</f>
        <v>0</v>
      </c>
      <c r="C100">
        <f>'Risk Assessment'!D106</f>
        <v>0</v>
      </c>
      <c r="D100" s="4">
        <f>Risks!C113</f>
        <v>0</v>
      </c>
      <c r="E100" s="4">
        <f t="shared" si="21"/>
        <v>0</v>
      </c>
      <c r="F100" s="4">
        <f t="shared" si="22"/>
        <v>0</v>
      </c>
      <c r="G100" s="4">
        <f t="shared" si="23"/>
        <v>0</v>
      </c>
      <c r="H100" s="4">
        <f t="shared" si="24"/>
        <v>0</v>
      </c>
      <c r="I100" s="4">
        <f t="shared" si="25"/>
        <v>0</v>
      </c>
      <c r="J100" s="4">
        <f t="shared" si="26"/>
        <v>0</v>
      </c>
      <c r="K100" s="4">
        <f t="shared" si="27"/>
        <v>0</v>
      </c>
      <c r="L100" s="4">
        <f t="shared" si="28"/>
        <v>0</v>
      </c>
      <c r="M100" s="4">
        <f t="shared" si="29"/>
        <v>0</v>
      </c>
      <c r="N100" s="4">
        <f t="shared" si="30"/>
        <v>0</v>
      </c>
      <c r="O100" s="4">
        <f t="shared" si="31"/>
        <v>0</v>
      </c>
      <c r="P100" s="4">
        <f t="shared" si="32"/>
        <v>0</v>
      </c>
      <c r="Q100" s="4">
        <f t="shared" si="33"/>
        <v>0</v>
      </c>
      <c r="R100" s="4">
        <f t="shared" si="34"/>
        <v>0</v>
      </c>
      <c r="S100" s="4">
        <f t="shared" si="35"/>
        <v>0</v>
      </c>
      <c r="T100" s="77">
        <f t="shared" si="36"/>
        <v>0</v>
      </c>
      <c r="U100" s="76">
        <f t="shared" si="38"/>
        <v>0.3</v>
      </c>
      <c r="V100" s="4">
        <f t="shared" si="37"/>
        <v>0</v>
      </c>
    </row>
    <row r="101" spans="2:22" x14ac:dyDescent="0.2">
      <c r="B101">
        <f>'Risk Assessment'!B107</f>
        <v>0</v>
      </c>
      <c r="C101">
        <f>'Risk Assessment'!D107</f>
        <v>0</v>
      </c>
      <c r="D101" s="4">
        <f>Risks!C114</f>
        <v>0</v>
      </c>
      <c r="E101" s="4">
        <f t="shared" si="21"/>
        <v>0</v>
      </c>
      <c r="F101" s="4">
        <f t="shared" si="22"/>
        <v>0</v>
      </c>
      <c r="G101" s="4">
        <f t="shared" si="23"/>
        <v>0</v>
      </c>
      <c r="H101" s="4">
        <f t="shared" si="24"/>
        <v>0</v>
      </c>
      <c r="I101" s="4">
        <f t="shared" si="25"/>
        <v>0</v>
      </c>
      <c r="J101" s="4">
        <f t="shared" si="26"/>
        <v>0</v>
      </c>
      <c r="K101" s="4">
        <f t="shared" si="27"/>
        <v>0</v>
      </c>
      <c r="L101" s="4">
        <f t="shared" si="28"/>
        <v>0</v>
      </c>
      <c r="M101" s="4">
        <f t="shared" si="29"/>
        <v>0</v>
      </c>
      <c r="N101" s="4">
        <f t="shared" si="30"/>
        <v>0</v>
      </c>
      <c r="O101" s="4">
        <f t="shared" si="31"/>
        <v>0</v>
      </c>
      <c r="P101" s="4">
        <f t="shared" si="32"/>
        <v>0</v>
      </c>
      <c r="Q101" s="4">
        <f t="shared" si="33"/>
        <v>0</v>
      </c>
      <c r="R101" s="4">
        <f t="shared" si="34"/>
        <v>0</v>
      </c>
      <c r="S101" s="4">
        <f t="shared" si="35"/>
        <v>0</v>
      </c>
      <c r="T101" s="77">
        <f t="shared" si="36"/>
        <v>0</v>
      </c>
      <c r="U101" s="76">
        <f t="shared" si="38"/>
        <v>0.3</v>
      </c>
      <c r="V101" s="4">
        <f t="shared" si="37"/>
        <v>0</v>
      </c>
    </row>
    <row r="102" spans="2:22" x14ac:dyDescent="0.2">
      <c r="B102">
        <f>'Risk Assessment'!B108</f>
        <v>0</v>
      </c>
      <c r="C102">
        <f>'Risk Assessment'!D108</f>
        <v>0</v>
      </c>
      <c r="D102" s="4">
        <f>Risks!C115</f>
        <v>0</v>
      </c>
      <c r="E102" s="4">
        <f t="shared" si="21"/>
        <v>0</v>
      </c>
      <c r="F102" s="4">
        <f t="shared" si="22"/>
        <v>0</v>
      </c>
      <c r="G102" s="4">
        <f t="shared" si="23"/>
        <v>0</v>
      </c>
      <c r="H102" s="4">
        <f t="shared" si="24"/>
        <v>0</v>
      </c>
      <c r="I102" s="4">
        <f t="shared" si="25"/>
        <v>0</v>
      </c>
      <c r="J102" s="4">
        <f t="shared" si="26"/>
        <v>0</v>
      </c>
      <c r="K102" s="4">
        <f t="shared" si="27"/>
        <v>0</v>
      </c>
      <c r="L102" s="4">
        <f t="shared" si="28"/>
        <v>0</v>
      </c>
      <c r="M102" s="4">
        <f t="shared" si="29"/>
        <v>0</v>
      </c>
      <c r="N102" s="4">
        <f t="shared" si="30"/>
        <v>0</v>
      </c>
      <c r="O102" s="4">
        <f t="shared" si="31"/>
        <v>0</v>
      </c>
      <c r="P102" s="4">
        <f t="shared" si="32"/>
        <v>0</v>
      </c>
      <c r="Q102" s="4">
        <f t="shared" si="33"/>
        <v>0</v>
      </c>
      <c r="R102" s="4">
        <f t="shared" si="34"/>
        <v>0</v>
      </c>
      <c r="S102" s="4">
        <f t="shared" si="35"/>
        <v>0</v>
      </c>
      <c r="T102" s="77">
        <f t="shared" si="36"/>
        <v>0</v>
      </c>
      <c r="U102" s="76">
        <f t="shared" si="38"/>
        <v>0.3</v>
      </c>
      <c r="V102" s="4">
        <f t="shared" si="37"/>
        <v>0</v>
      </c>
    </row>
    <row r="103" spans="2:22" x14ac:dyDescent="0.2">
      <c r="B103">
        <f>'Risk Assessment'!B109</f>
        <v>0</v>
      </c>
      <c r="C103">
        <f>'Risk Assessment'!D109</f>
        <v>0</v>
      </c>
      <c r="D103" s="4">
        <f>Risks!C116</f>
        <v>0</v>
      </c>
      <c r="E103" s="4">
        <f t="shared" si="21"/>
        <v>0</v>
      </c>
      <c r="F103" s="4">
        <f t="shared" si="22"/>
        <v>0</v>
      </c>
      <c r="G103" s="4">
        <f t="shared" si="23"/>
        <v>0</v>
      </c>
      <c r="H103" s="4">
        <f t="shared" si="24"/>
        <v>0</v>
      </c>
      <c r="I103" s="4">
        <f t="shared" si="25"/>
        <v>0</v>
      </c>
      <c r="J103" s="4">
        <f t="shared" si="26"/>
        <v>0</v>
      </c>
      <c r="K103" s="4">
        <f t="shared" si="27"/>
        <v>0</v>
      </c>
      <c r="L103" s="4">
        <f t="shared" si="28"/>
        <v>0</v>
      </c>
      <c r="M103" s="4">
        <f t="shared" si="29"/>
        <v>0</v>
      </c>
      <c r="N103" s="4">
        <f t="shared" si="30"/>
        <v>0</v>
      </c>
      <c r="O103" s="4">
        <f t="shared" si="31"/>
        <v>0</v>
      </c>
      <c r="P103" s="4">
        <f t="shared" si="32"/>
        <v>0</v>
      </c>
      <c r="Q103" s="4">
        <f t="shared" si="33"/>
        <v>0</v>
      </c>
      <c r="R103" s="4">
        <f t="shared" si="34"/>
        <v>0</v>
      </c>
      <c r="S103" s="4">
        <f t="shared" si="35"/>
        <v>0</v>
      </c>
      <c r="T103" s="77">
        <f t="shared" si="36"/>
        <v>0</v>
      </c>
      <c r="U103" s="76">
        <f t="shared" si="38"/>
        <v>0.3</v>
      </c>
      <c r="V103" s="4">
        <f t="shared" si="37"/>
        <v>0</v>
      </c>
    </row>
    <row r="104" spans="2:22" x14ac:dyDescent="0.2">
      <c r="B104">
        <f>'Risk Assessment'!B110</f>
        <v>0</v>
      </c>
      <c r="C104">
        <f>'Risk Assessment'!D110</f>
        <v>0</v>
      </c>
      <c r="D104" s="4">
        <f>Risks!C117</f>
        <v>0</v>
      </c>
      <c r="E104" s="4">
        <f t="shared" si="21"/>
        <v>0</v>
      </c>
      <c r="F104" s="4">
        <f t="shared" si="22"/>
        <v>0</v>
      </c>
      <c r="G104" s="4">
        <f t="shared" si="23"/>
        <v>0</v>
      </c>
      <c r="H104" s="4">
        <f t="shared" si="24"/>
        <v>0</v>
      </c>
      <c r="I104" s="4">
        <f t="shared" si="25"/>
        <v>0</v>
      </c>
      <c r="J104" s="4">
        <f t="shared" si="26"/>
        <v>0</v>
      </c>
      <c r="K104" s="4">
        <f t="shared" si="27"/>
        <v>0</v>
      </c>
      <c r="L104" s="4">
        <f t="shared" si="28"/>
        <v>0</v>
      </c>
      <c r="M104" s="4">
        <f t="shared" si="29"/>
        <v>0</v>
      </c>
      <c r="N104" s="4">
        <f t="shared" si="30"/>
        <v>0</v>
      </c>
      <c r="O104" s="4">
        <f t="shared" si="31"/>
        <v>0</v>
      </c>
      <c r="P104" s="4">
        <f t="shared" si="32"/>
        <v>0</v>
      </c>
      <c r="Q104" s="4">
        <f t="shared" si="33"/>
        <v>0</v>
      </c>
      <c r="R104" s="4">
        <f t="shared" si="34"/>
        <v>0</v>
      </c>
      <c r="S104" s="4">
        <f t="shared" si="35"/>
        <v>0</v>
      </c>
      <c r="T104" s="77">
        <f t="shared" si="36"/>
        <v>0</v>
      </c>
      <c r="U104" s="76">
        <f t="shared" si="38"/>
        <v>0.3</v>
      </c>
      <c r="V104" s="4">
        <f t="shared" si="37"/>
        <v>0</v>
      </c>
    </row>
    <row r="105" spans="2:22" x14ac:dyDescent="0.2">
      <c r="B105">
        <f>'Risk Assessment'!B111</f>
        <v>0</v>
      </c>
      <c r="C105">
        <f>'Risk Assessment'!D111</f>
        <v>0</v>
      </c>
      <c r="D105" s="4">
        <f>Risks!C118</f>
        <v>0</v>
      </c>
      <c r="E105" s="4">
        <f t="shared" si="21"/>
        <v>0</v>
      </c>
      <c r="F105" s="4">
        <f t="shared" si="22"/>
        <v>0</v>
      </c>
      <c r="G105" s="4">
        <f t="shared" si="23"/>
        <v>0</v>
      </c>
      <c r="H105" s="4">
        <f t="shared" si="24"/>
        <v>0</v>
      </c>
      <c r="I105" s="4">
        <f t="shared" si="25"/>
        <v>0</v>
      </c>
      <c r="J105" s="4">
        <f t="shared" si="26"/>
        <v>0</v>
      </c>
      <c r="K105" s="4">
        <f t="shared" si="27"/>
        <v>0</v>
      </c>
      <c r="L105" s="4">
        <f t="shared" si="28"/>
        <v>0</v>
      </c>
      <c r="M105" s="4">
        <f t="shared" si="29"/>
        <v>0</v>
      </c>
      <c r="N105" s="4">
        <f t="shared" si="30"/>
        <v>0</v>
      </c>
      <c r="O105" s="4">
        <f t="shared" si="31"/>
        <v>0</v>
      </c>
      <c r="P105" s="4">
        <f t="shared" si="32"/>
        <v>0</v>
      </c>
      <c r="Q105" s="4">
        <f t="shared" si="33"/>
        <v>0</v>
      </c>
      <c r="R105" s="4">
        <f t="shared" si="34"/>
        <v>0</v>
      </c>
      <c r="S105" s="4">
        <f t="shared" si="35"/>
        <v>0</v>
      </c>
      <c r="T105" s="77">
        <f t="shared" si="36"/>
        <v>0</v>
      </c>
      <c r="U105" s="76">
        <f t="shared" si="38"/>
        <v>0.3</v>
      </c>
      <c r="V105" s="4">
        <f t="shared" si="37"/>
        <v>0</v>
      </c>
    </row>
    <row r="106" spans="2:22" x14ac:dyDescent="0.2">
      <c r="B106">
        <f>'Risk Assessment'!B112</f>
        <v>0</v>
      </c>
      <c r="C106">
        <f>'Risk Assessment'!D112</f>
        <v>0</v>
      </c>
      <c r="D106" s="4">
        <f>Risks!C119</f>
        <v>0</v>
      </c>
      <c r="E106" s="4">
        <f t="shared" si="21"/>
        <v>0</v>
      </c>
      <c r="F106" s="4">
        <f t="shared" si="22"/>
        <v>0</v>
      </c>
      <c r="G106" s="4">
        <f t="shared" si="23"/>
        <v>0</v>
      </c>
      <c r="H106" s="4">
        <f t="shared" si="24"/>
        <v>0</v>
      </c>
      <c r="I106" s="4">
        <f t="shared" si="25"/>
        <v>0</v>
      </c>
      <c r="J106" s="4">
        <f t="shared" si="26"/>
        <v>0</v>
      </c>
      <c r="K106" s="4">
        <f t="shared" si="27"/>
        <v>0</v>
      </c>
      <c r="L106" s="4">
        <f t="shared" si="28"/>
        <v>0</v>
      </c>
      <c r="M106" s="4">
        <f t="shared" si="29"/>
        <v>0</v>
      </c>
      <c r="N106" s="4">
        <f t="shared" si="30"/>
        <v>0</v>
      </c>
      <c r="O106" s="4">
        <f t="shared" si="31"/>
        <v>0</v>
      </c>
      <c r="P106" s="4">
        <f t="shared" si="32"/>
        <v>0</v>
      </c>
      <c r="Q106" s="4">
        <f t="shared" si="33"/>
        <v>0</v>
      </c>
      <c r="R106" s="4">
        <f t="shared" si="34"/>
        <v>0</v>
      </c>
      <c r="S106" s="4">
        <f t="shared" si="35"/>
        <v>0</v>
      </c>
      <c r="T106" s="77">
        <f t="shared" si="36"/>
        <v>0</v>
      </c>
      <c r="U106" s="76">
        <f t="shared" si="38"/>
        <v>0.3</v>
      </c>
      <c r="V106" s="4">
        <f t="shared" si="37"/>
        <v>0</v>
      </c>
    </row>
    <row r="107" spans="2:22" x14ac:dyDescent="0.2">
      <c r="B107">
        <f>'Risk Assessment'!B113</f>
        <v>0</v>
      </c>
      <c r="C107">
        <f>'Risk Assessment'!D113</f>
        <v>0</v>
      </c>
      <c r="D107" s="4">
        <f>Risks!C120</f>
        <v>0</v>
      </c>
      <c r="E107" s="4">
        <f t="shared" si="21"/>
        <v>0</v>
      </c>
      <c r="F107" s="4">
        <f t="shared" si="22"/>
        <v>0</v>
      </c>
      <c r="G107" s="4">
        <f t="shared" si="23"/>
        <v>0</v>
      </c>
      <c r="H107" s="4">
        <f t="shared" si="24"/>
        <v>0</v>
      </c>
      <c r="I107" s="4">
        <f t="shared" si="25"/>
        <v>0</v>
      </c>
      <c r="J107" s="4">
        <f t="shared" si="26"/>
        <v>0</v>
      </c>
      <c r="K107" s="4">
        <f t="shared" si="27"/>
        <v>0</v>
      </c>
      <c r="L107" s="4">
        <f t="shared" si="28"/>
        <v>0</v>
      </c>
      <c r="M107" s="4">
        <f t="shared" si="29"/>
        <v>0</v>
      </c>
      <c r="N107" s="4">
        <f t="shared" si="30"/>
        <v>0</v>
      </c>
      <c r="O107" s="4">
        <f t="shared" si="31"/>
        <v>0</v>
      </c>
      <c r="P107" s="4">
        <f t="shared" si="32"/>
        <v>0</v>
      </c>
      <c r="Q107" s="4">
        <f t="shared" si="33"/>
        <v>0</v>
      </c>
      <c r="R107" s="4">
        <f t="shared" si="34"/>
        <v>0</v>
      </c>
      <c r="S107" s="4">
        <f t="shared" si="35"/>
        <v>0</v>
      </c>
      <c r="T107" s="77">
        <f t="shared" si="36"/>
        <v>0</v>
      </c>
      <c r="U107" s="76">
        <f t="shared" si="38"/>
        <v>0.3</v>
      </c>
      <c r="V107" s="4">
        <f t="shared" si="37"/>
        <v>0</v>
      </c>
    </row>
    <row r="108" spans="2:22" x14ac:dyDescent="0.2">
      <c r="B108">
        <f>'Risk Assessment'!B114</f>
        <v>0</v>
      </c>
      <c r="C108">
        <f>'Risk Assessment'!D114</f>
        <v>0</v>
      </c>
      <c r="D108" s="4">
        <f>Risks!C121</f>
        <v>0</v>
      </c>
      <c r="E108" s="4">
        <f t="shared" si="21"/>
        <v>0</v>
      </c>
      <c r="F108" s="4">
        <f t="shared" si="22"/>
        <v>0</v>
      </c>
      <c r="G108" s="4">
        <f t="shared" si="23"/>
        <v>0</v>
      </c>
      <c r="H108" s="4">
        <f t="shared" si="24"/>
        <v>0</v>
      </c>
      <c r="I108" s="4">
        <f t="shared" si="25"/>
        <v>0</v>
      </c>
      <c r="J108" s="4">
        <f t="shared" si="26"/>
        <v>0</v>
      </c>
      <c r="K108" s="4">
        <f t="shared" si="27"/>
        <v>0</v>
      </c>
      <c r="L108" s="4">
        <f t="shared" si="28"/>
        <v>0</v>
      </c>
      <c r="M108" s="4">
        <f t="shared" si="29"/>
        <v>0</v>
      </c>
      <c r="N108" s="4">
        <f t="shared" si="30"/>
        <v>0</v>
      </c>
      <c r="O108" s="4">
        <f t="shared" si="31"/>
        <v>0</v>
      </c>
      <c r="P108" s="4">
        <f t="shared" si="32"/>
        <v>0</v>
      </c>
      <c r="Q108" s="4">
        <f t="shared" si="33"/>
        <v>0</v>
      </c>
      <c r="R108" s="4">
        <f t="shared" si="34"/>
        <v>0</v>
      </c>
      <c r="S108" s="4">
        <f t="shared" si="35"/>
        <v>0</v>
      </c>
      <c r="T108" s="77">
        <f t="shared" si="36"/>
        <v>0</v>
      </c>
      <c r="U108" s="76">
        <f t="shared" si="38"/>
        <v>0.3</v>
      </c>
      <c r="V108" s="4">
        <f t="shared" si="37"/>
        <v>0</v>
      </c>
    </row>
    <row r="109" spans="2:22" x14ac:dyDescent="0.2">
      <c r="B109">
        <f>'Risk Assessment'!B115</f>
        <v>0</v>
      </c>
      <c r="C109">
        <f>'Risk Assessment'!D115</f>
        <v>0</v>
      </c>
      <c r="D109" s="4">
        <f>Risks!C122</f>
        <v>0</v>
      </c>
      <c r="E109" s="4">
        <f t="shared" si="21"/>
        <v>0</v>
      </c>
      <c r="F109" s="4">
        <f t="shared" si="22"/>
        <v>0</v>
      </c>
      <c r="G109" s="4">
        <f t="shared" si="23"/>
        <v>0</v>
      </c>
      <c r="H109" s="4">
        <f t="shared" si="24"/>
        <v>0</v>
      </c>
      <c r="I109" s="4">
        <f t="shared" si="25"/>
        <v>0</v>
      </c>
      <c r="J109" s="4">
        <f t="shared" si="26"/>
        <v>0</v>
      </c>
      <c r="K109" s="4">
        <f t="shared" si="27"/>
        <v>0</v>
      </c>
      <c r="L109" s="4">
        <f t="shared" si="28"/>
        <v>0</v>
      </c>
      <c r="M109" s="4">
        <f t="shared" si="29"/>
        <v>0</v>
      </c>
      <c r="N109" s="4">
        <f t="shared" si="30"/>
        <v>0</v>
      </c>
      <c r="O109" s="4">
        <f t="shared" si="31"/>
        <v>0</v>
      </c>
      <c r="P109" s="4">
        <f t="shared" si="32"/>
        <v>0</v>
      </c>
      <c r="Q109" s="4">
        <f t="shared" si="33"/>
        <v>0</v>
      </c>
      <c r="R109" s="4">
        <f t="shared" si="34"/>
        <v>0</v>
      </c>
      <c r="S109" s="4">
        <f t="shared" si="35"/>
        <v>0</v>
      </c>
      <c r="T109" s="77">
        <f t="shared" si="36"/>
        <v>0</v>
      </c>
      <c r="U109" s="76">
        <f t="shared" si="38"/>
        <v>0.3</v>
      </c>
      <c r="V109" s="4">
        <f t="shared" si="37"/>
        <v>0</v>
      </c>
    </row>
    <row r="110" spans="2:22" x14ac:dyDescent="0.2">
      <c r="B110">
        <f>'Risk Assessment'!B116</f>
        <v>0</v>
      </c>
      <c r="C110">
        <f>'Risk Assessment'!D116</f>
        <v>0</v>
      </c>
      <c r="D110" s="4">
        <f>Risks!C123</f>
        <v>0</v>
      </c>
      <c r="E110" s="4">
        <f t="shared" si="21"/>
        <v>0</v>
      </c>
      <c r="F110" s="4">
        <f t="shared" si="22"/>
        <v>0</v>
      </c>
      <c r="G110" s="4">
        <f t="shared" si="23"/>
        <v>0</v>
      </c>
      <c r="H110" s="4">
        <f t="shared" si="24"/>
        <v>0</v>
      </c>
      <c r="I110" s="4">
        <f t="shared" si="25"/>
        <v>0</v>
      </c>
      <c r="J110" s="4">
        <f t="shared" si="26"/>
        <v>0</v>
      </c>
      <c r="K110" s="4">
        <f t="shared" si="27"/>
        <v>0</v>
      </c>
      <c r="L110" s="4">
        <f t="shared" si="28"/>
        <v>0</v>
      </c>
      <c r="M110" s="4">
        <f t="shared" si="29"/>
        <v>0</v>
      </c>
      <c r="N110" s="4">
        <f t="shared" si="30"/>
        <v>0</v>
      </c>
      <c r="O110" s="4">
        <f t="shared" si="31"/>
        <v>0</v>
      </c>
      <c r="P110" s="4">
        <f t="shared" si="32"/>
        <v>0</v>
      </c>
      <c r="Q110" s="4">
        <f t="shared" si="33"/>
        <v>0</v>
      </c>
      <c r="R110" s="4">
        <f t="shared" si="34"/>
        <v>0</v>
      </c>
      <c r="S110" s="4">
        <f t="shared" si="35"/>
        <v>0</v>
      </c>
      <c r="T110" s="77">
        <f t="shared" si="36"/>
        <v>0</v>
      </c>
      <c r="U110" s="76">
        <f t="shared" si="38"/>
        <v>0.3</v>
      </c>
      <c r="V110" s="4">
        <f t="shared" si="37"/>
        <v>0</v>
      </c>
    </row>
    <row r="111" spans="2:22" x14ac:dyDescent="0.2">
      <c r="B111">
        <f>'Risk Assessment'!B117</f>
        <v>0</v>
      </c>
      <c r="C111">
        <f>'Risk Assessment'!D117</f>
        <v>0</v>
      </c>
      <c r="D111" s="4">
        <f>Risks!C124</f>
        <v>0</v>
      </c>
      <c r="E111" s="4">
        <f t="shared" si="21"/>
        <v>0</v>
      </c>
      <c r="F111" s="4">
        <f t="shared" si="22"/>
        <v>0</v>
      </c>
      <c r="G111" s="4">
        <f t="shared" si="23"/>
        <v>0</v>
      </c>
      <c r="H111" s="4">
        <f t="shared" si="24"/>
        <v>0</v>
      </c>
      <c r="I111" s="4">
        <f t="shared" si="25"/>
        <v>0</v>
      </c>
      <c r="J111" s="4">
        <f t="shared" si="26"/>
        <v>0</v>
      </c>
      <c r="K111" s="4">
        <f t="shared" si="27"/>
        <v>0</v>
      </c>
      <c r="L111" s="4">
        <f t="shared" si="28"/>
        <v>0</v>
      </c>
      <c r="M111" s="4">
        <f t="shared" si="29"/>
        <v>0</v>
      </c>
      <c r="N111" s="4">
        <f t="shared" si="30"/>
        <v>0</v>
      </c>
      <c r="O111" s="4">
        <f t="shared" si="31"/>
        <v>0</v>
      </c>
      <c r="P111" s="4">
        <f t="shared" si="32"/>
        <v>0</v>
      </c>
      <c r="Q111" s="4">
        <f t="shared" si="33"/>
        <v>0</v>
      </c>
      <c r="R111" s="4">
        <f t="shared" si="34"/>
        <v>0</v>
      </c>
      <c r="S111" s="4">
        <f t="shared" si="35"/>
        <v>0</v>
      </c>
      <c r="T111" s="77">
        <f t="shared" si="36"/>
        <v>0</v>
      </c>
      <c r="U111" s="76">
        <f t="shared" si="38"/>
        <v>0.3</v>
      </c>
      <c r="V111" s="4">
        <f t="shared" si="37"/>
        <v>0</v>
      </c>
    </row>
    <row r="112" spans="2:22" x14ac:dyDescent="0.2">
      <c r="B112">
        <f>'Risk Assessment'!B118</f>
        <v>0</v>
      </c>
      <c r="C112">
        <f>'Risk Assessment'!D118</f>
        <v>0</v>
      </c>
      <c r="D112" s="4">
        <f>Risks!C125</f>
        <v>0</v>
      </c>
      <c r="E112" s="4">
        <f t="shared" si="21"/>
        <v>0</v>
      </c>
      <c r="F112" s="4">
        <f t="shared" si="22"/>
        <v>0</v>
      </c>
      <c r="G112" s="4">
        <f t="shared" si="23"/>
        <v>0</v>
      </c>
      <c r="H112" s="4">
        <f t="shared" si="24"/>
        <v>0</v>
      </c>
      <c r="I112" s="4">
        <f t="shared" si="25"/>
        <v>0</v>
      </c>
      <c r="J112" s="4">
        <f t="shared" si="26"/>
        <v>0</v>
      </c>
      <c r="K112" s="4">
        <f t="shared" si="27"/>
        <v>0</v>
      </c>
      <c r="L112" s="4">
        <f t="shared" si="28"/>
        <v>0</v>
      </c>
      <c r="M112" s="4">
        <f t="shared" si="29"/>
        <v>0</v>
      </c>
      <c r="N112" s="4">
        <f t="shared" si="30"/>
        <v>0</v>
      </c>
      <c r="O112" s="4">
        <f t="shared" si="31"/>
        <v>0</v>
      </c>
      <c r="P112" s="4">
        <f t="shared" si="32"/>
        <v>0</v>
      </c>
      <c r="Q112" s="4">
        <f t="shared" si="33"/>
        <v>0</v>
      </c>
      <c r="R112" s="4">
        <f t="shared" si="34"/>
        <v>0</v>
      </c>
      <c r="S112" s="4">
        <f t="shared" si="35"/>
        <v>0</v>
      </c>
      <c r="T112" s="77">
        <f t="shared" si="36"/>
        <v>0</v>
      </c>
      <c r="U112" s="76">
        <f t="shared" si="38"/>
        <v>0.3</v>
      </c>
      <c r="V112" s="4">
        <f t="shared" si="37"/>
        <v>0</v>
      </c>
    </row>
    <row r="113" spans="2:22" x14ac:dyDescent="0.2">
      <c r="B113">
        <f>'Risk Assessment'!B119</f>
        <v>0</v>
      </c>
      <c r="C113">
        <f>'Risk Assessment'!D119</f>
        <v>0</v>
      </c>
      <c r="D113" s="4">
        <f>Risks!C126</f>
        <v>0</v>
      </c>
      <c r="E113" s="4">
        <f t="shared" si="21"/>
        <v>0</v>
      </c>
      <c r="F113" s="4">
        <f t="shared" si="22"/>
        <v>0</v>
      </c>
      <c r="G113" s="4">
        <f t="shared" si="23"/>
        <v>0</v>
      </c>
      <c r="H113" s="4">
        <f t="shared" si="24"/>
        <v>0</v>
      </c>
      <c r="I113" s="4">
        <f t="shared" si="25"/>
        <v>0</v>
      </c>
      <c r="J113" s="4">
        <f t="shared" si="26"/>
        <v>0</v>
      </c>
      <c r="K113" s="4">
        <f t="shared" si="27"/>
        <v>0</v>
      </c>
      <c r="L113" s="4">
        <f t="shared" si="28"/>
        <v>0</v>
      </c>
      <c r="M113" s="4">
        <f t="shared" si="29"/>
        <v>0</v>
      </c>
      <c r="N113" s="4">
        <f t="shared" si="30"/>
        <v>0</v>
      </c>
      <c r="O113" s="4">
        <f t="shared" si="31"/>
        <v>0</v>
      </c>
      <c r="P113" s="4">
        <f t="shared" si="32"/>
        <v>0</v>
      </c>
      <c r="Q113" s="4">
        <f t="shared" si="33"/>
        <v>0</v>
      </c>
      <c r="R113" s="4">
        <f t="shared" si="34"/>
        <v>0</v>
      </c>
      <c r="S113" s="4">
        <f t="shared" si="35"/>
        <v>0</v>
      </c>
      <c r="T113" s="77">
        <f t="shared" si="36"/>
        <v>0</v>
      </c>
      <c r="U113" s="76">
        <f t="shared" si="38"/>
        <v>0.3</v>
      </c>
      <c r="V113" s="4">
        <f t="shared" si="37"/>
        <v>0</v>
      </c>
    </row>
    <row r="114" spans="2:22" x14ac:dyDescent="0.2">
      <c r="B114">
        <f>'Risk Assessment'!B120</f>
        <v>0</v>
      </c>
      <c r="C114">
        <f>'Risk Assessment'!D120</f>
        <v>0</v>
      </c>
      <c r="D114" s="4">
        <f>Risks!C127</f>
        <v>0</v>
      </c>
      <c r="E114" s="4">
        <f t="shared" si="21"/>
        <v>0</v>
      </c>
      <c r="F114" s="4">
        <f t="shared" si="22"/>
        <v>0</v>
      </c>
      <c r="G114" s="4">
        <f t="shared" si="23"/>
        <v>0</v>
      </c>
      <c r="H114" s="4">
        <f t="shared" si="24"/>
        <v>0</v>
      </c>
      <c r="I114" s="4">
        <f t="shared" si="25"/>
        <v>0</v>
      </c>
      <c r="J114" s="4">
        <f t="shared" si="26"/>
        <v>0</v>
      </c>
      <c r="K114" s="4">
        <f t="shared" si="27"/>
        <v>0</v>
      </c>
      <c r="L114" s="4">
        <f t="shared" si="28"/>
        <v>0</v>
      </c>
      <c r="M114" s="4">
        <f t="shared" si="29"/>
        <v>0</v>
      </c>
      <c r="N114" s="4">
        <f t="shared" si="30"/>
        <v>0</v>
      </c>
      <c r="O114" s="4">
        <f t="shared" si="31"/>
        <v>0</v>
      </c>
      <c r="P114" s="4">
        <f t="shared" si="32"/>
        <v>0</v>
      </c>
      <c r="Q114" s="4">
        <f t="shared" si="33"/>
        <v>0</v>
      </c>
      <c r="R114" s="4">
        <f t="shared" si="34"/>
        <v>0</v>
      </c>
      <c r="S114" s="4">
        <f t="shared" si="35"/>
        <v>0</v>
      </c>
      <c r="T114" s="77">
        <f t="shared" si="36"/>
        <v>0</v>
      </c>
      <c r="U114" s="76">
        <f t="shared" si="38"/>
        <v>0.3</v>
      </c>
      <c r="V114" s="4">
        <f t="shared" si="37"/>
        <v>0</v>
      </c>
    </row>
    <row r="115" spans="2:22" x14ac:dyDescent="0.2">
      <c r="B115">
        <f>'Risk Assessment'!B121</f>
        <v>0</v>
      </c>
      <c r="C115">
        <f>'Risk Assessment'!D121</f>
        <v>0</v>
      </c>
      <c r="D115" s="4">
        <f>Risks!C128</f>
        <v>0</v>
      </c>
      <c r="E115" s="4">
        <f t="shared" si="21"/>
        <v>0</v>
      </c>
      <c r="F115" s="4">
        <f t="shared" si="22"/>
        <v>0</v>
      </c>
      <c r="G115" s="4">
        <f t="shared" si="23"/>
        <v>0</v>
      </c>
      <c r="H115" s="4">
        <f t="shared" si="24"/>
        <v>0</v>
      </c>
      <c r="I115" s="4">
        <f t="shared" si="25"/>
        <v>0</v>
      </c>
      <c r="J115" s="4">
        <f t="shared" si="26"/>
        <v>0</v>
      </c>
      <c r="K115" s="4">
        <f t="shared" si="27"/>
        <v>0</v>
      </c>
      <c r="L115" s="4">
        <f t="shared" si="28"/>
        <v>0</v>
      </c>
      <c r="M115" s="4">
        <f t="shared" si="29"/>
        <v>0</v>
      </c>
      <c r="N115" s="4">
        <f t="shared" si="30"/>
        <v>0</v>
      </c>
      <c r="O115" s="4">
        <f t="shared" si="31"/>
        <v>0</v>
      </c>
      <c r="P115" s="4">
        <f t="shared" si="32"/>
        <v>0</v>
      </c>
      <c r="Q115" s="4">
        <f t="shared" si="33"/>
        <v>0</v>
      </c>
      <c r="R115" s="4">
        <f t="shared" si="34"/>
        <v>0</v>
      </c>
      <c r="S115" s="4">
        <f t="shared" si="35"/>
        <v>0</v>
      </c>
      <c r="T115" s="77">
        <f t="shared" si="36"/>
        <v>0</v>
      </c>
      <c r="U115" s="76">
        <f t="shared" si="38"/>
        <v>0.3</v>
      </c>
      <c r="V115" s="4">
        <f t="shared" si="37"/>
        <v>0</v>
      </c>
    </row>
    <row r="116" spans="2:22" x14ac:dyDescent="0.2">
      <c r="B116">
        <f>'Risk Assessment'!B122</f>
        <v>0</v>
      </c>
      <c r="C116">
        <f>'Risk Assessment'!D122</f>
        <v>0</v>
      </c>
      <c r="D116" s="4">
        <f>Risks!C129</f>
        <v>0</v>
      </c>
      <c r="E116" s="4">
        <f t="shared" si="21"/>
        <v>0</v>
      </c>
      <c r="F116" s="4">
        <f t="shared" si="22"/>
        <v>0</v>
      </c>
      <c r="G116" s="4">
        <f t="shared" si="23"/>
        <v>0</v>
      </c>
      <c r="H116" s="4">
        <f t="shared" si="24"/>
        <v>0</v>
      </c>
      <c r="I116" s="4">
        <f t="shared" si="25"/>
        <v>0</v>
      </c>
      <c r="J116" s="4">
        <f t="shared" si="26"/>
        <v>0</v>
      </c>
      <c r="K116" s="4">
        <f t="shared" si="27"/>
        <v>0</v>
      </c>
      <c r="L116" s="4">
        <f t="shared" si="28"/>
        <v>0</v>
      </c>
      <c r="M116" s="4">
        <f t="shared" si="29"/>
        <v>0</v>
      </c>
      <c r="N116" s="4">
        <f t="shared" si="30"/>
        <v>0</v>
      </c>
      <c r="O116" s="4">
        <f t="shared" si="31"/>
        <v>0</v>
      </c>
      <c r="P116" s="4">
        <f t="shared" si="32"/>
        <v>0</v>
      </c>
      <c r="Q116" s="4">
        <f t="shared" si="33"/>
        <v>0</v>
      </c>
      <c r="R116" s="4">
        <f t="shared" si="34"/>
        <v>0</v>
      </c>
      <c r="S116" s="4">
        <f t="shared" si="35"/>
        <v>0</v>
      </c>
      <c r="T116" s="77">
        <f t="shared" si="36"/>
        <v>0</v>
      </c>
      <c r="U116" s="76">
        <f t="shared" si="38"/>
        <v>0.3</v>
      </c>
      <c r="V116" s="4">
        <f t="shared" si="37"/>
        <v>0</v>
      </c>
    </row>
    <row r="117" spans="2:22" x14ac:dyDescent="0.2">
      <c r="B117">
        <f>'Risk Assessment'!B123</f>
        <v>0</v>
      </c>
      <c r="C117">
        <f>'Risk Assessment'!D123</f>
        <v>0</v>
      </c>
      <c r="D117" s="4">
        <f>Risks!C130</f>
        <v>0</v>
      </c>
      <c r="E117" s="4">
        <f t="shared" si="21"/>
        <v>0</v>
      </c>
      <c r="F117" s="4">
        <f t="shared" si="22"/>
        <v>0</v>
      </c>
      <c r="G117" s="4">
        <f t="shared" si="23"/>
        <v>0</v>
      </c>
      <c r="H117" s="4">
        <f t="shared" si="24"/>
        <v>0</v>
      </c>
      <c r="I117" s="4">
        <f t="shared" si="25"/>
        <v>0</v>
      </c>
      <c r="J117" s="4">
        <f t="shared" si="26"/>
        <v>0</v>
      </c>
      <c r="K117" s="4">
        <f t="shared" si="27"/>
        <v>0</v>
      </c>
      <c r="L117" s="4">
        <f t="shared" si="28"/>
        <v>0</v>
      </c>
      <c r="M117" s="4">
        <f t="shared" si="29"/>
        <v>0</v>
      </c>
      <c r="N117" s="4">
        <f t="shared" si="30"/>
        <v>0</v>
      </c>
      <c r="O117" s="4">
        <f t="shared" si="31"/>
        <v>0</v>
      </c>
      <c r="P117" s="4">
        <f t="shared" si="32"/>
        <v>0</v>
      </c>
      <c r="Q117" s="4">
        <f t="shared" si="33"/>
        <v>0</v>
      </c>
      <c r="R117" s="4">
        <f t="shared" si="34"/>
        <v>0</v>
      </c>
      <c r="S117" s="4">
        <f t="shared" si="35"/>
        <v>0</v>
      </c>
      <c r="T117" s="77">
        <f t="shared" si="36"/>
        <v>0</v>
      </c>
      <c r="U117" s="76">
        <f t="shared" si="38"/>
        <v>0.3</v>
      </c>
      <c r="V117" s="4">
        <f t="shared" si="37"/>
        <v>0</v>
      </c>
    </row>
    <row r="118" spans="2:22" x14ac:dyDescent="0.2">
      <c r="B118">
        <f>'Risk Assessment'!B124</f>
        <v>0</v>
      </c>
      <c r="C118">
        <f>'Risk Assessment'!D124</f>
        <v>0</v>
      </c>
      <c r="D118" s="4">
        <f>Risks!C131</f>
        <v>0</v>
      </c>
      <c r="E118" s="4">
        <f t="shared" si="21"/>
        <v>0</v>
      </c>
      <c r="F118" s="4">
        <f t="shared" si="22"/>
        <v>0</v>
      </c>
      <c r="G118" s="4">
        <f t="shared" si="23"/>
        <v>0</v>
      </c>
      <c r="H118" s="4">
        <f t="shared" si="24"/>
        <v>0</v>
      </c>
      <c r="I118" s="4">
        <f t="shared" si="25"/>
        <v>0</v>
      </c>
      <c r="J118" s="4">
        <f t="shared" si="26"/>
        <v>0</v>
      </c>
      <c r="K118" s="4">
        <f t="shared" si="27"/>
        <v>0</v>
      </c>
      <c r="L118" s="4">
        <f t="shared" si="28"/>
        <v>0</v>
      </c>
      <c r="M118" s="4">
        <f t="shared" si="29"/>
        <v>0</v>
      </c>
      <c r="N118" s="4">
        <f t="shared" si="30"/>
        <v>0</v>
      </c>
      <c r="O118" s="4">
        <f t="shared" si="31"/>
        <v>0</v>
      </c>
      <c r="P118" s="4">
        <f t="shared" si="32"/>
        <v>0</v>
      </c>
      <c r="Q118" s="4">
        <f t="shared" si="33"/>
        <v>0</v>
      </c>
      <c r="R118" s="4">
        <f t="shared" si="34"/>
        <v>0</v>
      </c>
      <c r="S118" s="4">
        <f t="shared" si="35"/>
        <v>0</v>
      </c>
      <c r="T118" s="77">
        <f t="shared" si="36"/>
        <v>0</v>
      </c>
      <c r="U118" s="76">
        <f t="shared" si="38"/>
        <v>0.3</v>
      </c>
      <c r="V118" s="4">
        <f t="shared" si="37"/>
        <v>0</v>
      </c>
    </row>
    <row r="119" spans="2:22" x14ac:dyDescent="0.2">
      <c r="B119">
        <f>'Risk Assessment'!B125</f>
        <v>0</v>
      </c>
      <c r="C119">
        <f>'Risk Assessment'!D125</f>
        <v>0</v>
      </c>
      <c r="D119" s="4">
        <f>Risks!C132</f>
        <v>0</v>
      </c>
      <c r="E119" s="4">
        <f t="shared" si="21"/>
        <v>0</v>
      </c>
      <c r="F119" s="4">
        <f t="shared" si="22"/>
        <v>0</v>
      </c>
      <c r="G119" s="4">
        <f t="shared" si="23"/>
        <v>0</v>
      </c>
      <c r="H119" s="4">
        <f t="shared" si="24"/>
        <v>0</v>
      </c>
      <c r="I119" s="4">
        <f t="shared" si="25"/>
        <v>0</v>
      </c>
      <c r="J119" s="4">
        <f t="shared" si="26"/>
        <v>0</v>
      </c>
      <c r="K119" s="4">
        <f t="shared" si="27"/>
        <v>0</v>
      </c>
      <c r="L119" s="4">
        <f t="shared" si="28"/>
        <v>0</v>
      </c>
      <c r="M119" s="4">
        <f t="shared" si="29"/>
        <v>0</v>
      </c>
      <c r="N119" s="4">
        <f t="shared" si="30"/>
        <v>0</v>
      </c>
      <c r="O119" s="4">
        <f t="shared" si="31"/>
        <v>0</v>
      </c>
      <c r="P119" s="4">
        <f t="shared" si="32"/>
        <v>0</v>
      </c>
      <c r="Q119" s="4">
        <f t="shared" si="33"/>
        <v>0</v>
      </c>
      <c r="R119" s="4">
        <f t="shared" si="34"/>
        <v>0</v>
      </c>
      <c r="S119" s="4">
        <f t="shared" si="35"/>
        <v>0</v>
      </c>
      <c r="T119" s="77">
        <f t="shared" si="36"/>
        <v>0</v>
      </c>
      <c r="U119" s="76">
        <f t="shared" si="38"/>
        <v>0.3</v>
      </c>
      <c r="V119" s="4">
        <f t="shared" si="37"/>
        <v>0</v>
      </c>
    </row>
    <row r="120" spans="2:22" x14ac:dyDescent="0.2">
      <c r="B120">
        <f>'Risk Assessment'!B126</f>
        <v>0</v>
      </c>
      <c r="C120">
        <f>'Risk Assessment'!D126</f>
        <v>0</v>
      </c>
      <c r="D120" s="4">
        <f>Risks!C133</f>
        <v>0</v>
      </c>
      <c r="E120" s="4">
        <f t="shared" si="21"/>
        <v>0</v>
      </c>
      <c r="F120" s="4">
        <f t="shared" si="22"/>
        <v>0</v>
      </c>
      <c r="G120" s="4">
        <f t="shared" si="23"/>
        <v>0</v>
      </c>
      <c r="H120" s="4">
        <f t="shared" si="24"/>
        <v>0</v>
      </c>
      <c r="I120" s="4">
        <f t="shared" si="25"/>
        <v>0</v>
      </c>
      <c r="J120" s="4">
        <f t="shared" si="26"/>
        <v>0</v>
      </c>
      <c r="K120" s="4">
        <f t="shared" si="27"/>
        <v>0</v>
      </c>
      <c r="L120" s="4">
        <f t="shared" si="28"/>
        <v>0</v>
      </c>
      <c r="M120" s="4">
        <f t="shared" si="29"/>
        <v>0</v>
      </c>
      <c r="N120" s="4">
        <f t="shared" si="30"/>
        <v>0</v>
      </c>
      <c r="O120" s="4">
        <f t="shared" si="31"/>
        <v>0</v>
      </c>
      <c r="P120" s="4">
        <f t="shared" si="32"/>
        <v>0</v>
      </c>
      <c r="Q120" s="4">
        <f t="shared" si="33"/>
        <v>0</v>
      </c>
      <c r="R120" s="4">
        <f t="shared" si="34"/>
        <v>0</v>
      </c>
      <c r="S120" s="4">
        <f t="shared" si="35"/>
        <v>0</v>
      </c>
      <c r="T120" s="77">
        <f t="shared" si="36"/>
        <v>0</v>
      </c>
      <c r="U120" s="76">
        <f t="shared" si="38"/>
        <v>0.3</v>
      </c>
      <c r="V120" s="4">
        <f t="shared" si="37"/>
        <v>0</v>
      </c>
    </row>
    <row r="121" spans="2:22" x14ac:dyDescent="0.2">
      <c r="B121">
        <f>'Risk Assessment'!B127</f>
        <v>0</v>
      </c>
      <c r="C121">
        <f>'Risk Assessment'!D127</f>
        <v>0</v>
      </c>
      <c r="D121" s="4">
        <f>Risks!C134</f>
        <v>0</v>
      </c>
      <c r="E121" s="4">
        <f t="shared" si="21"/>
        <v>0</v>
      </c>
      <c r="F121" s="4">
        <f t="shared" si="22"/>
        <v>0</v>
      </c>
      <c r="G121" s="4">
        <f t="shared" si="23"/>
        <v>0</v>
      </c>
      <c r="H121" s="4">
        <f t="shared" si="24"/>
        <v>0</v>
      </c>
      <c r="I121" s="4">
        <f t="shared" si="25"/>
        <v>0</v>
      </c>
      <c r="J121" s="4">
        <f t="shared" si="26"/>
        <v>0</v>
      </c>
      <c r="K121" s="4">
        <f t="shared" si="27"/>
        <v>0</v>
      </c>
      <c r="L121" s="4">
        <f t="shared" si="28"/>
        <v>0</v>
      </c>
      <c r="M121" s="4">
        <f t="shared" si="29"/>
        <v>0</v>
      </c>
      <c r="N121" s="4">
        <f t="shared" si="30"/>
        <v>0</v>
      </c>
      <c r="O121" s="4">
        <f t="shared" si="31"/>
        <v>0</v>
      </c>
      <c r="P121" s="4">
        <f t="shared" si="32"/>
        <v>0</v>
      </c>
      <c r="Q121" s="4">
        <f t="shared" si="33"/>
        <v>0</v>
      </c>
      <c r="R121" s="4">
        <f t="shared" si="34"/>
        <v>0</v>
      </c>
      <c r="S121" s="4">
        <f t="shared" si="35"/>
        <v>0</v>
      </c>
      <c r="T121" s="77">
        <f t="shared" si="36"/>
        <v>0</v>
      </c>
      <c r="U121" s="76">
        <f t="shared" si="38"/>
        <v>0.3</v>
      </c>
      <c r="V121" s="4">
        <f t="shared" si="37"/>
        <v>0</v>
      </c>
    </row>
    <row r="122" spans="2:22" x14ac:dyDescent="0.2">
      <c r="B122">
        <f>'Risk Assessment'!B128</f>
        <v>0</v>
      </c>
      <c r="C122">
        <f>'Risk Assessment'!D128</f>
        <v>0</v>
      </c>
      <c r="D122" s="4">
        <f>Risks!C135</f>
        <v>0</v>
      </c>
      <c r="E122" s="4">
        <f t="shared" si="21"/>
        <v>0</v>
      </c>
      <c r="F122" s="4">
        <f t="shared" si="22"/>
        <v>0</v>
      </c>
      <c r="G122" s="4">
        <f t="shared" si="23"/>
        <v>0</v>
      </c>
      <c r="H122" s="4">
        <f t="shared" si="24"/>
        <v>0</v>
      </c>
      <c r="I122" s="4">
        <f t="shared" si="25"/>
        <v>0</v>
      </c>
      <c r="J122" s="4">
        <f t="shared" si="26"/>
        <v>0</v>
      </c>
      <c r="K122" s="4">
        <f t="shared" si="27"/>
        <v>0</v>
      </c>
      <c r="L122" s="4">
        <f t="shared" si="28"/>
        <v>0</v>
      </c>
      <c r="M122" s="4">
        <f t="shared" si="29"/>
        <v>0</v>
      </c>
      <c r="N122" s="4">
        <f t="shared" si="30"/>
        <v>0</v>
      </c>
      <c r="O122" s="4">
        <f t="shared" si="31"/>
        <v>0</v>
      </c>
      <c r="P122" s="4">
        <f t="shared" si="32"/>
        <v>0</v>
      </c>
      <c r="Q122" s="4">
        <f t="shared" si="33"/>
        <v>0</v>
      </c>
      <c r="R122" s="4">
        <f t="shared" si="34"/>
        <v>0</v>
      </c>
      <c r="S122" s="4">
        <f t="shared" si="35"/>
        <v>0</v>
      </c>
      <c r="T122" s="77">
        <f t="shared" si="36"/>
        <v>0</v>
      </c>
      <c r="U122" s="76">
        <f t="shared" si="38"/>
        <v>0.3</v>
      </c>
      <c r="V122" s="4">
        <f t="shared" si="37"/>
        <v>0</v>
      </c>
    </row>
    <row r="123" spans="2:22" x14ac:dyDescent="0.2">
      <c r="B123">
        <f>'Risk Assessment'!B129</f>
        <v>0</v>
      </c>
      <c r="C123">
        <f>'Risk Assessment'!D129</f>
        <v>0</v>
      </c>
      <c r="D123" s="4">
        <f>Risks!C136</f>
        <v>0</v>
      </c>
      <c r="E123" s="4">
        <f t="shared" si="21"/>
        <v>0</v>
      </c>
      <c r="F123" s="4">
        <f t="shared" si="22"/>
        <v>0</v>
      </c>
      <c r="G123" s="4">
        <f t="shared" si="23"/>
        <v>0</v>
      </c>
      <c r="H123" s="4">
        <f t="shared" si="24"/>
        <v>0</v>
      </c>
      <c r="I123" s="4">
        <f t="shared" si="25"/>
        <v>0</v>
      </c>
      <c r="J123" s="4">
        <f t="shared" si="26"/>
        <v>0</v>
      </c>
      <c r="K123" s="4">
        <f t="shared" si="27"/>
        <v>0</v>
      </c>
      <c r="L123" s="4">
        <f t="shared" si="28"/>
        <v>0</v>
      </c>
      <c r="M123" s="4">
        <f t="shared" si="29"/>
        <v>0</v>
      </c>
      <c r="N123" s="4">
        <f t="shared" si="30"/>
        <v>0</v>
      </c>
      <c r="O123" s="4">
        <f t="shared" si="31"/>
        <v>0</v>
      </c>
      <c r="P123" s="4">
        <f t="shared" si="32"/>
        <v>0</v>
      </c>
      <c r="Q123" s="4">
        <f t="shared" si="33"/>
        <v>0</v>
      </c>
      <c r="R123" s="4">
        <f t="shared" si="34"/>
        <v>0</v>
      </c>
      <c r="S123" s="4">
        <f t="shared" si="35"/>
        <v>0</v>
      </c>
      <c r="T123" s="77">
        <f t="shared" si="36"/>
        <v>0</v>
      </c>
      <c r="U123" s="76">
        <f t="shared" si="38"/>
        <v>0.3</v>
      </c>
      <c r="V123" s="4">
        <f t="shared" si="37"/>
        <v>0</v>
      </c>
    </row>
    <row r="124" spans="2:22" x14ac:dyDescent="0.2">
      <c r="B124">
        <f>'Risk Assessment'!B130</f>
        <v>0</v>
      </c>
      <c r="C124">
        <f>'Risk Assessment'!D130</f>
        <v>0</v>
      </c>
      <c r="D124" s="4">
        <f>Risks!C137</f>
        <v>0</v>
      </c>
      <c r="E124" s="4">
        <f t="shared" si="21"/>
        <v>0</v>
      </c>
      <c r="F124" s="4">
        <f t="shared" si="22"/>
        <v>0</v>
      </c>
      <c r="G124" s="4">
        <f t="shared" si="23"/>
        <v>0</v>
      </c>
      <c r="H124" s="4">
        <f t="shared" si="24"/>
        <v>0</v>
      </c>
      <c r="I124" s="4">
        <f t="shared" si="25"/>
        <v>0</v>
      </c>
      <c r="J124" s="4">
        <f t="shared" si="26"/>
        <v>0</v>
      </c>
      <c r="K124" s="4">
        <f t="shared" si="27"/>
        <v>0</v>
      </c>
      <c r="L124" s="4">
        <f t="shared" si="28"/>
        <v>0</v>
      </c>
      <c r="M124" s="4">
        <f t="shared" si="29"/>
        <v>0</v>
      </c>
      <c r="N124" s="4">
        <f t="shared" si="30"/>
        <v>0</v>
      </c>
      <c r="O124" s="4">
        <f t="shared" si="31"/>
        <v>0</v>
      </c>
      <c r="P124" s="4">
        <f t="shared" si="32"/>
        <v>0</v>
      </c>
      <c r="Q124" s="4">
        <f t="shared" si="33"/>
        <v>0</v>
      </c>
      <c r="R124" s="4">
        <f t="shared" si="34"/>
        <v>0</v>
      </c>
      <c r="S124" s="4">
        <f t="shared" si="35"/>
        <v>0</v>
      </c>
      <c r="T124" s="77">
        <f t="shared" si="36"/>
        <v>0</v>
      </c>
      <c r="U124" s="76">
        <f t="shared" si="38"/>
        <v>0.3</v>
      </c>
      <c r="V124" s="4">
        <f t="shared" si="37"/>
        <v>0</v>
      </c>
    </row>
    <row r="125" spans="2:22" x14ac:dyDescent="0.2">
      <c r="B125">
        <f>'Risk Assessment'!B131</f>
        <v>0</v>
      </c>
      <c r="C125">
        <f>'Risk Assessment'!D131</f>
        <v>0</v>
      </c>
      <c r="D125" s="4">
        <f>Risks!C138</f>
        <v>0</v>
      </c>
      <c r="E125" s="4">
        <f t="shared" si="21"/>
        <v>0</v>
      </c>
      <c r="F125" s="4">
        <f t="shared" si="22"/>
        <v>0</v>
      </c>
      <c r="G125" s="4">
        <f t="shared" si="23"/>
        <v>0</v>
      </c>
      <c r="H125" s="4">
        <f t="shared" si="24"/>
        <v>0</v>
      </c>
      <c r="I125" s="4">
        <f t="shared" si="25"/>
        <v>0</v>
      </c>
      <c r="J125" s="4">
        <f t="shared" si="26"/>
        <v>0</v>
      </c>
      <c r="K125" s="4">
        <f t="shared" si="27"/>
        <v>0</v>
      </c>
      <c r="L125" s="4">
        <f t="shared" si="28"/>
        <v>0</v>
      </c>
      <c r="M125" s="4">
        <f t="shared" si="29"/>
        <v>0</v>
      </c>
      <c r="N125" s="4">
        <f t="shared" si="30"/>
        <v>0</v>
      </c>
      <c r="O125" s="4">
        <f t="shared" si="31"/>
        <v>0</v>
      </c>
      <c r="P125" s="4">
        <f t="shared" si="32"/>
        <v>0</v>
      </c>
      <c r="Q125" s="4">
        <f t="shared" si="33"/>
        <v>0</v>
      </c>
      <c r="R125" s="4">
        <f t="shared" si="34"/>
        <v>0</v>
      </c>
      <c r="S125" s="4">
        <f t="shared" si="35"/>
        <v>0</v>
      </c>
      <c r="T125" s="77">
        <f t="shared" si="36"/>
        <v>0</v>
      </c>
      <c r="U125" s="76">
        <f t="shared" si="38"/>
        <v>0.3</v>
      </c>
      <c r="V125" s="4">
        <f t="shared" si="37"/>
        <v>0</v>
      </c>
    </row>
    <row r="126" spans="2:22" x14ac:dyDescent="0.2">
      <c r="B126">
        <f>'Risk Assessment'!B132</f>
        <v>0</v>
      </c>
      <c r="C126">
        <f>'Risk Assessment'!D132</f>
        <v>0</v>
      </c>
      <c r="D126" s="4">
        <f>Risks!C139</f>
        <v>0</v>
      </c>
      <c r="E126" s="4">
        <f t="shared" si="21"/>
        <v>0</v>
      </c>
      <c r="F126" s="4">
        <f t="shared" si="22"/>
        <v>0</v>
      </c>
      <c r="G126" s="4">
        <f t="shared" si="23"/>
        <v>0</v>
      </c>
      <c r="H126" s="4">
        <f t="shared" si="24"/>
        <v>0</v>
      </c>
      <c r="I126" s="4">
        <f t="shared" si="25"/>
        <v>0</v>
      </c>
      <c r="J126" s="4">
        <f t="shared" si="26"/>
        <v>0</v>
      </c>
      <c r="K126" s="4">
        <f t="shared" si="27"/>
        <v>0</v>
      </c>
      <c r="L126" s="4">
        <f t="shared" si="28"/>
        <v>0</v>
      </c>
      <c r="M126" s="4">
        <f t="shared" si="29"/>
        <v>0</v>
      </c>
      <c r="N126" s="4">
        <f t="shared" si="30"/>
        <v>0</v>
      </c>
      <c r="O126" s="4">
        <f t="shared" si="31"/>
        <v>0</v>
      </c>
      <c r="P126" s="4">
        <f t="shared" si="32"/>
        <v>0</v>
      </c>
      <c r="Q126" s="4">
        <f t="shared" si="33"/>
        <v>0</v>
      </c>
      <c r="R126" s="4">
        <f t="shared" si="34"/>
        <v>0</v>
      </c>
      <c r="S126" s="4">
        <f t="shared" si="35"/>
        <v>0</v>
      </c>
      <c r="T126" s="77">
        <f t="shared" si="36"/>
        <v>0</v>
      </c>
      <c r="U126" s="76">
        <f t="shared" si="38"/>
        <v>0.3</v>
      </c>
      <c r="V126" s="4">
        <f t="shared" si="37"/>
        <v>0</v>
      </c>
    </row>
    <row r="127" spans="2:22" x14ac:dyDescent="0.2">
      <c r="B127">
        <f>'Risk Assessment'!B133</f>
        <v>0</v>
      </c>
      <c r="C127">
        <f>'Risk Assessment'!D133</f>
        <v>0</v>
      </c>
      <c r="D127" s="4">
        <f>Risks!C140</f>
        <v>0</v>
      </c>
      <c r="E127" s="4">
        <f t="shared" si="21"/>
        <v>0</v>
      </c>
      <c r="F127" s="4">
        <f t="shared" si="22"/>
        <v>0</v>
      </c>
      <c r="G127" s="4">
        <f t="shared" si="23"/>
        <v>0</v>
      </c>
      <c r="H127" s="4">
        <f t="shared" si="24"/>
        <v>0</v>
      </c>
      <c r="I127" s="4">
        <f t="shared" si="25"/>
        <v>0</v>
      </c>
      <c r="J127" s="4">
        <f t="shared" si="26"/>
        <v>0</v>
      </c>
      <c r="K127" s="4">
        <f t="shared" si="27"/>
        <v>0</v>
      </c>
      <c r="L127" s="4">
        <f t="shared" si="28"/>
        <v>0</v>
      </c>
      <c r="M127" s="4">
        <f t="shared" si="29"/>
        <v>0</v>
      </c>
      <c r="N127" s="4">
        <f t="shared" si="30"/>
        <v>0</v>
      </c>
      <c r="O127" s="4">
        <f t="shared" si="31"/>
        <v>0</v>
      </c>
      <c r="P127" s="4">
        <f t="shared" si="32"/>
        <v>0</v>
      </c>
      <c r="Q127" s="4">
        <f t="shared" si="33"/>
        <v>0</v>
      </c>
      <c r="R127" s="4">
        <f t="shared" si="34"/>
        <v>0</v>
      </c>
      <c r="S127" s="4">
        <f t="shared" si="35"/>
        <v>0</v>
      </c>
      <c r="T127" s="77">
        <f t="shared" si="36"/>
        <v>0</v>
      </c>
      <c r="U127" s="76">
        <f t="shared" si="38"/>
        <v>0.3</v>
      </c>
      <c r="V127" s="4">
        <f t="shared" si="37"/>
        <v>0</v>
      </c>
    </row>
    <row r="128" spans="2:22" x14ac:dyDescent="0.2">
      <c r="B128">
        <f>'Risk Assessment'!B134</f>
        <v>0</v>
      </c>
      <c r="C128">
        <f>'Risk Assessment'!D134</f>
        <v>0</v>
      </c>
      <c r="D128" s="4">
        <f>Risks!C141</f>
        <v>0</v>
      </c>
      <c r="E128" s="4">
        <f t="shared" si="21"/>
        <v>0</v>
      </c>
      <c r="F128" s="4">
        <f t="shared" si="22"/>
        <v>0</v>
      </c>
      <c r="G128" s="4">
        <f t="shared" si="23"/>
        <v>0</v>
      </c>
      <c r="H128" s="4">
        <f t="shared" si="24"/>
        <v>0</v>
      </c>
      <c r="I128" s="4">
        <f t="shared" si="25"/>
        <v>0</v>
      </c>
      <c r="J128" s="4">
        <f t="shared" si="26"/>
        <v>0</v>
      </c>
      <c r="K128" s="4">
        <f t="shared" si="27"/>
        <v>0</v>
      </c>
      <c r="L128" s="4">
        <f t="shared" si="28"/>
        <v>0</v>
      </c>
      <c r="M128" s="4">
        <f t="shared" si="29"/>
        <v>0</v>
      </c>
      <c r="N128" s="4">
        <f t="shared" si="30"/>
        <v>0</v>
      </c>
      <c r="O128" s="4">
        <f t="shared" si="31"/>
        <v>0</v>
      </c>
      <c r="P128" s="4">
        <f t="shared" si="32"/>
        <v>0</v>
      </c>
      <c r="Q128" s="4">
        <f t="shared" si="33"/>
        <v>0</v>
      </c>
      <c r="R128" s="4">
        <f t="shared" si="34"/>
        <v>0</v>
      </c>
      <c r="S128" s="4">
        <f t="shared" si="35"/>
        <v>0</v>
      </c>
      <c r="T128" s="77">
        <f t="shared" si="36"/>
        <v>0</v>
      </c>
      <c r="U128" s="76">
        <f t="shared" si="38"/>
        <v>0.3</v>
      </c>
      <c r="V128" s="4">
        <f t="shared" si="37"/>
        <v>0</v>
      </c>
    </row>
    <row r="129" spans="2:22" x14ac:dyDescent="0.2">
      <c r="B129">
        <f>'Risk Assessment'!B135</f>
        <v>0</v>
      </c>
      <c r="C129">
        <f>'Risk Assessment'!D135</f>
        <v>0</v>
      </c>
      <c r="D129" s="4">
        <f>Risks!C142</f>
        <v>0</v>
      </c>
      <c r="E129" s="4">
        <f t="shared" si="21"/>
        <v>0</v>
      </c>
      <c r="F129" s="4">
        <f t="shared" si="22"/>
        <v>0</v>
      </c>
      <c r="G129" s="4">
        <f t="shared" si="23"/>
        <v>0</v>
      </c>
      <c r="H129" s="4">
        <f t="shared" si="24"/>
        <v>0</v>
      </c>
      <c r="I129" s="4">
        <f t="shared" si="25"/>
        <v>0</v>
      </c>
      <c r="J129" s="4">
        <f t="shared" si="26"/>
        <v>0</v>
      </c>
      <c r="K129" s="4">
        <f t="shared" si="27"/>
        <v>0</v>
      </c>
      <c r="L129" s="4">
        <f t="shared" si="28"/>
        <v>0</v>
      </c>
      <c r="M129" s="4">
        <f t="shared" si="29"/>
        <v>0</v>
      </c>
      <c r="N129" s="4">
        <f t="shared" si="30"/>
        <v>0</v>
      </c>
      <c r="O129" s="4">
        <f t="shared" si="31"/>
        <v>0</v>
      </c>
      <c r="P129" s="4">
        <f t="shared" si="32"/>
        <v>0</v>
      </c>
      <c r="Q129" s="4">
        <f t="shared" si="33"/>
        <v>0</v>
      </c>
      <c r="R129" s="4">
        <f t="shared" si="34"/>
        <v>0</v>
      </c>
      <c r="S129" s="4">
        <f t="shared" si="35"/>
        <v>0</v>
      </c>
      <c r="T129" s="77">
        <f t="shared" si="36"/>
        <v>0</v>
      </c>
      <c r="U129" s="76">
        <f t="shared" si="38"/>
        <v>0.3</v>
      </c>
      <c r="V129" s="4">
        <f t="shared" si="37"/>
        <v>0</v>
      </c>
    </row>
    <row r="130" spans="2:22" x14ac:dyDescent="0.2">
      <c r="B130">
        <f>'Risk Assessment'!B136</f>
        <v>0</v>
      </c>
      <c r="C130">
        <f>'Risk Assessment'!D136</f>
        <v>0</v>
      </c>
      <c r="D130" s="4">
        <f>Risks!C143</f>
        <v>0</v>
      </c>
      <c r="E130" s="4">
        <f t="shared" si="21"/>
        <v>0</v>
      </c>
      <c r="F130" s="4">
        <f t="shared" si="22"/>
        <v>0</v>
      </c>
      <c r="G130" s="4">
        <f t="shared" si="23"/>
        <v>0</v>
      </c>
      <c r="H130" s="4">
        <f t="shared" si="24"/>
        <v>0</v>
      </c>
      <c r="I130" s="4">
        <f t="shared" si="25"/>
        <v>0</v>
      </c>
      <c r="J130" s="4">
        <f t="shared" si="26"/>
        <v>0</v>
      </c>
      <c r="K130" s="4">
        <f t="shared" si="27"/>
        <v>0</v>
      </c>
      <c r="L130" s="4">
        <f t="shared" si="28"/>
        <v>0</v>
      </c>
      <c r="M130" s="4">
        <f t="shared" si="29"/>
        <v>0</v>
      </c>
      <c r="N130" s="4">
        <f t="shared" si="30"/>
        <v>0</v>
      </c>
      <c r="O130" s="4">
        <f t="shared" si="31"/>
        <v>0</v>
      </c>
      <c r="P130" s="4">
        <f t="shared" si="32"/>
        <v>0</v>
      </c>
      <c r="Q130" s="4">
        <f t="shared" si="33"/>
        <v>0</v>
      </c>
      <c r="R130" s="4">
        <f t="shared" si="34"/>
        <v>0</v>
      </c>
      <c r="S130" s="4">
        <f t="shared" si="35"/>
        <v>0</v>
      </c>
      <c r="T130" s="77">
        <f t="shared" si="36"/>
        <v>0</v>
      </c>
      <c r="U130" s="76">
        <f t="shared" si="38"/>
        <v>0.3</v>
      </c>
      <c r="V130" s="4">
        <f t="shared" si="37"/>
        <v>0</v>
      </c>
    </row>
    <row r="131" spans="2:22" x14ac:dyDescent="0.2">
      <c r="B131">
        <f>'Risk Assessment'!B137</f>
        <v>0</v>
      </c>
      <c r="C131">
        <f>'Risk Assessment'!D137</f>
        <v>0</v>
      </c>
      <c r="D131" s="4">
        <f>Risks!C144</f>
        <v>0</v>
      </c>
      <c r="E131" s="4">
        <f t="shared" si="21"/>
        <v>0</v>
      </c>
      <c r="F131" s="4">
        <f t="shared" si="22"/>
        <v>0</v>
      </c>
      <c r="G131" s="4">
        <f t="shared" si="23"/>
        <v>0</v>
      </c>
      <c r="H131" s="4">
        <f t="shared" si="24"/>
        <v>0</v>
      </c>
      <c r="I131" s="4">
        <f t="shared" si="25"/>
        <v>0</v>
      </c>
      <c r="J131" s="4">
        <f t="shared" si="26"/>
        <v>0</v>
      </c>
      <c r="K131" s="4">
        <f t="shared" si="27"/>
        <v>0</v>
      </c>
      <c r="L131" s="4">
        <f t="shared" si="28"/>
        <v>0</v>
      </c>
      <c r="M131" s="4">
        <f t="shared" si="29"/>
        <v>0</v>
      </c>
      <c r="N131" s="4">
        <f t="shared" si="30"/>
        <v>0</v>
      </c>
      <c r="O131" s="4">
        <f t="shared" si="31"/>
        <v>0</v>
      </c>
      <c r="P131" s="4">
        <f t="shared" si="32"/>
        <v>0</v>
      </c>
      <c r="Q131" s="4">
        <f t="shared" si="33"/>
        <v>0</v>
      </c>
      <c r="R131" s="4">
        <f t="shared" si="34"/>
        <v>0</v>
      </c>
      <c r="S131" s="4">
        <f t="shared" si="35"/>
        <v>0</v>
      </c>
      <c r="T131" s="77">
        <f t="shared" si="36"/>
        <v>0</v>
      </c>
      <c r="U131" s="76">
        <f t="shared" si="38"/>
        <v>0.3</v>
      </c>
      <c r="V131" s="4">
        <f t="shared" si="37"/>
        <v>0</v>
      </c>
    </row>
    <row r="132" spans="2:22" x14ac:dyDescent="0.2">
      <c r="B132">
        <f>'Risk Assessment'!B138</f>
        <v>0</v>
      </c>
      <c r="C132">
        <f>'Risk Assessment'!D138</f>
        <v>0</v>
      </c>
      <c r="D132" s="4">
        <f>Risks!C145</f>
        <v>0</v>
      </c>
      <c r="E132" s="4">
        <f t="shared" si="21"/>
        <v>0</v>
      </c>
      <c r="F132" s="4">
        <f t="shared" si="22"/>
        <v>0</v>
      </c>
      <c r="G132" s="4">
        <f t="shared" si="23"/>
        <v>0</v>
      </c>
      <c r="H132" s="4">
        <f t="shared" si="24"/>
        <v>0</v>
      </c>
      <c r="I132" s="4">
        <f t="shared" si="25"/>
        <v>0</v>
      </c>
      <c r="J132" s="4">
        <f t="shared" si="26"/>
        <v>0</v>
      </c>
      <c r="K132" s="4">
        <f t="shared" si="27"/>
        <v>0</v>
      </c>
      <c r="L132" s="4">
        <f t="shared" si="28"/>
        <v>0</v>
      </c>
      <c r="M132" s="4">
        <f t="shared" si="29"/>
        <v>0</v>
      </c>
      <c r="N132" s="4">
        <f t="shared" si="30"/>
        <v>0</v>
      </c>
      <c r="O132" s="4">
        <f t="shared" si="31"/>
        <v>0</v>
      </c>
      <c r="P132" s="4">
        <f t="shared" si="32"/>
        <v>0</v>
      </c>
      <c r="Q132" s="4">
        <f t="shared" si="33"/>
        <v>0</v>
      </c>
      <c r="R132" s="4">
        <f t="shared" si="34"/>
        <v>0</v>
      </c>
      <c r="S132" s="4">
        <f t="shared" si="35"/>
        <v>0</v>
      </c>
      <c r="T132" s="77">
        <f t="shared" si="36"/>
        <v>0</v>
      </c>
      <c r="U132" s="76">
        <f t="shared" si="38"/>
        <v>0.3</v>
      </c>
      <c r="V132" s="4">
        <f t="shared" si="37"/>
        <v>0</v>
      </c>
    </row>
    <row r="133" spans="2:22" x14ac:dyDescent="0.2">
      <c r="B133">
        <f>'Risk Assessment'!B139</f>
        <v>0</v>
      </c>
      <c r="C133">
        <f>'Risk Assessment'!D139</f>
        <v>0</v>
      </c>
      <c r="D133" s="4">
        <f>Risks!C146</f>
        <v>0</v>
      </c>
      <c r="E133" s="4">
        <f t="shared" si="21"/>
        <v>0</v>
      </c>
      <c r="F133" s="4">
        <f t="shared" si="22"/>
        <v>0</v>
      </c>
      <c r="G133" s="4">
        <f t="shared" si="23"/>
        <v>0</v>
      </c>
      <c r="H133" s="4">
        <f t="shared" si="24"/>
        <v>0</v>
      </c>
      <c r="I133" s="4">
        <f t="shared" si="25"/>
        <v>0</v>
      </c>
      <c r="J133" s="4">
        <f t="shared" si="26"/>
        <v>0</v>
      </c>
      <c r="K133" s="4">
        <f t="shared" si="27"/>
        <v>0</v>
      </c>
      <c r="L133" s="4">
        <f t="shared" si="28"/>
        <v>0</v>
      </c>
      <c r="M133" s="4">
        <f t="shared" si="29"/>
        <v>0</v>
      </c>
      <c r="N133" s="4">
        <f t="shared" si="30"/>
        <v>0</v>
      </c>
      <c r="O133" s="4">
        <f t="shared" si="31"/>
        <v>0</v>
      </c>
      <c r="P133" s="4">
        <f t="shared" si="32"/>
        <v>0</v>
      </c>
      <c r="Q133" s="4">
        <f t="shared" si="33"/>
        <v>0</v>
      </c>
      <c r="R133" s="4">
        <f t="shared" si="34"/>
        <v>0</v>
      </c>
      <c r="S133" s="4">
        <f t="shared" si="35"/>
        <v>0</v>
      </c>
      <c r="T133" s="77">
        <f t="shared" si="36"/>
        <v>0</v>
      </c>
      <c r="U133" s="76">
        <f t="shared" si="38"/>
        <v>0.3</v>
      </c>
      <c r="V133" s="4">
        <f t="shared" si="37"/>
        <v>0</v>
      </c>
    </row>
    <row r="134" spans="2:22" x14ac:dyDescent="0.2">
      <c r="B134">
        <f>'Risk Assessment'!B140</f>
        <v>0</v>
      </c>
      <c r="C134">
        <f>'Risk Assessment'!D140</f>
        <v>0</v>
      </c>
      <c r="D134" s="4">
        <f>Risks!C147</f>
        <v>0</v>
      </c>
      <c r="E134" s="4">
        <f t="shared" ref="E134:E197" si="39">COUNTIF(C134,$E$4)</f>
        <v>0</v>
      </c>
      <c r="F134" s="4">
        <f t="shared" ref="F134:F197" si="40">COUNTIF(C134,$F$4)</f>
        <v>0</v>
      </c>
      <c r="G134" s="4">
        <f t="shared" ref="G134:G197" si="41">COUNTIF(C134,$G$4)</f>
        <v>0</v>
      </c>
      <c r="H134" s="4">
        <f t="shared" ref="H134:H197" si="42">COUNTIF(C134,$H$4)</f>
        <v>0</v>
      </c>
      <c r="I134" s="4">
        <f t="shared" ref="I134:I197" si="43">COUNTIF(C134,$I$4)</f>
        <v>0</v>
      </c>
      <c r="J134" s="4">
        <f t="shared" ref="J134:J197" si="44">E134*D134</f>
        <v>0</v>
      </c>
      <c r="K134" s="4">
        <f t="shared" ref="K134:K197" si="45">F134*D134</f>
        <v>0</v>
      </c>
      <c r="L134" s="4">
        <f t="shared" ref="L134:L197" si="46">D134*G134</f>
        <v>0</v>
      </c>
      <c r="M134" s="4">
        <f t="shared" ref="M134:M197" si="47">H134*D134</f>
        <v>0</v>
      </c>
      <c r="N134" s="4">
        <f t="shared" ref="N134:N197" si="48">I134*D134</f>
        <v>0</v>
      </c>
      <c r="O134" s="4">
        <f t="shared" ref="O134:O197" si="49">J134*$O$3</f>
        <v>0</v>
      </c>
      <c r="P134" s="4">
        <f t="shared" ref="P134:P197" si="50">K134*$P$3</f>
        <v>0</v>
      </c>
      <c r="Q134" s="4">
        <f t="shared" ref="Q134:Q197" si="51">L134*$Q$3</f>
        <v>0</v>
      </c>
      <c r="R134" s="4">
        <f t="shared" ref="R134:R197" si="52">M134*$R$3</f>
        <v>0</v>
      </c>
      <c r="S134" s="4">
        <f t="shared" ref="S134:S197" si="53">N134*$S$3</f>
        <v>0</v>
      </c>
      <c r="T134" s="77">
        <f t="shared" ref="T134:T197" si="54">SUM(O134:S134)</f>
        <v>0</v>
      </c>
      <c r="U134" s="76">
        <f t="shared" si="38"/>
        <v>0.3</v>
      </c>
      <c r="V134" s="4">
        <f t="shared" ref="V134:V197" si="55">U134*T134</f>
        <v>0</v>
      </c>
    </row>
    <row r="135" spans="2:22" x14ac:dyDescent="0.2">
      <c r="B135">
        <f>'Risk Assessment'!B141</f>
        <v>0</v>
      </c>
      <c r="C135">
        <f>'Risk Assessment'!D141</f>
        <v>0</v>
      </c>
      <c r="D135" s="4">
        <f>Risks!C148</f>
        <v>0</v>
      </c>
      <c r="E135" s="4">
        <f t="shared" si="39"/>
        <v>0</v>
      </c>
      <c r="F135" s="4">
        <f t="shared" si="40"/>
        <v>0</v>
      </c>
      <c r="G135" s="4">
        <f t="shared" si="41"/>
        <v>0</v>
      </c>
      <c r="H135" s="4">
        <f t="shared" si="42"/>
        <v>0</v>
      </c>
      <c r="I135" s="4">
        <f t="shared" si="43"/>
        <v>0</v>
      </c>
      <c r="J135" s="4">
        <f t="shared" si="44"/>
        <v>0</v>
      </c>
      <c r="K135" s="4">
        <f t="shared" si="45"/>
        <v>0</v>
      </c>
      <c r="L135" s="4">
        <f t="shared" si="46"/>
        <v>0</v>
      </c>
      <c r="M135" s="4">
        <f t="shared" si="47"/>
        <v>0</v>
      </c>
      <c r="N135" s="4">
        <f t="shared" si="48"/>
        <v>0</v>
      </c>
      <c r="O135" s="4">
        <f t="shared" si="49"/>
        <v>0</v>
      </c>
      <c r="P135" s="4">
        <f t="shared" si="50"/>
        <v>0</v>
      </c>
      <c r="Q135" s="4">
        <f t="shared" si="51"/>
        <v>0</v>
      </c>
      <c r="R135" s="4">
        <f t="shared" si="52"/>
        <v>0</v>
      </c>
      <c r="S135" s="4">
        <f t="shared" si="53"/>
        <v>0</v>
      </c>
      <c r="T135" s="77">
        <f t="shared" si="54"/>
        <v>0</v>
      </c>
      <c r="U135" s="76">
        <f t="shared" ref="U135:U198" si="56">$U$5</f>
        <v>0.3</v>
      </c>
      <c r="V135" s="4">
        <f t="shared" si="55"/>
        <v>0</v>
      </c>
    </row>
    <row r="136" spans="2:22" x14ac:dyDescent="0.2">
      <c r="B136">
        <f>'Risk Assessment'!B142</f>
        <v>0</v>
      </c>
      <c r="C136">
        <f>'Risk Assessment'!D142</f>
        <v>0</v>
      </c>
      <c r="D136" s="4">
        <f>Risks!C149</f>
        <v>0</v>
      </c>
      <c r="E136" s="4">
        <f t="shared" si="39"/>
        <v>0</v>
      </c>
      <c r="F136" s="4">
        <f t="shared" si="40"/>
        <v>0</v>
      </c>
      <c r="G136" s="4">
        <f t="shared" si="41"/>
        <v>0</v>
      </c>
      <c r="H136" s="4">
        <f t="shared" si="42"/>
        <v>0</v>
      </c>
      <c r="I136" s="4">
        <f t="shared" si="43"/>
        <v>0</v>
      </c>
      <c r="J136" s="4">
        <f t="shared" si="44"/>
        <v>0</v>
      </c>
      <c r="K136" s="4">
        <f t="shared" si="45"/>
        <v>0</v>
      </c>
      <c r="L136" s="4">
        <f t="shared" si="46"/>
        <v>0</v>
      </c>
      <c r="M136" s="4">
        <f t="shared" si="47"/>
        <v>0</v>
      </c>
      <c r="N136" s="4">
        <f t="shared" si="48"/>
        <v>0</v>
      </c>
      <c r="O136" s="4">
        <f t="shared" si="49"/>
        <v>0</v>
      </c>
      <c r="P136" s="4">
        <f t="shared" si="50"/>
        <v>0</v>
      </c>
      <c r="Q136" s="4">
        <f t="shared" si="51"/>
        <v>0</v>
      </c>
      <c r="R136" s="4">
        <f t="shared" si="52"/>
        <v>0</v>
      </c>
      <c r="S136" s="4">
        <f t="shared" si="53"/>
        <v>0</v>
      </c>
      <c r="T136" s="77">
        <f t="shared" si="54"/>
        <v>0</v>
      </c>
      <c r="U136" s="76">
        <f t="shared" si="56"/>
        <v>0.3</v>
      </c>
      <c r="V136" s="4">
        <f t="shared" si="55"/>
        <v>0</v>
      </c>
    </row>
    <row r="137" spans="2:22" x14ac:dyDescent="0.2">
      <c r="B137">
        <f>'Risk Assessment'!B143</f>
        <v>0</v>
      </c>
      <c r="C137">
        <f>'Risk Assessment'!D143</f>
        <v>0</v>
      </c>
      <c r="D137" s="4">
        <f>Risks!C150</f>
        <v>0</v>
      </c>
      <c r="E137" s="4">
        <f t="shared" si="39"/>
        <v>0</v>
      </c>
      <c r="F137" s="4">
        <f t="shared" si="40"/>
        <v>0</v>
      </c>
      <c r="G137" s="4">
        <f t="shared" si="41"/>
        <v>0</v>
      </c>
      <c r="H137" s="4">
        <f t="shared" si="42"/>
        <v>0</v>
      </c>
      <c r="I137" s="4">
        <f t="shared" si="43"/>
        <v>0</v>
      </c>
      <c r="J137" s="4">
        <f t="shared" si="44"/>
        <v>0</v>
      </c>
      <c r="K137" s="4">
        <f t="shared" si="45"/>
        <v>0</v>
      </c>
      <c r="L137" s="4">
        <f t="shared" si="46"/>
        <v>0</v>
      </c>
      <c r="M137" s="4">
        <f t="shared" si="47"/>
        <v>0</v>
      </c>
      <c r="N137" s="4">
        <f t="shared" si="48"/>
        <v>0</v>
      </c>
      <c r="O137" s="4">
        <f t="shared" si="49"/>
        <v>0</v>
      </c>
      <c r="P137" s="4">
        <f t="shared" si="50"/>
        <v>0</v>
      </c>
      <c r="Q137" s="4">
        <f t="shared" si="51"/>
        <v>0</v>
      </c>
      <c r="R137" s="4">
        <f t="shared" si="52"/>
        <v>0</v>
      </c>
      <c r="S137" s="4">
        <f t="shared" si="53"/>
        <v>0</v>
      </c>
      <c r="T137" s="77">
        <f t="shared" si="54"/>
        <v>0</v>
      </c>
      <c r="U137" s="76">
        <f t="shared" si="56"/>
        <v>0.3</v>
      </c>
      <c r="V137" s="4">
        <f t="shared" si="55"/>
        <v>0</v>
      </c>
    </row>
    <row r="138" spans="2:22" x14ac:dyDescent="0.2">
      <c r="B138">
        <f>'Risk Assessment'!B144</f>
        <v>0</v>
      </c>
      <c r="C138">
        <f>'Risk Assessment'!D144</f>
        <v>0</v>
      </c>
      <c r="D138" s="4">
        <f>Risks!C151</f>
        <v>0</v>
      </c>
      <c r="E138" s="4">
        <f t="shared" si="39"/>
        <v>0</v>
      </c>
      <c r="F138" s="4">
        <f t="shared" si="40"/>
        <v>0</v>
      </c>
      <c r="G138" s="4">
        <f t="shared" si="41"/>
        <v>0</v>
      </c>
      <c r="H138" s="4">
        <f t="shared" si="42"/>
        <v>0</v>
      </c>
      <c r="I138" s="4">
        <f t="shared" si="43"/>
        <v>0</v>
      </c>
      <c r="J138" s="4">
        <f t="shared" si="44"/>
        <v>0</v>
      </c>
      <c r="K138" s="4">
        <f t="shared" si="45"/>
        <v>0</v>
      </c>
      <c r="L138" s="4">
        <f t="shared" si="46"/>
        <v>0</v>
      </c>
      <c r="M138" s="4">
        <f t="shared" si="47"/>
        <v>0</v>
      </c>
      <c r="N138" s="4">
        <f t="shared" si="48"/>
        <v>0</v>
      </c>
      <c r="O138" s="4">
        <f t="shared" si="49"/>
        <v>0</v>
      </c>
      <c r="P138" s="4">
        <f t="shared" si="50"/>
        <v>0</v>
      </c>
      <c r="Q138" s="4">
        <f t="shared" si="51"/>
        <v>0</v>
      </c>
      <c r="R138" s="4">
        <f t="shared" si="52"/>
        <v>0</v>
      </c>
      <c r="S138" s="4">
        <f t="shared" si="53"/>
        <v>0</v>
      </c>
      <c r="T138" s="77">
        <f t="shared" si="54"/>
        <v>0</v>
      </c>
      <c r="U138" s="76">
        <f t="shared" si="56"/>
        <v>0.3</v>
      </c>
      <c r="V138" s="4">
        <f t="shared" si="55"/>
        <v>0</v>
      </c>
    </row>
    <row r="139" spans="2:22" x14ac:dyDescent="0.2">
      <c r="B139">
        <f>'Risk Assessment'!B145</f>
        <v>0</v>
      </c>
      <c r="C139">
        <f>'Risk Assessment'!D145</f>
        <v>0</v>
      </c>
      <c r="D139" s="4">
        <f>Risks!C152</f>
        <v>0</v>
      </c>
      <c r="E139" s="4">
        <f t="shared" si="39"/>
        <v>0</v>
      </c>
      <c r="F139" s="4">
        <f t="shared" si="40"/>
        <v>0</v>
      </c>
      <c r="G139" s="4">
        <f t="shared" si="41"/>
        <v>0</v>
      </c>
      <c r="H139" s="4">
        <f t="shared" si="42"/>
        <v>0</v>
      </c>
      <c r="I139" s="4">
        <f t="shared" si="43"/>
        <v>0</v>
      </c>
      <c r="J139" s="4">
        <f t="shared" si="44"/>
        <v>0</v>
      </c>
      <c r="K139" s="4">
        <f t="shared" si="45"/>
        <v>0</v>
      </c>
      <c r="L139" s="4">
        <f t="shared" si="46"/>
        <v>0</v>
      </c>
      <c r="M139" s="4">
        <f t="shared" si="47"/>
        <v>0</v>
      </c>
      <c r="N139" s="4">
        <f t="shared" si="48"/>
        <v>0</v>
      </c>
      <c r="O139" s="4">
        <f t="shared" si="49"/>
        <v>0</v>
      </c>
      <c r="P139" s="4">
        <f t="shared" si="50"/>
        <v>0</v>
      </c>
      <c r="Q139" s="4">
        <f t="shared" si="51"/>
        <v>0</v>
      </c>
      <c r="R139" s="4">
        <f t="shared" si="52"/>
        <v>0</v>
      </c>
      <c r="S139" s="4">
        <f t="shared" si="53"/>
        <v>0</v>
      </c>
      <c r="T139" s="77">
        <f t="shared" si="54"/>
        <v>0</v>
      </c>
      <c r="U139" s="76">
        <f t="shared" si="56"/>
        <v>0.3</v>
      </c>
      <c r="V139" s="4">
        <f t="shared" si="55"/>
        <v>0</v>
      </c>
    </row>
    <row r="140" spans="2:22" x14ac:dyDescent="0.2">
      <c r="B140">
        <f>'Risk Assessment'!B146</f>
        <v>0</v>
      </c>
      <c r="C140">
        <f>'Risk Assessment'!D146</f>
        <v>0</v>
      </c>
      <c r="D140" s="4">
        <f>Risks!C153</f>
        <v>0</v>
      </c>
      <c r="E140" s="4">
        <f t="shared" si="39"/>
        <v>0</v>
      </c>
      <c r="F140" s="4">
        <f t="shared" si="40"/>
        <v>0</v>
      </c>
      <c r="G140" s="4">
        <f t="shared" si="41"/>
        <v>0</v>
      </c>
      <c r="H140" s="4">
        <f t="shared" si="42"/>
        <v>0</v>
      </c>
      <c r="I140" s="4">
        <f t="shared" si="43"/>
        <v>0</v>
      </c>
      <c r="J140" s="4">
        <f t="shared" si="44"/>
        <v>0</v>
      </c>
      <c r="K140" s="4">
        <f t="shared" si="45"/>
        <v>0</v>
      </c>
      <c r="L140" s="4">
        <f t="shared" si="46"/>
        <v>0</v>
      </c>
      <c r="M140" s="4">
        <f t="shared" si="47"/>
        <v>0</v>
      </c>
      <c r="N140" s="4">
        <f t="shared" si="48"/>
        <v>0</v>
      </c>
      <c r="O140" s="4">
        <f t="shared" si="49"/>
        <v>0</v>
      </c>
      <c r="P140" s="4">
        <f t="shared" si="50"/>
        <v>0</v>
      </c>
      <c r="Q140" s="4">
        <f t="shared" si="51"/>
        <v>0</v>
      </c>
      <c r="R140" s="4">
        <f t="shared" si="52"/>
        <v>0</v>
      </c>
      <c r="S140" s="4">
        <f t="shared" si="53"/>
        <v>0</v>
      </c>
      <c r="T140" s="77">
        <f t="shared" si="54"/>
        <v>0</v>
      </c>
      <c r="U140" s="76">
        <f t="shared" si="56"/>
        <v>0.3</v>
      </c>
      <c r="V140" s="4">
        <f t="shared" si="55"/>
        <v>0</v>
      </c>
    </row>
    <row r="141" spans="2:22" x14ac:dyDescent="0.2">
      <c r="B141">
        <f>'Risk Assessment'!B147</f>
        <v>0</v>
      </c>
      <c r="C141">
        <f>'Risk Assessment'!D147</f>
        <v>0</v>
      </c>
      <c r="D141" s="4">
        <f>Risks!C154</f>
        <v>0</v>
      </c>
      <c r="E141" s="4">
        <f t="shared" si="39"/>
        <v>0</v>
      </c>
      <c r="F141" s="4">
        <f t="shared" si="40"/>
        <v>0</v>
      </c>
      <c r="G141" s="4">
        <f t="shared" si="41"/>
        <v>0</v>
      </c>
      <c r="H141" s="4">
        <f t="shared" si="42"/>
        <v>0</v>
      </c>
      <c r="I141" s="4">
        <f t="shared" si="43"/>
        <v>0</v>
      </c>
      <c r="J141" s="4">
        <f t="shared" si="44"/>
        <v>0</v>
      </c>
      <c r="K141" s="4">
        <f t="shared" si="45"/>
        <v>0</v>
      </c>
      <c r="L141" s="4">
        <f t="shared" si="46"/>
        <v>0</v>
      </c>
      <c r="M141" s="4">
        <f t="shared" si="47"/>
        <v>0</v>
      </c>
      <c r="N141" s="4">
        <f t="shared" si="48"/>
        <v>0</v>
      </c>
      <c r="O141" s="4">
        <f t="shared" si="49"/>
        <v>0</v>
      </c>
      <c r="P141" s="4">
        <f t="shared" si="50"/>
        <v>0</v>
      </c>
      <c r="Q141" s="4">
        <f t="shared" si="51"/>
        <v>0</v>
      </c>
      <c r="R141" s="4">
        <f t="shared" si="52"/>
        <v>0</v>
      </c>
      <c r="S141" s="4">
        <f t="shared" si="53"/>
        <v>0</v>
      </c>
      <c r="T141" s="77">
        <f t="shared" si="54"/>
        <v>0</v>
      </c>
      <c r="U141" s="76">
        <f t="shared" si="56"/>
        <v>0.3</v>
      </c>
      <c r="V141" s="4">
        <f t="shared" si="55"/>
        <v>0</v>
      </c>
    </row>
    <row r="142" spans="2:22" x14ac:dyDescent="0.2">
      <c r="B142">
        <f>'Risk Assessment'!B148</f>
        <v>0</v>
      </c>
      <c r="C142">
        <f>'Risk Assessment'!D148</f>
        <v>0</v>
      </c>
      <c r="D142" s="4">
        <f>Risks!C155</f>
        <v>0</v>
      </c>
      <c r="E142" s="4">
        <f t="shared" si="39"/>
        <v>0</v>
      </c>
      <c r="F142" s="4">
        <f t="shared" si="40"/>
        <v>0</v>
      </c>
      <c r="G142" s="4">
        <f t="shared" si="41"/>
        <v>0</v>
      </c>
      <c r="H142" s="4">
        <f t="shared" si="42"/>
        <v>0</v>
      </c>
      <c r="I142" s="4">
        <f t="shared" si="43"/>
        <v>0</v>
      </c>
      <c r="J142" s="4">
        <f t="shared" si="44"/>
        <v>0</v>
      </c>
      <c r="K142" s="4">
        <f t="shared" si="45"/>
        <v>0</v>
      </c>
      <c r="L142" s="4">
        <f t="shared" si="46"/>
        <v>0</v>
      </c>
      <c r="M142" s="4">
        <f t="shared" si="47"/>
        <v>0</v>
      </c>
      <c r="N142" s="4">
        <f t="shared" si="48"/>
        <v>0</v>
      </c>
      <c r="O142" s="4">
        <f t="shared" si="49"/>
        <v>0</v>
      </c>
      <c r="P142" s="4">
        <f t="shared" si="50"/>
        <v>0</v>
      </c>
      <c r="Q142" s="4">
        <f t="shared" si="51"/>
        <v>0</v>
      </c>
      <c r="R142" s="4">
        <f t="shared" si="52"/>
        <v>0</v>
      </c>
      <c r="S142" s="4">
        <f t="shared" si="53"/>
        <v>0</v>
      </c>
      <c r="T142" s="77">
        <f t="shared" si="54"/>
        <v>0</v>
      </c>
      <c r="U142" s="76">
        <f t="shared" si="56"/>
        <v>0.3</v>
      </c>
      <c r="V142" s="4">
        <f t="shared" si="55"/>
        <v>0</v>
      </c>
    </row>
    <row r="143" spans="2:22" x14ac:dyDescent="0.2">
      <c r="B143">
        <f>'Risk Assessment'!B149</f>
        <v>0</v>
      </c>
      <c r="C143">
        <f>'Risk Assessment'!D149</f>
        <v>0</v>
      </c>
      <c r="D143" s="4">
        <f>Risks!C156</f>
        <v>0</v>
      </c>
      <c r="E143" s="4">
        <f t="shared" si="39"/>
        <v>0</v>
      </c>
      <c r="F143" s="4">
        <f t="shared" si="40"/>
        <v>0</v>
      </c>
      <c r="G143" s="4">
        <f t="shared" si="41"/>
        <v>0</v>
      </c>
      <c r="H143" s="4">
        <f t="shared" si="42"/>
        <v>0</v>
      </c>
      <c r="I143" s="4">
        <f t="shared" si="43"/>
        <v>0</v>
      </c>
      <c r="J143" s="4">
        <f t="shared" si="44"/>
        <v>0</v>
      </c>
      <c r="K143" s="4">
        <f t="shared" si="45"/>
        <v>0</v>
      </c>
      <c r="L143" s="4">
        <f t="shared" si="46"/>
        <v>0</v>
      </c>
      <c r="M143" s="4">
        <f t="shared" si="47"/>
        <v>0</v>
      </c>
      <c r="N143" s="4">
        <f t="shared" si="48"/>
        <v>0</v>
      </c>
      <c r="O143" s="4">
        <f t="shared" si="49"/>
        <v>0</v>
      </c>
      <c r="P143" s="4">
        <f t="shared" si="50"/>
        <v>0</v>
      </c>
      <c r="Q143" s="4">
        <f t="shared" si="51"/>
        <v>0</v>
      </c>
      <c r="R143" s="4">
        <f t="shared" si="52"/>
        <v>0</v>
      </c>
      <c r="S143" s="4">
        <f t="shared" si="53"/>
        <v>0</v>
      </c>
      <c r="T143" s="77">
        <f t="shared" si="54"/>
        <v>0</v>
      </c>
      <c r="U143" s="76">
        <f t="shared" si="56"/>
        <v>0.3</v>
      </c>
      <c r="V143" s="4">
        <f t="shared" si="55"/>
        <v>0</v>
      </c>
    </row>
    <row r="144" spans="2:22" x14ac:dyDescent="0.2">
      <c r="B144">
        <f>'Risk Assessment'!B150</f>
        <v>0</v>
      </c>
      <c r="C144">
        <f>'Risk Assessment'!D150</f>
        <v>0</v>
      </c>
      <c r="D144" s="4">
        <f>Risks!C157</f>
        <v>0</v>
      </c>
      <c r="E144" s="4">
        <f t="shared" si="39"/>
        <v>0</v>
      </c>
      <c r="F144" s="4">
        <f t="shared" si="40"/>
        <v>0</v>
      </c>
      <c r="G144" s="4">
        <f t="shared" si="41"/>
        <v>0</v>
      </c>
      <c r="H144" s="4">
        <f t="shared" si="42"/>
        <v>0</v>
      </c>
      <c r="I144" s="4">
        <f t="shared" si="43"/>
        <v>0</v>
      </c>
      <c r="J144" s="4">
        <f t="shared" si="44"/>
        <v>0</v>
      </c>
      <c r="K144" s="4">
        <f t="shared" si="45"/>
        <v>0</v>
      </c>
      <c r="L144" s="4">
        <f t="shared" si="46"/>
        <v>0</v>
      </c>
      <c r="M144" s="4">
        <f t="shared" si="47"/>
        <v>0</v>
      </c>
      <c r="N144" s="4">
        <f t="shared" si="48"/>
        <v>0</v>
      </c>
      <c r="O144" s="4">
        <f t="shared" si="49"/>
        <v>0</v>
      </c>
      <c r="P144" s="4">
        <f t="shared" si="50"/>
        <v>0</v>
      </c>
      <c r="Q144" s="4">
        <f t="shared" si="51"/>
        <v>0</v>
      </c>
      <c r="R144" s="4">
        <f t="shared" si="52"/>
        <v>0</v>
      </c>
      <c r="S144" s="4">
        <f t="shared" si="53"/>
        <v>0</v>
      </c>
      <c r="T144" s="77">
        <f t="shared" si="54"/>
        <v>0</v>
      </c>
      <c r="U144" s="76">
        <f t="shared" si="56"/>
        <v>0.3</v>
      </c>
      <c r="V144" s="4">
        <f t="shared" si="55"/>
        <v>0</v>
      </c>
    </row>
    <row r="145" spans="2:22" x14ac:dyDescent="0.2">
      <c r="B145">
        <f>'Risk Assessment'!B151</f>
        <v>0</v>
      </c>
      <c r="C145">
        <f>'Risk Assessment'!D151</f>
        <v>0</v>
      </c>
      <c r="D145" s="4">
        <f>Risks!C158</f>
        <v>0</v>
      </c>
      <c r="E145" s="4">
        <f t="shared" si="39"/>
        <v>0</v>
      </c>
      <c r="F145" s="4">
        <f t="shared" si="40"/>
        <v>0</v>
      </c>
      <c r="G145" s="4">
        <f t="shared" si="41"/>
        <v>0</v>
      </c>
      <c r="H145" s="4">
        <f t="shared" si="42"/>
        <v>0</v>
      </c>
      <c r="I145" s="4">
        <f t="shared" si="43"/>
        <v>0</v>
      </c>
      <c r="J145" s="4">
        <f t="shared" si="44"/>
        <v>0</v>
      </c>
      <c r="K145" s="4">
        <f t="shared" si="45"/>
        <v>0</v>
      </c>
      <c r="L145" s="4">
        <f t="shared" si="46"/>
        <v>0</v>
      </c>
      <c r="M145" s="4">
        <f t="shared" si="47"/>
        <v>0</v>
      </c>
      <c r="N145" s="4">
        <f t="shared" si="48"/>
        <v>0</v>
      </c>
      <c r="O145" s="4">
        <f t="shared" si="49"/>
        <v>0</v>
      </c>
      <c r="P145" s="4">
        <f t="shared" si="50"/>
        <v>0</v>
      </c>
      <c r="Q145" s="4">
        <f t="shared" si="51"/>
        <v>0</v>
      </c>
      <c r="R145" s="4">
        <f t="shared" si="52"/>
        <v>0</v>
      </c>
      <c r="S145" s="4">
        <f t="shared" si="53"/>
        <v>0</v>
      </c>
      <c r="T145" s="77">
        <f t="shared" si="54"/>
        <v>0</v>
      </c>
      <c r="U145" s="76">
        <f t="shared" si="56"/>
        <v>0.3</v>
      </c>
      <c r="V145" s="4">
        <f t="shared" si="55"/>
        <v>0</v>
      </c>
    </row>
    <row r="146" spans="2:22" x14ac:dyDescent="0.2">
      <c r="B146">
        <f>'Risk Assessment'!B152</f>
        <v>0</v>
      </c>
      <c r="C146">
        <f>'Risk Assessment'!D152</f>
        <v>0</v>
      </c>
      <c r="D146" s="4">
        <f>Risks!C159</f>
        <v>0</v>
      </c>
      <c r="E146" s="4">
        <f t="shared" si="39"/>
        <v>0</v>
      </c>
      <c r="F146" s="4">
        <f t="shared" si="40"/>
        <v>0</v>
      </c>
      <c r="G146" s="4">
        <f t="shared" si="41"/>
        <v>0</v>
      </c>
      <c r="H146" s="4">
        <f t="shared" si="42"/>
        <v>0</v>
      </c>
      <c r="I146" s="4">
        <f t="shared" si="43"/>
        <v>0</v>
      </c>
      <c r="J146" s="4">
        <f t="shared" si="44"/>
        <v>0</v>
      </c>
      <c r="K146" s="4">
        <f t="shared" si="45"/>
        <v>0</v>
      </c>
      <c r="L146" s="4">
        <f t="shared" si="46"/>
        <v>0</v>
      </c>
      <c r="M146" s="4">
        <f t="shared" si="47"/>
        <v>0</v>
      </c>
      <c r="N146" s="4">
        <f t="shared" si="48"/>
        <v>0</v>
      </c>
      <c r="O146" s="4">
        <f t="shared" si="49"/>
        <v>0</v>
      </c>
      <c r="P146" s="4">
        <f t="shared" si="50"/>
        <v>0</v>
      </c>
      <c r="Q146" s="4">
        <f t="shared" si="51"/>
        <v>0</v>
      </c>
      <c r="R146" s="4">
        <f t="shared" si="52"/>
        <v>0</v>
      </c>
      <c r="S146" s="4">
        <f t="shared" si="53"/>
        <v>0</v>
      </c>
      <c r="T146" s="77">
        <f t="shared" si="54"/>
        <v>0</v>
      </c>
      <c r="U146" s="76">
        <f t="shared" si="56"/>
        <v>0.3</v>
      </c>
      <c r="V146" s="4">
        <f t="shared" si="55"/>
        <v>0</v>
      </c>
    </row>
    <row r="147" spans="2:22" x14ac:dyDescent="0.2">
      <c r="B147">
        <f>'Risk Assessment'!B153</f>
        <v>0</v>
      </c>
      <c r="C147">
        <f>'Risk Assessment'!D153</f>
        <v>0</v>
      </c>
      <c r="D147" s="4">
        <f>Risks!C160</f>
        <v>0</v>
      </c>
      <c r="E147" s="4">
        <f t="shared" si="39"/>
        <v>0</v>
      </c>
      <c r="F147" s="4">
        <f t="shared" si="40"/>
        <v>0</v>
      </c>
      <c r="G147" s="4">
        <f t="shared" si="41"/>
        <v>0</v>
      </c>
      <c r="H147" s="4">
        <f t="shared" si="42"/>
        <v>0</v>
      </c>
      <c r="I147" s="4">
        <f t="shared" si="43"/>
        <v>0</v>
      </c>
      <c r="J147" s="4">
        <f t="shared" si="44"/>
        <v>0</v>
      </c>
      <c r="K147" s="4">
        <f t="shared" si="45"/>
        <v>0</v>
      </c>
      <c r="L147" s="4">
        <f t="shared" si="46"/>
        <v>0</v>
      </c>
      <c r="M147" s="4">
        <f t="shared" si="47"/>
        <v>0</v>
      </c>
      <c r="N147" s="4">
        <f t="shared" si="48"/>
        <v>0</v>
      </c>
      <c r="O147" s="4">
        <f t="shared" si="49"/>
        <v>0</v>
      </c>
      <c r="P147" s="4">
        <f t="shared" si="50"/>
        <v>0</v>
      </c>
      <c r="Q147" s="4">
        <f t="shared" si="51"/>
        <v>0</v>
      </c>
      <c r="R147" s="4">
        <f t="shared" si="52"/>
        <v>0</v>
      </c>
      <c r="S147" s="4">
        <f t="shared" si="53"/>
        <v>0</v>
      </c>
      <c r="T147" s="77">
        <f t="shared" si="54"/>
        <v>0</v>
      </c>
      <c r="U147" s="76">
        <f t="shared" si="56"/>
        <v>0.3</v>
      </c>
      <c r="V147" s="4">
        <f t="shared" si="55"/>
        <v>0</v>
      </c>
    </row>
    <row r="148" spans="2:22" x14ac:dyDescent="0.2">
      <c r="B148">
        <f>'Risk Assessment'!B154</f>
        <v>0</v>
      </c>
      <c r="C148">
        <f>'Risk Assessment'!D154</f>
        <v>0</v>
      </c>
      <c r="D148" s="4">
        <f>Risks!C161</f>
        <v>0</v>
      </c>
      <c r="E148" s="4">
        <f t="shared" si="39"/>
        <v>0</v>
      </c>
      <c r="F148" s="4">
        <f t="shared" si="40"/>
        <v>0</v>
      </c>
      <c r="G148" s="4">
        <f t="shared" si="41"/>
        <v>0</v>
      </c>
      <c r="H148" s="4">
        <f t="shared" si="42"/>
        <v>0</v>
      </c>
      <c r="I148" s="4">
        <f t="shared" si="43"/>
        <v>0</v>
      </c>
      <c r="J148" s="4">
        <f t="shared" si="44"/>
        <v>0</v>
      </c>
      <c r="K148" s="4">
        <f t="shared" si="45"/>
        <v>0</v>
      </c>
      <c r="L148" s="4">
        <f t="shared" si="46"/>
        <v>0</v>
      </c>
      <c r="M148" s="4">
        <f t="shared" si="47"/>
        <v>0</v>
      </c>
      <c r="N148" s="4">
        <f t="shared" si="48"/>
        <v>0</v>
      </c>
      <c r="O148" s="4">
        <f t="shared" si="49"/>
        <v>0</v>
      </c>
      <c r="P148" s="4">
        <f t="shared" si="50"/>
        <v>0</v>
      </c>
      <c r="Q148" s="4">
        <f t="shared" si="51"/>
        <v>0</v>
      </c>
      <c r="R148" s="4">
        <f t="shared" si="52"/>
        <v>0</v>
      </c>
      <c r="S148" s="4">
        <f t="shared" si="53"/>
        <v>0</v>
      </c>
      <c r="T148" s="77">
        <f t="shared" si="54"/>
        <v>0</v>
      </c>
      <c r="U148" s="76">
        <f t="shared" si="56"/>
        <v>0.3</v>
      </c>
      <c r="V148" s="4">
        <f t="shared" si="55"/>
        <v>0</v>
      </c>
    </row>
    <row r="149" spans="2:22" x14ac:dyDescent="0.2">
      <c r="B149">
        <f>'Risk Assessment'!B155</f>
        <v>0</v>
      </c>
      <c r="C149">
        <f>'Risk Assessment'!D155</f>
        <v>0</v>
      </c>
      <c r="D149" s="4">
        <f>Risks!C162</f>
        <v>0</v>
      </c>
      <c r="E149" s="4">
        <f t="shared" si="39"/>
        <v>0</v>
      </c>
      <c r="F149" s="4">
        <f t="shared" si="40"/>
        <v>0</v>
      </c>
      <c r="G149" s="4">
        <f t="shared" si="41"/>
        <v>0</v>
      </c>
      <c r="H149" s="4">
        <f t="shared" si="42"/>
        <v>0</v>
      </c>
      <c r="I149" s="4">
        <f t="shared" si="43"/>
        <v>0</v>
      </c>
      <c r="J149" s="4">
        <f t="shared" si="44"/>
        <v>0</v>
      </c>
      <c r="K149" s="4">
        <f t="shared" si="45"/>
        <v>0</v>
      </c>
      <c r="L149" s="4">
        <f t="shared" si="46"/>
        <v>0</v>
      </c>
      <c r="M149" s="4">
        <f t="shared" si="47"/>
        <v>0</v>
      </c>
      <c r="N149" s="4">
        <f t="shared" si="48"/>
        <v>0</v>
      </c>
      <c r="O149" s="4">
        <f t="shared" si="49"/>
        <v>0</v>
      </c>
      <c r="P149" s="4">
        <f t="shared" si="50"/>
        <v>0</v>
      </c>
      <c r="Q149" s="4">
        <f t="shared" si="51"/>
        <v>0</v>
      </c>
      <c r="R149" s="4">
        <f t="shared" si="52"/>
        <v>0</v>
      </c>
      <c r="S149" s="4">
        <f t="shared" si="53"/>
        <v>0</v>
      </c>
      <c r="T149" s="77">
        <f t="shared" si="54"/>
        <v>0</v>
      </c>
      <c r="U149" s="76">
        <f t="shared" si="56"/>
        <v>0.3</v>
      </c>
      <c r="V149" s="4">
        <f t="shared" si="55"/>
        <v>0</v>
      </c>
    </row>
    <row r="150" spans="2:22" x14ac:dyDescent="0.2">
      <c r="B150">
        <f>'Risk Assessment'!B156</f>
        <v>0</v>
      </c>
      <c r="C150">
        <f>'Risk Assessment'!D156</f>
        <v>0</v>
      </c>
      <c r="D150" s="4">
        <f>Risks!C163</f>
        <v>0</v>
      </c>
      <c r="E150" s="4">
        <f t="shared" si="39"/>
        <v>0</v>
      </c>
      <c r="F150" s="4">
        <f t="shared" si="40"/>
        <v>0</v>
      </c>
      <c r="G150" s="4">
        <f t="shared" si="41"/>
        <v>0</v>
      </c>
      <c r="H150" s="4">
        <f t="shared" si="42"/>
        <v>0</v>
      </c>
      <c r="I150" s="4">
        <f t="shared" si="43"/>
        <v>0</v>
      </c>
      <c r="J150" s="4">
        <f t="shared" si="44"/>
        <v>0</v>
      </c>
      <c r="K150" s="4">
        <f t="shared" si="45"/>
        <v>0</v>
      </c>
      <c r="L150" s="4">
        <f t="shared" si="46"/>
        <v>0</v>
      </c>
      <c r="M150" s="4">
        <f t="shared" si="47"/>
        <v>0</v>
      </c>
      <c r="N150" s="4">
        <f t="shared" si="48"/>
        <v>0</v>
      </c>
      <c r="O150" s="4">
        <f t="shared" si="49"/>
        <v>0</v>
      </c>
      <c r="P150" s="4">
        <f t="shared" si="50"/>
        <v>0</v>
      </c>
      <c r="Q150" s="4">
        <f t="shared" si="51"/>
        <v>0</v>
      </c>
      <c r="R150" s="4">
        <f t="shared" si="52"/>
        <v>0</v>
      </c>
      <c r="S150" s="4">
        <f t="shared" si="53"/>
        <v>0</v>
      </c>
      <c r="T150" s="77">
        <f t="shared" si="54"/>
        <v>0</v>
      </c>
      <c r="U150" s="76">
        <f t="shared" si="56"/>
        <v>0.3</v>
      </c>
      <c r="V150" s="4">
        <f t="shared" si="55"/>
        <v>0</v>
      </c>
    </row>
    <row r="151" spans="2:22" x14ac:dyDescent="0.2">
      <c r="B151">
        <f>'Risk Assessment'!B157</f>
        <v>0</v>
      </c>
      <c r="C151">
        <f>'Risk Assessment'!D157</f>
        <v>0</v>
      </c>
      <c r="D151" s="4">
        <f>Risks!C164</f>
        <v>0</v>
      </c>
      <c r="E151" s="4">
        <f t="shared" si="39"/>
        <v>0</v>
      </c>
      <c r="F151" s="4">
        <f t="shared" si="40"/>
        <v>0</v>
      </c>
      <c r="G151" s="4">
        <f t="shared" si="41"/>
        <v>0</v>
      </c>
      <c r="H151" s="4">
        <f t="shared" si="42"/>
        <v>0</v>
      </c>
      <c r="I151" s="4">
        <f t="shared" si="43"/>
        <v>0</v>
      </c>
      <c r="J151" s="4">
        <f t="shared" si="44"/>
        <v>0</v>
      </c>
      <c r="K151" s="4">
        <f t="shared" si="45"/>
        <v>0</v>
      </c>
      <c r="L151" s="4">
        <f t="shared" si="46"/>
        <v>0</v>
      </c>
      <c r="M151" s="4">
        <f t="shared" si="47"/>
        <v>0</v>
      </c>
      <c r="N151" s="4">
        <f t="shared" si="48"/>
        <v>0</v>
      </c>
      <c r="O151" s="4">
        <f t="shared" si="49"/>
        <v>0</v>
      </c>
      <c r="P151" s="4">
        <f t="shared" si="50"/>
        <v>0</v>
      </c>
      <c r="Q151" s="4">
        <f t="shared" si="51"/>
        <v>0</v>
      </c>
      <c r="R151" s="4">
        <f t="shared" si="52"/>
        <v>0</v>
      </c>
      <c r="S151" s="4">
        <f t="shared" si="53"/>
        <v>0</v>
      </c>
      <c r="T151" s="77">
        <f t="shared" si="54"/>
        <v>0</v>
      </c>
      <c r="U151" s="76">
        <f t="shared" si="56"/>
        <v>0.3</v>
      </c>
      <c r="V151" s="4">
        <f t="shared" si="55"/>
        <v>0</v>
      </c>
    </row>
    <row r="152" spans="2:22" x14ac:dyDescent="0.2">
      <c r="B152">
        <f>'Risk Assessment'!B158</f>
        <v>0</v>
      </c>
      <c r="C152">
        <f>'Risk Assessment'!D158</f>
        <v>0</v>
      </c>
      <c r="D152" s="4">
        <f>Risks!C165</f>
        <v>0</v>
      </c>
      <c r="E152" s="4">
        <f t="shared" si="39"/>
        <v>0</v>
      </c>
      <c r="F152" s="4">
        <f t="shared" si="40"/>
        <v>0</v>
      </c>
      <c r="G152" s="4">
        <f t="shared" si="41"/>
        <v>0</v>
      </c>
      <c r="H152" s="4">
        <f t="shared" si="42"/>
        <v>0</v>
      </c>
      <c r="I152" s="4">
        <f t="shared" si="43"/>
        <v>0</v>
      </c>
      <c r="J152" s="4">
        <f t="shared" si="44"/>
        <v>0</v>
      </c>
      <c r="K152" s="4">
        <f t="shared" si="45"/>
        <v>0</v>
      </c>
      <c r="L152" s="4">
        <f t="shared" si="46"/>
        <v>0</v>
      </c>
      <c r="M152" s="4">
        <f t="shared" si="47"/>
        <v>0</v>
      </c>
      <c r="N152" s="4">
        <f t="shared" si="48"/>
        <v>0</v>
      </c>
      <c r="O152" s="4">
        <f t="shared" si="49"/>
        <v>0</v>
      </c>
      <c r="P152" s="4">
        <f t="shared" si="50"/>
        <v>0</v>
      </c>
      <c r="Q152" s="4">
        <f t="shared" si="51"/>
        <v>0</v>
      </c>
      <c r="R152" s="4">
        <f t="shared" si="52"/>
        <v>0</v>
      </c>
      <c r="S152" s="4">
        <f t="shared" si="53"/>
        <v>0</v>
      </c>
      <c r="T152" s="77">
        <f t="shared" si="54"/>
        <v>0</v>
      </c>
      <c r="U152" s="76">
        <f t="shared" si="56"/>
        <v>0.3</v>
      </c>
      <c r="V152" s="4">
        <f t="shared" si="55"/>
        <v>0</v>
      </c>
    </row>
    <row r="153" spans="2:22" x14ac:dyDescent="0.2">
      <c r="B153">
        <f>'Risk Assessment'!B159</f>
        <v>0</v>
      </c>
      <c r="C153">
        <f>'Risk Assessment'!D159</f>
        <v>0</v>
      </c>
      <c r="D153" s="4">
        <f>Risks!C166</f>
        <v>0</v>
      </c>
      <c r="E153" s="4">
        <f t="shared" si="39"/>
        <v>0</v>
      </c>
      <c r="F153" s="4">
        <f t="shared" si="40"/>
        <v>0</v>
      </c>
      <c r="G153" s="4">
        <f t="shared" si="41"/>
        <v>0</v>
      </c>
      <c r="H153" s="4">
        <f t="shared" si="42"/>
        <v>0</v>
      </c>
      <c r="I153" s="4">
        <f t="shared" si="43"/>
        <v>0</v>
      </c>
      <c r="J153" s="4">
        <f t="shared" si="44"/>
        <v>0</v>
      </c>
      <c r="K153" s="4">
        <f t="shared" si="45"/>
        <v>0</v>
      </c>
      <c r="L153" s="4">
        <f t="shared" si="46"/>
        <v>0</v>
      </c>
      <c r="M153" s="4">
        <f t="shared" si="47"/>
        <v>0</v>
      </c>
      <c r="N153" s="4">
        <f t="shared" si="48"/>
        <v>0</v>
      </c>
      <c r="O153" s="4">
        <f t="shared" si="49"/>
        <v>0</v>
      </c>
      <c r="P153" s="4">
        <f t="shared" si="50"/>
        <v>0</v>
      </c>
      <c r="Q153" s="4">
        <f t="shared" si="51"/>
        <v>0</v>
      </c>
      <c r="R153" s="4">
        <f t="shared" si="52"/>
        <v>0</v>
      </c>
      <c r="S153" s="4">
        <f t="shared" si="53"/>
        <v>0</v>
      </c>
      <c r="T153" s="77">
        <f t="shared" si="54"/>
        <v>0</v>
      </c>
      <c r="U153" s="76">
        <f t="shared" si="56"/>
        <v>0.3</v>
      </c>
      <c r="V153" s="4">
        <f t="shared" si="55"/>
        <v>0</v>
      </c>
    </row>
    <row r="154" spans="2:22" x14ac:dyDescent="0.2">
      <c r="B154">
        <f>'Risk Assessment'!B160</f>
        <v>0</v>
      </c>
      <c r="C154">
        <f>'Risk Assessment'!D160</f>
        <v>0</v>
      </c>
      <c r="D154" s="4">
        <f>Risks!C167</f>
        <v>0</v>
      </c>
      <c r="E154" s="4">
        <f t="shared" si="39"/>
        <v>0</v>
      </c>
      <c r="F154" s="4">
        <f t="shared" si="40"/>
        <v>0</v>
      </c>
      <c r="G154" s="4">
        <f t="shared" si="41"/>
        <v>0</v>
      </c>
      <c r="H154" s="4">
        <f t="shared" si="42"/>
        <v>0</v>
      </c>
      <c r="I154" s="4">
        <f t="shared" si="43"/>
        <v>0</v>
      </c>
      <c r="J154" s="4">
        <f t="shared" si="44"/>
        <v>0</v>
      </c>
      <c r="K154" s="4">
        <f t="shared" si="45"/>
        <v>0</v>
      </c>
      <c r="L154" s="4">
        <f t="shared" si="46"/>
        <v>0</v>
      </c>
      <c r="M154" s="4">
        <f t="shared" si="47"/>
        <v>0</v>
      </c>
      <c r="N154" s="4">
        <f t="shared" si="48"/>
        <v>0</v>
      </c>
      <c r="O154" s="4">
        <f t="shared" si="49"/>
        <v>0</v>
      </c>
      <c r="P154" s="4">
        <f t="shared" si="50"/>
        <v>0</v>
      </c>
      <c r="Q154" s="4">
        <f t="shared" si="51"/>
        <v>0</v>
      </c>
      <c r="R154" s="4">
        <f t="shared" si="52"/>
        <v>0</v>
      </c>
      <c r="S154" s="4">
        <f t="shared" si="53"/>
        <v>0</v>
      </c>
      <c r="T154" s="77">
        <f t="shared" si="54"/>
        <v>0</v>
      </c>
      <c r="U154" s="76">
        <f t="shared" si="56"/>
        <v>0.3</v>
      </c>
      <c r="V154" s="4">
        <f t="shared" si="55"/>
        <v>0</v>
      </c>
    </row>
    <row r="155" spans="2:22" x14ac:dyDescent="0.2">
      <c r="B155">
        <f>'Risk Assessment'!B161</f>
        <v>0</v>
      </c>
      <c r="C155">
        <f>'Risk Assessment'!D161</f>
        <v>0</v>
      </c>
      <c r="D155" s="4">
        <f>Risks!C168</f>
        <v>0</v>
      </c>
      <c r="E155" s="4">
        <f t="shared" si="39"/>
        <v>0</v>
      </c>
      <c r="F155" s="4">
        <f t="shared" si="40"/>
        <v>0</v>
      </c>
      <c r="G155" s="4">
        <f t="shared" si="41"/>
        <v>0</v>
      </c>
      <c r="H155" s="4">
        <f t="shared" si="42"/>
        <v>0</v>
      </c>
      <c r="I155" s="4">
        <f t="shared" si="43"/>
        <v>0</v>
      </c>
      <c r="J155" s="4">
        <f t="shared" si="44"/>
        <v>0</v>
      </c>
      <c r="K155" s="4">
        <f t="shared" si="45"/>
        <v>0</v>
      </c>
      <c r="L155" s="4">
        <f t="shared" si="46"/>
        <v>0</v>
      </c>
      <c r="M155" s="4">
        <f t="shared" si="47"/>
        <v>0</v>
      </c>
      <c r="N155" s="4">
        <f t="shared" si="48"/>
        <v>0</v>
      </c>
      <c r="O155" s="4">
        <f t="shared" si="49"/>
        <v>0</v>
      </c>
      <c r="P155" s="4">
        <f t="shared" si="50"/>
        <v>0</v>
      </c>
      <c r="Q155" s="4">
        <f t="shared" si="51"/>
        <v>0</v>
      </c>
      <c r="R155" s="4">
        <f t="shared" si="52"/>
        <v>0</v>
      </c>
      <c r="S155" s="4">
        <f t="shared" si="53"/>
        <v>0</v>
      </c>
      <c r="T155" s="77">
        <f t="shared" si="54"/>
        <v>0</v>
      </c>
      <c r="U155" s="76">
        <f t="shared" si="56"/>
        <v>0.3</v>
      </c>
      <c r="V155" s="4">
        <f t="shared" si="55"/>
        <v>0</v>
      </c>
    </row>
    <row r="156" spans="2:22" x14ac:dyDescent="0.2">
      <c r="B156">
        <f>'Risk Assessment'!B162</f>
        <v>0</v>
      </c>
      <c r="C156">
        <f>'Risk Assessment'!D162</f>
        <v>0</v>
      </c>
      <c r="D156" s="4">
        <f>Risks!C169</f>
        <v>0</v>
      </c>
      <c r="E156" s="4">
        <f t="shared" si="39"/>
        <v>0</v>
      </c>
      <c r="F156" s="4">
        <f t="shared" si="40"/>
        <v>0</v>
      </c>
      <c r="G156" s="4">
        <f t="shared" si="41"/>
        <v>0</v>
      </c>
      <c r="H156" s="4">
        <f t="shared" si="42"/>
        <v>0</v>
      </c>
      <c r="I156" s="4">
        <f t="shared" si="43"/>
        <v>0</v>
      </c>
      <c r="J156" s="4">
        <f t="shared" si="44"/>
        <v>0</v>
      </c>
      <c r="K156" s="4">
        <f t="shared" si="45"/>
        <v>0</v>
      </c>
      <c r="L156" s="4">
        <f t="shared" si="46"/>
        <v>0</v>
      </c>
      <c r="M156" s="4">
        <f t="shared" si="47"/>
        <v>0</v>
      </c>
      <c r="N156" s="4">
        <f t="shared" si="48"/>
        <v>0</v>
      </c>
      <c r="O156" s="4">
        <f t="shared" si="49"/>
        <v>0</v>
      </c>
      <c r="P156" s="4">
        <f t="shared" si="50"/>
        <v>0</v>
      </c>
      <c r="Q156" s="4">
        <f t="shared" si="51"/>
        <v>0</v>
      </c>
      <c r="R156" s="4">
        <f t="shared" si="52"/>
        <v>0</v>
      </c>
      <c r="S156" s="4">
        <f t="shared" si="53"/>
        <v>0</v>
      </c>
      <c r="T156" s="77">
        <f t="shared" si="54"/>
        <v>0</v>
      </c>
      <c r="U156" s="76">
        <f t="shared" si="56"/>
        <v>0.3</v>
      </c>
      <c r="V156" s="4">
        <f t="shared" si="55"/>
        <v>0</v>
      </c>
    </row>
    <row r="157" spans="2:22" x14ac:dyDescent="0.2">
      <c r="B157">
        <f>'Risk Assessment'!B163</f>
        <v>0</v>
      </c>
      <c r="C157">
        <f>'Risk Assessment'!D163</f>
        <v>0</v>
      </c>
      <c r="D157" s="4">
        <f>Risks!C170</f>
        <v>0</v>
      </c>
      <c r="E157" s="4">
        <f t="shared" si="39"/>
        <v>0</v>
      </c>
      <c r="F157" s="4">
        <f t="shared" si="40"/>
        <v>0</v>
      </c>
      <c r="G157" s="4">
        <f t="shared" si="41"/>
        <v>0</v>
      </c>
      <c r="H157" s="4">
        <f t="shared" si="42"/>
        <v>0</v>
      </c>
      <c r="I157" s="4">
        <f t="shared" si="43"/>
        <v>0</v>
      </c>
      <c r="J157" s="4">
        <f t="shared" si="44"/>
        <v>0</v>
      </c>
      <c r="K157" s="4">
        <f t="shared" si="45"/>
        <v>0</v>
      </c>
      <c r="L157" s="4">
        <f t="shared" si="46"/>
        <v>0</v>
      </c>
      <c r="M157" s="4">
        <f t="shared" si="47"/>
        <v>0</v>
      </c>
      <c r="N157" s="4">
        <f t="shared" si="48"/>
        <v>0</v>
      </c>
      <c r="O157" s="4">
        <f t="shared" si="49"/>
        <v>0</v>
      </c>
      <c r="P157" s="4">
        <f t="shared" si="50"/>
        <v>0</v>
      </c>
      <c r="Q157" s="4">
        <f t="shared" si="51"/>
        <v>0</v>
      </c>
      <c r="R157" s="4">
        <f t="shared" si="52"/>
        <v>0</v>
      </c>
      <c r="S157" s="4">
        <f t="shared" si="53"/>
        <v>0</v>
      </c>
      <c r="T157" s="77">
        <f t="shared" si="54"/>
        <v>0</v>
      </c>
      <c r="U157" s="76">
        <f t="shared" si="56"/>
        <v>0.3</v>
      </c>
      <c r="V157" s="4">
        <f t="shared" si="55"/>
        <v>0</v>
      </c>
    </row>
    <row r="158" spans="2:22" x14ac:dyDescent="0.2">
      <c r="B158">
        <f>'Risk Assessment'!B164</f>
        <v>0</v>
      </c>
      <c r="C158">
        <f>'Risk Assessment'!D164</f>
        <v>0</v>
      </c>
      <c r="D158" s="4">
        <f>Risks!C171</f>
        <v>0</v>
      </c>
      <c r="E158" s="4">
        <f t="shared" si="39"/>
        <v>0</v>
      </c>
      <c r="F158" s="4">
        <f t="shared" si="40"/>
        <v>0</v>
      </c>
      <c r="G158" s="4">
        <f t="shared" si="41"/>
        <v>0</v>
      </c>
      <c r="H158" s="4">
        <f t="shared" si="42"/>
        <v>0</v>
      </c>
      <c r="I158" s="4">
        <f t="shared" si="43"/>
        <v>0</v>
      </c>
      <c r="J158" s="4">
        <f t="shared" si="44"/>
        <v>0</v>
      </c>
      <c r="K158" s="4">
        <f t="shared" si="45"/>
        <v>0</v>
      </c>
      <c r="L158" s="4">
        <f t="shared" si="46"/>
        <v>0</v>
      </c>
      <c r="M158" s="4">
        <f t="shared" si="47"/>
        <v>0</v>
      </c>
      <c r="N158" s="4">
        <f t="shared" si="48"/>
        <v>0</v>
      </c>
      <c r="O158" s="4">
        <f t="shared" si="49"/>
        <v>0</v>
      </c>
      <c r="P158" s="4">
        <f t="shared" si="50"/>
        <v>0</v>
      </c>
      <c r="Q158" s="4">
        <f t="shared" si="51"/>
        <v>0</v>
      </c>
      <c r="R158" s="4">
        <f t="shared" si="52"/>
        <v>0</v>
      </c>
      <c r="S158" s="4">
        <f t="shared" si="53"/>
        <v>0</v>
      </c>
      <c r="T158" s="77">
        <f t="shared" si="54"/>
        <v>0</v>
      </c>
      <c r="U158" s="76">
        <f t="shared" si="56"/>
        <v>0.3</v>
      </c>
      <c r="V158" s="4">
        <f t="shared" si="55"/>
        <v>0</v>
      </c>
    </row>
    <row r="159" spans="2:22" x14ac:dyDescent="0.2">
      <c r="B159">
        <f>'Risk Assessment'!B165</f>
        <v>0</v>
      </c>
      <c r="C159">
        <f>'Risk Assessment'!D165</f>
        <v>0</v>
      </c>
      <c r="D159" s="4">
        <f>Risks!C172</f>
        <v>0</v>
      </c>
      <c r="E159" s="4">
        <f t="shared" si="39"/>
        <v>0</v>
      </c>
      <c r="F159" s="4">
        <f t="shared" si="40"/>
        <v>0</v>
      </c>
      <c r="G159" s="4">
        <f t="shared" si="41"/>
        <v>0</v>
      </c>
      <c r="H159" s="4">
        <f t="shared" si="42"/>
        <v>0</v>
      </c>
      <c r="I159" s="4">
        <f t="shared" si="43"/>
        <v>0</v>
      </c>
      <c r="J159" s="4">
        <f t="shared" si="44"/>
        <v>0</v>
      </c>
      <c r="K159" s="4">
        <f t="shared" si="45"/>
        <v>0</v>
      </c>
      <c r="L159" s="4">
        <f t="shared" si="46"/>
        <v>0</v>
      </c>
      <c r="M159" s="4">
        <f t="shared" si="47"/>
        <v>0</v>
      </c>
      <c r="N159" s="4">
        <f t="shared" si="48"/>
        <v>0</v>
      </c>
      <c r="O159" s="4">
        <f t="shared" si="49"/>
        <v>0</v>
      </c>
      <c r="P159" s="4">
        <f t="shared" si="50"/>
        <v>0</v>
      </c>
      <c r="Q159" s="4">
        <f t="shared" si="51"/>
        <v>0</v>
      </c>
      <c r="R159" s="4">
        <f t="shared" si="52"/>
        <v>0</v>
      </c>
      <c r="S159" s="4">
        <f t="shared" si="53"/>
        <v>0</v>
      </c>
      <c r="T159" s="77">
        <f t="shared" si="54"/>
        <v>0</v>
      </c>
      <c r="U159" s="76">
        <f t="shared" si="56"/>
        <v>0.3</v>
      </c>
      <c r="V159" s="4">
        <f t="shared" si="55"/>
        <v>0</v>
      </c>
    </row>
    <row r="160" spans="2:22" x14ac:dyDescent="0.2">
      <c r="B160">
        <f>'Risk Assessment'!B166</f>
        <v>0</v>
      </c>
      <c r="C160">
        <f>'Risk Assessment'!D166</f>
        <v>0</v>
      </c>
      <c r="D160" s="4">
        <f>Risks!C173</f>
        <v>0</v>
      </c>
      <c r="E160" s="4">
        <f t="shared" si="39"/>
        <v>0</v>
      </c>
      <c r="F160" s="4">
        <f t="shared" si="40"/>
        <v>0</v>
      </c>
      <c r="G160" s="4">
        <f t="shared" si="41"/>
        <v>0</v>
      </c>
      <c r="H160" s="4">
        <f t="shared" si="42"/>
        <v>0</v>
      </c>
      <c r="I160" s="4">
        <f t="shared" si="43"/>
        <v>0</v>
      </c>
      <c r="J160" s="4">
        <f t="shared" si="44"/>
        <v>0</v>
      </c>
      <c r="K160" s="4">
        <f t="shared" si="45"/>
        <v>0</v>
      </c>
      <c r="L160" s="4">
        <f t="shared" si="46"/>
        <v>0</v>
      </c>
      <c r="M160" s="4">
        <f t="shared" si="47"/>
        <v>0</v>
      </c>
      <c r="N160" s="4">
        <f t="shared" si="48"/>
        <v>0</v>
      </c>
      <c r="O160" s="4">
        <f t="shared" si="49"/>
        <v>0</v>
      </c>
      <c r="P160" s="4">
        <f t="shared" si="50"/>
        <v>0</v>
      </c>
      <c r="Q160" s="4">
        <f t="shared" si="51"/>
        <v>0</v>
      </c>
      <c r="R160" s="4">
        <f t="shared" si="52"/>
        <v>0</v>
      </c>
      <c r="S160" s="4">
        <f t="shared" si="53"/>
        <v>0</v>
      </c>
      <c r="T160" s="77">
        <f t="shared" si="54"/>
        <v>0</v>
      </c>
      <c r="U160" s="76">
        <f t="shared" si="56"/>
        <v>0.3</v>
      </c>
      <c r="V160" s="4">
        <f t="shared" si="55"/>
        <v>0</v>
      </c>
    </row>
    <row r="161" spans="2:22" x14ac:dyDescent="0.2">
      <c r="B161">
        <f>'Risk Assessment'!B167</f>
        <v>0</v>
      </c>
      <c r="C161">
        <f>'Risk Assessment'!D167</f>
        <v>0</v>
      </c>
      <c r="D161" s="4">
        <f>Risks!C174</f>
        <v>0</v>
      </c>
      <c r="E161" s="4">
        <f t="shared" si="39"/>
        <v>0</v>
      </c>
      <c r="F161" s="4">
        <f t="shared" si="40"/>
        <v>0</v>
      </c>
      <c r="G161" s="4">
        <f t="shared" si="41"/>
        <v>0</v>
      </c>
      <c r="H161" s="4">
        <f t="shared" si="42"/>
        <v>0</v>
      </c>
      <c r="I161" s="4">
        <f t="shared" si="43"/>
        <v>0</v>
      </c>
      <c r="J161" s="4">
        <f t="shared" si="44"/>
        <v>0</v>
      </c>
      <c r="K161" s="4">
        <f t="shared" si="45"/>
        <v>0</v>
      </c>
      <c r="L161" s="4">
        <f t="shared" si="46"/>
        <v>0</v>
      </c>
      <c r="M161" s="4">
        <f t="shared" si="47"/>
        <v>0</v>
      </c>
      <c r="N161" s="4">
        <f t="shared" si="48"/>
        <v>0</v>
      </c>
      <c r="O161" s="4">
        <f t="shared" si="49"/>
        <v>0</v>
      </c>
      <c r="P161" s="4">
        <f t="shared" si="50"/>
        <v>0</v>
      </c>
      <c r="Q161" s="4">
        <f t="shared" si="51"/>
        <v>0</v>
      </c>
      <c r="R161" s="4">
        <f t="shared" si="52"/>
        <v>0</v>
      </c>
      <c r="S161" s="4">
        <f t="shared" si="53"/>
        <v>0</v>
      </c>
      <c r="T161" s="77">
        <f t="shared" si="54"/>
        <v>0</v>
      </c>
      <c r="U161" s="76">
        <f t="shared" si="56"/>
        <v>0.3</v>
      </c>
      <c r="V161" s="4">
        <f t="shared" si="55"/>
        <v>0</v>
      </c>
    </row>
    <row r="162" spans="2:22" x14ac:dyDescent="0.2">
      <c r="B162">
        <f>'Risk Assessment'!B168</f>
        <v>0</v>
      </c>
      <c r="C162">
        <f>'Risk Assessment'!D168</f>
        <v>0</v>
      </c>
      <c r="D162" s="4">
        <f>Risks!C175</f>
        <v>0</v>
      </c>
      <c r="E162" s="4">
        <f t="shared" si="39"/>
        <v>0</v>
      </c>
      <c r="F162" s="4">
        <f t="shared" si="40"/>
        <v>0</v>
      </c>
      <c r="G162" s="4">
        <f t="shared" si="41"/>
        <v>0</v>
      </c>
      <c r="H162" s="4">
        <f t="shared" si="42"/>
        <v>0</v>
      </c>
      <c r="I162" s="4">
        <f t="shared" si="43"/>
        <v>0</v>
      </c>
      <c r="J162" s="4">
        <f t="shared" si="44"/>
        <v>0</v>
      </c>
      <c r="K162" s="4">
        <f t="shared" si="45"/>
        <v>0</v>
      </c>
      <c r="L162" s="4">
        <f t="shared" si="46"/>
        <v>0</v>
      </c>
      <c r="M162" s="4">
        <f t="shared" si="47"/>
        <v>0</v>
      </c>
      <c r="N162" s="4">
        <f t="shared" si="48"/>
        <v>0</v>
      </c>
      <c r="O162" s="4">
        <f t="shared" si="49"/>
        <v>0</v>
      </c>
      <c r="P162" s="4">
        <f t="shared" si="50"/>
        <v>0</v>
      </c>
      <c r="Q162" s="4">
        <f t="shared" si="51"/>
        <v>0</v>
      </c>
      <c r="R162" s="4">
        <f t="shared" si="52"/>
        <v>0</v>
      </c>
      <c r="S162" s="4">
        <f t="shared" si="53"/>
        <v>0</v>
      </c>
      <c r="T162" s="77">
        <f t="shared" si="54"/>
        <v>0</v>
      </c>
      <c r="U162" s="76">
        <f t="shared" si="56"/>
        <v>0.3</v>
      </c>
      <c r="V162" s="4">
        <f t="shared" si="55"/>
        <v>0</v>
      </c>
    </row>
    <row r="163" spans="2:22" x14ac:dyDescent="0.2">
      <c r="B163">
        <f>'Risk Assessment'!B169</f>
        <v>0</v>
      </c>
      <c r="C163">
        <f>'Risk Assessment'!D169</f>
        <v>0</v>
      </c>
      <c r="D163" s="4">
        <f>Risks!C176</f>
        <v>0</v>
      </c>
      <c r="E163" s="4">
        <f t="shared" si="39"/>
        <v>0</v>
      </c>
      <c r="F163" s="4">
        <f t="shared" si="40"/>
        <v>0</v>
      </c>
      <c r="G163" s="4">
        <f t="shared" si="41"/>
        <v>0</v>
      </c>
      <c r="H163" s="4">
        <f t="shared" si="42"/>
        <v>0</v>
      </c>
      <c r="I163" s="4">
        <f t="shared" si="43"/>
        <v>0</v>
      </c>
      <c r="J163" s="4">
        <f t="shared" si="44"/>
        <v>0</v>
      </c>
      <c r="K163" s="4">
        <f t="shared" si="45"/>
        <v>0</v>
      </c>
      <c r="L163" s="4">
        <f t="shared" si="46"/>
        <v>0</v>
      </c>
      <c r="M163" s="4">
        <f t="shared" si="47"/>
        <v>0</v>
      </c>
      <c r="N163" s="4">
        <f t="shared" si="48"/>
        <v>0</v>
      </c>
      <c r="O163" s="4">
        <f t="shared" si="49"/>
        <v>0</v>
      </c>
      <c r="P163" s="4">
        <f t="shared" si="50"/>
        <v>0</v>
      </c>
      <c r="Q163" s="4">
        <f t="shared" si="51"/>
        <v>0</v>
      </c>
      <c r="R163" s="4">
        <f t="shared" si="52"/>
        <v>0</v>
      </c>
      <c r="S163" s="4">
        <f t="shared" si="53"/>
        <v>0</v>
      </c>
      <c r="T163" s="77">
        <f t="shared" si="54"/>
        <v>0</v>
      </c>
      <c r="U163" s="76">
        <f t="shared" si="56"/>
        <v>0.3</v>
      </c>
      <c r="V163" s="4">
        <f t="shared" si="55"/>
        <v>0</v>
      </c>
    </row>
    <row r="164" spans="2:22" x14ac:dyDescent="0.2">
      <c r="B164">
        <f>'Risk Assessment'!B170</f>
        <v>0</v>
      </c>
      <c r="C164">
        <f>'Risk Assessment'!D170</f>
        <v>0</v>
      </c>
      <c r="D164" s="4">
        <f>Risks!C177</f>
        <v>0</v>
      </c>
      <c r="E164" s="4">
        <f t="shared" si="39"/>
        <v>0</v>
      </c>
      <c r="F164" s="4">
        <f t="shared" si="40"/>
        <v>0</v>
      </c>
      <c r="G164" s="4">
        <f t="shared" si="41"/>
        <v>0</v>
      </c>
      <c r="H164" s="4">
        <f t="shared" si="42"/>
        <v>0</v>
      </c>
      <c r="I164" s="4">
        <f t="shared" si="43"/>
        <v>0</v>
      </c>
      <c r="J164" s="4">
        <f t="shared" si="44"/>
        <v>0</v>
      </c>
      <c r="K164" s="4">
        <f t="shared" si="45"/>
        <v>0</v>
      </c>
      <c r="L164" s="4">
        <f t="shared" si="46"/>
        <v>0</v>
      </c>
      <c r="M164" s="4">
        <f t="shared" si="47"/>
        <v>0</v>
      </c>
      <c r="N164" s="4">
        <f t="shared" si="48"/>
        <v>0</v>
      </c>
      <c r="O164" s="4">
        <f t="shared" si="49"/>
        <v>0</v>
      </c>
      <c r="P164" s="4">
        <f t="shared" si="50"/>
        <v>0</v>
      </c>
      <c r="Q164" s="4">
        <f t="shared" si="51"/>
        <v>0</v>
      </c>
      <c r="R164" s="4">
        <f t="shared" si="52"/>
        <v>0</v>
      </c>
      <c r="S164" s="4">
        <f t="shared" si="53"/>
        <v>0</v>
      </c>
      <c r="T164" s="77">
        <f t="shared" si="54"/>
        <v>0</v>
      </c>
      <c r="U164" s="76">
        <f t="shared" si="56"/>
        <v>0.3</v>
      </c>
      <c r="V164" s="4">
        <f t="shared" si="55"/>
        <v>0</v>
      </c>
    </row>
    <row r="165" spans="2:22" x14ac:dyDescent="0.2">
      <c r="B165">
        <f>'Risk Assessment'!B171</f>
        <v>0</v>
      </c>
      <c r="C165">
        <f>'Risk Assessment'!D171</f>
        <v>0</v>
      </c>
      <c r="D165" s="4">
        <f>Risks!C178</f>
        <v>0</v>
      </c>
      <c r="E165" s="4">
        <f t="shared" si="39"/>
        <v>0</v>
      </c>
      <c r="F165" s="4">
        <f t="shared" si="40"/>
        <v>0</v>
      </c>
      <c r="G165" s="4">
        <f t="shared" si="41"/>
        <v>0</v>
      </c>
      <c r="H165" s="4">
        <f t="shared" si="42"/>
        <v>0</v>
      </c>
      <c r="I165" s="4">
        <f t="shared" si="43"/>
        <v>0</v>
      </c>
      <c r="J165" s="4">
        <f t="shared" si="44"/>
        <v>0</v>
      </c>
      <c r="K165" s="4">
        <f t="shared" si="45"/>
        <v>0</v>
      </c>
      <c r="L165" s="4">
        <f t="shared" si="46"/>
        <v>0</v>
      </c>
      <c r="M165" s="4">
        <f t="shared" si="47"/>
        <v>0</v>
      </c>
      <c r="N165" s="4">
        <f t="shared" si="48"/>
        <v>0</v>
      </c>
      <c r="O165" s="4">
        <f t="shared" si="49"/>
        <v>0</v>
      </c>
      <c r="P165" s="4">
        <f t="shared" si="50"/>
        <v>0</v>
      </c>
      <c r="Q165" s="4">
        <f t="shared" si="51"/>
        <v>0</v>
      </c>
      <c r="R165" s="4">
        <f t="shared" si="52"/>
        <v>0</v>
      </c>
      <c r="S165" s="4">
        <f t="shared" si="53"/>
        <v>0</v>
      </c>
      <c r="T165" s="77">
        <f t="shared" si="54"/>
        <v>0</v>
      </c>
      <c r="U165" s="76">
        <f t="shared" si="56"/>
        <v>0.3</v>
      </c>
      <c r="V165" s="4">
        <f t="shared" si="55"/>
        <v>0</v>
      </c>
    </row>
    <row r="166" spans="2:22" x14ac:dyDescent="0.2">
      <c r="B166">
        <f>'Risk Assessment'!B172</f>
        <v>0</v>
      </c>
      <c r="C166">
        <f>'Risk Assessment'!D172</f>
        <v>0</v>
      </c>
      <c r="D166" s="4">
        <f>Risks!C179</f>
        <v>0</v>
      </c>
      <c r="E166" s="4">
        <f t="shared" si="39"/>
        <v>0</v>
      </c>
      <c r="F166" s="4">
        <f t="shared" si="40"/>
        <v>0</v>
      </c>
      <c r="G166" s="4">
        <f t="shared" si="41"/>
        <v>0</v>
      </c>
      <c r="H166" s="4">
        <f t="shared" si="42"/>
        <v>0</v>
      </c>
      <c r="I166" s="4">
        <f t="shared" si="43"/>
        <v>0</v>
      </c>
      <c r="J166" s="4">
        <f t="shared" si="44"/>
        <v>0</v>
      </c>
      <c r="K166" s="4">
        <f t="shared" si="45"/>
        <v>0</v>
      </c>
      <c r="L166" s="4">
        <f t="shared" si="46"/>
        <v>0</v>
      </c>
      <c r="M166" s="4">
        <f t="shared" si="47"/>
        <v>0</v>
      </c>
      <c r="N166" s="4">
        <f t="shared" si="48"/>
        <v>0</v>
      </c>
      <c r="O166" s="4">
        <f t="shared" si="49"/>
        <v>0</v>
      </c>
      <c r="P166" s="4">
        <f t="shared" si="50"/>
        <v>0</v>
      </c>
      <c r="Q166" s="4">
        <f t="shared" si="51"/>
        <v>0</v>
      </c>
      <c r="R166" s="4">
        <f t="shared" si="52"/>
        <v>0</v>
      </c>
      <c r="S166" s="4">
        <f t="shared" si="53"/>
        <v>0</v>
      </c>
      <c r="T166" s="77">
        <f t="shared" si="54"/>
        <v>0</v>
      </c>
      <c r="U166" s="76">
        <f t="shared" si="56"/>
        <v>0.3</v>
      </c>
      <c r="V166" s="4">
        <f t="shared" si="55"/>
        <v>0</v>
      </c>
    </row>
    <row r="167" spans="2:22" x14ac:dyDescent="0.2">
      <c r="B167">
        <f>'Risk Assessment'!B173</f>
        <v>0</v>
      </c>
      <c r="C167">
        <f>'Risk Assessment'!D173</f>
        <v>0</v>
      </c>
      <c r="D167" s="4">
        <f>Risks!C180</f>
        <v>0</v>
      </c>
      <c r="E167" s="4">
        <f t="shared" si="39"/>
        <v>0</v>
      </c>
      <c r="F167" s="4">
        <f t="shared" si="40"/>
        <v>0</v>
      </c>
      <c r="G167" s="4">
        <f t="shared" si="41"/>
        <v>0</v>
      </c>
      <c r="H167" s="4">
        <f t="shared" si="42"/>
        <v>0</v>
      </c>
      <c r="I167" s="4">
        <f t="shared" si="43"/>
        <v>0</v>
      </c>
      <c r="J167" s="4">
        <f t="shared" si="44"/>
        <v>0</v>
      </c>
      <c r="K167" s="4">
        <f t="shared" si="45"/>
        <v>0</v>
      </c>
      <c r="L167" s="4">
        <f t="shared" si="46"/>
        <v>0</v>
      </c>
      <c r="M167" s="4">
        <f t="shared" si="47"/>
        <v>0</v>
      </c>
      <c r="N167" s="4">
        <f t="shared" si="48"/>
        <v>0</v>
      </c>
      <c r="O167" s="4">
        <f t="shared" si="49"/>
        <v>0</v>
      </c>
      <c r="P167" s="4">
        <f t="shared" si="50"/>
        <v>0</v>
      </c>
      <c r="Q167" s="4">
        <f t="shared" si="51"/>
        <v>0</v>
      </c>
      <c r="R167" s="4">
        <f t="shared" si="52"/>
        <v>0</v>
      </c>
      <c r="S167" s="4">
        <f t="shared" si="53"/>
        <v>0</v>
      </c>
      <c r="T167" s="77">
        <f t="shared" si="54"/>
        <v>0</v>
      </c>
      <c r="U167" s="76">
        <f t="shared" si="56"/>
        <v>0.3</v>
      </c>
      <c r="V167" s="4">
        <f t="shared" si="55"/>
        <v>0</v>
      </c>
    </row>
    <row r="168" spans="2:22" x14ac:dyDescent="0.2">
      <c r="B168">
        <f>'Risk Assessment'!B174</f>
        <v>0</v>
      </c>
      <c r="C168">
        <f>'Risk Assessment'!D174</f>
        <v>0</v>
      </c>
      <c r="D168" s="4">
        <f>Risks!C181</f>
        <v>0</v>
      </c>
      <c r="E168" s="4">
        <f t="shared" si="39"/>
        <v>0</v>
      </c>
      <c r="F168" s="4">
        <f t="shared" si="40"/>
        <v>0</v>
      </c>
      <c r="G168" s="4">
        <f t="shared" si="41"/>
        <v>0</v>
      </c>
      <c r="H168" s="4">
        <f t="shared" si="42"/>
        <v>0</v>
      </c>
      <c r="I168" s="4">
        <f t="shared" si="43"/>
        <v>0</v>
      </c>
      <c r="J168" s="4">
        <f t="shared" si="44"/>
        <v>0</v>
      </c>
      <c r="K168" s="4">
        <f t="shared" si="45"/>
        <v>0</v>
      </c>
      <c r="L168" s="4">
        <f t="shared" si="46"/>
        <v>0</v>
      </c>
      <c r="M168" s="4">
        <f t="shared" si="47"/>
        <v>0</v>
      </c>
      <c r="N168" s="4">
        <f t="shared" si="48"/>
        <v>0</v>
      </c>
      <c r="O168" s="4">
        <f t="shared" si="49"/>
        <v>0</v>
      </c>
      <c r="P168" s="4">
        <f t="shared" si="50"/>
        <v>0</v>
      </c>
      <c r="Q168" s="4">
        <f t="shared" si="51"/>
        <v>0</v>
      </c>
      <c r="R168" s="4">
        <f t="shared" si="52"/>
        <v>0</v>
      </c>
      <c r="S168" s="4">
        <f t="shared" si="53"/>
        <v>0</v>
      </c>
      <c r="T168" s="77">
        <f t="shared" si="54"/>
        <v>0</v>
      </c>
      <c r="U168" s="76">
        <f t="shared" si="56"/>
        <v>0.3</v>
      </c>
      <c r="V168" s="4">
        <f t="shared" si="55"/>
        <v>0</v>
      </c>
    </row>
    <row r="169" spans="2:22" x14ac:dyDescent="0.2">
      <c r="B169">
        <f>'Risk Assessment'!B175</f>
        <v>0</v>
      </c>
      <c r="C169">
        <f>'Risk Assessment'!D175</f>
        <v>0</v>
      </c>
      <c r="D169" s="4">
        <f>Risks!C182</f>
        <v>0</v>
      </c>
      <c r="E169" s="4">
        <f t="shared" si="39"/>
        <v>0</v>
      </c>
      <c r="F169" s="4">
        <f t="shared" si="40"/>
        <v>0</v>
      </c>
      <c r="G169" s="4">
        <f t="shared" si="41"/>
        <v>0</v>
      </c>
      <c r="H169" s="4">
        <f t="shared" si="42"/>
        <v>0</v>
      </c>
      <c r="I169" s="4">
        <f t="shared" si="43"/>
        <v>0</v>
      </c>
      <c r="J169" s="4">
        <f t="shared" si="44"/>
        <v>0</v>
      </c>
      <c r="K169" s="4">
        <f t="shared" si="45"/>
        <v>0</v>
      </c>
      <c r="L169" s="4">
        <f t="shared" si="46"/>
        <v>0</v>
      </c>
      <c r="M169" s="4">
        <f t="shared" si="47"/>
        <v>0</v>
      </c>
      <c r="N169" s="4">
        <f t="shared" si="48"/>
        <v>0</v>
      </c>
      <c r="O169" s="4">
        <f t="shared" si="49"/>
        <v>0</v>
      </c>
      <c r="P169" s="4">
        <f t="shared" si="50"/>
        <v>0</v>
      </c>
      <c r="Q169" s="4">
        <f t="shared" si="51"/>
        <v>0</v>
      </c>
      <c r="R169" s="4">
        <f t="shared" si="52"/>
        <v>0</v>
      </c>
      <c r="S169" s="4">
        <f t="shared" si="53"/>
        <v>0</v>
      </c>
      <c r="T169" s="77">
        <f t="shared" si="54"/>
        <v>0</v>
      </c>
      <c r="U169" s="76">
        <f t="shared" si="56"/>
        <v>0.3</v>
      </c>
      <c r="V169" s="4">
        <f t="shared" si="55"/>
        <v>0</v>
      </c>
    </row>
    <row r="170" spans="2:22" x14ac:dyDescent="0.2">
      <c r="B170">
        <f>'Risk Assessment'!B176</f>
        <v>0</v>
      </c>
      <c r="C170">
        <f>'Risk Assessment'!D176</f>
        <v>0</v>
      </c>
      <c r="D170" s="4">
        <f>Risks!C183</f>
        <v>0</v>
      </c>
      <c r="E170" s="4">
        <f t="shared" si="39"/>
        <v>0</v>
      </c>
      <c r="F170" s="4">
        <f t="shared" si="40"/>
        <v>0</v>
      </c>
      <c r="G170" s="4">
        <f t="shared" si="41"/>
        <v>0</v>
      </c>
      <c r="H170" s="4">
        <f t="shared" si="42"/>
        <v>0</v>
      </c>
      <c r="I170" s="4">
        <f t="shared" si="43"/>
        <v>0</v>
      </c>
      <c r="J170" s="4">
        <f t="shared" si="44"/>
        <v>0</v>
      </c>
      <c r="K170" s="4">
        <f t="shared" si="45"/>
        <v>0</v>
      </c>
      <c r="L170" s="4">
        <f t="shared" si="46"/>
        <v>0</v>
      </c>
      <c r="M170" s="4">
        <f t="shared" si="47"/>
        <v>0</v>
      </c>
      <c r="N170" s="4">
        <f t="shared" si="48"/>
        <v>0</v>
      </c>
      <c r="O170" s="4">
        <f t="shared" si="49"/>
        <v>0</v>
      </c>
      <c r="P170" s="4">
        <f t="shared" si="50"/>
        <v>0</v>
      </c>
      <c r="Q170" s="4">
        <f t="shared" si="51"/>
        <v>0</v>
      </c>
      <c r="R170" s="4">
        <f t="shared" si="52"/>
        <v>0</v>
      </c>
      <c r="S170" s="4">
        <f t="shared" si="53"/>
        <v>0</v>
      </c>
      <c r="T170" s="77">
        <f t="shared" si="54"/>
        <v>0</v>
      </c>
      <c r="U170" s="76">
        <f t="shared" si="56"/>
        <v>0.3</v>
      </c>
      <c r="V170" s="4">
        <f t="shared" si="55"/>
        <v>0</v>
      </c>
    </row>
    <row r="171" spans="2:22" x14ac:dyDescent="0.2">
      <c r="B171">
        <f>'Risk Assessment'!B177</f>
        <v>0</v>
      </c>
      <c r="C171">
        <f>'Risk Assessment'!D177</f>
        <v>0</v>
      </c>
      <c r="D171" s="4">
        <f>Risks!C184</f>
        <v>0</v>
      </c>
      <c r="E171" s="4">
        <f t="shared" si="39"/>
        <v>0</v>
      </c>
      <c r="F171" s="4">
        <f t="shared" si="40"/>
        <v>0</v>
      </c>
      <c r="G171" s="4">
        <f t="shared" si="41"/>
        <v>0</v>
      </c>
      <c r="H171" s="4">
        <f t="shared" si="42"/>
        <v>0</v>
      </c>
      <c r="I171" s="4">
        <f t="shared" si="43"/>
        <v>0</v>
      </c>
      <c r="J171" s="4">
        <f t="shared" si="44"/>
        <v>0</v>
      </c>
      <c r="K171" s="4">
        <f t="shared" si="45"/>
        <v>0</v>
      </c>
      <c r="L171" s="4">
        <f t="shared" si="46"/>
        <v>0</v>
      </c>
      <c r="M171" s="4">
        <f t="shared" si="47"/>
        <v>0</v>
      </c>
      <c r="N171" s="4">
        <f t="shared" si="48"/>
        <v>0</v>
      </c>
      <c r="O171" s="4">
        <f t="shared" si="49"/>
        <v>0</v>
      </c>
      <c r="P171" s="4">
        <f t="shared" si="50"/>
        <v>0</v>
      </c>
      <c r="Q171" s="4">
        <f t="shared" si="51"/>
        <v>0</v>
      </c>
      <c r="R171" s="4">
        <f t="shared" si="52"/>
        <v>0</v>
      </c>
      <c r="S171" s="4">
        <f t="shared" si="53"/>
        <v>0</v>
      </c>
      <c r="T171" s="77">
        <f t="shared" si="54"/>
        <v>0</v>
      </c>
      <c r="U171" s="76">
        <f t="shared" si="56"/>
        <v>0.3</v>
      </c>
      <c r="V171" s="4">
        <f t="shared" si="55"/>
        <v>0</v>
      </c>
    </row>
    <row r="172" spans="2:22" x14ac:dyDescent="0.2">
      <c r="B172">
        <f>'Risk Assessment'!B178</f>
        <v>0</v>
      </c>
      <c r="C172">
        <f>'Risk Assessment'!D178</f>
        <v>0</v>
      </c>
      <c r="D172" s="4">
        <f>Risks!C185</f>
        <v>0</v>
      </c>
      <c r="E172" s="4">
        <f t="shared" si="39"/>
        <v>0</v>
      </c>
      <c r="F172" s="4">
        <f t="shared" si="40"/>
        <v>0</v>
      </c>
      <c r="G172" s="4">
        <f t="shared" si="41"/>
        <v>0</v>
      </c>
      <c r="H172" s="4">
        <f t="shared" si="42"/>
        <v>0</v>
      </c>
      <c r="I172" s="4">
        <f t="shared" si="43"/>
        <v>0</v>
      </c>
      <c r="J172" s="4">
        <f t="shared" si="44"/>
        <v>0</v>
      </c>
      <c r="K172" s="4">
        <f t="shared" si="45"/>
        <v>0</v>
      </c>
      <c r="L172" s="4">
        <f t="shared" si="46"/>
        <v>0</v>
      </c>
      <c r="M172" s="4">
        <f t="shared" si="47"/>
        <v>0</v>
      </c>
      <c r="N172" s="4">
        <f t="shared" si="48"/>
        <v>0</v>
      </c>
      <c r="O172" s="4">
        <f t="shared" si="49"/>
        <v>0</v>
      </c>
      <c r="P172" s="4">
        <f t="shared" si="50"/>
        <v>0</v>
      </c>
      <c r="Q172" s="4">
        <f t="shared" si="51"/>
        <v>0</v>
      </c>
      <c r="R172" s="4">
        <f t="shared" si="52"/>
        <v>0</v>
      </c>
      <c r="S172" s="4">
        <f t="shared" si="53"/>
        <v>0</v>
      </c>
      <c r="T172" s="77">
        <f t="shared" si="54"/>
        <v>0</v>
      </c>
      <c r="U172" s="76">
        <f t="shared" si="56"/>
        <v>0.3</v>
      </c>
      <c r="V172" s="4">
        <f t="shared" si="55"/>
        <v>0</v>
      </c>
    </row>
    <row r="173" spans="2:22" x14ac:dyDescent="0.2">
      <c r="B173">
        <f>'Risk Assessment'!B179</f>
        <v>0</v>
      </c>
      <c r="C173">
        <f>'Risk Assessment'!D179</f>
        <v>0</v>
      </c>
      <c r="D173" s="4">
        <f>Risks!C186</f>
        <v>0</v>
      </c>
      <c r="E173" s="4">
        <f t="shared" si="39"/>
        <v>0</v>
      </c>
      <c r="F173" s="4">
        <f t="shared" si="40"/>
        <v>0</v>
      </c>
      <c r="G173" s="4">
        <f t="shared" si="41"/>
        <v>0</v>
      </c>
      <c r="H173" s="4">
        <f t="shared" si="42"/>
        <v>0</v>
      </c>
      <c r="I173" s="4">
        <f t="shared" si="43"/>
        <v>0</v>
      </c>
      <c r="J173" s="4">
        <f t="shared" si="44"/>
        <v>0</v>
      </c>
      <c r="K173" s="4">
        <f t="shared" si="45"/>
        <v>0</v>
      </c>
      <c r="L173" s="4">
        <f t="shared" si="46"/>
        <v>0</v>
      </c>
      <c r="M173" s="4">
        <f t="shared" si="47"/>
        <v>0</v>
      </c>
      <c r="N173" s="4">
        <f t="shared" si="48"/>
        <v>0</v>
      </c>
      <c r="O173" s="4">
        <f t="shared" si="49"/>
        <v>0</v>
      </c>
      <c r="P173" s="4">
        <f t="shared" si="50"/>
        <v>0</v>
      </c>
      <c r="Q173" s="4">
        <f t="shared" si="51"/>
        <v>0</v>
      </c>
      <c r="R173" s="4">
        <f t="shared" si="52"/>
        <v>0</v>
      </c>
      <c r="S173" s="4">
        <f t="shared" si="53"/>
        <v>0</v>
      </c>
      <c r="T173" s="77">
        <f t="shared" si="54"/>
        <v>0</v>
      </c>
      <c r="U173" s="76">
        <f t="shared" si="56"/>
        <v>0.3</v>
      </c>
      <c r="V173" s="4">
        <f t="shared" si="55"/>
        <v>0</v>
      </c>
    </row>
    <row r="174" spans="2:22" x14ac:dyDescent="0.2">
      <c r="B174">
        <f>'Risk Assessment'!B180</f>
        <v>0</v>
      </c>
      <c r="C174">
        <f>'Risk Assessment'!D180</f>
        <v>0</v>
      </c>
      <c r="D174" s="4">
        <f>Risks!C187</f>
        <v>0</v>
      </c>
      <c r="E174" s="4">
        <f t="shared" si="39"/>
        <v>0</v>
      </c>
      <c r="F174" s="4">
        <f t="shared" si="40"/>
        <v>0</v>
      </c>
      <c r="G174" s="4">
        <f t="shared" si="41"/>
        <v>0</v>
      </c>
      <c r="H174" s="4">
        <f t="shared" si="42"/>
        <v>0</v>
      </c>
      <c r="I174" s="4">
        <f t="shared" si="43"/>
        <v>0</v>
      </c>
      <c r="J174" s="4">
        <f t="shared" si="44"/>
        <v>0</v>
      </c>
      <c r="K174" s="4">
        <f t="shared" si="45"/>
        <v>0</v>
      </c>
      <c r="L174" s="4">
        <f t="shared" si="46"/>
        <v>0</v>
      </c>
      <c r="M174" s="4">
        <f t="shared" si="47"/>
        <v>0</v>
      </c>
      <c r="N174" s="4">
        <f t="shared" si="48"/>
        <v>0</v>
      </c>
      <c r="O174" s="4">
        <f t="shared" si="49"/>
        <v>0</v>
      </c>
      <c r="P174" s="4">
        <f t="shared" si="50"/>
        <v>0</v>
      </c>
      <c r="Q174" s="4">
        <f t="shared" si="51"/>
        <v>0</v>
      </c>
      <c r="R174" s="4">
        <f t="shared" si="52"/>
        <v>0</v>
      </c>
      <c r="S174" s="4">
        <f t="shared" si="53"/>
        <v>0</v>
      </c>
      <c r="T174" s="77">
        <f t="shared" si="54"/>
        <v>0</v>
      </c>
      <c r="U174" s="76">
        <f t="shared" si="56"/>
        <v>0.3</v>
      </c>
      <c r="V174" s="4">
        <f t="shared" si="55"/>
        <v>0</v>
      </c>
    </row>
    <row r="175" spans="2:22" x14ac:dyDescent="0.2">
      <c r="B175">
        <f>'Risk Assessment'!B181</f>
        <v>0</v>
      </c>
      <c r="C175">
        <f>'Risk Assessment'!D181</f>
        <v>0</v>
      </c>
      <c r="D175" s="4">
        <f>Risks!C188</f>
        <v>0</v>
      </c>
      <c r="E175" s="4">
        <f t="shared" si="39"/>
        <v>0</v>
      </c>
      <c r="F175" s="4">
        <f t="shared" si="40"/>
        <v>0</v>
      </c>
      <c r="G175" s="4">
        <f t="shared" si="41"/>
        <v>0</v>
      </c>
      <c r="H175" s="4">
        <f t="shared" si="42"/>
        <v>0</v>
      </c>
      <c r="I175" s="4">
        <f t="shared" si="43"/>
        <v>0</v>
      </c>
      <c r="J175" s="4">
        <f t="shared" si="44"/>
        <v>0</v>
      </c>
      <c r="K175" s="4">
        <f t="shared" si="45"/>
        <v>0</v>
      </c>
      <c r="L175" s="4">
        <f t="shared" si="46"/>
        <v>0</v>
      </c>
      <c r="M175" s="4">
        <f t="shared" si="47"/>
        <v>0</v>
      </c>
      <c r="N175" s="4">
        <f t="shared" si="48"/>
        <v>0</v>
      </c>
      <c r="O175" s="4">
        <f t="shared" si="49"/>
        <v>0</v>
      </c>
      <c r="P175" s="4">
        <f t="shared" si="50"/>
        <v>0</v>
      </c>
      <c r="Q175" s="4">
        <f t="shared" si="51"/>
        <v>0</v>
      </c>
      <c r="R175" s="4">
        <f t="shared" si="52"/>
        <v>0</v>
      </c>
      <c r="S175" s="4">
        <f t="shared" si="53"/>
        <v>0</v>
      </c>
      <c r="T175" s="77">
        <f t="shared" si="54"/>
        <v>0</v>
      </c>
      <c r="U175" s="76">
        <f t="shared" si="56"/>
        <v>0.3</v>
      </c>
      <c r="V175" s="4">
        <f t="shared" si="55"/>
        <v>0</v>
      </c>
    </row>
    <row r="176" spans="2:22" x14ac:dyDescent="0.2">
      <c r="B176">
        <f>'Risk Assessment'!B182</f>
        <v>0</v>
      </c>
      <c r="C176">
        <f>'Risk Assessment'!D182</f>
        <v>0</v>
      </c>
      <c r="D176" s="4">
        <f>Risks!C189</f>
        <v>0</v>
      </c>
      <c r="E176" s="4">
        <f t="shared" si="39"/>
        <v>0</v>
      </c>
      <c r="F176" s="4">
        <f t="shared" si="40"/>
        <v>0</v>
      </c>
      <c r="G176" s="4">
        <f t="shared" si="41"/>
        <v>0</v>
      </c>
      <c r="H176" s="4">
        <f t="shared" si="42"/>
        <v>0</v>
      </c>
      <c r="I176" s="4">
        <f t="shared" si="43"/>
        <v>0</v>
      </c>
      <c r="J176" s="4">
        <f t="shared" si="44"/>
        <v>0</v>
      </c>
      <c r="K176" s="4">
        <f t="shared" si="45"/>
        <v>0</v>
      </c>
      <c r="L176" s="4">
        <f t="shared" si="46"/>
        <v>0</v>
      </c>
      <c r="M176" s="4">
        <f t="shared" si="47"/>
        <v>0</v>
      </c>
      <c r="N176" s="4">
        <f t="shared" si="48"/>
        <v>0</v>
      </c>
      <c r="O176" s="4">
        <f t="shared" si="49"/>
        <v>0</v>
      </c>
      <c r="P176" s="4">
        <f t="shared" si="50"/>
        <v>0</v>
      </c>
      <c r="Q176" s="4">
        <f t="shared" si="51"/>
        <v>0</v>
      </c>
      <c r="R176" s="4">
        <f t="shared" si="52"/>
        <v>0</v>
      </c>
      <c r="S176" s="4">
        <f t="shared" si="53"/>
        <v>0</v>
      </c>
      <c r="T176" s="77">
        <f t="shared" si="54"/>
        <v>0</v>
      </c>
      <c r="U176" s="76">
        <f t="shared" si="56"/>
        <v>0.3</v>
      </c>
      <c r="V176" s="4">
        <f t="shared" si="55"/>
        <v>0</v>
      </c>
    </row>
    <row r="177" spans="2:22" x14ac:dyDescent="0.2">
      <c r="B177">
        <f>'Risk Assessment'!B183</f>
        <v>0</v>
      </c>
      <c r="C177">
        <f>'Risk Assessment'!D183</f>
        <v>0</v>
      </c>
      <c r="D177" s="4">
        <f>Risks!C190</f>
        <v>0</v>
      </c>
      <c r="E177" s="4">
        <f t="shared" si="39"/>
        <v>0</v>
      </c>
      <c r="F177" s="4">
        <f t="shared" si="40"/>
        <v>0</v>
      </c>
      <c r="G177" s="4">
        <f t="shared" si="41"/>
        <v>0</v>
      </c>
      <c r="H177" s="4">
        <f t="shared" si="42"/>
        <v>0</v>
      </c>
      <c r="I177" s="4">
        <f t="shared" si="43"/>
        <v>0</v>
      </c>
      <c r="J177" s="4">
        <f t="shared" si="44"/>
        <v>0</v>
      </c>
      <c r="K177" s="4">
        <f t="shared" si="45"/>
        <v>0</v>
      </c>
      <c r="L177" s="4">
        <f t="shared" si="46"/>
        <v>0</v>
      </c>
      <c r="M177" s="4">
        <f t="shared" si="47"/>
        <v>0</v>
      </c>
      <c r="N177" s="4">
        <f t="shared" si="48"/>
        <v>0</v>
      </c>
      <c r="O177" s="4">
        <f t="shared" si="49"/>
        <v>0</v>
      </c>
      <c r="P177" s="4">
        <f t="shared" si="50"/>
        <v>0</v>
      </c>
      <c r="Q177" s="4">
        <f t="shared" si="51"/>
        <v>0</v>
      </c>
      <c r="R177" s="4">
        <f t="shared" si="52"/>
        <v>0</v>
      </c>
      <c r="S177" s="4">
        <f t="shared" si="53"/>
        <v>0</v>
      </c>
      <c r="T177" s="77">
        <f t="shared" si="54"/>
        <v>0</v>
      </c>
      <c r="U177" s="76">
        <f t="shared" si="56"/>
        <v>0.3</v>
      </c>
      <c r="V177" s="4">
        <f t="shared" si="55"/>
        <v>0</v>
      </c>
    </row>
    <row r="178" spans="2:22" x14ac:dyDescent="0.2">
      <c r="B178">
        <f>'Risk Assessment'!B184</f>
        <v>0</v>
      </c>
      <c r="C178">
        <f>'Risk Assessment'!D184</f>
        <v>0</v>
      </c>
      <c r="D178" s="4">
        <f>Risks!C191</f>
        <v>0</v>
      </c>
      <c r="E178" s="4">
        <f t="shared" si="39"/>
        <v>0</v>
      </c>
      <c r="F178" s="4">
        <f t="shared" si="40"/>
        <v>0</v>
      </c>
      <c r="G178" s="4">
        <f t="shared" si="41"/>
        <v>0</v>
      </c>
      <c r="H178" s="4">
        <f t="shared" si="42"/>
        <v>0</v>
      </c>
      <c r="I178" s="4">
        <f t="shared" si="43"/>
        <v>0</v>
      </c>
      <c r="J178" s="4">
        <f t="shared" si="44"/>
        <v>0</v>
      </c>
      <c r="K178" s="4">
        <f t="shared" si="45"/>
        <v>0</v>
      </c>
      <c r="L178" s="4">
        <f t="shared" si="46"/>
        <v>0</v>
      </c>
      <c r="M178" s="4">
        <f t="shared" si="47"/>
        <v>0</v>
      </c>
      <c r="N178" s="4">
        <f t="shared" si="48"/>
        <v>0</v>
      </c>
      <c r="O178" s="4">
        <f t="shared" si="49"/>
        <v>0</v>
      </c>
      <c r="P178" s="4">
        <f t="shared" si="50"/>
        <v>0</v>
      </c>
      <c r="Q178" s="4">
        <f t="shared" si="51"/>
        <v>0</v>
      </c>
      <c r="R178" s="4">
        <f t="shared" si="52"/>
        <v>0</v>
      </c>
      <c r="S178" s="4">
        <f t="shared" si="53"/>
        <v>0</v>
      </c>
      <c r="T178" s="77">
        <f t="shared" si="54"/>
        <v>0</v>
      </c>
      <c r="U178" s="76">
        <f t="shared" si="56"/>
        <v>0.3</v>
      </c>
      <c r="V178" s="4">
        <f t="shared" si="55"/>
        <v>0</v>
      </c>
    </row>
    <row r="179" spans="2:22" x14ac:dyDescent="0.2">
      <c r="B179">
        <f>'Risk Assessment'!B185</f>
        <v>0</v>
      </c>
      <c r="C179">
        <f>'Risk Assessment'!D185</f>
        <v>0</v>
      </c>
      <c r="D179" s="4">
        <f>Risks!C192</f>
        <v>0</v>
      </c>
      <c r="E179" s="4">
        <f t="shared" si="39"/>
        <v>0</v>
      </c>
      <c r="F179" s="4">
        <f t="shared" si="40"/>
        <v>0</v>
      </c>
      <c r="G179" s="4">
        <f t="shared" si="41"/>
        <v>0</v>
      </c>
      <c r="H179" s="4">
        <f t="shared" si="42"/>
        <v>0</v>
      </c>
      <c r="I179" s="4">
        <f t="shared" si="43"/>
        <v>0</v>
      </c>
      <c r="J179" s="4">
        <f t="shared" si="44"/>
        <v>0</v>
      </c>
      <c r="K179" s="4">
        <f t="shared" si="45"/>
        <v>0</v>
      </c>
      <c r="L179" s="4">
        <f t="shared" si="46"/>
        <v>0</v>
      </c>
      <c r="M179" s="4">
        <f t="shared" si="47"/>
        <v>0</v>
      </c>
      <c r="N179" s="4">
        <f t="shared" si="48"/>
        <v>0</v>
      </c>
      <c r="O179" s="4">
        <f t="shared" si="49"/>
        <v>0</v>
      </c>
      <c r="P179" s="4">
        <f t="shared" si="50"/>
        <v>0</v>
      </c>
      <c r="Q179" s="4">
        <f t="shared" si="51"/>
        <v>0</v>
      </c>
      <c r="R179" s="4">
        <f t="shared" si="52"/>
        <v>0</v>
      </c>
      <c r="S179" s="4">
        <f t="shared" si="53"/>
        <v>0</v>
      </c>
      <c r="T179" s="77">
        <f t="shared" si="54"/>
        <v>0</v>
      </c>
      <c r="U179" s="76">
        <f t="shared" si="56"/>
        <v>0.3</v>
      </c>
      <c r="V179" s="4">
        <f t="shared" si="55"/>
        <v>0</v>
      </c>
    </row>
    <row r="180" spans="2:22" x14ac:dyDescent="0.2">
      <c r="B180">
        <f>'Risk Assessment'!B186</f>
        <v>0</v>
      </c>
      <c r="C180">
        <f>'Risk Assessment'!D186</f>
        <v>0</v>
      </c>
      <c r="D180" s="4">
        <f>Risks!C193</f>
        <v>0</v>
      </c>
      <c r="E180" s="4">
        <f t="shared" si="39"/>
        <v>0</v>
      </c>
      <c r="F180" s="4">
        <f t="shared" si="40"/>
        <v>0</v>
      </c>
      <c r="G180" s="4">
        <f t="shared" si="41"/>
        <v>0</v>
      </c>
      <c r="H180" s="4">
        <f t="shared" si="42"/>
        <v>0</v>
      </c>
      <c r="I180" s="4">
        <f t="shared" si="43"/>
        <v>0</v>
      </c>
      <c r="J180" s="4">
        <f t="shared" si="44"/>
        <v>0</v>
      </c>
      <c r="K180" s="4">
        <f t="shared" si="45"/>
        <v>0</v>
      </c>
      <c r="L180" s="4">
        <f t="shared" si="46"/>
        <v>0</v>
      </c>
      <c r="M180" s="4">
        <f t="shared" si="47"/>
        <v>0</v>
      </c>
      <c r="N180" s="4">
        <f t="shared" si="48"/>
        <v>0</v>
      </c>
      <c r="O180" s="4">
        <f t="shared" si="49"/>
        <v>0</v>
      </c>
      <c r="P180" s="4">
        <f t="shared" si="50"/>
        <v>0</v>
      </c>
      <c r="Q180" s="4">
        <f t="shared" si="51"/>
        <v>0</v>
      </c>
      <c r="R180" s="4">
        <f t="shared" si="52"/>
        <v>0</v>
      </c>
      <c r="S180" s="4">
        <f t="shared" si="53"/>
        <v>0</v>
      </c>
      <c r="T180" s="77">
        <f t="shared" si="54"/>
        <v>0</v>
      </c>
      <c r="U180" s="76">
        <f t="shared" si="56"/>
        <v>0.3</v>
      </c>
      <c r="V180" s="4">
        <f t="shared" si="55"/>
        <v>0</v>
      </c>
    </row>
    <row r="181" spans="2:22" x14ac:dyDescent="0.2">
      <c r="B181">
        <f>'Risk Assessment'!B187</f>
        <v>0</v>
      </c>
      <c r="C181">
        <f>'Risk Assessment'!D187</f>
        <v>0</v>
      </c>
      <c r="D181" s="4">
        <f>Risks!C194</f>
        <v>0</v>
      </c>
      <c r="E181" s="4">
        <f t="shared" si="39"/>
        <v>0</v>
      </c>
      <c r="F181" s="4">
        <f t="shared" si="40"/>
        <v>0</v>
      </c>
      <c r="G181" s="4">
        <f t="shared" si="41"/>
        <v>0</v>
      </c>
      <c r="H181" s="4">
        <f t="shared" si="42"/>
        <v>0</v>
      </c>
      <c r="I181" s="4">
        <f t="shared" si="43"/>
        <v>0</v>
      </c>
      <c r="J181" s="4">
        <f t="shared" si="44"/>
        <v>0</v>
      </c>
      <c r="K181" s="4">
        <f t="shared" si="45"/>
        <v>0</v>
      </c>
      <c r="L181" s="4">
        <f t="shared" si="46"/>
        <v>0</v>
      </c>
      <c r="M181" s="4">
        <f t="shared" si="47"/>
        <v>0</v>
      </c>
      <c r="N181" s="4">
        <f t="shared" si="48"/>
        <v>0</v>
      </c>
      <c r="O181" s="4">
        <f t="shared" si="49"/>
        <v>0</v>
      </c>
      <c r="P181" s="4">
        <f t="shared" si="50"/>
        <v>0</v>
      </c>
      <c r="Q181" s="4">
        <f t="shared" si="51"/>
        <v>0</v>
      </c>
      <c r="R181" s="4">
        <f t="shared" si="52"/>
        <v>0</v>
      </c>
      <c r="S181" s="4">
        <f t="shared" si="53"/>
        <v>0</v>
      </c>
      <c r="T181" s="77">
        <f t="shared" si="54"/>
        <v>0</v>
      </c>
      <c r="U181" s="76">
        <f t="shared" si="56"/>
        <v>0.3</v>
      </c>
      <c r="V181" s="4">
        <f t="shared" si="55"/>
        <v>0</v>
      </c>
    </row>
    <row r="182" spans="2:22" x14ac:dyDescent="0.2">
      <c r="B182">
        <f>'Risk Assessment'!B188</f>
        <v>0</v>
      </c>
      <c r="C182">
        <f>'Risk Assessment'!D188</f>
        <v>0</v>
      </c>
      <c r="D182" s="4">
        <f>Risks!C195</f>
        <v>0</v>
      </c>
      <c r="E182" s="4">
        <f t="shared" si="39"/>
        <v>0</v>
      </c>
      <c r="F182" s="4">
        <f t="shared" si="40"/>
        <v>0</v>
      </c>
      <c r="G182" s="4">
        <f t="shared" si="41"/>
        <v>0</v>
      </c>
      <c r="H182" s="4">
        <f t="shared" si="42"/>
        <v>0</v>
      </c>
      <c r="I182" s="4">
        <f t="shared" si="43"/>
        <v>0</v>
      </c>
      <c r="J182" s="4">
        <f t="shared" si="44"/>
        <v>0</v>
      </c>
      <c r="K182" s="4">
        <f t="shared" si="45"/>
        <v>0</v>
      </c>
      <c r="L182" s="4">
        <f t="shared" si="46"/>
        <v>0</v>
      </c>
      <c r="M182" s="4">
        <f t="shared" si="47"/>
        <v>0</v>
      </c>
      <c r="N182" s="4">
        <f t="shared" si="48"/>
        <v>0</v>
      </c>
      <c r="O182" s="4">
        <f t="shared" si="49"/>
        <v>0</v>
      </c>
      <c r="P182" s="4">
        <f t="shared" si="50"/>
        <v>0</v>
      </c>
      <c r="Q182" s="4">
        <f t="shared" si="51"/>
        <v>0</v>
      </c>
      <c r="R182" s="4">
        <f t="shared" si="52"/>
        <v>0</v>
      </c>
      <c r="S182" s="4">
        <f t="shared" si="53"/>
        <v>0</v>
      </c>
      <c r="T182" s="77">
        <f t="shared" si="54"/>
        <v>0</v>
      </c>
      <c r="U182" s="76">
        <f t="shared" si="56"/>
        <v>0.3</v>
      </c>
      <c r="V182" s="4">
        <f t="shared" si="55"/>
        <v>0</v>
      </c>
    </row>
    <row r="183" spans="2:22" x14ac:dyDescent="0.2">
      <c r="B183">
        <f>'Risk Assessment'!B189</f>
        <v>0</v>
      </c>
      <c r="C183">
        <f>'Risk Assessment'!D189</f>
        <v>0</v>
      </c>
      <c r="D183" s="4">
        <f>Risks!C196</f>
        <v>0</v>
      </c>
      <c r="E183" s="4">
        <f t="shared" si="39"/>
        <v>0</v>
      </c>
      <c r="F183" s="4">
        <f t="shared" si="40"/>
        <v>0</v>
      </c>
      <c r="G183" s="4">
        <f t="shared" si="41"/>
        <v>0</v>
      </c>
      <c r="H183" s="4">
        <f t="shared" si="42"/>
        <v>0</v>
      </c>
      <c r="I183" s="4">
        <f t="shared" si="43"/>
        <v>0</v>
      </c>
      <c r="J183" s="4">
        <f t="shared" si="44"/>
        <v>0</v>
      </c>
      <c r="K183" s="4">
        <f t="shared" si="45"/>
        <v>0</v>
      </c>
      <c r="L183" s="4">
        <f t="shared" si="46"/>
        <v>0</v>
      </c>
      <c r="M183" s="4">
        <f t="shared" si="47"/>
        <v>0</v>
      </c>
      <c r="N183" s="4">
        <f t="shared" si="48"/>
        <v>0</v>
      </c>
      <c r="O183" s="4">
        <f t="shared" si="49"/>
        <v>0</v>
      </c>
      <c r="P183" s="4">
        <f t="shared" si="50"/>
        <v>0</v>
      </c>
      <c r="Q183" s="4">
        <f t="shared" si="51"/>
        <v>0</v>
      </c>
      <c r="R183" s="4">
        <f t="shared" si="52"/>
        <v>0</v>
      </c>
      <c r="S183" s="4">
        <f t="shared" si="53"/>
        <v>0</v>
      </c>
      <c r="T183" s="77">
        <f t="shared" si="54"/>
        <v>0</v>
      </c>
      <c r="U183" s="76">
        <f t="shared" si="56"/>
        <v>0.3</v>
      </c>
      <c r="V183" s="4">
        <f t="shared" si="55"/>
        <v>0</v>
      </c>
    </row>
    <row r="184" spans="2:22" x14ac:dyDescent="0.2">
      <c r="B184">
        <f>'Risk Assessment'!B190</f>
        <v>0</v>
      </c>
      <c r="C184">
        <f>'Risk Assessment'!D190</f>
        <v>0</v>
      </c>
      <c r="D184" s="4">
        <f>Risks!C197</f>
        <v>0</v>
      </c>
      <c r="E184" s="4">
        <f t="shared" si="39"/>
        <v>0</v>
      </c>
      <c r="F184" s="4">
        <f t="shared" si="40"/>
        <v>0</v>
      </c>
      <c r="G184" s="4">
        <f t="shared" si="41"/>
        <v>0</v>
      </c>
      <c r="H184" s="4">
        <f t="shared" si="42"/>
        <v>0</v>
      </c>
      <c r="I184" s="4">
        <f t="shared" si="43"/>
        <v>0</v>
      </c>
      <c r="J184" s="4">
        <f t="shared" si="44"/>
        <v>0</v>
      </c>
      <c r="K184" s="4">
        <f t="shared" si="45"/>
        <v>0</v>
      </c>
      <c r="L184" s="4">
        <f t="shared" si="46"/>
        <v>0</v>
      </c>
      <c r="M184" s="4">
        <f t="shared" si="47"/>
        <v>0</v>
      </c>
      <c r="N184" s="4">
        <f t="shared" si="48"/>
        <v>0</v>
      </c>
      <c r="O184" s="4">
        <f t="shared" si="49"/>
        <v>0</v>
      </c>
      <c r="P184" s="4">
        <f t="shared" si="50"/>
        <v>0</v>
      </c>
      <c r="Q184" s="4">
        <f t="shared" si="51"/>
        <v>0</v>
      </c>
      <c r="R184" s="4">
        <f t="shared" si="52"/>
        <v>0</v>
      </c>
      <c r="S184" s="4">
        <f t="shared" si="53"/>
        <v>0</v>
      </c>
      <c r="T184" s="77">
        <f t="shared" si="54"/>
        <v>0</v>
      </c>
      <c r="U184" s="76">
        <f t="shared" si="56"/>
        <v>0.3</v>
      </c>
      <c r="V184" s="4">
        <f t="shared" si="55"/>
        <v>0</v>
      </c>
    </row>
    <row r="185" spans="2:22" x14ac:dyDescent="0.2">
      <c r="B185">
        <f>'Risk Assessment'!B191</f>
        <v>0</v>
      </c>
      <c r="C185">
        <f>'Risk Assessment'!D191</f>
        <v>0</v>
      </c>
      <c r="D185" s="4">
        <f>Risks!C198</f>
        <v>0</v>
      </c>
      <c r="E185" s="4">
        <f t="shared" si="39"/>
        <v>0</v>
      </c>
      <c r="F185" s="4">
        <f t="shared" si="40"/>
        <v>0</v>
      </c>
      <c r="G185" s="4">
        <f t="shared" si="41"/>
        <v>0</v>
      </c>
      <c r="H185" s="4">
        <f t="shared" si="42"/>
        <v>0</v>
      </c>
      <c r="I185" s="4">
        <f t="shared" si="43"/>
        <v>0</v>
      </c>
      <c r="J185" s="4">
        <f t="shared" si="44"/>
        <v>0</v>
      </c>
      <c r="K185" s="4">
        <f t="shared" si="45"/>
        <v>0</v>
      </c>
      <c r="L185" s="4">
        <f t="shared" si="46"/>
        <v>0</v>
      </c>
      <c r="M185" s="4">
        <f t="shared" si="47"/>
        <v>0</v>
      </c>
      <c r="N185" s="4">
        <f t="shared" si="48"/>
        <v>0</v>
      </c>
      <c r="O185" s="4">
        <f t="shared" si="49"/>
        <v>0</v>
      </c>
      <c r="P185" s="4">
        <f t="shared" si="50"/>
        <v>0</v>
      </c>
      <c r="Q185" s="4">
        <f t="shared" si="51"/>
        <v>0</v>
      </c>
      <c r="R185" s="4">
        <f t="shared" si="52"/>
        <v>0</v>
      </c>
      <c r="S185" s="4">
        <f t="shared" si="53"/>
        <v>0</v>
      </c>
      <c r="T185" s="77">
        <f t="shared" si="54"/>
        <v>0</v>
      </c>
      <c r="U185" s="76">
        <f t="shared" si="56"/>
        <v>0.3</v>
      </c>
      <c r="V185" s="4">
        <f t="shared" si="55"/>
        <v>0</v>
      </c>
    </row>
    <row r="186" spans="2:22" x14ac:dyDescent="0.2">
      <c r="B186">
        <f>'Risk Assessment'!B192</f>
        <v>0</v>
      </c>
      <c r="C186">
        <f>'Risk Assessment'!D192</f>
        <v>0</v>
      </c>
      <c r="D186" s="4">
        <f>Risks!C199</f>
        <v>0</v>
      </c>
      <c r="E186" s="4">
        <f t="shared" si="39"/>
        <v>0</v>
      </c>
      <c r="F186" s="4">
        <f t="shared" si="40"/>
        <v>0</v>
      </c>
      <c r="G186" s="4">
        <f t="shared" si="41"/>
        <v>0</v>
      </c>
      <c r="H186" s="4">
        <f t="shared" si="42"/>
        <v>0</v>
      </c>
      <c r="I186" s="4">
        <f t="shared" si="43"/>
        <v>0</v>
      </c>
      <c r="J186" s="4">
        <f t="shared" si="44"/>
        <v>0</v>
      </c>
      <c r="K186" s="4">
        <f t="shared" si="45"/>
        <v>0</v>
      </c>
      <c r="L186" s="4">
        <f t="shared" si="46"/>
        <v>0</v>
      </c>
      <c r="M186" s="4">
        <f t="shared" si="47"/>
        <v>0</v>
      </c>
      <c r="N186" s="4">
        <f t="shared" si="48"/>
        <v>0</v>
      </c>
      <c r="O186" s="4">
        <f t="shared" si="49"/>
        <v>0</v>
      </c>
      <c r="P186" s="4">
        <f t="shared" si="50"/>
        <v>0</v>
      </c>
      <c r="Q186" s="4">
        <f t="shared" si="51"/>
        <v>0</v>
      </c>
      <c r="R186" s="4">
        <f t="shared" si="52"/>
        <v>0</v>
      </c>
      <c r="S186" s="4">
        <f t="shared" si="53"/>
        <v>0</v>
      </c>
      <c r="T186" s="77">
        <f t="shared" si="54"/>
        <v>0</v>
      </c>
      <c r="U186" s="76">
        <f t="shared" si="56"/>
        <v>0.3</v>
      </c>
      <c r="V186" s="4">
        <f t="shared" si="55"/>
        <v>0</v>
      </c>
    </row>
    <row r="187" spans="2:22" x14ac:dyDescent="0.2">
      <c r="B187">
        <f>'Risk Assessment'!B193</f>
        <v>0</v>
      </c>
      <c r="C187">
        <f>'Risk Assessment'!D193</f>
        <v>0</v>
      </c>
      <c r="D187" s="4">
        <f>Risks!C200</f>
        <v>0</v>
      </c>
      <c r="E187" s="4">
        <f t="shared" si="39"/>
        <v>0</v>
      </c>
      <c r="F187" s="4">
        <f t="shared" si="40"/>
        <v>0</v>
      </c>
      <c r="G187" s="4">
        <f t="shared" si="41"/>
        <v>0</v>
      </c>
      <c r="H187" s="4">
        <f t="shared" si="42"/>
        <v>0</v>
      </c>
      <c r="I187" s="4">
        <f t="shared" si="43"/>
        <v>0</v>
      </c>
      <c r="J187" s="4">
        <f t="shared" si="44"/>
        <v>0</v>
      </c>
      <c r="K187" s="4">
        <f t="shared" si="45"/>
        <v>0</v>
      </c>
      <c r="L187" s="4">
        <f t="shared" si="46"/>
        <v>0</v>
      </c>
      <c r="M187" s="4">
        <f t="shared" si="47"/>
        <v>0</v>
      </c>
      <c r="N187" s="4">
        <f t="shared" si="48"/>
        <v>0</v>
      </c>
      <c r="O187" s="4">
        <f t="shared" si="49"/>
        <v>0</v>
      </c>
      <c r="P187" s="4">
        <f t="shared" si="50"/>
        <v>0</v>
      </c>
      <c r="Q187" s="4">
        <f t="shared" si="51"/>
        <v>0</v>
      </c>
      <c r="R187" s="4">
        <f t="shared" si="52"/>
        <v>0</v>
      </c>
      <c r="S187" s="4">
        <f t="shared" si="53"/>
        <v>0</v>
      </c>
      <c r="T187" s="77">
        <f t="shared" si="54"/>
        <v>0</v>
      </c>
      <c r="U187" s="76">
        <f t="shared" si="56"/>
        <v>0.3</v>
      </c>
      <c r="V187" s="4">
        <f t="shared" si="55"/>
        <v>0</v>
      </c>
    </row>
    <row r="188" spans="2:22" x14ac:dyDescent="0.2">
      <c r="B188">
        <f>'Risk Assessment'!B194</f>
        <v>0</v>
      </c>
      <c r="C188">
        <f>'Risk Assessment'!D194</f>
        <v>0</v>
      </c>
      <c r="D188" s="4">
        <f>Risks!C201</f>
        <v>0</v>
      </c>
      <c r="E188" s="4">
        <f t="shared" si="39"/>
        <v>0</v>
      </c>
      <c r="F188" s="4">
        <f t="shared" si="40"/>
        <v>0</v>
      </c>
      <c r="G188" s="4">
        <f t="shared" si="41"/>
        <v>0</v>
      </c>
      <c r="H188" s="4">
        <f t="shared" si="42"/>
        <v>0</v>
      </c>
      <c r="I188" s="4">
        <f t="shared" si="43"/>
        <v>0</v>
      </c>
      <c r="J188" s="4">
        <f t="shared" si="44"/>
        <v>0</v>
      </c>
      <c r="K188" s="4">
        <f t="shared" si="45"/>
        <v>0</v>
      </c>
      <c r="L188" s="4">
        <f t="shared" si="46"/>
        <v>0</v>
      </c>
      <c r="M188" s="4">
        <f t="shared" si="47"/>
        <v>0</v>
      </c>
      <c r="N188" s="4">
        <f t="shared" si="48"/>
        <v>0</v>
      </c>
      <c r="O188" s="4">
        <f t="shared" si="49"/>
        <v>0</v>
      </c>
      <c r="P188" s="4">
        <f t="shared" si="50"/>
        <v>0</v>
      </c>
      <c r="Q188" s="4">
        <f t="shared" si="51"/>
        <v>0</v>
      </c>
      <c r="R188" s="4">
        <f t="shared" si="52"/>
        <v>0</v>
      </c>
      <c r="S188" s="4">
        <f t="shared" si="53"/>
        <v>0</v>
      </c>
      <c r="T188" s="77">
        <f t="shared" si="54"/>
        <v>0</v>
      </c>
      <c r="U188" s="76">
        <f t="shared" si="56"/>
        <v>0.3</v>
      </c>
      <c r="V188" s="4">
        <f t="shared" si="55"/>
        <v>0</v>
      </c>
    </row>
    <row r="189" spans="2:22" x14ac:dyDescent="0.2">
      <c r="B189">
        <f>'Risk Assessment'!B195</f>
        <v>0</v>
      </c>
      <c r="C189">
        <f>'Risk Assessment'!D195</f>
        <v>0</v>
      </c>
      <c r="D189" s="4">
        <f>Risks!C202</f>
        <v>0</v>
      </c>
      <c r="E189" s="4">
        <f t="shared" si="39"/>
        <v>0</v>
      </c>
      <c r="F189" s="4">
        <f t="shared" si="40"/>
        <v>0</v>
      </c>
      <c r="G189" s="4">
        <f t="shared" si="41"/>
        <v>0</v>
      </c>
      <c r="H189" s="4">
        <f t="shared" si="42"/>
        <v>0</v>
      </c>
      <c r="I189" s="4">
        <f t="shared" si="43"/>
        <v>0</v>
      </c>
      <c r="J189" s="4">
        <f t="shared" si="44"/>
        <v>0</v>
      </c>
      <c r="K189" s="4">
        <f t="shared" si="45"/>
        <v>0</v>
      </c>
      <c r="L189" s="4">
        <f t="shared" si="46"/>
        <v>0</v>
      </c>
      <c r="M189" s="4">
        <f t="shared" si="47"/>
        <v>0</v>
      </c>
      <c r="N189" s="4">
        <f t="shared" si="48"/>
        <v>0</v>
      </c>
      <c r="O189" s="4">
        <f t="shared" si="49"/>
        <v>0</v>
      </c>
      <c r="P189" s="4">
        <f t="shared" si="50"/>
        <v>0</v>
      </c>
      <c r="Q189" s="4">
        <f t="shared" si="51"/>
        <v>0</v>
      </c>
      <c r="R189" s="4">
        <f t="shared" si="52"/>
        <v>0</v>
      </c>
      <c r="S189" s="4">
        <f t="shared" si="53"/>
        <v>0</v>
      </c>
      <c r="T189" s="77">
        <f t="shared" si="54"/>
        <v>0</v>
      </c>
      <c r="U189" s="76">
        <f t="shared" si="56"/>
        <v>0.3</v>
      </c>
      <c r="V189" s="4">
        <f t="shared" si="55"/>
        <v>0</v>
      </c>
    </row>
    <row r="190" spans="2:22" x14ac:dyDescent="0.2">
      <c r="B190">
        <f>'Risk Assessment'!B196</f>
        <v>0</v>
      </c>
      <c r="C190">
        <f>'Risk Assessment'!D196</f>
        <v>0</v>
      </c>
      <c r="D190" s="4">
        <f>Risks!C203</f>
        <v>0</v>
      </c>
      <c r="E190" s="4">
        <f t="shared" si="39"/>
        <v>0</v>
      </c>
      <c r="F190" s="4">
        <f t="shared" si="40"/>
        <v>0</v>
      </c>
      <c r="G190" s="4">
        <f t="shared" si="41"/>
        <v>0</v>
      </c>
      <c r="H190" s="4">
        <f t="shared" si="42"/>
        <v>0</v>
      </c>
      <c r="I190" s="4">
        <f t="shared" si="43"/>
        <v>0</v>
      </c>
      <c r="J190" s="4">
        <f t="shared" si="44"/>
        <v>0</v>
      </c>
      <c r="K190" s="4">
        <f t="shared" si="45"/>
        <v>0</v>
      </c>
      <c r="L190" s="4">
        <f t="shared" si="46"/>
        <v>0</v>
      </c>
      <c r="M190" s="4">
        <f t="shared" si="47"/>
        <v>0</v>
      </c>
      <c r="N190" s="4">
        <f t="shared" si="48"/>
        <v>0</v>
      </c>
      <c r="O190" s="4">
        <f t="shared" si="49"/>
        <v>0</v>
      </c>
      <c r="P190" s="4">
        <f t="shared" si="50"/>
        <v>0</v>
      </c>
      <c r="Q190" s="4">
        <f t="shared" si="51"/>
        <v>0</v>
      </c>
      <c r="R190" s="4">
        <f t="shared" si="52"/>
        <v>0</v>
      </c>
      <c r="S190" s="4">
        <f t="shared" si="53"/>
        <v>0</v>
      </c>
      <c r="T190" s="77">
        <f t="shared" si="54"/>
        <v>0</v>
      </c>
      <c r="U190" s="76">
        <f t="shared" si="56"/>
        <v>0.3</v>
      </c>
      <c r="V190" s="4">
        <f t="shared" si="55"/>
        <v>0</v>
      </c>
    </row>
    <row r="191" spans="2:22" x14ac:dyDescent="0.2">
      <c r="B191">
        <f>'Risk Assessment'!B197</f>
        <v>0</v>
      </c>
      <c r="C191">
        <f>'Risk Assessment'!D197</f>
        <v>0</v>
      </c>
      <c r="D191" s="4">
        <f>Risks!C204</f>
        <v>0</v>
      </c>
      <c r="E191" s="4">
        <f t="shared" si="39"/>
        <v>0</v>
      </c>
      <c r="F191" s="4">
        <f t="shared" si="40"/>
        <v>0</v>
      </c>
      <c r="G191" s="4">
        <f t="shared" si="41"/>
        <v>0</v>
      </c>
      <c r="H191" s="4">
        <f t="shared" si="42"/>
        <v>0</v>
      </c>
      <c r="I191" s="4">
        <f t="shared" si="43"/>
        <v>0</v>
      </c>
      <c r="J191" s="4">
        <f t="shared" si="44"/>
        <v>0</v>
      </c>
      <c r="K191" s="4">
        <f t="shared" si="45"/>
        <v>0</v>
      </c>
      <c r="L191" s="4">
        <f t="shared" si="46"/>
        <v>0</v>
      </c>
      <c r="M191" s="4">
        <f t="shared" si="47"/>
        <v>0</v>
      </c>
      <c r="N191" s="4">
        <f t="shared" si="48"/>
        <v>0</v>
      </c>
      <c r="O191" s="4">
        <f t="shared" si="49"/>
        <v>0</v>
      </c>
      <c r="P191" s="4">
        <f t="shared" si="50"/>
        <v>0</v>
      </c>
      <c r="Q191" s="4">
        <f t="shared" si="51"/>
        <v>0</v>
      </c>
      <c r="R191" s="4">
        <f t="shared" si="52"/>
        <v>0</v>
      </c>
      <c r="S191" s="4">
        <f t="shared" si="53"/>
        <v>0</v>
      </c>
      <c r="T191" s="77">
        <f t="shared" si="54"/>
        <v>0</v>
      </c>
      <c r="U191" s="76">
        <f t="shared" si="56"/>
        <v>0.3</v>
      </c>
      <c r="V191" s="4">
        <f t="shared" si="55"/>
        <v>0</v>
      </c>
    </row>
    <row r="192" spans="2:22" x14ac:dyDescent="0.2">
      <c r="B192">
        <f>'Risk Assessment'!B198</f>
        <v>0</v>
      </c>
      <c r="C192">
        <f>'Risk Assessment'!D198</f>
        <v>0</v>
      </c>
      <c r="D192" s="4">
        <f>Risks!C205</f>
        <v>0</v>
      </c>
      <c r="E192" s="4">
        <f t="shared" si="39"/>
        <v>0</v>
      </c>
      <c r="F192" s="4">
        <f t="shared" si="40"/>
        <v>0</v>
      </c>
      <c r="G192" s="4">
        <f t="shared" si="41"/>
        <v>0</v>
      </c>
      <c r="H192" s="4">
        <f t="shared" si="42"/>
        <v>0</v>
      </c>
      <c r="I192" s="4">
        <f t="shared" si="43"/>
        <v>0</v>
      </c>
      <c r="J192" s="4">
        <f t="shared" si="44"/>
        <v>0</v>
      </c>
      <c r="K192" s="4">
        <f t="shared" si="45"/>
        <v>0</v>
      </c>
      <c r="L192" s="4">
        <f t="shared" si="46"/>
        <v>0</v>
      </c>
      <c r="M192" s="4">
        <f t="shared" si="47"/>
        <v>0</v>
      </c>
      <c r="N192" s="4">
        <f t="shared" si="48"/>
        <v>0</v>
      </c>
      <c r="O192" s="4">
        <f t="shared" si="49"/>
        <v>0</v>
      </c>
      <c r="P192" s="4">
        <f t="shared" si="50"/>
        <v>0</v>
      </c>
      <c r="Q192" s="4">
        <f t="shared" si="51"/>
        <v>0</v>
      </c>
      <c r="R192" s="4">
        <f t="shared" si="52"/>
        <v>0</v>
      </c>
      <c r="S192" s="4">
        <f t="shared" si="53"/>
        <v>0</v>
      </c>
      <c r="T192" s="77">
        <f t="shared" si="54"/>
        <v>0</v>
      </c>
      <c r="U192" s="76">
        <f t="shared" si="56"/>
        <v>0.3</v>
      </c>
      <c r="V192" s="4">
        <f t="shared" si="55"/>
        <v>0</v>
      </c>
    </row>
    <row r="193" spans="2:22" x14ac:dyDescent="0.2">
      <c r="B193">
        <f>'Risk Assessment'!B199</f>
        <v>0</v>
      </c>
      <c r="C193">
        <f>'Risk Assessment'!D199</f>
        <v>0</v>
      </c>
      <c r="D193" s="4">
        <f>Risks!C206</f>
        <v>0</v>
      </c>
      <c r="E193" s="4">
        <f t="shared" si="39"/>
        <v>0</v>
      </c>
      <c r="F193" s="4">
        <f t="shared" si="40"/>
        <v>0</v>
      </c>
      <c r="G193" s="4">
        <f t="shared" si="41"/>
        <v>0</v>
      </c>
      <c r="H193" s="4">
        <f t="shared" si="42"/>
        <v>0</v>
      </c>
      <c r="I193" s="4">
        <f t="shared" si="43"/>
        <v>0</v>
      </c>
      <c r="J193" s="4">
        <f t="shared" si="44"/>
        <v>0</v>
      </c>
      <c r="K193" s="4">
        <f t="shared" si="45"/>
        <v>0</v>
      </c>
      <c r="L193" s="4">
        <f t="shared" si="46"/>
        <v>0</v>
      </c>
      <c r="M193" s="4">
        <f t="shared" si="47"/>
        <v>0</v>
      </c>
      <c r="N193" s="4">
        <f t="shared" si="48"/>
        <v>0</v>
      </c>
      <c r="O193" s="4">
        <f t="shared" si="49"/>
        <v>0</v>
      </c>
      <c r="P193" s="4">
        <f t="shared" si="50"/>
        <v>0</v>
      </c>
      <c r="Q193" s="4">
        <f t="shared" si="51"/>
        <v>0</v>
      </c>
      <c r="R193" s="4">
        <f t="shared" si="52"/>
        <v>0</v>
      </c>
      <c r="S193" s="4">
        <f t="shared" si="53"/>
        <v>0</v>
      </c>
      <c r="T193" s="77">
        <f t="shared" si="54"/>
        <v>0</v>
      </c>
      <c r="U193" s="76">
        <f t="shared" si="56"/>
        <v>0.3</v>
      </c>
      <c r="V193" s="4">
        <f t="shared" si="55"/>
        <v>0</v>
      </c>
    </row>
    <row r="194" spans="2:22" x14ac:dyDescent="0.2">
      <c r="B194">
        <f>'Risk Assessment'!B200</f>
        <v>0</v>
      </c>
      <c r="C194">
        <f>'Risk Assessment'!D200</f>
        <v>0</v>
      </c>
      <c r="D194" s="4">
        <f>Risks!C207</f>
        <v>0</v>
      </c>
      <c r="E194" s="4">
        <f t="shared" si="39"/>
        <v>0</v>
      </c>
      <c r="F194" s="4">
        <f t="shared" si="40"/>
        <v>0</v>
      </c>
      <c r="G194" s="4">
        <f t="shared" si="41"/>
        <v>0</v>
      </c>
      <c r="H194" s="4">
        <f t="shared" si="42"/>
        <v>0</v>
      </c>
      <c r="I194" s="4">
        <f t="shared" si="43"/>
        <v>0</v>
      </c>
      <c r="J194" s="4">
        <f t="shared" si="44"/>
        <v>0</v>
      </c>
      <c r="K194" s="4">
        <f t="shared" si="45"/>
        <v>0</v>
      </c>
      <c r="L194" s="4">
        <f t="shared" si="46"/>
        <v>0</v>
      </c>
      <c r="M194" s="4">
        <f t="shared" si="47"/>
        <v>0</v>
      </c>
      <c r="N194" s="4">
        <f t="shared" si="48"/>
        <v>0</v>
      </c>
      <c r="O194" s="4">
        <f t="shared" si="49"/>
        <v>0</v>
      </c>
      <c r="P194" s="4">
        <f t="shared" si="50"/>
        <v>0</v>
      </c>
      <c r="Q194" s="4">
        <f t="shared" si="51"/>
        <v>0</v>
      </c>
      <c r="R194" s="4">
        <f t="shared" si="52"/>
        <v>0</v>
      </c>
      <c r="S194" s="4">
        <f t="shared" si="53"/>
        <v>0</v>
      </c>
      <c r="T194" s="77">
        <f t="shared" si="54"/>
        <v>0</v>
      </c>
      <c r="U194" s="76">
        <f t="shared" si="56"/>
        <v>0.3</v>
      </c>
      <c r="V194" s="4">
        <f t="shared" si="55"/>
        <v>0</v>
      </c>
    </row>
    <row r="195" spans="2:22" x14ac:dyDescent="0.2">
      <c r="B195">
        <f>'Risk Assessment'!B201</f>
        <v>0</v>
      </c>
      <c r="C195">
        <f>'Risk Assessment'!D201</f>
        <v>0</v>
      </c>
      <c r="D195" s="4">
        <f>Risks!C208</f>
        <v>0</v>
      </c>
      <c r="E195" s="4">
        <f t="shared" si="39"/>
        <v>0</v>
      </c>
      <c r="F195" s="4">
        <f t="shared" si="40"/>
        <v>0</v>
      </c>
      <c r="G195" s="4">
        <f t="shared" si="41"/>
        <v>0</v>
      </c>
      <c r="H195" s="4">
        <f t="shared" si="42"/>
        <v>0</v>
      </c>
      <c r="I195" s="4">
        <f t="shared" si="43"/>
        <v>0</v>
      </c>
      <c r="J195" s="4">
        <f t="shared" si="44"/>
        <v>0</v>
      </c>
      <c r="K195" s="4">
        <f t="shared" si="45"/>
        <v>0</v>
      </c>
      <c r="L195" s="4">
        <f t="shared" si="46"/>
        <v>0</v>
      </c>
      <c r="M195" s="4">
        <f t="shared" si="47"/>
        <v>0</v>
      </c>
      <c r="N195" s="4">
        <f t="shared" si="48"/>
        <v>0</v>
      </c>
      <c r="O195" s="4">
        <f t="shared" si="49"/>
        <v>0</v>
      </c>
      <c r="P195" s="4">
        <f t="shared" si="50"/>
        <v>0</v>
      </c>
      <c r="Q195" s="4">
        <f t="shared" si="51"/>
        <v>0</v>
      </c>
      <c r="R195" s="4">
        <f t="shared" si="52"/>
        <v>0</v>
      </c>
      <c r="S195" s="4">
        <f t="shared" si="53"/>
        <v>0</v>
      </c>
      <c r="T195" s="77">
        <f t="shared" si="54"/>
        <v>0</v>
      </c>
      <c r="U195" s="76">
        <f t="shared" si="56"/>
        <v>0.3</v>
      </c>
      <c r="V195" s="4">
        <f t="shared" si="55"/>
        <v>0</v>
      </c>
    </row>
    <row r="196" spans="2:22" x14ac:dyDescent="0.2">
      <c r="B196">
        <f>'Risk Assessment'!B202</f>
        <v>0</v>
      </c>
      <c r="C196">
        <f>'Risk Assessment'!D202</f>
        <v>0</v>
      </c>
      <c r="D196" s="4">
        <f>Risks!C209</f>
        <v>0</v>
      </c>
      <c r="E196" s="4">
        <f t="shared" si="39"/>
        <v>0</v>
      </c>
      <c r="F196" s="4">
        <f t="shared" si="40"/>
        <v>0</v>
      </c>
      <c r="G196" s="4">
        <f t="shared" si="41"/>
        <v>0</v>
      </c>
      <c r="H196" s="4">
        <f t="shared" si="42"/>
        <v>0</v>
      </c>
      <c r="I196" s="4">
        <f t="shared" si="43"/>
        <v>0</v>
      </c>
      <c r="J196" s="4">
        <f t="shared" si="44"/>
        <v>0</v>
      </c>
      <c r="K196" s="4">
        <f t="shared" si="45"/>
        <v>0</v>
      </c>
      <c r="L196" s="4">
        <f t="shared" si="46"/>
        <v>0</v>
      </c>
      <c r="M196" s="4">
        <f t="shared" si="47"/>
        <v>0</v>
      </c>
      <c r="N196" s="4">
        <f t="shared" si="48"/>
        <v>0</v>
      </c>
      <c r="O196" s="4">
        <f t="shared" si="49"/>
        <v>0</v>
      </c>
      <c r="P196" s="4">
        <f t="shared" si="50"/>
        <v>0</v>
      </c>
      <c r="Q196" s="4">
        <f t="shared" si="51"/>
        <v>0</v>
      </c>
      <c r="R196" s="4">
        <f t="shared" si="52"/>
        <v>0</v>
      </c>
      <c r="S196" s="4">
        <f t="shared" si="53"/>
        <v>0</v>
      </c>
      <c r="T196" s="77">
        <f t="shared" si="54"/>
        <v>0</v>
      </c>
      <c r="U196" s="76">
        <f t="shared" si="56"/>
        <v>0.3</v>
      </c>
      <c r="V196" s="4">
        <f t="shared" si="55"/>
        <v>0</v>
      </c>
    </row>
    <row r="197" spans="2:22" x14ac:dyDescent="0.2">
      <c r="B197">
        <f>'Risk Assessment'!B203</f>
        <v>0</v>
      </c>
      <c r="C197">
        <f>'Risk Assessment'!D203</f>
        <v>0</v>
      </c>
      <c r="D197" s="4">
        <f>Risks!C210</f>
        <v>0</v>
      </c>
      <c r="E197" s="4">
        <f t="shared" si="39"/>
        <v>0</v>
      </c>
      <c r="F197" s="4">
        <f t="shared" si="40"/>
        <v>0</v>
      </c>
      <c r="G197" s="4">
        <f t="shared" si="41"/>
        <v>0</v>
      </c>
      <c r="H197" s="4">
        <f t="shared" si="42"/>
        <v>0</v>
      </c>
      <c r="I197" s="4">
        <f t="shared" si="43"/>
        <v>0</v>
      </c>
      <c r="J197" s="4">
        <f t="shared" si="44"/>
        <v>0</v>
      </c>
      <c r="K197" s="4">
        <f t="shared" si="45"/>
        <v>0</v>
      </c>
      <c r="L197" s="4">
        <f t="shared" si="46"/>
        <v>0</v>
      </c>
      <c r="M197" s="4">
        <f t="shared" si="47"/>
        <v>0</v>
      </c>
      <c r="N197" s="4">
        <f t="shared" si="48"/>
        <v>0</v>
      </c>
      <c r="O197" s="4">
        <f t="shared" si="49"/>
        <v>0</v>
      </c>
      <c r="P197" s="4">
        <f t="shared" si="50"/>
        <v>0</v>
      </c>
      <c r="Q197" s="4">
        <f t="shared" si="51"/>
        <v>0</v>
      </c>
      <c r="R197" s="4">
        <f t="shared" si="52"/>
        <v>0</v>
      </c>
      <c r="S197" s="4">
        <f t="shared" si="53"/>
        <v>0</v>
      </c>
      <c r="T197" s="77">
        <f t="shared" si="54"/>
        <v>0</v>
      </c>
      <c r="U197" s="76">
        <f t="shared" si="56"/>
        <v>0.3</v>
      </c>
      <c r="V197" s="4">
        <f t="shared" si="55"/>
        <v>0</v>
      </c>
    </row>
    <row r="198" spans="2:22" x14ac:dyDescent="0.2">
      <c r="B198">
        <f>'Risk Assessment'!B204</f>
        <v>0</v>
      </c>
      <c r="C198">
        <f>'Risk Assessment'!D204</f>
        <v>0</v>
      </c>
      <c r="D198" s="4">
        <f>Risks!C211</f>
        <v>0</v>
      </c>
      <c r="E198" s="4">
        <f t="shared" ref="E198:E204" si="57">COUNTIF(C198,$E$4)</f>
        <v>0</v>
      </c>
      <c r="F198" s="4">
        <f t="shared" ref="F198:F204" si="58">COUNTIF(C198,$F$4)</f>
        <v>0</v>
      </c>
      <c r="G198" s="4">
        <f t="shared" ref="G198:G204" si="59">COUNTIF(C198,$G$4)</f>
        <v>0</v>
      </c>
      <c r="H198" s="4">
        <f t="shared" ref="H198:H204" si="60">COUNTIF(C198,$H$4)</f>
        <v>0</v>
      </c>
      <c r="I198" s="4">
        <f t="shared" ref="I198:I204" si="61">COUNTIF(C198,$I$4)</f>
        <v>0</v>
      </c>
      <c r="J198" s="4">
        <f t="shared" ref="J198:J204" si="62">E198*D198</f>
        <v>0</v>
      </c>
      <c r="K198" s="4">
        <f t="shared" ref="K198:K204" si="63">F198*D198</f>
        <v>0</v>
      </c>
      <c r="L198" s="4">
        <f t="shared" ref="L198:L204" si="64">D198*G198</f>
        <v>0</v>
      </c>
      <c r="M198" s="4">
        <f t="shared" ref="M198:M204" si="65">H198*D198</f>
        <v>0</v>
      </c>
      <c r="N198" s="4">
        <f t="shared" ref="N198:N204" si="66">I198*D198</f>
        <v>0</v>
      </c>
      <c r="O198" s="4">
        <f t="shared" ref="O198:O204" si="67">J198*$O$3</f>
        <v>0</v>
      </c>
      <c r="P198" s="4">
        <f t="shared" ref="P198:P204" si="68">K198*$P$3</f>
        <v>0</v>
      </c>
      <c r="Q198" s="4">
        <f t="shared" ref="Q198:Q204" si="69">L198*$Q$3</f>
        <v>0</v>
      </c>
      <c r="R198" s="4">
        <f t="shared" ref="R198:R204" si="70">M198*$R$3</f>
        <v>0</v>
      </c>
      <c r="S198" s="4">
        <f t="shared" ref="S198:S204" si="71">N198*$S$3</f>
        <v>0</v>
      </c>
      <c r="T198" s="77">
        <f t="shared" ref="T198:T204" si="72">SUM(O198:S198)</f>
        <v>0</v>
      </c>
      <c r="U198" s="76">
        <f t="shared" si="56"/>
        <v>0.3</v>
      </c>
      <c r="V198" s="4">
        <f t="shared" ref="V198:V204" si="73">U198*T198</f>
        <v>0</v>
      </c>
    </row>
    <row r="199" spans="2:22" x14ac:dyDescent="0.2">
      <c r="B199">
        <f>'Risk Assessment'!B205</f>
        <v>0</v>
      </c>
      <c r="C199">
        <f>'Risk Assessment'!D205</f>
        <v>0</v>
      </c>
      <c r="D199" s="4">
        <f>Risks!C212</f>
        <v>0</v>
      </c>
      <c r="E199" s="4">
        <f t="shared" si="57"/>
        <v>0</v>
      </c>
      <c r="F199" s="4">
        <f t="shared" si="58"/>
        <v>0</v>
      </c>
      <c r="G199" s="4">
        <f t="shared" si="59"/>
        <v>0</v>
      </c>
      <c r="H199" s="4">
        <f t="shared" si="60"/>
        <v>0</v>
      </c>
      <c r="I199" s="4">
        <f t="shared" si="61"/>
        <v>0</v>
      </c>
      <c r="J199" s="4">
        <f t="shared" si="62"/>
        <v>0</v>
      </c>
      <c r="K199" s="4">
        <f t="shared" si="63"/>
        <v>0</v>
      </c>
      <c r="L199" s="4">
        <f t="shared" si="64"/>
        <v>0</v>
      </c>
      <c r="M199" s="4">
        <f t="shared" si="65"/>
        <v>0</v>
      </c>
      <c r="N199" s="4">
        <f t="shared" si="66"/>
        <v>0</v>
      </c>
      <c r="O199" s="4">
        <f t="shared" si="67"/>
        <v>0</v>
      </c>
      <c r="P199" s="4">
        <f t="shared" si="68"/>
        <v>0</v>
      </c>
      <c r="Q199" s="4">
        <f t="shared" si="69"/>
        <v>0</v>
      </c>
      <c r="R199" s="4">
        <f t="shared" si="70"/>
        <v>0</v>
      </c>
      <c r="S199" s="4">
        <f t="shared" si="71"/>
        <v>0</v>
      </c>
      <c r="T199" s="77">
        <f t="shared" si="72"/>
        <v>0</v>
      </c>
      <c r="U199" s="76">
        <f t="shared" ref="U199:U204" si="74">$U$5</f>
        <v>0.3</v>
      </c>
      <c r="V199" s="4">
        <f t="shared" si="73"/>
        <v>0</v>
      </c>
    </row>
    <row r="200" spans="2:22" x14ac:dyDescent="0.2">
      <c r="B200">
        <f>'Risk Assessment'!B206</f>
        <v>0</v>
      </c>
      <c r="C200">
        <f>'Risk Assessment'!D206</f>
        <v>0</v>
      </c>
      <c r="D200" s="4">
        <f>Risks!C213</f>
        <v>0</v>
      </c>
      <c r="E200" s="4">
        <f t="shared" si="57"/>
        <v>0</v>
      </c>
      <c r="F200" s="4">
        <f t="shared" si="58"/>
        <v>0</v>
      </c>
      <c r="G200" s="4">
        <f t="shared" si="59"/>
        <v>0</v>
      </c>
      <c r="H200" s="4">
        <f t="shared" si="60"/>
        <v>0</v>
      </c>
      <c r="I200" s="4">
        <f t="shared" si="61"/>
        <v>0</v>
      </c>
      <c r="J200" s="4">
        <f t="shared" si="62"/>
        <v>0</v>
      </c>
      <c r="K200" s="4">
        <f t="shared" si="63"/>
        <v>0</v>
      </c>
      <c r="L200" s="4">
        <f t="shared" si="64"/>
        <v>0</v>
      </c>
      <c r="M200" s="4">
        <f t="shared" si="65"/>
        <v>0</v>
      </c>
      <c r="N200" s="4">
        <f t="shared" si="66"/>
        <v>0</v>
      </c>
      <c r="O200" s="4">
        <f t="shared" si="67"/>
        <v>0</v>
      </c>
      <c r="P200" s="4">
        <f t="shared" si="68"/>
        <v>0</v>
      </c>
      <c r="Q200" s="4">
        <f t="shared" si="69"/>
        <v>0</v>
      </c>
      <c r="R200" s="4">
        <f t="shared" si="70"/>
        <v>0</v>
      </c>
      <c r="S200" s="4">
        <f t="shared" si="71"/>
        <v>0</v>
      </c>
      <c r="T200" s="77">
        <f t="shared" si="72"/>
        <v>0</v>
      </c>
      <c r="U200" s="76">
        <f t="shared" si="74"/>
        <v>0.3</v>
      </c>
      <c r="V200" s="4">
        <f t="shared" si="73"/>
        <v>0</v>
      </c>
    </row>
    <row r="201" spans="2:22" x14ac:dyDescent="0.2">
      <c r="B201">
        <f>'Risk Assessment'!B207</f>
        <v>0</v>
      </c>
      <c r="C201">
        <f>'Risk Assessment'!D207</f>
        <v>0</v>
      </c>
      <c r="D201" s="4">
        <f>Risks!C214</f>
        <v>0</v>
      </c>
      <c r="E201" s="4">
        <f t="shared" si="57"/>
        <v>0</v>
      </c>
      <c r="F201" s="4">
        <f t="shared" si="58"/>
        <v>0</v>
      </c>
      <c r="G201" s="4">
        <f t="shared" si="59"/>
        <v>0</v>
      </c>
      <c r="H201" s="4">
        <f t="shared" si="60"/>
        <v>0</v>
      </c>
      <c r="I201" s="4">
        <f t="shared" si="61"/>
        <v>0</v>
      </c>
      <c r="J201" s="4">
        <f t="shared" si="62"/>
        <v>0</v>
      </c>
      <c r="K201" s="4">
        <f t="shared" si="63"/>
        <v>0</v>
      </c>
      <c r="L201" s="4">
        <f t="shared" si="64"/>
        <v>0</v>
      </c>
      <c r="M201" s="4">
        <f t="shared" si="65"/>
        <v>0</v>
      </c>
      <c r="N201" s="4">
        <f t="shared" si="66"/>
        <v>0</v>
      </c>
      <c r="O201" s="4">
        <f t="shared" si="67"/>
        <v>0</v>
      </c>
      <c r="P201" s="4">
        <f t="shared" si="68"/>
        <v>0</v>
      </c>
      <c r="Q201" s="4">
        <f t="shared" si="69"/>
        <v>0</v>
      </c>
      <c r="R201" s="4">
        <f t="shared" si="70"/>
        <v>0</v>
      </c>
      <c r="S201" s="4">
        <f t="shared" si="71"/>
        <v>0</v>
      </c>
      <c r="T201" s="77">
        <f t="shared" si="72"/>
        <v>0</v>
      </c>
      <c r="U201" s="76">
        <f t="shared" si="74"/>
        <v>0.3</v>
      </c>
      <c r="V201" s="4">
        <f t="shared" si="73"/>
        <v>0</v>
      </c>
    </row>
    <row r="202" spans="2:22" x14ac:dyDescent="0.2">
      <c r="B202">
        <f>'Risk Assessment'!B208</f>
        <v>0</v>
      </c>
      <c r="C202">
        <f>'Risk Assessment'!D208</f>
        <v>0</v>
      </c>
      <c r="D202" s="4">
        <f>Risks!C215</f>
        <v>0</v>
      </c>
      <c r="E202" s="4">
        <f t="shared" si="57"/>
        <v>0</v>
      </c>
      <c r="F202" s="4">
        <f t="shared" si="58"/>
        <v>0</v>
      </c>
      <c r="G202" s="4">
        <f t="shared" si="59"/>
        <v>0</v>
      </c>
      <c r="H202" s="4">
        <f t="shared" si="60"/>
        <v>0</v>
      </c>
      <c r="I202" s="4">
        <f t="shared" si="61"/>
        <v>0</v>
      </c>
      <c r="J202" s="4">
        <f t="shared" si="62"/>
        <v>0</v>
      </c>
      <c r="K202" s="4">
        <f t="shared" si="63"/>
        <v>0</v>
      </c>
      <c r="L202" s="4">
        <f t="shared" si="64"/>
        <v>0</v>
      </c>
      <c r="M202" s="4">
        <f t="shared" si="65"/>
        <v>0</v>
      </c>
      <c r="N202" s="4">
        <f t="shared" si="66"/>
        <v>0</v>
      </c>
      <c r="O202" s="4">
        <f t="shared" si="67"/>
        <v>0</v>
      </c>
      <c r="P202" s="4">
        <f t="shared" si="68"/>
        <v>0</v>
      </c>
      <c r="Q202" s="4">
        <f t="shared" si="69"/>
        <v>0</v>
      </c>
      <c r="R202" s="4">
        <f t="shared" si="70"/>
        <v>0</v>
      </c>
      <c r="S202" s="4">
        <f t="shared" si="71"/>
        <v>0</v>
      </c>
      <c r="T202" s="77">
        <f t="shared" si="72"/>
        <v>0</v>
      </c>
      <c r="U202" s="76">
        <f t="shared" si="74"/>
        <v>0.3</v>
      </c>
      <c r="V202" s="4">
        <f t="shared" si="73"/>
        <v>0</v>
      </c>
    </row>
    <row r="203" spans="2:22" x14ac:dyDescent="0.2">
      <c r="B203">
        <f>'Risk Assessment'!B209</f>
        <v>0</v>
      </c>
      <c r="C203">
        <f>'Risk Assessment'!D209</f>
        <v>0</v>
      </c>
      <c r="D203" s="4">
        <f>Risks!C216</f>
        <v>0</v>
      </c>
      <c r="E203" s="4">
        <f t="shared" si="57"/>
        <v>0</v>
      </c>
      <c r="F203" s="4">
        <f t="shared" si="58"/>
        <v>0</v>
      </c>
      <c r="G203" s="4">
        <f t="shared" si="59"/>
        <v>0</v>
      </c>
      <c r="H203" s="4">
        <f t="shared" si="60"/>
        <v>0</v>
      </c>
      <c r="I203" s="4">
        <f t="shared" si="61"/>
        <v>0</v>
      </c>
      <c r="J203" s="4">
        <f t="shared" si="62"/>
        <v>0</v>
      </c>
      <c r="K203" s="4">
        <f t="shared" si="63"/>
        <v>0</v>
      </c>
      <c r="L203" s="4">
        <f t="shared" si="64"/>
        <v>0</v>
      </c>
      <c r="M203" s="4">
        <f t="shared" si="65"/>
        <v>0</v>
      </c>
      <c r="N203" s="4">
        <f t="shared" si="66"/>
        <v>0</v>
      </c>
      <c r="O203" s="4">
        <f t="shared" si="67"/>
        <v>0</v>
      </c>
      <c r="P203" s="4">
        <f t="shared" si="68"/>
        <v>0</v>
      </c>
      <c r="Q203" s="4">
        <f t="shared" si="69"/>
        <v>0</v>
      </c>
      <c r="R203" s="4">
        <f t="shared" si="70"/>
        <v>0</v>
      </c>
      <c r="S203" s="4">
        <f t="shared" si="71"/>
        <v>0</v>
      </c>
      <c r="T203" s="77">
        <f t="shared" si="72"/>
        <v>0</v>
      </c>
      <c r="U203" s="76">
        <f t="shared" si="74"/>
        <v>0.3</v>
      </c>
      <c r="V203" s="4">
        <f t="shared" si="73"/>
        <v>0</v>
      </c>
    </row>
    <row r="204" spans="2:22" x14ac:dyDescent="0.2">
      <c r="B204">
        <f>'Risk Assessment'!B210</f>
        <v>0</v>
      </c>
      <c r="C204">
        <f>'Risk Assessment'!D210</f>
        <v>0</v>
      </c>
      <c r="D204" s="4">
        <f>Risks!C217</f>
        <v>0</v>
      </c>
      <c r="E204" s="4">
        <f t="shared" si="57"/>
        <v>0</v>
      </c>
      <c r="F204" s="4">
        <f t="shared" si="58"/>
        <v>0</v>
      </c>
      <c r="G204" s="4">
        <f t="shared" si="59"/>
        <v>0</v>
      </c>
      <c r="H204" s="4">
        <f t="shared" si="60"/>
        <v>0</v>
      </c>
      <c r="I204" s="4">
        <f t="shared" si="61"/>
        <v>0</v>
      </c>
      <c r="J204" s="4">
        <f t="shared" si="62"/>
        <v>0</v>
      </c>
      <c r="K204" s="4">
        <f t="shared" si="63"/>
        <v>0</v>
      </c>
      <c r="L204" s="4">
        <f t="shared" si="64"/>
        <v>0</v>
      </c>
      <c r="M204" s="4">
        <f t="shared" si="65"/>
        <v>0</v>
      </c>
      <c r="N204" s="4">
        <f t="shared" si="66"/>
        <v>0</v>
      </c>
      <c r="O204" s="4">
        <f t="shared" si="67"/>
        <v>0</v>
      </c>
      <c r="P204" s="4">
        <f t="shared" si="68"/>
        <v>0</v>
      </c>
      <c r="Q204" s="4">
        <f t="shared" si="69"/>
        <v>0</v>
      </c>
      <c r="R204" s="4">
        <f t="shared" si="70"/>
        <v>0</v>
      </c>
      <c r="S204" s="4">
        <f t="shared" si="71"/>
        <v>0</v>
      </c>
      <c r="T204" s="77">
        <f t="shared" si="72"/>
        <v>0</v>
      </c>
      <c r="U204" s="76">
        <f t="shared" si="74"/>
        <v>0.3</v>
      </c>
      <c r="V204" s="4">
        <f t="shared" si="73"/>
        <v>0</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9" tint="-0.499984740745262"/>
  </sheetPr>
  <dimension ref="B2:BG204"/>
  <sheetViews>
    <sheetView workbookViewId="0"/>
  </sheetViews>
  <sheetFormatPr defaultRowHeight="11.25" x14ac:dyDescent="0.2"/>
  <cols>
    <col min="2" max="2" width="19.83203125" customWidth="1"/>
    <col min="5" max="59" width="9.33203125" style="4"/>
  </cols>
  <sheetData>
    <row r="2" spans="2:22" x14ac:dyDescent="0.2">
      <c r="T2" s="4">
        <f>IF(T3&gt;0,T4/T3,0)</f>
        <v>0</v>
      </c>
      <c r="V2" s="4">
        <f t="shared" ref="V2" si="0">IF(V3&gt;0,V4/V3,0)</f>
        <v>0</v>
      </c>
    </row>
    <row r="3" spans="2:22" x14ac:dyDescent="0.2">
      <c r="O3" s="4">
        <f>'Risk Assessment Values'!C21</f>
        <v>5</v>
      </c>
      <c r="P3" s="4">
        <f>'Risk Assessment Values'!C22</f>
        <v>4</v>
      </c>
      <c r="Q3" s="4">
        <f>'Risk Assessment Values'!C23</f>
        <v>3</v>
      </c>
      <c r="R3" s="4">
        <f>'Risk Assessment Values'!C24</f>
        <v>2</v>
      </c>
      <c r="S3" s="4">
        <f>'Risk Assessment Values'!C25</f>
        <v>1</v>
      </c>
      <c r="T3" s="4">
        <f>COUNTIF(T5:T204,"&gt;0")</f>
        <v>0</v>
      </c>
      <c r="V3" s="4">
        <f>COUNTIF(V5:V204,"&gt;0")</f>
        <v>0</v>
      </c>
    </row>
    <row r="4" spans="2:22" x14ac:dyDescent="0.2">
      <c r="E4" s="4" t="str">
        <f>'Risk Assessment Values'!B21</f>
        <v>Very high</v>
      </c>
      <c r="F4" s="4" t="str">
        <f>'Risk Assessment Values'!B22</f>
        <v>High</v>
      </c>
      <c r="G4" s="4" t="str">
        <f>'Risk Assessment Values'!B23</f>
        <v>Medium</v>
      </c>
      <c r="H4" s="4" t="str">
        <f>'Risk Assessment Values'!B24</f>
        <v>Low</v>
      </c>
      <c r="I4" s="4" t="str">
        <f>'Risk Assessment Values'!B25</f>
        <v>Very low</v>
      </c>
      <c r="J4" s="4" t="str">
        <f>E4</f>
        <v>Very high</v>
      </c>
      <c r="K4" s="4" t="str">
        <f t="shared" ref="K4:N4" si="1">F4</f>
        <v>High</v>
      </c>
      <c r="L4" s="4" t="str">
        <f t="shared" si="1"/>
        <v>Medium</v>
      </c>
      <c r="M4" s="4" t="str">
        <f t="shared" si="1"/>
        <v>Low</v>
      </c>
      <c r="N4" s="4" t="str">
        <f t="shared" si="1"/>
        <v>Very low</v>
      </c>
      <c r="O4" s="4" t="str">
        <f>E4</f>
        <v>Very high</v>
      </c>
      <c r="P4" s="4" t="str">
        <f t="shared" ref="P4:S4" si="2">F4</f>
        <v>High</v>
      </c>
      <c r="Q4" s="4" t="str">
        <f t="shared" si="2"/>
        <v>Medium</v>
      </c>
      <c r="R4" s="4" t="str">
        <f t="shared" si="2"/>
        <v>Low</v>
      </c>
      <c r="S4" s="4" t="str">
        <f t="shared" si="2"/>
        <v>Very low</v>
      </c>
      <c r="T4" s="4">
        <f>SUM(T5:T204)</f>
        <v>0</v>
      </c>
      <c r="V4" s="4">
        <f>SUM(V5:V204)</f>
        <v>0</v>
      </c>
    </row>
    <row r="5" spans="2:22" x14ac:dyDescent="0.2">
      <c r="B5">
        <f>'Risk Assessment'!B11</f>
        <v>0</v>
      </c>
      <c r="C5">
        <f>'Risk Assessment'!E11</f>
        <v>0</v>
      </c>
      <c r="D5" s="4">
        <f>Risks!C18</f>
        <v>0</v>
      </c>
      <c r="E5" s="4">
        <f>COUNTIF(C5,$E$4)</f>
        <v>0</v>
      </c>
      <c r="F5" s="4">
        <f>COUNTIF(C5,$F$4)</f>
        <v>0</v>
      </c>
      <c r="G5" s="4">
        <f>COUNTIF(C5,$G$4)</f>
        <v>0</v>
      </c>
      <c r="H5" s="4">
        <f>COUNTIF(C5,$H$4)</f>
        <v>0</v>
      </c>
      <c r="I5" s="4">
        <f>COUNTIF(C5,$I$4)</f>
        <v>0</v>
      </c>
      <c r="J5" s="4">
        <f>E5*D5</f>
        <v>0</v>
      </c>
      <c r="K5" s="4">
        <f>F5*D5</f>
        <v>0</v>
      </c>
      <c r="L5" s="4">
        <f>D5*G5</f>
        <v>0</v>
      </c>
      <c r="M5" s="4">
        <f>H5*D5</f>
        <v>0</v>
      </c>
      <c r="N5" s="4">
        <f>I5*D5</f>
        <v>0</v>
      </c>
      <c r="O5" s="4">
        <f>J5*$O$3</f>
        <v>0</v>
      </c>
      <c r="P5" s="4">
        <f>K5*$P$3</f>
        <v>0</v>
      </c>
      <c r="Q5" s="4">
        <f>L5*$Q$3</f>
        <v>0</v>
      </c>
      <c r="R5" s="4">
        <f>M5*$R$3</f>
        <v>0</v>
      </c>
      <c r="S5" s="4">
        <f>N5*$S$3</f>
        <v>0</v>
      </c>
      <c r="T5" s="77">
        <f>SUM(O5:S5)</f>
        <v>0</v>
      </c>
      <c r="U5" s="76">
        <f>'Risk Assessment Values'!C46</f>
        <v>0.2</v>
      </c>
      <c r="V5" s="4">
        <f>U5*T5</f>
        <v>0</v>
      </c>
    </row>
    <row r="6" spans="2:22" x14ac:dyDescent="0.2">
      <c r="B6">
        <f>'Risk Assessment'!B12</f>
        <v>0</v>
      </c>
      <c r="C6">
        <f>'Risk Assessment'!E12</f>
        <v>0</v>
      </c>
      <c r="D6" s="4">
        <f>Risks!C19</f>
        <v>0</v>
      </c>
      <c r="E6" s="4">
        <f t="shared" ref="E6:E69" si="3">COUNTIF(C6,$E$4)</f>
        <v>0</v>
      </c>
      <c r="F6" s="4">
        <f t="shared" ref="F6:F69" si="4">COUNTIF(C6,$F$4)</f>
        <v>0</v>
      </c>
      <c r="G6" s="4">
        <f t="shared" ref="G6:G69" si="5">COUNTIF(C6,$G$4)</f>
        <v>0</v>
      </c>
      <c r="H6" s="4">
        <f t="shared" ref="H6:H69" si="6">COUNTIF(C6,$H$4)</f>
        <v>0</v>
      </c>
      <c r="I6" s="4">
        <f t="shared" ref="I6:I69" si="7">COUNTIF(C6,$I$4)</f>
        <v>0</v>
      </c>
      <c r="J6" s="4">
        <f t="shared" ref="J6:J69" si="8">E6*D6</f>
        <v>0</v>
      </c>
      <c r="K6" s="4">
        <f t="shared" ref="K6:K69" si="9">F6*D6</f>
        <v>0</v>
      </c>
      <c r="L6" s="4">
        <f t="shared" ref="L6:L69" si="10">D6*G6</f>
        <v>0</v>
      </c>
      <c r="M6" s="4">
        <f t="shared" ref="M6:M69" si="11">H6*D6</f>
        <v>0</v>
      </c>
      <c r="N6" s="4">
        <f t="shared" ref="N6:N69" si="12">I6*D6</f>
        <v>0</v>
      </c>
      <c r="O6" s="4">
        <f t="shared" ref="O6:O69" si="13">J6*$O$3</f>
        <v>0</v>
      </c>
      <c r="P6" s="4">
        <f t="shared" ref="P6:P69" si="14">K6*$P$3</f>
        <v>0</v>
      </c>
      <c r="Q6" s="4">
        <f t="shared" ref="Q6:Q69" si="15">L6*$Q$3</f>
        <v>0</v>
      </c>
      <c r="R6" s="4">
        <f t="shared" ref="R6:R69" si="16">M6*$R$3</f>
        <v>0</v>
      </c>
      <c r="S6" s="4">
        <f t="shared" ref="S6:S69" si="17">N6*$S$3</f>
        <v>0</v>
      </c>
      <c r="T6" s="77">
        <f t="shared" ref="T6:T69" si="18">SUM(O6:S6)</f>
        <v>0</v>
      </c>
      <c r="U6" s="76">
        <f>$U$5</f>
        <v>0.2</v>
      </c>
      <c r="V6" s="4">
        <f t="shared" ref="V6:V69" si="19">U6*T6</f>
        <v>0</v>
      </c>
    </row>
    <row r="7" spans="2:22" x14ac:dyDescent="0.2">
      <c r="B7">
        <f>'Risk Assessment'!B13</f>
        <v>0</v>
      </c>
      <c r="C7">
        <f>'Risk Assessment'!E13</f>
        <v>0</v>
      </c>
      <c r="D7" s="4">
        <f>Risks!C20</f>
        <v>0</v>
      </c>
      <c r="E7" s="4">
        <f t="shared" si="3"/>
        <v>0</v>
      </c>
      <c r="F7" s="4">
        <f t="shared" si="4"/>
        <v>0</v>
      </c>
      <c r="G7" s="4">
        <f t="shared" si="5"/>
        <v>0</v>
      </c>
      <c r="H7" s="4">
        <f t="shared" si="6"/>
        <v>0</v>
      </c>
      <c r="I7" s="4">
        <f t="shared" si="7"/>
        <v>0</v>
      </c>
      <c r="J7" s="4">
        <f t="shared" si="8"/>
        <v>0</v>
      </c>
      <c r="K7" s="4">
        <f t="shared" si="9"/>
        <v>0</v>
      </c>
      <c r="L7" s="4">
        <f t="shared" si="10"/>
        <v>0</v>
      </c>
      <c r="M7" s="4">
        <f t="shared" si="11"/>
        <v>0</v>
      </c>
      <c r="N7" s="4">
        <f t="shared" si="12"/>
        <v>0</v>
      </c>
      <c r="O7" s="4">
        <f t="shared" si="13"/>
        <v>0</v>
      </c>
      <c r="P7" s="4">
        <f t="shared" si="14"/>
        <v>0</v>
      </c>
      <c r="Q7" s="4">
        <f t="shared" si="15"/>
        <v>0</v>
      </c>
      <c r="R7" s="4">
        <f t="shared" si="16"/>
        <v>0</v>
      </c>
      <c r="S7" s="4">
        <f t="shared" si="17"/>
        <v>0</v>
      </c>
      <c r="T7" s="77">
        <f t="shared" si="18"/>
        <v>0</v>
      </c>
      <c r="U7" s="76">
        <f t="shared" ref="U7:U70" si="20">$U$5</f>
        <v>0.2</v>
      </c>
      <c r="V7" s="4">
        <f t="shared" si="19"/>
        <v>0</v>
      </c>
    </row>
    <row r="8" spans="2:22" x14ac:dyDescent="0.2">
      <c r="B8">
        <f>'Risk Assessment'!B14</f>
        <v>0</v>
      </c>
      <c r="C8">
        <f>'Risk Assessment'!E14</f>
        <v>0</v>
      </c>
      <c r="D8" s="4">
        <f>Risks!C21</f>
        <v>0</v>
      </c>
      <c r="E8" s="4">
        <f t="shared" si="3"/>
        <v>0</v>
      </c>
      <c r="F8" s="4">
        <f t="shared" si="4"/>
        <v>0</v>
      </c>
      <c r="G8" s="4">
        <f t="shared" si="5"/>
        <v>0</v>
      </c>
      <c r="H8" s="4">
        <f t="shared" si="6"/>
        <v>0</v>
      </c>
      <c r="I8" s="4">
        <f t="shared" si="7"/>
        <v>0</v>
      </c>
      <c r="J8" s="4">
        <f t="shared" si="8"/>
        <v>0</v>
      </c>
      <c r="K8" s="4">
        <f t="shared" si="9"/>
        <v>0</v>
      </c>
      <c r="L8" s="4">
        <f t="shared" si="10"/>
        <v>0</v>
      </c>
      <c r="M8" s="4">
        <f t="shared" si="11"/>
        <v>0</v>
      </c>
      <c r="N8" s="4">
        <f t="shared" si="12"/>
        <v>0</v>
      </c>
      <c r="O8" s="4">
        <f t="shared" si="13"/>
        <v>0</v>
      </c>
      <c r="P8" s="4">
        <f t="shared" si="14"/>
        <v>0</v>
      </c>
      <c r="Q8" s="4">
        <f t="shared" si="15"/>
        <v>0</v>
      </c>
      <c r="R8" s="4">
        <f t="shared" si="16"/>
        <v>0</v>
      </c>
      <c r="S8" s="4">
        <f t="shared" si="17"/>
        <v>0</v>
      </c>
      <c r="T8" s="77">
        <f t="shared" si="18"/>
        <v>0</v>
      </c>
      <c r="U8" s="76">
        <f t="shared" si="20"/>
        <v>0.2</v>
      </c>
      <c r="V8" s="4">
        <f t="shared" si="19"/>
        <v>0</v>
      </c>
    </row>
    <row r="9" spans="2:22" x14ac:dyDescent="0.2">
      <c r="B9">
        <f>'Risk Assessment'!B15</f>
        <v>0</v>
      </c>
      <c r="C9">
        <f>'Risk Assessment'!E15</f>
        <v>0</v>
      </c>
      <c r="D9" s="4">
        <f>Risks!C22</f>
        <v>0</v>
      </c>
      <c r="E9" s="4">
        <f t="shared" si="3"/>
        <v>0</v>
      </c>
      <c r="F9" s="4">
        <f t="shared" si="4"/>
        <v>0</v>
      </c>
      <c r="G9" s="4">
        <f t="shared" si="5"/>
        <v>0</v>
      </c>
      <c r="H9" s="4">
        <f t="shared" si="6"/>
        <v>0</v>
      </c>
      <c r="I9" s="4">
        <f t="shared" si="7"/>
        <v>0</v>
      </c>
      <c r="J9" s="4">
        <f t="shared" si="8"/>
        <v>0</v>
      </c>
      <c r="K9" s="4">
        <f t="shared" si="9"/>
        <v>0</v>
      </c>
      <c r="L9" s="4">
        <f t="shared" si="10"/>
        <v>0</v>
      </c>
      <c r="M9" s="4">
        <f t="shared" si="11"/>
        <v>0</v>
      </c>
      <c r="N9" s="4">
        <f t="shared" si="12"/>
        <v>0</v>
      </c>
      <c r="O9" s="4">
        <f t="shared" si="13"/>
        <v>0</v>
      </c>
      <c r="P9" s="4">
        <f t="shared" si="14"/>
        <v>0</v>
      </c>
      <c r="Q9" s="4">
        <f t="shared" si="15"/>
        <v>0</v>
      </c>
      <c r="R9" s="4">
        <f t="shared" si="16"/>
        <v>0</v>
      </c>
      <c r="S9" s="4">
        <f t="shared" si="17"/>
        <v>0</v>
      </c>
      <c r="T9" s="77">
        <f t="shared" si="18"/>
        <v>0</v>
      </c>
      <c r="U9" s="76">
        <f t="shared" si="20"/>
        <v>0.2</v>
      </c>
      <c r="V9" s="4">
        <f t="shared" si="19"/>
        <v>0</v>
      </c>
    </row>
    <row r="10" spans="2:22" x14ac:dyDescent="0.2">
      <c r="B10">
        <f>'Risk Assessment'!B16</f>
        <v>0</v>
      </c>
      <c r="C10">
        <f>'Risk Assessment'!E16</f>
        <v>0</v>
      </c>
      <c r="D10" s="4">
        <f>Risks!C23</f>
        <v>0</v>
      </c>
      <c r="E10" s="4">
        <f t="shared" si="3"/>
        <v>0</v>
      </c>
      <c r="F10" s="4">
        <f t="shared" si="4"/>
        <v>0</v>
      </c>
      <c r="G10" s="4">
        <f t="shared" si="5"/>
        <v>0</v>
      </c>
      <c r="H10" s="4">
        <f t="shared" si="6"/>
        <v>0</v>
      </c>
      <c r="I10" s="4">
        <f t="shared" si="7"/>
        <v>0</v>
      </c>
      <c r="J10" s="4">
        <f t="shared" si="8"/>
        <v>0</v>
      </c>
      <c r="K10" s="4">
        <f t="shared" si="9"/>
        <v>0</v>
      </c>
      <c r="L10" s="4">
        <f t="shared" si="10"/>
        <v>0</v>
      </c>
      <c r="M10" s="4">
        <f t="shared" si="11"/>
        <v>0</v>
      </c>
      <c r="N10" s="4">
        <f t="shared" si="12"/>
        <v>0</v>
      </c>
      <c r="O10" s="4">
        <f t="shared" si="13"/>
        <v>0</v>
      </c>
      <c r="P10" s="4">
        <f t="shared" si="14"/>
        <v>0</v>
      </c>
      <c r="Q10" s="4">
        <f t="shared" si="15"/>
        <v>0</v>
      </c>
      <c r="R10" s="4">
        <f t="shared" si="16"/>
        <v>0</v>
      </c>
      <c r="S10" s="4">
        <f t="shared" si="17"/>
        <v>0</v>
      </c>
      <c r="T10" s="77">
        <f t="shared" si="18"/>
        <v>0</v>
      </c>
      <c r="U10" s="76">
        <f t="shared" si="20"/>
        <v>0.2</v>
      </c>
      <c r="V10" s="4">
        <f t="shared" si="19"/>
        <v>0</v>
      </c>
    </row>
    <row r="11" spans="2:22" x14ac:dyDescent="0.2">
      <c r="B11">
        <f>'Risk Assessment'!B17</f>
        <v>0</v>
      </c>
      <c r="C11">
        <f>'Risk Assessment'!E17</f>
        <v>0</v>
      </c>
      <c r="D11" s="4">
        <f>Risks!C24</f>
        <v>0</v>
      </c>
      <c r="E11" s="4">
        <f t="shared" si="3"/>
        <v>0</v>
      </c>
      <c r="F11" s="4">
        <f t="shared" si="4"/>
        <v>0</v>
      </c>
      <c r="G11" s="4">
        <f t="shared" si="5"/>
        <v>0</v>
      </c>
      <c r="H11" s="4">
        <f t="shared" si="6"/>
        <v>0</v>
      </c>
      <c r="I11" s="4">
        <f t="shared" si="7"/>
        <v>0</v>
      </c>
      <c r="J11" s="4">
        <f t="shared" si="8"/>
        <v>0</v>
      </c>
      <c r="K11" s="4">
        <f t="shared" si="9"/>
        <v>0</v>
      </c>
      <c r="L11" s="4">
        <f t="shared" si="10"/>
        <v>0</v>
      </c>
      <c r="M11" s="4">
        <f t="shared" si="11"/>
        <v>0</v>
      </c>
      <c r="N11" s="4">
        <f t="shared" si="12"/>
        <v>0</v>
      </c>
      <c r="O11" s="4">
        <f t="shared" si="13"/>
        <v>0</v>
      </c>
      <c r="P11" s="4">
        <f t="shared" si="14"/>
        <v>0</v>
      </c>
      <c r="Q11" s="4">
        <f t="shared" si="15"/>
        <v>0</v>
      </c>
      <c r="R11" s="4">
        <f t="shared" si="16"/>
        <v>0</v>
      </c>
      <c r="S11" s="4">
        <f t="shared" si="17"/>
        <v>0</v>
      </c>
      <c r="T11" s="77">
        <f t="shared" si="18"/>
        <v>0</v>
      </c>
      <c r="U11" s="76">
        <f t="shared" si="20"/>
        <v>0.2</v>
      </c>
      <c r="V11" s="4">
        <f t="shared" si="19"/>
        <v>0</v>
      </c>
    </row>
    <row r="12" spans="2:22" x14ac:dyDescent="0.2">
      <c r="B12">
        <f>'Risk Assessment'!B18</f>
        <v>0</v>
      </c>
      <c r="C12">
        <f>'Risk Assessment'!E18</f>
        <v>0</v>
      </c>
      <c r="D12" s="4">
        <f>Risks!C25</f>
        <v>0</v>
      </c>
      <c r="E12" s="4">
        <f t="shared" si="3"/>
        <v>0</v>
      </c>
      <c r="F12" s="4">
        <f t="shared" si="4"/>
        <v>0</v>
      </c>
      <c r="G12" s="4">
        <f t="shared" si="5"/>
        <v>0</v>
      </c>
      <c r="H12" s="4">
        <f t="shared" si="6"/>
        <v>0</v>
      </c>
      <c r="I12" s="4">
        <f t="shared" si="7"/>
        <v>0</v>
      </c>
      <c r="J12" s="4">
        <f t="shared" si="8"/>
        <v>0</v>
      </c>
      <c r="K12" s="4">
        <f t="shared" si="9"/>
        <v>0</v>
      </c>
      <c r="L12" s="4">
        <f t="shared" si="10"/>
        <v>0</v>
      </c>
      <c r="M12" s="4">
        <f t="shared" si="11"/>
        <v>0</v>
      </c>
      <c r="N12" s="4">
        <f t="shared" si="12"/>
        <v>0</v>
      </c>
      <c r="O12" s="4">
        <f t="shared" si="13"/>
        <v>0</v>
      </c>
      <c r="P12" s="4">
        <f t="shared" si="14"/>
        <v>0</v>
      </c>
      <c r="Q12" s="4">
        <f t="shared" si="15"/>
        <v>0</v>
      </c>
      <c r="R12" s="4">
        <f t="shared" si="16"/>
        <v>0</v>
      </c>
      <c r="S12" s="4">
        <f t="shared" si="17"/>
        <v>0</v>
      </c>
      <c r="T12" s="77">
        <f t="shared" si="18"/>
        <v>0</v>
      </c>
      <c r="U12" s="76">
        <f t="shared" si="20"/>
        <v>0.2</v>
      </c>
      <c r="V12" s="4">
        <f t="shared" si="19"/>
        <v>0</v>
      </c>
    </row>
    <row r="13" spans="2:22" x14ac:dyDescent="0.2">
      <c r="B13">
        <f>'Risk Assessment'!B19</f>
        <v>0</v>
      </c>
      <c r="C13">
        <f>'Risk Assessment'!E19</f>
        <v>0</v>
      </c>
      <c r="D13" s="4">
        <f>Risks!C26</f>
        <v>0</v>
      </c>
      <c r="E13" s="4">
        <f t="shared" si="3"/>
        <v>0</v>
      </c>
      <c r="F13" s="4">
        <f t="shared" si="4"/>
        <v>0</v>
      </c>
      <c r="G13" s="4">
        <f t="shared" si="5"/>
        <v>0</v>
      </c>
      <c r="H13" s="4">
        <f t="shared" si="6"/>
        <v>0</v>
      </c>
      <c r="I13" s="4">
        <f t="shared" si="7"/>
        <v>0</v>
      </c>
      <c r="J13" s="4">
        <f t="shared" si="8"/>
        <v>0</v>
      </c>
      <c r="K13" s="4">
        <f t="shared" si="9"/>
        <v>0</v>
      </c>
      <c r="L13" s="4">
        <f t="shared" si="10"/>
        <v>0</v>
      </c>
      <c r="M13" s="4">
        <f t="shared" si="11"/>
        <v>0</v>
      </c>
      <c r="N13" s="4">
        <f t="shared" si="12"/>
        <v>0</v>
      </c>
      <c r="O13" s="4">
        <f t="shared" si="13"/>
        <v>0</v>
      </c>
      <c r="P13" s="4">
        <f t="shared" si="14"/>
        <v>0</v>
      </c>
      <c r="Q13" s="4">
        <f t="shared" si="15"/>
        <v>0</v>
      </c>
      <c r="R13" s="4">
        <f t="shared" si="16"/>
        <v>0</v>
      </c>
      <c r="S13" s="4">
        <f t="shared" si="17"/>
        <v>0</v>
      </c>
      <c r="T13" s="77">
        <f t="shared" si="18"/>
        <v>0</v>
      </c>
      <c r="U13" s="76">
        <f t="shared" si="20"/>
        <v>0.2</v>
      </c>
      <c r="V13" s="4">
        <f t="shared" si="19"/>
        <v>0</v>
      </c>
    </row>
    <row r="14" spans="2:22" x14ac:dyDescent="0.2">
      <c r="B14">
        <f>'Risk Assessment'!B20</f>
        <v>0</v>
      </c>
      <c r="C14">
        <f>'Risk Assessment'!E20</f>
        <v>0</v>
      </c>
      <c r="D14" s="4">
        <f>Risks!C27</f>
        <v>0</v>
      </c>
      <c r="E14" s="4">
        <f t="shared" si="3"/>
        <v>0</v>
      </c>
      <c r="F14" s="4">
        <f t="shared" si="4"/>
        <v>0</v>
      </c>
      <c r="G14" s="4">
        <f t="shared" si="5"/>
        <v>0</v>
      </c>
      <c r="H14" s="4">
        <f t="shared" si="6"/>
        <v>0</v>
      </c>
      <c r="I14" s="4">
        <f t="shared" si="7"/>
        <v>0</v>
      </c>
      <c r="J14" s="4">
        <f t="shared" si="8"/>
        <v>0</v>
      </c>
      <c r="K14" s="4">
        <f t="shared" si="9"/>
        <v>0</v>
      </c>
      <c r="L14" s="4">
        <f t="shared" si="10"/>
        <v>0</v>
      </c>
      <c r="M14" s="4">
        <f t="shared" si="11"/>
        <v>0</v>
      </c>
      <c r="N14" s="4">
        <f t="shared" si="12"/>
        <v>0</v>
      </c>
      <c r="O14" s="4">
        <f t="shared" si="13"/>
        <v>0</v>
      </c>
      <c r="P14" s="4">
        <f t="shared" si="14"/>
        <v>0</v>
      </c>
      <c r="Q14" s="4">
        <f t="shared" si="15"/>
        <v>0</v>
      </c>
      <c r="R14" s="4">
        <f t="shared" si="16"/>
        <v>0</v>
      </c>
      <c r="S14" s="4">
        <f t="shared" si="17"/>
        <v>0</v>
      </c>
      <c r="T14" s="77">
        <f t="shared" si="18"/>
        <v>0</v>
      </c>
      <c r="U14" s="76">
        <f t="shared" si="20"/>
        <v>0.2</v>
      </c>
      <c r="V14" s="4">
        <f t="shared" si="19"/>
        <v>0</v>
      </c>
    </row>
    <row r="15" spans="2:22" x14ac:dyDescent="0.2">
      <c r="B15">
        <f>'Risk Assessment'!B21</f>
        <v>0</v>
      </c>
      <c r="C15">
        <f>'Risk Assessment'!E21</f>
        <v>0</v>
      </c>
      <c r="D15" s="4">
        <f>Risks!C28</f>
        <v>0</v>
      </c>
      <c r="E15" s="4">
        <f t="shared" si="3"/>
        <v>0</v>
      </c>
      <c r="F15" s="4">
        <f t="shared" si="4"/>
        <v>0</v>
      </c>
      <c r="G15" s="4">
        <f t="shared" si="5"/>
        <v>0</v>
      </c>
      <c r="H15" s="4">
        <f t="shared" si="6"/>
        <v>0</v>
      </c>
      <c r="I15" s="4">
        <f t="shared" si="7"/>
        <v>0</v>
      </c>
      <c r="J15" s="4">
        <f t="shared" si="8"/>
        <v>0</v>
      </c>
      <c r="K15" s="4">
        <f t="shared" si="9"/>
        <v>0</v>
      </c>
      <c r="L15" s="4">
        <f t="shared" si="10"/>
        <v>0</v>
      </c>
      <c r="M15" s="4">
        <f t="shared" si="11"/>
        <v>0</v>
      </c>
      <c r="N15" s="4">
        <f t="shared" si="12"/>
        <v>0</v>
      </c>
      <c r="O15" s="4">
        <f t="shared" si="13"/>
        <v>0</v>
      </c>
      <c r="P15" s="4">
        <f t="shared" si="14"/>
        <v>0</v>
      </c>
      <c r="Q15" s="4">
        <f t="shared" si="15"/>
        <v>0</v>
      </c>
      <c r="R15" s="4">
        <f t="shared" si="16"/>
        <v>0</v>
      </c>
      <c r="S15" s="4">
        <f t="shared" si="17"/>
        <v>0</v>
      </c>
      <c r="T15" s="77">
        <f t="shared" si="18"/>
        <v>0</v>
      </c>
      <c r="U15" s="76">
        <f t="shared" si="20"/>
        <v>0.2</v>
      </c>
      <c r="V15" s="4">
        <f t="shared" si="19"/>
        <v>0</v>
      </c>
    </row>
    <row r="16" spans="2:22" x14ac:dyDescent="0.2">
      <c r="B16">
        <f>'Risk Assessment'!B22</f>
        <v>0</v>
      </c>
      <c r="C16">
        <f>'Risk Assessment'!E22</f>
        <v>0</v>
      </c>
      <c r="D16" s="4">
        <f>Risks!C29</f>
        <v>0</v>
      </c>
      <c r="E16" s="4">
        <f t="shared" si="3"/>
        <v>0</v>
      </c>
      <c r="F16" s="4">
        <f t="shared" si="4"/>
        <v>0</v>
      </c>
      <c r="G16" s="4">
        <f t="shared" si="5"/>
        <v>0</v>
      </c>
      <c r="H16" s="4">
        <f t="shared" si="6"/>
        <v>0</v>
      </c>
      <c r="I16" s="4">
        <f t="shared" si="7"/>
        <v>0</v>
      </c>
      <c r="J16" s="4">
        <f t="shared" si="8"/>
        <v>0</v>
      </c>
      <c r="K16" s="4">
        <f t="shared" si="9"/>
        <v>0</v>
      </c>
      <c r="L16" s="4">
        <f t="shared" si="10"/>
        <v>0</v>
      </c>
      <c r="M16" s="4">
        <f t="shared" si="11"/>
        <v>0</v>
      </c>
      <c r="N16" s="4">
        <f t="shared" si="12"/>
        <v>0</v>
      </c>
      <c r="O16" s="4">
        <f t="shared" si="13"/>
        <v>0</v>
      </c>
      <c r="P16" s="4">
        <f t="shared" si="14"/>
        <v>0</v>
      </c>
      <c r="Q16" s="4">
        <f t="shared" si="15"/>
        <v>0</v>
      </c>
      <c r="R16" s="4">
        <f t="shared" si="16"/>
        <v>0</v>
      </c>
      <c r="S16" s="4">
        <f t="shared" si="17"/>
        <v>0</v>
      </c>
      <c r="T16" s="77">
        <f t="shared" si="18"/>
        <v>0</v>
      </c>
      <c r="U16" s="76">
        <f t="shared" si="20"/>
        <v>0.2</v>
      </c>
      <c r="V16" s="4">
        <f t="shared" si="19"/>
        <v>0</v>
      </c>
    </row>
    <row r="17" spans="2:22" x14ac:dyDescent="0.2">
      <c r="B17">
        <f>'Risk Assessment'!B23</f>
        <v>0</v>
      </c>
      <c r="C17">
        <f>'Risk Assessment'!E23</f>
        <v>0</v>
      </c>
      <c r="D17" s="4">
        <f>Risks!C30</f>
        <v>0</v>
      </c>
      <c r="E17" s="4">
        <f t="shared" si="3"/>
        <v>0</v>
      </c>
      <c r="F17" s="4">
        <f t="shared" si="4"/>
        <v>0</v>
      </c>
      <c r="G17" s="4">
        <f t="shared" si="5"/>
        <v>0</v>
      </c>
      <c r="H17" s="4">
        <f t="shared" si="6"/>
        <v>0</v>
      </c>
      <c r="I17" s="4">
        <f t="shared" si="7"/>
        <v>0</v>
      </c>
      <c r="J17" s="4">
        <f t="shared" si="8"/>
        <v>0</v>
      </c>
      <c r="K17" s="4">
        <f t="shared" si="9"/>
        <v>0</v>
      </c>
      <c r="L17" s="4">
        <f t="shared" si="10"/>
        <v>0</v>
      </c>
      <c r="M17" s="4">
        <f t="shared" si="11"/>
        <v>0</v>
      </c>
      <c r="N17" s="4">
        <f t="shared" si="12"/>
        <v>0</v>
      </c>
      <c r="O17" s="4">
        <f t="shared" si="13"/>
        <v>0</v>
      </c>
      <c r="P17" s="4">
        <f t="shared" si="14"/>
        <v>0</v>
      </c>
      <c r="Q17" s="4">
        <f t="shared" si="15"/>
        <v>0</v>
      </c>
      <c r="R17" s="4">
        <f t="shared" si="16"/>
        <v>0</v>
      </c>
      <c r="S17" s="4">
        <f t="shared" si="17"/>
        <v>0</v>
      </c>
      <c r="T17" s="77">
        <f t="shared" si="18"/>
        <v>0</v>
      </c>
      <c r="U17" s="76">
        <f t="shared" si="20"/>
        <v>0.2</v>
      </c>
      <c r="V17" s="4">
        <f t="shared" si="19"/>
        <v>0</v>
      </c>
    </row>
    <row r="18" spans="2:22" x14ac:dyDescent="0.2">
      <c r="B18">
        <f>'Risk Assessment'!B24</f>
        <v>0</v>
      </c>
      <c r="C18">
        <f>'Risk Assessment'!E24</f>
        <v>0</v>
      </c>
      <c r="D18" s="4">
        <f>Risks!C31</f>
        <v>0</v>
      </c>
      <c r="E18" s="4">
        <f t="shared" si="3"/>
        <v>0</v>
      </c>
      <c r="F18" s="4">
        <f t="shared" si="4"/>
        <v>0</v>
      </c>
      <c r="G18" s="4">
        <f t="shared" si="5"/>
        <v>0</v>
      </c>
      <c r="H18" s="4">
        <f t="shared" si="6"/>
        <v>0</v>
      </c>
      <c r="I18" s="4">
        <f t="shared" si="7"/>
        <v>0</v>
      </c>
      <c r="J18" s="4">
        <f t="shared" si="8"/>
        <v>0</v>
      </c>
      <c r="K18" s="4">
        <f t="shared" si="9"/>
        <v>0</v>
      </c>
      <c r="L18" s="4">
        <f t="shared" si="10"/>
        <v>0</v>
      </c>
      <c r="M18" s="4">
        <f t="shared" si="11"/>
        <v>0</v>
      </c>
      <c r="N18" s="4">
        <f t="shared" si="12"/>
        <v>0</v>
      </c>
      <c r="O18" s="4">
        <f t="shared" si="13"/>
        <v>0</v>
      </c>
      <c r="P18" s="4">
        <f t="shared" si="14"/>
        <v>0</v>
      </c>
      <c r="Q18" s="4">
        <f t="shared" si="15"/>
        <v>0</v>
      </c>
      <c r="R18" s="4">
        <f t="shared" si="16"/>
        <v>0</v>
      </c>
      <c r="S18" s="4">
        <f t="shared" si="17"/>
        <v>0</v>
      </c>
      <c r="T18" s="77">
        <f t="shared" si="18"/>
        <v>0</v>
      </c>
      <c r="U18" s="76">
        <f t="shared" si="20"/>
        <v>0.2</v>
      </c>
      <c r="V18" s="4">
        <f t="shared" si="19"/>
        <v>0</v>
      </c>
    </row>
    <row r="19" spans="2:22" x14ac:dyDescent="0.2">
      <c r="B19">
        <f>'Risk Assessment'!B25</f>
        <v>0</v>
      </c>
      <c r="C19">
        <f>'Risk Assessment'!E25</f>
        <v>0</v>
      </c>
      <c r="D19" s="4">
        <f>Risks!C32</f>
        <v>0</v>
      </c>
      <c r="E19" s="4">
        <f t="shared" si="3"/>
        <v>0</v>
      </c>
      <c r="F19" s="4">
        <f t="shared" si="4"/>
        <v>0</v>
      </c>
      <c r="G19" s="4">
        <f t="shared" si="5"/>
        <v>0</v>
      </c>
      <c r="H19" s="4">
        <f t="shared" si="6"/>
        <v>0</v>
      </c>
      <c r="I19" s="4">
        <f t="shared" si="7"/>
        <v>0</v>
      </c>
      <c r="J19" s="4">
        <f t="shared" si="8"/>
        <v>0</v>
      </c>
      <c r="K19" s="4">
        <f t="shared" si="9"/>
        <v>0</v>
      </c>
      <c r="L19" s="4">
        <f t="shared" si="10"/>
        <v>0</v>
      </c>
      <c r="M19" s="4">
        <f t="shared" si="11"/>
        <v>0</v>
      </c>
      <c r="N19" s="4">
        <f t="shared" si="12"/>
        <v>0</v>
      </c>
      <c r="O19" s="4">
        <f t="shared" si="13"/>
        <v>0</v>
      </c>
      <c r="P19" s="4">
        <f t="shared" si="14"/>
        <v>0</v>
      </c>
      <c r="Q19" s="4">
        <f t="shared" si="15"/>
        <v>0</v>
      </c>
      <c r="R19" s="4">
        <f t="shared" si="16"/>
        <v>0</v>
      </c>
      <c r="S19" s="4">
        <f t="shared" si="17"/>
        <v>0</v>
      </c>
      <c r="T19" s="77">
        <f t="shared" si="18"/>
        <v>0</v>
      </c>
      <c r="U19" s="76">
        <f t="shared" si="20"/>
        <v>0.2</v>
      </c>
      <c r="V19" s="4">
        <f t="shared" si="19"/>
        <v>0</v>
      </c>
    </row>
    <row r="20" spans="2:22" x14ac:dyDescent="0.2">
      <c r="B20">
        <f>'Risk Assessment'!B26</f>
        <v>0</v>
      </c>
      <c r="C20">
        <f>'Risk Assessment'!E26</f>
        <v>0</v>
      </c>
      <c r="D20" s="4">
        <f>Risks!C33</f>
        <v>0</v>
      </c>
      <c r="E20" s="4">
        <f t="shared" si="3"/>
        <v>0</v>
      </c>
      <c r="F20" s="4">
        <f t="shared" si="4"/>
        <v>0</v>
      </c>
      <c r="G20" s="4">
        <f t="shared" si="5"/>
        <v>0</v>
      </c>
      <c r="H20" s="4">
        <f t="shared" si="6"/>
        <v>0</v>
      </c>
      <c r="I20" s="4">
        <f t="shared" si="7"/>
        <v>0</v>
      </c>
      <c r="J20" s="4">
        <f t="shared" si="8"/>
        <v>0</v>
      </c>
      <c r="K20" s="4">
        <f t="shared" si="9"/>
        <v>0</v>
      </c>
      <c r="L20" s="4">
        <f t="shared" si="10"/>
        <v>0</v>
      </c>
      <c r="M20" s="4">
        <f t="shared" si="11"/>
        <v>0</v>
      </c>
      <c r="N20" s="4">
        <f t="shared" si="12"/>
        <v>0</v>
      </c>
      <c r="O20" s="4">
        <f t="shared" si="13"/>
        <v>0</v>
      </c>
      <c r="P20" s="4">
        <f t="shared" si="14"/>
        <v>0</v>
      </c>
      <c r="Q20" s="4">
        <f t="shared" si="15"/>
        <v>0</v>
      </c>
      <c r="R20" s="4">
        <f t="shared" si="16"/>
        <v>0</v>
      </c>
      <c r="S20" s="4">
        <f t="shared" si="17"/>
        <v>0</v>
      </c>
      <c r="T20" s="77">
        <f t="shared" si="18"/>
        <v>0</v>
      </c>
      <c r="U20" s="76">
        <f t="shared" si="20"/>
        <v>0.2</v>
      </c>
      <c r="V20" s="4">
        <f t="shared" si="19"/>
        <v>0</v>
      </c>
    </row>
    <row r="21" spans="2:22" x14ac:dyDescent="0.2">
      <c r="B21">
        <f>'Risk Assessment'!B27</f>
        <v>0</v>
      </c>
      <c r="C21">
        <f>'Risk Assessment'!E27</f>
        <v>0</v>
      </c>
      <c r="D21" s="4">
        <f>Risks!C34</f>
        <v>0</v>
      </c>
      <c r="E21" s="4">
        <f t="shared" si="3"/>
        <v>0</v>
      </c>
      <c r="F21" s="4">
        <f t="shared" si="4"/>
        <v>0</v>
      </c>
      <c r="G21" s="4">
        <f t="shared" si="5"/>
        <v>0</v>
      </c>
      <c r="H21" s="4">
        <f t="shared" si="6"/>
        <v>0</v>
      </c>
      <c r="I21" s="4">
        <f t="shared" si="7"/>
        <v>0</v>
      </c>
      <c r="J21" s="4">
        <f t="shared" si="8"/>
        <v>0</v>
      </c>
      <c r="K21" s="4">
        <f t="shared" si="9"/>
        <v>0</v>
      </c>
      <c r="L21" s="4">
        <f t="shared" si="10"/>
        <v>0</v>
      </c>
      <c r="M21" s="4">
        <f t="shared" si="11"/>
        <v>0</v>
      </c>
      <c r="N21" s="4">
        <f t="shared" si="12"/>
        <v>0</v>
      </c>
      <c r="O21" s="4">
        <f t="shared" si="13"/>
        <v>0</v>
      </c>
      <c r="P21" s="4">
        <f t="shared" si="14"/>
        <v>0</v>
      </c>
      <c r="Q21" s="4">
        <f t="shared" si="15"/>
        <v>0</v>
      </c>
      <c r="R21" s="4">
        <f t="shared" si="16"/>
        <v>0</v>
      </c>
      <c r="S21" s="4">
        <f t="shared" si="17"/>
        <v>0</v>
      </c>
      <c r="T21" s="77">
        <f t="shared" si="18"/>
        <v>0</v>
      </c>
      <c r="U21" s="76">
        <f t="shared" si="20"/>
        <v>0.2</v>
      </c>
      <c r="V21" s="4">
        <f t="shared" si="19"/>
        <v>0</v>
      </c>
    </row>
    <row r="22" spans="2:22" x14ac:dyDescent="0.2">
      <c r="B22">
        <f>'Risk Assessment'!B28</f>
        <v>0</v>
      </c>
      <c r="C22">
        <f>'Risk Assessment'!E28</f>
        <v>0</v>
      </c>
      <c r="D22" s="4">
        <f>Risks!C35</f>
        <v>0</v>
      </c>
      <c r="E22" s="4">
        <f t="shared" si="3"/>
        <v>0</v>
      </c>
      <c r="F22" s="4">
        <f t="shared" si="4"/>
        <v>0</v>
      </c>
      <c r="G22" s="4">
        <f t="shared" si="5"/>
        <v>0</v>
      </c>
      <c r="H22" s="4">
        <f t="shared" si="6"/>
        <v>0</v>
      </c>
      <c r="I22" s="4">
        <f t="shared" si="7"/>
        <v>0</v>
      </c>
      <c r="J22" s="4">
        <f t="shared" si="8"/>
        <v>0</v>
      </c>
      <c r="K22" s="4">
        <f t="shared" si="9"/>
        <v>0</v>
      </c>
      <c r="L22" s="4">
        <f t="shared" si="10"/>
        <v>0</v>
      </c>
      <c r="M22" s="4">
        <f t="shared" si="11"/>
        <v>0</v>
      </c>
      <c r="N22" s="4">
        <f t="shared" si="12"/>
        <v>0</v>
      </c>
      <c r="O22" s="4">
        <f t="shared" si="13"/>
        <v>0</v>
      </c>
      <c r="P22" s="4">
        <f t="shared" si="14"/>
        <v>0</v>
      </c>
      <c r="Q22" s="4">
        <f t="shared" si="15"/>
        <v>0</v>
      </c>
      <c r="R22" s="4">
        <f t="shared" si="16"/>
        <v>0</v>
      </c>
      <c r="S22" s="4">
        <f t="shared" si="17"/>
        <v>0</v>
      </c>
      <c r="T22" s="77">
        <f t="shared" si="18"/>
        <v>0</v>
      </c>
      <c r="U22" s="76">
        <f t="shared" si="20"/>
        <v>0.2</v>
      </c>
      <c r="V22" s="4">
        <f t="shared" si="19"/>
        <v>0</v>
      </c>
    </row>
    <row r="23" spans="2:22" x14ac:dyDescent="0.2">
      <c r="B23">
        <f>'Risk Assessment'!B29</f>
        <v>0</v>
      </c>
      <c r="C23">
        <f>'Risk Assessment'!E29</f>
        <v>0</v>
      </c>
      <c r="D23" s="4">
        <f>Risks!C36</f>
        <v>0</v>
      </c>
      <c r="E23" s="4">
        <f t="shared" si="3"/>
        <v>0</v>
      </c>
      <c r="F23" s="4">
        <f t="shared" si="4"/>
        <v>0</v>
      </c>
      <c r="G23" s="4">
        <f t="shared" si="5"/>
        <v>0</v>
      </c>
      <c r="H23" s="4">
        <f t="shared" si="6"/>
        <v>0</v>
      </c>
      <c r="I23" s="4">
        <f t="shared" si="7"/>
        <v>0</v>
      </c>
      <c r="J23" s="4">
        <f t="shared" si="8"/>
        <v>0</v>
      </c>
      <c r="K23" s="4">
        <f t="shared" si="9"/>
        <v>0</v>
      </c>
      <c r="L23" s="4">
        <f t="shared" si="10"/>
        <v>0</v>
      </c>
      <c r="M23" s="4">
        <f t="shared" si="11"/>
        <v>0</v>
      </c>
      <c r="N23" s="4">
        <f t="shared" si="12"/>
        <v>0</v>
      </c>
      <c r="O23" s="4">
        <f t="shared" si="13"/>
        <v>0</v>
      </c>
      <c r="P23" s="4">
        <f t="shared" si="14"/>
        <v>0</v>
      </c>
      <c r="Q23" s="4">
        <f t="shared" si="15"/>
        <v>0</v>
      </c>
      <c r="R23" s="4">
        <f t="shared" si="16"/>
        <v>0</v>
      </c>
      <c r="S23" s="4">
        <f t="shared" si="17"/>
        <v>0</v>
      </c>
      <c r="T23" s="77">
        <f t="shared" si="18"/>
        <v>0</v>
      </c>
      <c r="U23" s="76">
        <f t="shared" si="20"/>
        <v>0.2</v>
      </c>
      <c r="V23" s="4">
        <f t="shared" si="19"/>
        <v>0</v>
      </c>
    </row>
    <row r="24" spans="2:22" x14ac:dyDescent="0.2">
      <c r="B24">
        <f>'Risk Assessment'!B30</f>
        <v>0</v>
      </c>
      <c r="C24">
        <f>'Risk Assessment'!E30</f>
        <v>0</v>
      </c>
      <c r="D24" s="4">
        <f>Risks!C37</f>
        <v>0</v>
      </c>
      <c r="E24" s="4">
        <f t="shared" si="3"/>
        <v>0</v>
      </c>
      <c r="F24" s="4">
        <f t="shared" si="4"/>
        <v>0</v>
      </c>
      <c r="G24" s="4">
        <f t="shared" si="5"/>
        <v>0</v>
      </c>
      <c r="H24" s="4">
        <f t="shared" si="6"/>
        <v>0</v>
      </c>
      <c r="I24" s="4">
        <f t="shared" si="7"/>
        <v>0</v>
      </c>
      <c r="J24" s="4">
        <f t="shared" si="8"/>
        <v>0</v>
      </c>
      <c r="K24" s="4">
        <f t="shared" si="9"/>
        <v>0</v>
      </c>
      <c r="L24" s="4">
        <f t="shared" si="10"/>
        <v>0</v>
      </c>
      <c r="M24" s="4">
        <f t="shared" si="11"/>
        <v>0</v>
      </c>
      <c r="N24" s="4">
        <f t="shared" si="12"/>
        <v>0</v>
      </c>
      <c r="O24" s="4">
        <f t="shared" si="13"/>
        <v>0</v>
      </c>
      <c r="P24" s="4">
        <f t="shared" si="14"/>
        <v>0</v>
      </c>
      <c r="Q24" s="4">
        <f t="shared" si="15"/>
        <v>0</v>
      </c>
      <c r="R24" s="4">
        <f t="shared" si="16"/>
        <v>0</v>
      </c>
      <c r="S24" s="4">
        <f t="shared" si="17"/>
        <v>0</v>
      </c>
      <c r="T24" s="77">
        <f t="shared" si="18"/>
        <v>0</v>
      </c>
      <c r="U24" s="76">
        <f t="shared" si="20"/>
        <v>0.2</v>
      </c>
      <c r="V24" s="4">
        <f t="shared" si="19"/>
        <v>0</v>
      </c>
    </row>
    <row r="25" spans="2:22" x14ac:dyDescent="0.2">
      <c r="B25">
        <f>'Risk Assessment'!B31</f>
        <v>0</v>
      </c>
      <c r="C25">
        <f>'Risk Assessment'!E31</f>
        <v>0</v>
      </c>
      <c r="D25" s="4">
        <f>Risks!C38</f>
        <v>0</v>
      </c>
      <c r="E25" s="4">
        <f t="shared" si="3"/>
        <v>0</v>
      </c>
      <c r="F25" s="4">
        <f t="shared" si="4"/>
        <v>0</v>
      </c>
      <c r="G25" s="4">
        <f t="shared" si="5"/>
        <v>0</v>
      </c>
      <c r="H25" s="4">
        <f t="shared" si="6"/>
        <v>0</v>
      </c>
      <c r="I25" s="4">
        <f t="shared" si="7"/>
        <v>0</v>
      </c>
      <c r="J25" s="4">
        <f t="shared" si="8"/>
        <v>0</v>
      </c>
      <c r="K25" s="4">
        <f t="shared" si="9"/>
        <v>0</v>
      </c>
      <c r="L25" s="4">
        <f t="shared" si="10"/>
        <v>0</v>
      </c>
      <c r="M25" s="4">
        <f t="shared" si="11"/>
        <v>0</v>
      </c>
      <c r="N25" s="4">
        <f t="shared" si="12"/>
        <v>0</v>
      </c>
      <c r="O25" s="4">
        <f t="shared" si="13"/>
        <v>0</v>
      </c>
      <c r="P25" s="4">
        <f t="shared" si="14"/>
        <v>0</v>
      </c>
      <c r="Q25" s="4">
        <f t="shared" si="15"/>
        <v>0</v>
      </c>
      <c r="R25" s="4">
        <f t="shared" si="16"/>
        <v>0</v>
      </c>
      <c r="S25" s="4">
        <f t="shared" si="17"/>
        <v>0</v>
      </c>
      <c r="T25" s="77">
        <f t="shared" si="18"/>
        <v>0</v>
      </c>
      <c r="U25" s="76">
        <f t="shared" si="20"/>
        <v>0.2</v>
      </c>
      <c r="V25" s="4">
        <f t="shared" si="19"/>
        <v>0</v>
      </c>
    </row>
    <row r="26" spans="2:22" x14ac:dyDescent="0.2">
      <c r="B26">
        <f>'Risk Assessment'!B32</f>
        <v>0</v>
      </c>
      <c r="C26">
        <f>'Risk Assessment'!E32</f>
        <v>0</v>
      </c>
      <c r="D26" s="4">
        <f>Risks!C39</f>
        <v>0</v>
      </c>
      <c r="E26" s="4">
        <f t="shared" si="3"/>
        <v>0</v>
      </c>
      <c r="F26" s="4">
        <f t="shared" si="4"/>
        <v>0</v>
      </c>
      <c r="G26" s="4">
        <f t="shared" si="5"/>
        <v>0</v>
      </c>
      <c r="H26" s="4">
        <f t="shared" si="6"/>
        <v>0</v>
      </c>
      <c r="I26" s="4">
        <f t="shared" si="7"/>
        <v>0</v>
      </c>
      <c r="J26" s="4">
        <f t="shared" si="8"/>
        <v>0</v>
      </c>
      <c r="K26" s="4">
        <f t="shared" si="9"/>
        <v>0</v>
      </c>
      <c r="L26" s="4">
        <f t="shared" si="10"/>
        <v>0</v>
      </c>
      <c r="M26" s="4">
        <f t="shared" si="11"/>
        <v>0</v>
      </c>
      <c r="N26" s="4">
        <f t="shared" si="12"/>
        <v>0</v>
      </c>
      <c r="O26" s="4">
        <f t="shared" si="13"/>
        <v>0</v>
      </c>
      <c r="P26" s="4">
        <f t="shared" si="14"/>
        <v>0</v>
      </c>
      <c r="Q26" s="4">
        <f t="shared" si="15"/>
        <v>0</v>
      </c>
      <c r="R26" s="4">
        <f t="shared" si="16"/>
        <v>0</v>
      </c>
      <c r="S26" s="4">
        <f t="shared" si="17"/>
        <v>0</v>
      </c>
      <c r="T26" s="77">
        <f t="shared" si="18"/>
        <v>0</v>
      </c>
      <c r="U26" s="76">
        <f t="shared" si="20"/>
        <v>0.2</v>
      </c>
      <c r="V26" s="4">
        <f t="shared" si="19"/>
        <v>0</v>
      </c>
    </row>
    <row r="27" spans="2:22" x14ac:dyDescent="0.2">
      <c r="B27">
        <f>'Risk Assessment'!B33</f>
        <v>0</v>
      </c>
      <c r="C27">
        <f>'Risk Assessment'!E33</f>
        <v>0</v>
      </c>
      <c r="D27" s="4">
        <f>Risks!C40</f>
        <v>0</v>
      </c>
      <c r="E27" s="4">
        <f t="shared" si="3"/>
        <v>0</v>
      </c>
      <c r="F27" s="4">
        <f t="shared" si="4"/>
        <v>0</v>
      </c>
      <c r="G27" s="4">
        <f t="shared" si="5"/>
        <v>0</v>
      </c>
      <c r="H27" s="4">
        <f t="shared" si="6"/>
        <v>0</v>
      </c>
      <c r="I27" s="4">
        <f t="shared" si="7"/>
        <v>0</v>
      </c>
      <c r="J27" s="4">
        <f t="shared" si="8"/>
        <v>0</v>
      </c>
      <c r="K27" s="4">
        <f t="shared" si="9"/>
        <v>0</v>
      </c>
      <c r="L27" s="4">
        <f t="shared" si="10"/>
        <v>0</v>
      </c>
      <c r="M27" s="4">
        <f t="shared" si="11"/>
        <v>0</v>
      </c>
      <c r="N27" s="4">
        <f t="shared" si="12"/>
        <v>0</v>
      </c>
      <c r="O27" s="4">
        <f t="shared" si="13"/>
        <v>0</v>
      </c>
      <c r="P27" s="4">
        <f t="shared" si="14"/>
        <v>0</v>
      </c>
      <c r="Q27" s="4">
        <f t="shared" si="15"/>
        <v>0</v>
      </c>
      <c r="R27" s="4">
        <f t="shared" si="16"/>
        <v>0</v>
      </c>
      <c r="S27" s="4">
        <f t="shared" si="17"/>
        <v>0</v>
      </c>
      <c r="T27" s="77">
        <f t="shared" si="18"/>
        <v>0</v>
      </c>
      <c r="U27" s="76">
        <f t="shared" si="20"/>
        <v>0.2</v>
      </c>
      <c r="V27" s="4">
        <f t="shared" si="19"/>
        <v>0</v>
      </c>
    </row>
    <row r="28" spans="2:22" x14ac:dyDescent="0.2">
      <c r="B28">
        <f>'Risk Assessment'!B34</f>
        <v>0</v>
      </c>
      <c r="C28">
        <f>'Risk Assessment'!E34</f>
        <v>0</v>
      </c>
      <c r="D28" s="4">
        <f>Risks!C41</f>
        <v>0</v>
      </c>
      <c r="E28" s="4">
        <f t="shared" si="3"/>
        <v>0</v>
      </c>
      <c r="F28" s="4">
        <f t="shared" si="4"/>
        <v>0</v>
      </c>
      <c r="G28" s="4">
        <f t="shared" si="5"/>
        <v>0</v>
      </c>
      <c r="H28" s="4">
        <f t="shared" si="6"/>
        <v>0</v>
      </c>
      <c r="I28" s="4">
        <f t="shared" si="7"/>
        <v>0</v>
      </c>
      <c r="J28" s="4">
        <f t="shared" si="8"/>
        <v>0</v>
      </c>
      <c r="K28" s="4">
        <f t="shared" si="9"/>
        <v>0</v>
      </c>
      <c r="L28" s="4">
        <f t="shared" si="10"/>
        <v>0</v>
      </c>
      <c r="M28" s="4">
        <f t="shared" si="11"/>
        <v>0</v>
      </c>
      <c r="N28" s="4">
        <f t="shared" si="12"/>
        <v>0</v>
      </c>
      <c r="O28" s="4">
        <f t="shared" si="13"/>
        <v>0</v>
      </c>
      <c r="P28" s="4">
        <f t="shared" si="14"/>
        <v>0</v>
      </c>
      <c r="Q28" s="4">
        <f t="shared" si="15"/>
        <v>0</v>
      </c>
      <c r="R28" s="4">
        <f t="shared" si="16"/>
        <v>0</v>
      </c>
      <c r="S28" s="4">
        <f t="shared" si="17"/>
        <v>0</v>
      </c>
      <c r="T28" s="77">
        <f t="shared" si="18"/>
        <v>0</v>
      </c>
      <c r="U28" s="76">
        <f t="shared" si="20"/>
        <v>0.2</v>
      </c>
      <c r="V28" s="4">
        <f t="shared" si="19"/>
        <v>0</v>
      </c>
    </row>
    <row r="29" spans="2:22" x14ac:dyDescent="0.2">
      <c r="B29">
        <f>'Risk Assessment'!B35</f>
        <v>0</v>
      </c>
      <c r="C29">
        <f>'Risk Assessment'!E35</f>
        <v>0</v>
      </c>
      <c r="D29" s="4">
        <f>Risks!C42</f>
        <v>0</v>
      </c>
      <c r="E29" s="4">
        <f t="shared" si="3"/>
        <v>0</v>
      </c>
      <c r="F29" s="4">
        <f t="shared" si="4"/>
        <v>0</v>
      </c>
      <c r="G29" s="4">
        <f t="shared" si="5"/>
        <v>0</v>
      </c>
      <c r="H29" s="4">
        <f t="shared" si="6"/>
        <v>0</v>
      </c>
      <c r="I29" s="4">
        <f t="shared" si="7"/>
        <v>0</v>
      </c>
      <c r="J29" s="4">
        <f t="shared" si="8"/>
        <v>0</v>
      </c>
      <c r="K29" s="4">
        <f t="shared" si="9"/>
        <v>0</v>
      </c>
      <c r="L29" s="4">
        <f t="shared" si="10"/>
        <v>0</v>
      </c>
      <c r="M29" s="4">
        <f t="shared" si="11"/>
        <v>0</v>
      </c>
      <c r="N29" s="4">
        <f t="shared" si="12"/>
        <v>0</v>
      </c>
      <c r="O29" s="4">
        <f t="shared" si="13"/>
        <v>0</v>
      </c>
      <c r="P29" s="4">
        <f t="shared" si="14"/>
        <v>0</v>
      </c>
      <c r="Q29" s="4">
        <f t="shared" si="15"/>
        <v>0</v>
      </c>
      <c r="R29" s="4">
        <f t="shared" si="16"/>
        <v>0</v>
      </c>
      <c r="S29" s="4">
        <f t="shared" si="17"/>
        <v>0</v>
      </c>
      <c r="T29" s="77">
        <f t="shared" si="18"/>
        <v>0</v>
      </c>
      <c r="U29" s="76">
        <f t="shared" si="20"/>
        <v>0.2</v>
      </c>
      <c r="V29" s="4">
        <f t="shared" si="19"/>
        <v>0</v>
      </c>
    </row>
    <row r="30" spans="2:22" x14ac:dyDescent="0.2">
      <c r="B30">
        <f>'Risk Assessment'!B36</f>
        <v>0</v>
      </c>
      <c r="C30">
        <f>'Risk Assessment'!E36</f>
        <v>0</v>
      </c>
      <c r="D30" s="4">
        <f>Risks!C43</f>
        <v>0</v>
      </c>
      <c r="E30" s="4">
        <f t="shared" si="3"/>
        <v>0</v>
      </c>
      <c r="F30" s="4">
        <f t="shared" si="4"/>
        <v>0</v>
      </c>
      <c r="G30" s="4">
        <f t="shared" si="5"/>
        <v>0</v>
      </c>
      <c r="H30" s="4">
        <f t="shared" si="6"/>
        <v>0</v>
      </c>
      <c r="I30" s="4">
        <f t="shared" si="7"/>
        <v>0</v>
      </c>
      <c r="J30" s="4">
        <f t="shared" si="8"/>
        <v>0</v>
      </c>
      <c r="K30" s="4">
        <f t="shared" si="9"/>
        <v>0</v>
      </c>
      <c r="L30" s="4">
        <f t="shared" si="10"/>
        <v>0</v>
      </c>
      <c r="M30" s="4">
        <f t="shared" si="11"/>
        <v>0</v>
      </c>
      <c r="N30" s="4">
        <f t="shared" si="12"/>
        <v>0</v>
      </c>
      <c r="O30" s="4">
        <f t="shared" si="13"/>
        <v>0</v>
      </c>
      <c r="P30" s="4">
        <f t="shared" si="14"/>
        <v>0</v>
      </c>
      <c r="Q30" s="4">
        <f t="shared" si="15"/>
        <v>0</v>
      </c>
      <c r="R30" s="4">
        <f t="shared" si="16"/>
        <v>0</v>
      </c>
      <c r="S30" s="4">
        <f t="shared" si="17"/>
        <v>0</v>
      </c>
      <c r="T30" s="77">
        <f t="shared" si="18"/>
        <v>0</v>
      </c>
      <c r="U30" s="76">
        <f t="shared" si="20"/>
        <v>0.2</v>
      </c>
      <c r="V30" s="4">
        <f t="shared" si="19"/>
        <v>0</v>
      </c>
    </row>
    <row r="31" spans="2:22" x14ac:dyDescent="0.2">
      <c r="B31">
        <f>'Risk Assessment'!B37</f>
        <v>0</v>
      </c>
      <c r="C31">
        <f>'Risk Assessment'!E37</f>
        <v>0</v>
      </c>
      <c r="D31" s="4">
        <f>Risks!C44</f>
        <v>0</v>
      </c>
      <c r="E31" s="4">
        <f t="shared" si="3"/>
        <v>0</v>
      </c>
      <c r="F31" s="4">
        <f t="shared" si="4"/>
        <v>0</v>
      </c>
      <c r="G31" s="4">
        <f t="shared" si="5"/>
        <v>0</v>
      </c>
      <c r="H31" s="4">
        <f t="shared" si="6"/>
        <v>0</v>
      </c>
      <c r="I31" s="4">
        <f t="shared" si="7"/>
        <v>0</v>
      </c>
      <c r="J31" s="4">
        <f t="shared" si="8"/>
        <v>0</v>
      </c>
      <c r="K31" s="4">
        <f t="shared" si="9"/>
        <v>0</v>
      </c>
      <c r="L31" s="4">
        <f t="shared" si="10"/>
        <v>0</v>
      </c>
      <c r="M31" s="4">
        <f t="shared" si="11"/>
        <v>0</v>
      </c>
      <c r="N31" s="4">
        <f t="shared" si="12"/>
        <v>0</v>
      </c>
      <c r="O31" s="4">
        <f t="shared" si="13"/>
        <v>0</v>
      </c>
      <c r="P31" s="4">
        <f t="shared" si="14"/>
        <v>0</v>
      </c>
      <c r="Q31" s="4">
        <f t="shared" si="15"/>
        <v>0</v>
      </c>
      <c r="R31" s="4">
        <f t="shared" si="16"/>
        <v>0</v>
      </c>
      <c r="S31" s="4">
        <f t="shared" si="17"/>
        <v>0</v>
      </c>
      <c r="T31" s="77">
        <f t="shared" si="18"/>
        <v>0</v>
      </c>
      <c r="U31" s="76">
        <f t="shared" si="20"/>
        <v>0.2</v>
      </c>
      <c r="V31" s="4">
        <f t="shared" si="19"/>
        <v>0</v>
      </c>
    </row>
    <row r="32" spans="2:22" x14ac:dyDescent="0.2">
      <c r="B32">
        <f>'Risk Assessment'!B38</f>
        <v>0</v>
      </c>
      <c r="C32">
        <f>'Risk Assessment'!E38</f>
        <v>0</v>
      </c>
      <c r="D32" s="4">
        <f>Risks!C45</f>
        <v>0</v>
      </c>
      <c r="E32" s="4">
        <f t="shared" si="3"/>
        <v>0</v>
      </c>
      <c r="F32" s="4">
        <f t="shared" si="4"/>
        <v>0</v>
      </c>
      <c r="G32" s="4">
        <f t="shared" si="5"/>
        <v>0</v>
      </c>
      <c r="H32" s="4">
        <f t="shared" si="6"/>
        <v>0</v>
      </c>
      <c r="I32" s="4">
        <f t="shared" si="7"/>
        <v>0</v>
      </c>
      <c r="J32" s="4">
        <f t="shared" si="8"/>
        <v>0</v>
      </c>
      <c r="K32" s="4">
        <f t="shared" si="9"/>
        <v>0</v>
      </c>
      <c r="L32" s="4">
        <f t="shared" si="10"/>
        <v>0</v>
      </c>
      <c r="M32" s="4">
        <f t="shared" si="11"/>
        <v>0</v>
      </c>
      <c r="N32" s="4">
        <f t="shared" si="12"/>
        <v>0</v>
      </c>
      <c r="O32" s="4">
        <f t="shared" si="13"/>
        <v>0</v>
      </c>
      <c r="P32" s="4">
        <f t="shared" si="14"/>
        <v>0</v>
      </c>
      <c r="Q32" s="4">
        <f t="shared" si="15"/>
        <v>0</v>
      </c>
      <c r="R32" s="4">
        <f t="shared" si="16"/>
        <v>0</v>
      </c>
      <c r="S32" s="4">
        <f t="shared" si="17"/>
        <v>0</v>
      </c>
      <c r="T32" s="77">
        <f t="shared" si="18"/>
        <v>0</v>
      </c>
      <c r="U32" s="76">
        <f t="shared" si="20"/>
        <v>0.2</v>
      </c>
      <c r="V32" s="4">
        <f t="shared" si="19"/>
        <v>0</v>
      </c>
    </row>
    <row r="33" spans="2:22" x14ac:dyDescent="0.2">
      <c r="B33">
        <f>'Risk Assessment'!B39</f>
        <v>0</v>
      </c>
      <c r="C33">
        <f>'Risk Assessment'!E39</f>
        <v>0</v>
      </c>
      <c r="D33" s="4">
        <f>Risks!C46</f>
        <v>0</v>
      </c>
      <c r="E33" s="4">
        <f t="shared" si="3"/>
        <v>0</v>
      </c>
      <c r="F33" s="4">
        <f t="shared" si="4"/>
        <v>0</v>
      </c>
      <c r="G33" s="4">
        <f t="shared" si="5"/>
        <v>0</v>
      </c>
      <c r="H33" s="4">
        <f t="shared" si="6"/>
        <v>0</v>
      </c>
      <c r="I33" s="4">
        <f t="shared" si="7"/>
        <v>0</v>
      </c>
      <c r="J33" s="4">
        <f t="shared" si="8"/>
        <v>0</v>
      </c>
      <c r="K33" s="4">
        <f t="shared" si="9"/>
        <v>0</v>
      </c>
      <c r="L33" s="4">
        <f t="shared" si="10"/>
        <v>0</v>
      </c>
      <c r="M33" s="4">
        <f t="shared" si="11"/>
        <v>0</v>
      </c>
      <c r="N33" s="4">
        <f t="shared" si="12"/>
        <v>0</v>
      </c>
      <c r="O33" s="4">
        <f t="shared" si="13"/>
        <v>0</v>
      </c>
      <c r="P33" s="4">
        <f t="shared" si="14"/>
        <v>0</v>
      </c>
      <c r="Q33" s="4">
        <f t="shared" si="15"/>
        <v>0</v>
      </c>
      <c r="R33" s="4">
        <f t="shared" si="16"/>
        <v>0</v>
      </c>
      <c r="S33" s="4">
        <f t="shared" si="17"/>
        <v>0</v>
      </c>
      <c r="T33" s="77">
        <f t="shared" si="18"/>
        <v>0</v>
      </c>
      <c r="U33" s="76">
        <f t="shared" si="20"/>
        <v>0.2</v>
      </c>
      <c r="V33" s="4">
        <f t="shared" si="19"/>
        <v>0</v>
      </c>
    </row>
    <row r="34" spans="2:22" x14ac:dyDescent="0.2">
      <c r="B34">
        <f>'Risk Assessment'!B40</f>
        <v>0</v>
      </c>
      <c r="C34">
        <f>'Risk Assessment'!E40</f>
        <v>0</v>
      </c>
      <c r="D34" s="4">
        <f>Risks!C47</f>
        <v>0</v>
      </c>
      <c r="E34" s="4">
        <f t="shared" si="3"/>
        <v>0</v>
      </c>
      <c r="F34" s="4">
        <f t="shared" si="4"/>
        <v>0</v>
      </c>
      <c r="G34" s="4">
        <f t="shared" si="5"/>
        <v>0</v>
      </c>
      <c r="H34" s="4">
        <f t="shared" si="6"/>
        <v>0</v>
      </c>
      <c r="I34" s="4">
        <f t="shared" si="7"/>
        <v>0</v>
      </c>
      <c r="J34" s="4">
        <f t="shared" si="8"/>
        <v>0</v>
      </c>
      <c r="K34" s="4">
        <f t="shared" si="9"/>
        <v>0</v>
      </c>
      <c r="L34" s="4">
        <f t="shared" si="10"/>
        <v>0</v>
      </c>
      <c r="M34" s="4">
        <f t="shared" si="11"/>
        <v>0</v>
      </c>
      <c r="N34" s="4">
        <f t="shared" si="12"/>
        <v>0</v>
      </c>
      <c r="O34" s="4">
        <f t="shared" si="13"/>
        <v>0</v>
      </c>
      <c r="P34" s="4">
        <f t="shared" si="14"/>
        <v>0</v>
      </c>
      <c r="Q34" s="4">
        <f t="shared" si="15"/>
        <v>0</v>
      </c>
      <c r="R34" s="4">
        <f t="shared" si="16"/>
        <v>0</v>
      </c>
      <c r="S34" s="4">
        <f t="shared" si="17"/>
        <v>0</v>
      </c>
      <c r="T34" s="77">
        <f t="shared" si="18"/>
        <v>0</v>
      </c>
      <c r="U34" s="76">
        <f t="shared" si="20"/>
        <v>0.2</v>
      </c>
      <c r="V34" s="4">
        <f t="shared" si="19"/>
        <v>0</v>
      </c>
    </row>
    <row r="35" spans="2:22" x14ac:dyDescent="0.2">
      <c r="B35">
        <f>'Risk Assessment'!B41</f>
        <v>0</v>
      </c>
      <c r="C35">
        <f>'Risk Assessment'!E41</f>
        <v>0</v>
      </c>
      <c r="D35" s="4">
        <f>Risks!C48</f>
        <v>0</v>
      </c>
      <c r="E35" s="4">
        <f t="shared" si="3"/>
        <v>0</v>
      </c>
      <c r="F35" s="4">
        <f t="shared" si="4"/>
        <v>0</v>
      </c>
      <c r="G35" s="4">
        <f t="shared" si="5"/>
        <v>0</v>
      </c>
      <c r="H35" s="4">
        <f t="shared" si="6"/>
        <v>0</v>
      </c>
      <c r="I35" s="4">
        <f t="shared" si="7"/>
        <v>0</v>
      </c>
      <c r="J35" s="4">
        <f t="shared" si="8"/>
        <v>0</v>
      </c>
      <c r="K35" s="4">
        <f t="shared" si="9"/>
        <v>0</v>
      </c>
      <c r="L35" s="4">
        <f t="shared" si="10"/>
        <v>0</v>
      </c>
      <c r="M35" s="4">
        <f t="shared" si="11"/>
        <v>0</v>
      </c>
      <c r="N35" s="4">
        <f t="shared" si="12"/>
        <v>0</v>
      </c>
      <c r="O35" s="4">
        <f t="shared" si="13"/>
        <v>0</v>
      </c>
      <c r="P35" s="4">
        <f t="shared" si="14"/>
        <v>0</v>
      </c>
      <c r="Q35" s="4">
        <f t="shared" si="15"/>
        <v>0</v>
      </c>
      <c r="R35" s="4">
        <f t="shared" si="16"/>
        <v>0</v>
      </c>
      <c r="S35" s="4">
        <f t="shared" si="17"/>
        <v>0</v>
      </c>
      <c r="T35" s="77">
        <f t="shared" si="18"/>
        <v>0</v>
      </c>
      <c r="U35" s="76">
        <f t="shared" si="20"/>
        <v>0.2</v>
      </c>
      <c r="V35" s="4">
        <f t="shared" si="19"/>
        <v>0</v>
      </c>
    </row>
    <row r="36" spans="2:22" x14ac:dyDescent="0.2">
      <c r="B36">
        <f>'Risk Assessment'!B42</f>
        <v>0</v>
      </c>
      <c r="C36">
        <f>'Risk Assessment'!E42</f>
        <v>0</v>
      </c>
      <c r="D36" s="4">
        <f>Risks!C49</f>
        <v>0</v>
      </c>
      <c r="E36" s="4">
        <f t="shared" si="3"/>
        <v>0</v>
      </c>
      <c r="F36" s="4">
        <f t="shared" si="4"/>
        <v>0</v>
      </c>
      <c r="G36" s="4">
        <f t="shared" si="5"/>
        <v>0</v>
      </c>
      <c r="H36" s="4">
        <f t="shared" si="6"/>
        <v>0</v>
      </c>
      <c r="I36" s="4">
        <f t="shared" si="7"/>
        <v>0</v>
      </c>
      <c r="J36" s="4">
        <f t="shared" si="8"/>
        <v>0</v>
      </c>
      <c r="K36" s="4">
        <f t="shared" si="9"/>
        <v>0</v>
      </c>
      <c r="L36" s="4">
        <f t="shared" si="10"/>
        <v>0</v>
      </c>
      <c r="M36" s="4">
        <f t="shared" si="11"/>
        <v>0</v>
      </c>
      <c r="N36" s="4">
        <f t="shared" si="12"/>
        <v>0</v>
      </c>
      <c r="O36" s="4">
        <f t="shared" si="13"/>
        <v>0</v>
      </c>
      <c r="P36" s="4">
        <f t="shared" si="14"/>
        <v>0</v>
      </c>
      <c r="Q36" s="4">
        <f t="shared" si="15"/>
        <v>0</v>
      </c>
      <c r="R36" s="4">
        <f t="shared" si="16"/>
        <v>0</v>
      </c>
      <c r="S36" s="4">
        <f t="shared" si="17"/>
        <v>0</v>
      </c>
      <c r="T36" s="77">
        <f t="shared" si="18"/>
        <v>0</v>
      </c>
      <c r="U36" s="76">
        <f t="shared" si="20"/>
        <v>0.2</v>
      </c>
      <c r="V36" s="4">
        <f t="shared" si="19"/>
        <v>0</v>
      </c>
    </row>
    <row r="37" spans="2:22" x14ac:dyDescent="0.2">
      <c r="B37">
        <f>'Risk Assessment'!B43</f>
        <v>0</v>
      </c>
      <c r="C37">
        <f>'Risk Assessment'!E43</f>
        <v>0</v>
      </c>
      <c r="D37" s="4">
        <f>Risks!C50</f>
        <v>0</v>
      </c>
      <c r="E37" s="4">
        <f t="shared" si="3"/>
        <v>0</v>
      </c>
      <c r="F37" s="4">
        <f t="shared" si="4"/>
        <v>0</v>
      </c>
      <c r="G37" s="4">
        <f t="shared" si="5"/>
        <v>0</v>
      </c>
      <c r="H37" s="4">
        <f t="shared" si="6"/>
        <v>0</v>
      </c>
      <c r="I37" s="4">
        <f t="shared" si="7"/>
        <v>0</v>
      </c>
      <c r="J37" s="4">
        <f t="shared" si="8"/>
        <v>0</v>
      </c>
      <c r="K37" s="4">
        <f t="shared" si="9"/>
        <v>0</v>
      </c>
      <c r="L37" s="4">
        <f t="shared" si="10"/>
        <v>0</v>
      </c>
      <c r="M37" s="4">
        <f t="shared" si="11"/>
        <v>0</v>
      </c>
      <c r="N37" s="4">
        <f t="shared" si="12"/>
        <v>0</v>
      </c>
      <c r="O37" s="4">
        <f t="shared" si="13"/>
        <v>0</v>
      </c>
      <c r="P37" s="4">
        <f t="shared" si="14"/>
        <v>0</v>
      </c>
      <c r="Q37" s="4">
        <f t="shared" si="15"/>
        <v>0</v>
      </c>
      <c r="R37" s="4">
        <f t="shared" si="16"/>
        <v>0</v>
      </c>
      <c r="S37" s="4">
        <f t="shared" si="17"/>
        <v>0</v>
      </c>
      <c r="T37" s="77">
        <f t="shared" si="18"/>
        <v>0</v>
      </c>
      <c r="U37" s="76">
        <f t="shared" si="20"/>
        <v>0.2</v>
      </c>
      <c r="V37" s="4">
        <f t="shared" si="19"/>
        <v>0</v>
      </c>
    </row>
    <row r="38" spans="2:22" x14ac:dyDescent="0.2">
      <c r="B38">
        <f>'Risk Assessment'!B44</f>
        <v>0</v>
      </c>
      <c r="C38">
        <f>'Risk Assessment'!E44</f>
        <v>0</v>
      </c>
      <c r="D38" s="4">
        <f>Risks!C51</f>
        <v>0</v>
      </c>
      <c r="E38" s="4">
        <f t="shared" si="3"/>
        <v>0</v>
      </c>
      <c r="F38" s="4">
        <f t="shared" si="4"/>
        <v>0</v>
      </c>
      <c r="G38" s="4">
        <f t="shared" si="5"/>
        <v>0</v>
      </c>
      <c r="H38" s="4">
        <f t="shared" si="6"/>
        <v>0</v>
      </c>
      <c r="I38" s="4">
        <f t="shared" si="7"/>
        <v>0</v>
      </c>
      <c r="J38" s="4">
        <f t="shared" si="8"/>
        <v>0</v>
      </c>
      <c r="K38" s="4">
        <f t="shared" si="9"/>
        <v>0</v>
      </c>
      <c r="L38" s="4">
        <f t="shared" si="10"/>
        <v>0</v>
      </c>
      <c r="M38" s="4">
        <f t="shared" si="11"/>
        <v>0</v>
      </c>
      <c r="N38" s="4">
        <f t="shared" si="12"/>
        <v>0</v>
      </c>
      <c r="O38" s="4">
        <f t="shared" si="13"/>
        <v>0</v>
      </c>
      <c r="P38" s="4">
        <f t="shared" si="14"/>
        <v>0</v>
      </c>
      <c r="Q38" s="4">
        <f t="shared" si="15"/>
        <v>0</v>
      </c>
      <c r="R38" s="4">
        <f t="shared" si="16"/>
        <v>0</v>
      </c>
      <c r="S38" s="4">
        <f t="shared" si="17"/>
        <v>0</v>
      </c>
      <c r="T38" s="77">
        <f t="shared" si="18"/>
        <v>0</v>
      </c>
      <c r="U38" s="76">
        <f t="shared" si="20"/>
        <v>0.2</v>
      </c>
      <c r="V38" s="4">
        <f t="shared" si="19"/>
        <v>0</v>
      </c>
    </row>
    <row r="39" spans="2:22" x14ac:dyDescent="0.2">
      <c r="B39">
        <f>'Risk Assessment'!B45</f>
        <v>0</v>
      </c>
      <c r="C39">
        <f>'Risk Assessment'!E45</f>
        <v>0</v>
      </c>
      <c r="D39" s="4">
        <f>Risks!C52</f>
        <v>0</v>
      </c>
      <c r="E39" s="4">
        <f t="shared" si="3"/>
        <v>0</v>
      </c>
      <c r="F39" s="4">
        <f t="shared" si="4"/>
        <v>0</v>
      </c>
      <c r="G39" s="4">
        <f t="shared" si="5"/>
        <v>0</v>
      </c>
      <c r="H39" s="4">
        <f t="shared" si="6"/>
        <v>0</v>
      </c>
      <c r="I39" s="4">
        <f t="shared" si="7"/>
        <v>0</v>
      </c>
      <c r="J39" s="4">
        <f t="shared" si="8"/>
        <v>0</v>
      </c>
      <c r="K39" s="4">
        <f t="shared" si="9"/>
        <v>0</v>
      </c>
      <c r="L39" s="4">
        <f t="shared" si="10"/>
        <v>0</v>
      </c>
      <c r="M39" s="4">
        <f t="shared" si="11"/>
        <v>0</v>
      </c>
      <c r="N39" s="4">
        <f t="shared" si="12"/>
        <v>0</v>
      </c>
      <c r="O39" s="4">
        <f t="shared" si="13"/>
        <v>0</v>
      </c>
      <c r="P39" s="4">
        <f t="shared" si="14"/>
        <v>0</v>
      </c>
      <c r="Q39" s="4">
        <f t="shared" si="15"/>
        <v>0</v>
      </c>
      <c r="R39" s="4">
        <f t="shared" si="16"/>
        <v>0</v>
      </c>
      <c r="S39" s="4">
        <f t="shared" si="17"/>
        <v>0</v>
      </c>
      <c r="T39" s="77">
        <f t="shared" si="18"/>
        <v>0</v>
      </c>
      <c r="U39" s="76">
        <f t="shared" si="20"/>
        <v>0.2</v>
      </c>
      <c r="V39" s="4">
        <f t="shared" si="19"/>
        <v>0</v>
      </c>
    </row>
    <row r="40" spans="2:22" x14ac:dyDescent="0.2">
      <c r="B40">
        <f>'Risk Assessment'!B46</f>
        <v>0</v>
      </c>
      <c r="C40">
        <f>'Risk Assessment'!E46</f>
        <v>0</v>
      </c>
      <c r="D40" s="4">
        <f>Risks!C53</f>
        <v>0</v>
      </c>
      <c r="E40" s="4">
        <f t="shared" si="3"/>
        <v>0</v>
      </c>
      <c r="F40" s="4">
        <f t="shared" si="4"/>
        <v>0</v>
      </c>
      <c r="G40" s="4">
        <f t="shared" si="5"/>
        <v>0</v>
      </c>
      <c r="H40" s="4">
        <f t="shared" si="6"/>
        <v>0</v>
      </c>
      <c r="I40" s="4">
        <f t="shared" si="7"/>
        <v>0</v>
      </c>
      <c r="J40" s="4">
        <f t="shared" si="8"/>
        <v>0</v>
      </c>
      <c r="K40" s="4">
        <f t="shared" si="9"/>
        <v>0</v>
      </c>
      <c r="L40" s="4">
        <f t="shared" si="10"/>
        <v>0</v>
      </c>
      <c r="M40" s="4">
        <f t="shared" si="11"/>
        <v>0</v>
      </c>
      <c r="N40" s="4">
        <f t="shared" si="12"/>
        <v>0</v>
      </c>
      <c r="O40" s="4">
        <f t="shared" si="13"/>
        <v>0</v>
      </c>
      <c r="P40" s="4">
        <f t="shared" si="14"/>
        <v>0</v>
      </c>
      <c r="Q40" s="4">
        <f t="shared" si="15"/>
        <v>0</v>
      </c>
      <c r="R40" s="4">
        <f t="shared" si="16"/>
        <v>0</v>
      </c>
      <c r="S40" s="4">
        <f t="shared" si="17"/>
        <v>0</v>
      </c>
      <c r="T40" s="77">
        <f t="shared" si="18"/>
        <v>0</v>
      </c>
      <c r="U40" s="76">
        <f t="shared" si="20"/>
        <v>0.2</v>
      </c>
      <c r="V40" s="4">
        <f t="shared" si="19"/>
        <v>0</v>
      </c>
    </row>
    <row r="41" spans="2:22" x14ac:dyDescent="0.2">
      <c r="B41">
        <f>'Risk Assessment'!B47</f>
        <v>0</v>
      </c>
      <c r="C41">
        <f>'Risk Assessment'!E47</f>
        <v>0</v>
      </c>
      <c r="D41" s="4">
        <f>Risks!C54</f>
        <v>0</v>
      </c>
      <c r="E41" s="4">
        <f t="shared" si="3"/>
        <v>0</v>
      </c>
      <c r="F41" s="4">
        <f t="shared" si="4"/>
        <v>0</v>
      </c>
      <c r="G41" s="4">
        <f t="shared" si="5"/>
        <v>0</v>
      </c>
      <c r="H41" s="4">
        <f t="shared" si="6"/>
        <v>0</v>
      </c>
      <c r="I41" s="4">
        <f t="shared" si="7"/>
        <v>0</v>
      </c>
      <c r="J41" s="4">
        <f t="shared" si="8"/>
        <v>0</v>
      </c>
      <c r="K41" s="4">
        <f t="shared" si="9"/>
        <v>0</v>
      </c>
      <c r="L41" s="4">
        <f t="shared" si="10"/>
        <v>0</v>
      </c>
      <c r="M41" s="4">
        <f t="shared" si="11"/>
        <v>0</v>
      </c>
      <c r="N41" s="4">
        <f t="shared" si="12"/>
        <v>0</v>
      </c>
      <c r="O41" s="4">
        <f t="shared" si="13"/>
        <v>0</v>
      </c>
      <c r="P41" s="4">
        <f t="shared" si="14"/>
        <v>0</v>
      </c>
      <c r="Q41" s="4">
        <f t="shared" si="15"/>
        <v>0</v>
      </c>
      <c r="R41" s="4">
        <f t="shared" si="16"/>
        <v>0</v>
      </c>
      <c r="S41" s="4">
        <f t="shared" si="17"/>
        <v>0</v>
      </c>
      <c r="T41" s="77">
        <f t="shared" si="18"/>
        <v>0</v>
      </c>
      <c r="U41" s="76">
        <f t="shared" si="20"/>
        <v>0.2</v>
      </c>
      <c r="V41" s="4">
        <f t="shared" si="19"/>
        <v>0</v>
      </c>
    </row>
    <row r="42" spans="2:22" x14ac:dyDescent="0.2">
      <c r="B42">
        <f>'Risk Assessment'!B48</f>
        <v>0</v>
      </c>
      <c r="C42">
        <f>'Risk Assessment'!E48</f>
        <v>0</v>
      </c>
      <c r="D42" s="4">
        <f>Risks!C55</f>
        <v>0</v>
      </c>
      <c r="E42" s="4">
        <f t="shared" si="3"/>
        <v>0</v>
      </c>
      <c r="F42" s="4">
        <f t="shared" si="4"/>
        <v>0</v>
      </c>
      <c r="G42" s="4">
        <f t="shared" si="5"/>
        <v>0</v>
      </c>
      <c r="H42" s="4">
        <f t="shared" si="6"/>
        <v>0</v>
      </c>
      <c r="I42" s="4">
        <f t="shared" si="7"/>
        <v>0</v>
      </c>
      <c r="J42" s="4">
        <f t="shared" si="8"/>
        <v>0</v>
      </c>
      <c r="K42" s="4">
        <f t="shared" si="9"/>
        <v>0</v>
      </c>
      <c r="L42" s="4">
        <f t="shared" si="10"/>
        <v>0</v>
      </c>
      <c r="M42" s="4">
        <f t="shared" si="11"/>
        <v>0</v>
      </c>
      <c r="N42" s="4">
        <f t="shared" si="12"/>
        <v>0</v>
      </c>
      <c r="O42" s="4">
        <f t="shared" si="13"/>
        <v>0</v>
      </c>
      <c r="P42" s="4">
        <f t="shared" si="14"/>
        <v>0</v>
      </c>
      <c r="Q42" s="4">
        <f t="shared" si="15"/>
        <v>0</v>
      </c>
      <c r="R42" s="4">
        <f t="shared" si="16"/>
        <v>0</v>
      </c>
      <c r="S42" s="4">
        <f t="shared" si="17"/>
        <v>0</v>
      </c>
      <c r="T42" s="77">
        <f t="shared" si="18"/>
        <v>0</v>
      </c>
      <c r="U42" s="76">
        <f t="shared" si="20"/>
        <v>0.2</v>
      </c>
      <c r="V42" s="4">
        <f t="shared" si="19"/>
        <v>0</v>
      </c>
    </row>
    <row r="43" spans="2:22" x14ac:dyDescent="0.2">
      <c r="B43">
        <f>'Risk Assessment'!B49</f>
        <v>0</v>
      </c>
      <c r="C43">
        <f>'Risk Assessment'!E49</f>
        <v>0</v>
      </c>
      <c r="D43" s="4">
        <f>Risks!C56</f>
        <v>0</v>
      </c>
      <c r="E43" s="4">
        <f t="shared" si="3"/>
        <v>0</v>
      </c>
      <c r="F43" s="4">
        <f t="shared" si="4"/>
        <v>0</v>
      </c>
      <c r="G43" s="4">
        <f t="shared" si="5"/>
        <v>0</v>
      </c>
      <c r="H43" s="4">
        <f t="shared" si="6"/>
        <v>0</v>
      </c>
      <c r="I43" s="4">
        <f t="shared" si="7"/>
        <v>0</v>
      </c>
      <c r="J43" s="4">
        <f t="shared" si="8"/>
        <v>0</v>
      </c>
      <c r="K43" s="4">
        <f t="shared" si="9"/>
        <v>0</v>
      </c>
      <c r="L43" s="4">
        <f t="shared" si="10"/>
        <v>0</v>
      </c>
      <c r="M43" s="4">
        <f t="shared" si="11"/>
        <v>0</v>
      </c>
      <c r="N43" s="4">
        <f t="shared" si="12"/>
        <v>0</v>
      </c>
      <c r="O43" s="4">
        <f t="shared" si="13"/>
        <v>0</v>
      </c>
      <c r="P43" s="4">
        <f t="shared" si="14"/>
        <v>0</v>
      </c>
      <c r="Q43" s="4">
        <f t="shared" si="15"/>
        <v>0</v>
      </c>
      <c r="R43" s="4">
        <f t="shared" si="16"/>
        <v>0</v>
      </c>
      <c r="S43" s="4">
        <f t="shared" si="17"/>
        <v>0</v>
      </c>
      <c r="T43" s="77">
        <f t="shared" si="18"/>
        <v>0</v>
      </c>
      <c r="U43" s="76">
        <f t="shared" si="20"/>
        <v>0.2</v>
      </c>
      <c r="V43" s="4">
        <f t="shared" si="19"/>
        <v>0</v>
      </c>
    </row>
    <row r="44" spans="2:22" x14ac:dyDescent="0.2">
      <c r="B44">
        <f>'Risk Assessment'!B50</f>
        <v>0</v>
      </c>
      <c r="C44">
        <f>'Risk Assessment'!E50</f>
        <v>0</v>
      </c>
      <c r="D44" s="4">
        <f>Risks!C57</f>
        <v>0</v>
      </c>
      <c r="E44" s="4">
        <f t="shared" si="3"/>
        <v>0</v>
      </c>
      <c r="F44" s="4">
        <f t="shared" si="4"/>
        <v>0</v>
      </c>
      <c r="G44" s="4">
        <f t="shared" si="5"/>
        <v>0</v>
      </c>
      <c r="H44" s="4">
        <f t="shared" si="6"/>
        <v>0</v>
      </c>
      <c r="I44" s="4">
        <f t="shared" si="7"/>
        <v>0</v>
      </c>
      <c r="J44" s="4">
        <f t="shared" si="8"/>
        <v>0</v>
      </c>
      <c r="K44" s="4">
        <f t="shared" si="9"/>
        <v>0</v>
      </c>
      <c r="L44" s="4">
        <f t="shared" si="10"/>
        <v>0</v>
      </c>
      <c r="M44" s="4">
        <f t="shared" si="11"/>
        <v>0</v>
      </c>
      <c r="N44" s="4">
        <f t="shared" si="12"/>
        <v>0</v>
      </c>
      <c r="O44" s="4">
        <f t="shared" si="13"/>
        <v>0</v>
      </c>
      <c r="P44" s="4">
        <f t="shared" si="14"/>
        <v>0</v>
      </c>
      <c r="Q44" s="4">
        <f t="shared" si="15"/>
        <v>0</v>
      </c>
      <c r="R44" s="4">
        <f t="shared" si="16"/>
        <v>0</v>
      </c>
      <c r="S44" s="4">
        <f t="shared" si="17"/>
        <v>0</v>
      </c>
      <c r="T44" s="77">
        <f t="shared" si="18"/>
        <v>0</v>
      </c>
      <c r="U44" s="76">
        <f t="shared" si="20"/>
        <v>0.2</v>
      </c>
      <c r="V44" s="4">
        <f t="shared" si="19"/>
        <v>0</v>
      </c>
    </row>
    <row r="45" spans="2:22" x14ac:dyDescent="0.2">
      <c r="B45">
        <f>'Risk Assessment'!B51</f>
        <v>0</v>
      </c>
      <c r="C45">
        <f>'Risk Assessment'!E51</f>
        <v>0</v>
      </c>
      <c r="D45" s="4">
        <f>Risks!C58</f>
        <v>0</v>
      </c>
      <c r="E45" s="4">
        <f t="shared" si="3"/>
        <v>0</v>
      </c>
      <c r="F45" s="4">
        <f t="shared" si="4"/>
        <v>0</v>
      </c>
      <c r="G45" s="4">
        <f t="shared" si="5"/>
        <v>0</v>
      </c>
      <c r="H45" s="4">
        <f t="shared" si="6"/>
        <v>0</v>
      </c>
      <c r="I45" s="4">
        <f t="shared" si="7"/>
        <v>0</v>
      </c>
      <c r="J45" s="4">
        <f t="shared" si="8"/>
        <v>0</v>
      </c>
      <c r="K45" s="4">
        <f t="shared" si="9"/>
        <v>0</v>
      </c>
      <c r="L45" s="4">
        <f t="shared" si="10"/>
        <v>0</v>
      </c>
      <c r="M45" s="4">
        <f t="shared" si="11"/>
        <v>0</v>
      </c>
      <c r="N45" s="4">
        <f t="shared" si="12"/>
        <v>0</v>
      </c>
      <c r="O45" s="4">
        <f t="shared" si="13"/>
        <v>0</v>
      </c>
      <c r="P45" s="4">
        <f t="shared" si="14"/>
        <v>0</v>
      </c>
      <c r="Q45" s="4">
        <f t="shared" si="15"/>
        <v>0</v>
      </c>
      <c r="R45" s="4">
        <f t="shared" si="16"/>
        <v>0</v>
      </c>
      <c r="S45" s="4">
        <f t="shared" si="17"/>
        <v>0</v>
      </c>
      <c r="T45" s="77">
        <f t="shared" si="18"/>
        <v>0</v>
      </c>
      <c r="U45" s="76">
        <f t="shared" si="20"/>
        <v>0.2</v>
      </c>
      <c r="V45" s="4">
        <f t="shared" si="19"/>
        <v>0</v>
      </c>
    </row>
    <row r="46" spans="2:22" x14ac:dyDescent="0.2">
      <c r="B46">
        <f>'Risk Assessment'!B52</f>
        <v>0</v>
      </c>
      <c r="C46">
        <f>'Risk Assessment'!E52</f>
        <v>0</v>
      </c>
      <c r="D46" s="4">
        <f>Risks!C59</f>
        <v>0</v>
      </c>
      <c r="E46" s="4">
        <f t="shared" si="3"/>
        <v>0</v>
      </c>
      <c r="F46" s="4">
        <f t="shared" si="4"/>
        <v>0</v>
      </c>
      <c r="G46" s="4">
        <f t="shared" si="5"/>
        <v>0</v>
      </c>
      <c r="H46" s="4">
        <f t="shared" si="6"/>
        <v>0</v>
      </c>
      <c r="I46" s="4">
        <f t="shared" si="7"/>
        <v>0</v>
      </c>
      <c r="J46" s="4">
        <f t="shared" si="8"/>
        <v>0</v>
      </c>
      <c r="K46" s="4">
        <f t="shared" si="9"/>
        <v>0</v>
      </c>
      <c r="L46" s="4">
        <f t="shared" si="10"/>
        <v>0</v>
      </c>
      <c r="M46" s="4">
        <f t="shared" si="11"/>
        <v>0</v>
      </c>
      <c r="N46" s="4">
        <f t="shared" si="12"/>
        <v>0</v>
      </c>
      <c r="O46" s="4">
        <f t="shared" si="13"/>
        <v>0</v>
      </c>
      <c r="P46" s="4">
        <f t="shared" si="14"/>
        <v>0</v>
      </c>
      <c r="Q46" s="4">
        <f t="shared" si="15"/>
        <v>0</v>
      </c>
      <c r="R46" s="4">
        <f t="shared" si="16"/>
        <v>0</v>
      </c>
      <c r="S46" s="4">
        <f t="shared" si="17"/>
        <v>0</v>
      </c>
      <c r="T46" s="77">
        <f t="shared" si="18"/>
        <v>0</v>
      </c>
      <c r="U46" s="76">
        <f t="shared" si="20"/>
        <v>0.2</v>
      </c>
      <c r="V46" s="4">
        <f t="shared" si="19"/>
        <v>0</v>
      </c>
    </row>
    <row r="47" spans="2:22" x14ac:dyDescent="0.2">
      <c r="B47">
        <f>'Risk Assessment'!B53</f>
        <v>0</v>
      </c>
      <c r="C47">
        <f>'Risk Assessment'!E53</f>
        <v>0</v>
      </c>
      <c r="D47" s="4">
        <f>Risks!C60</f>
        <v>0</v>
      </c>
      <c r="E47" s="4">
        <f t="shared" si="3"/>
        <v>0</v>
      </c>
      <c r="F47" s="4">
        <f t="shared" si="4"/>
        <v>0</v>
      </c>
      <c r="G47" s="4">
        <f t="shared" si="5"/>
        <v>0</v>
      </c>
      <c r="H47" s="4">
        <f t="shared" si="6"/>
        <v>0</v>
      </c>
      <c r="I47" s="4">
        <f t="shared" si="7"/>
        <v>0</v>
      </c>
      <c r="J47" s="4">
        <f t="shared" si="8"/>
        <v>0</v>
      </c>
      <c r="K47" s="4">
        <f t="shared" si="9"/>
        <v>0</v>
      </c>
      <c r="L47" s="4">
        <f t="shared" si="10"/>
        <v>0</v>
      </c>
      <c r="M47" s="4">
        <f t="shared" si="11"/>
        <v>0</v>
      </c>
      <c r="N47" s="4">
        <f t="shared" si="12"/>
        <v>0</v>
      </c>
      <c r="O47" s="4">
        <f t="shared" si="13"/>
        <v>0</v>
      </c>
      <c r="P47" s="4">
        <f t="shared" si="14"/>
        <v>0</v>
      </c>
      <c r="Q47" s="4">
        <f t="shared" si="15"/>
        <v>0</v>
      </c>
      <c r="R47" s="4">
        <f t="shared" si="16"/>
        <v>0</v>
      </c>
      <c r="S47" s="4">
        <f t="shared" si="17"/>
        <v>0</v>
      </c>
      <c r="T47" s="77">
        <f t="shared" si="18"/>
        <v>0</v>
      </c>
      <c r="U47" s="76">
        <f t="shared" si="20"/>
        <v>0.2</v>
      </c>
      <c r="V47" s="4">
        <f t="shared" si="19"/>
        <v>0</v>
      </c>
    </row>
    <row r="48" spans="2:22" x14ac:dyDescent="0.2">
      <c r="B48">
        <f>'Risk Assessment'!B54</f>
        <v>0</v>
      </c>
      <c r="C48">
        <f>'Risk Assessment'!E54</f>
        <v>0</v>
      </c>
      <c r="D48" s="4">
        <f>Risks!C61</f>
        <v>0</v>
      </c>
      <c r="E48" s="4">
        <f t="shared" si="3"/>
        <v>0</v>
      </c>
      <c r="F48" s="4">
        <f t="shared" si="4"/>
        <v>0</v>
      </c>
      <c r="G48" s="4">
        <f t="shared" si="5"/>
        <v>0</v>
      </c>
      <c r="H48" s="4">
        <f t="shared" si="6"/>
        <v>0</v>
      </c>
      <c r="I48" s="4">
        <f t="shared" si="7"/>
        <v>0</v>
      </c>
      <c r="J48" s="4">
        <f t="shared" si="8"/>
        <v>0</v>
      </c>
      <c r="K48" s="4">
        <f t="shared" si="9"/>
        <v>0</v>
      </c>
      <c r="L48" s="4">
        <f t="shared" si="10"/>
        <v>0</v>
      </c>
      <c r="M48" s="4">
        <f t="shared" si="11"/>
        <v>0</v>
      </c>
      <c r="N48" s="4">
        <f t="shared" si="12"/>
        <v>0</v>
      </c>
      <c r="O48" s="4">
        <f t="shared" si="13"/>
        <v>0</v>
      </c>
      <c r="P48" s="4">
        <f t="shared" si="14"/>
        <v>0</v>
      </c>
      <c r="Q48" s="4">
        <f t="shared" si="15"/>
        <v>0</v>
      </c>
      <c r="R48" s="4">
        <f t="shared" si="16"/>
        <v>0</v>
      </c>
      <c r="S48" s="4">
        <f t="shared" si="17"/>
        <v>0</v>
      </c>
      <c r="T48" s="77">
        <f t="shared" si="18"/>
        <v>0</v>
      </c>
      <c r="U48" s="76">
        <f t="shared" si="20"/>
        <v>0.2</v>
      </c>
      <c r="V48" s="4">
        <f t="shared" si="19"/>
        <v>0</v>
      </c>
    </row>
    <row r="49" spans="2:22" x14ac:dyDescent="0.2">
      <c r="B49">
        <f>'Risk Assessment'!B55</f>
        <v>0</v>
      </c>
      <c r="C49">
        <f>'Risk Assessment'!E55</f>
        <v>0</v>
      </c>
      <c r="D49" s="4">
        <f>Risks!C62</f>
        <v>0</v>
      </c>
      <c r="E49" s="4">
        <f t="shared" si="3"/>
        <v>0</v>
      </c>
      <c r="F49" s="4">
        <f t="shared" si="4"/>
        <v>0</v>
      </c>
      <c r="G49" s="4">
        <f t="shared" si="5"/>
        <v>0</v>
      </c>
      <c r="H49" s="4">
        <f t="shared" si="6"/>
        <v>0</v>
      </c>
      <c r="I49" s="4">
        <f t="shared" si="7"/>
        <v>0</v>
      </c>
      <c r="J49" s="4">
        <f t="shared" si="8"/>
        <v>0</v>
      </c>
      <c r="K49" s="4">
        <f t="shared" si="9"/>
        <v>0</v>
      </c>
      <c r="L49" s="4">
        <f t="shared" si="10"/>
        <v>0</v>
      </c>
      <c r="M49" s="4">
        <f t="shared" si="11"/>
        <v>0</v>
      </c>
      <c r="N49" s="4">
        <f t="shared" si="12"/>
        <v>0</v>
      </c>
      <c r="O49" s="4">
        <f t="shared" si="13"/>
        <v>0</v>
      </c>
      <c r="P49" s="4">
        <f t="shared" si="14"/>
        <v>0</v>
      </c>
      <c r="Q49" s="4">
        <f t="shared" si="15"/>
        <v>0</v>
      </c>
      <c r="R49" s="4">
        <f t="shared" si="16"/>
        <v>0</v>
      </c>
      <c r="S49" s="4">
        <f t="shared" si="17"/>
        <v>0</v>
      </c>
      <c r="T49" s="77">
        <f t="shared" si="18"/>
        <v>0</v>
      </c>
      <c r="U49" s="76">
        <f t="shared" si="20"/>
        <v>0.2</v>
      </c>
      <c r="V49" s="4">
        <f t="shared" si="19"/>
        <v>0</v>
      </c>
    </row>
    <row r="50" spans="2:22" x14ac:dyDescent="0.2">
      <c r="B50">
        <f>'Risk Assessment'!B56</f>
        <v>0</v>
      </c>
      <c r="C50">
        <f>'Risk Assessment'!E56</f>
        <v>0</v>
      </c>
      <c r="D50" s="4">
        <f>Risks!C63</f>
        <v>0</v>
      </c>
      <c r="E50" s="4">
        <f t="shared" si="3"/>
        <v>0</v>
      </c>
      <c r="F50" s="4">
        <f t="shared" si="4"/>
        <v>0</v>
      </c>
      <c r="G50" s="4">
        <f t="shared" si="5"/>
        <v>0</v>
      </c>
      <c r="H50" s="4">
        <f t="shared" si="6"/>
        <v>0</v>
      </c>
      <c r="I50" s="4">
        <f t="shared" si="7"/>
        <v>0</v>
      </c>
      <c r="J50" s="4">
        <f t="shared" si="8"/>
        <v>0</v>
      </c>
      <c r="K50" s="4">
        <f t="shared" si="9"/>
        <v>0</v>
      </c>
      <c r="L50" s="4">
        <f t="shared" si="10"/>
        <v>0</v>
      </c>
      <c r="M50" s="4">
        <f t="shared" si="11"/>
        <v>0</v>
      </c>
      <c r="N50" s="4">
        <f t="shared" si="12"/>
        <v>0</v>
      </c>
      <c r="O50" s="4">
        <f t="shared" si="13"/>
        <v>0</v>
      </c>
      <c r="P50" s="4">
        <f t="shared" si="14"/>
        <v>0</v>
      </c>
      <c r="Q50" s="4">
        <f t="shared" si="15"/>
        <v>0</v>
      </c>
      <c r="R50" s="4">
        <f t="shared" si="16"/>
        <v>0</v>
      </c>
      <c r="S50" s="4">
        <f t="shared" si="17"/>
        <v>0</v>
      </c>
      <c r="T50" s="77">
        <f t="shared" si="18"/>
        <v>0</v>
      </c>
      <c r="U50" s="76">
        <f t="shared" si="20"/>
        <v>0.2</v>
      </c>
      <c r="V50" s="4">
        <f t="shared" si="19"/>
        <v>0</v>
      </c>
    </row>
    <row r="51" spans="2:22" x14ac:dyDescent="0.2">
      <c r="B51">
        <f>'Risk Assessment'!B57</f>
        <v>0</v>
      </c>
      <c r="C51">
        <f>'Risk Assessment'!E57</f>
        <v>0</v>
      </c>
      <c r="D51" s="4">
        <f>Risks!C64</f>
        <v>0</v>
      </c>
      <c r="E51" s="4">
        <f t="shared" si="3"/>
        <v>0</v>
      </c>
      <c r="F51" s="4">
        <f t="shared" si="4"/>
        <v>0</v>
      </c>
      <c r="G51" s="4">
        <f t="shared" si="5"/>
        <v>0</v>
      </c>
      <c r="H51" s="4">
        <f t="shared" si="6"/>
        <v>0</v>
      </c>
      <c r="I51" s="4">
        <f t="shared" si="7"/>
        <v>0</v>
      </c>
      <c r="J51" s="4">
        <f t="shared" si="8"/>
        <v>0</v>
      </c>
      <c r="K51" s="4">
        <f t="shared" si="9"/>
        <v>0</v>
      </c>
      <c r="L51" s="4">
        <f t="shared" si="10"/>
        <v>0</v>
      </c>
      <c r="M51" s="4">
        <f t="shared" si="11"/>
        <v>0</v>
      </c>
      <c r="N51" s="4">
        <f t="shared" si="12"/>
        <v>0</v>
      </c>
      <c r="O51" s="4">
        <f t="shared" si="13"/>
        <v>0</v>
      </c>
      <c r="P51" s="4">
        <f t="shared" si="14"/>
        <v>0</v>
      </c>
      <c r="Q51" s="4">
        <f t="shared" si="15"/>
        <v>0</v>
      </c>
      <c r="R51" s="4">
        <f t="shared" si="16"/>
        <v>0</v>
      </c>
      <c r="S51" s="4">
        <f t="shared" si="17"/>
        <v>0</v>
      </c>
      <c r="T51" s="77">
        <f t="shared" si="18"/>
        <v>0</v>
      </c>
      <c r="U51" s="76">
        <f t="shared" si="20"/>
        <v>0.2</v>
      </c>
      <c r="V51" s="4">
        <f t="shared" si="19"/>
        <v>0</v>
      </c>
    </row>
    <row r="52" spans="2:22" x14ac:dyDescent="0.2">
      <c r="B52">
        <f>'Risk Assessment'!B58</f>
        <v>0</v>
      </c>
      <c r="C52">
        <f>'Risk Assessment'!E58</f>
        <v>0</v>
      </c>
      <c r="D52" s="4">
        <f>Risks!C65</f>
        <v>0</v>
      </c>
      <c r="E52" s="4">
        <f t="shared" si="3"/>
        <v>0</v>
      </c>
      <c r="F52" s="4">
        <f t="shared" si="4"/>
        <v>0</v>
      </c>
      <c r="G52" s="4">
        <f t="shared" si="5"/>
        <v>0</v>
      </c>
      <c r="H52" s="4">
        <f t="shared" si="6"/>
        <v>0</v>
      </c>
      <c r="I52" s="4">
        <f t="shared" si="7"/>
        <v>0</v>
      </c>
      <c r="J52" s="4">
        <f t="shared" si="8"/>
        <v>0</v>
      </c>
      <c r="K52" s="4">
        <f t="shared" si="9"/>
        <v>0</v>
      </c>
      <c r="L52" s="4">
        <f t="shared" si="10"/>
        <v>0</v>
      </c>
      <c r="M52" s="4">
        <f t="shared" si="11"/>
        <v>0</v>
      </c>
      <c r="N52" s="4">
        <f t="shared" si="12"/>
        <v>0</v>
      </c>
      <c r="O52" s="4">
        <f t="shared" si="13"/>
        <v>0</v>
      </c>
      <c r="P52" s="4">
        <f t="shared" si="14"/>
        <v>0</v>
      </c>
      <c r="Q52" s="4">
        <f t="shared" si="15"/>
        <v>0</v>
      </c>
      <c r="R52" s="4">
        <f t="shared" si="16"/>
        <v>0</v>
      </c>
      <c r="S52" s="4">
        <f t="shared" si="17"/>
        <v>0</v>
      </c>
      <c r="T52" s="77">
        <f t="shared" si="18"/>
        <v>0</v>
      </c>
      <c r="U52" s="76">
        <f t="shared" si="20"/>
        <v>0.2</v>
      </c>
      <c r="V52" s="4">
        <f t="shared" si="19"/>
        <v>0</v>
      </c>
    </row>
    <row r="53" spans="2:22" x14ac:dyDescent="0.2">
      <c r="B53">
        <f>'Risk Assessment'!B59</f>
        <v>0</v>
      </c>
      <c r="C53">
        <f>'Risk Assessment'!E59</f>
        <v>0</v>
      </c>
      <c r="D53" s="4">
        <f>Risks!C66</f>
        <v>0</v>
      </c>
      <c r="E53" s="4">
        <f t="shared" si="3"/>
        <v>0</v>
      </c>
      <c r="F53" s="4">
        <f t="shared" si="4"/>
        <v>0</v>
      </c>
      <c r="G53" s="4">
        <f t="shared" si="5"/>
        <v>0</v>
      </c>
      <c r="H53" s="4">
        <f t="shared" si="6"/>
        <v>0</v>
      </c>
      <c r="I53" s="4">
        <f t="shared" si="7"/>
        <v>0</v>
      </c>
      <c r="J53" s="4">
        <f t="shared" si="8"/>
        <v>0</v>
      </c>
      <c r="K53" s="4">
        <f t="shared" si="9"/>
        <v>0</v>
      </c>
      <c r="L53" s="4">
        <f t="shared" si="10"/>
        <v>0</v>
      </c>
      <c r="M53" s="4">
        <f t="shared" si="11"/>
        <v>0</v>
      </c>
      <c r="N53" s="4">
        <f t="shared" si="12"/>
        <v>0</v>
      </c>
      <c r="O53" s="4">
        <f t="shared" si="13"/>
        <v>0</v>
      </c>
      <c r="P53" s="4">
        <f t="shared" si="14"/>
        <v>0</v>
      </c>
      <c r="Q53" s="4">
        <f t="shared" si="15"/>
        <v>0</v>
      </c>
      <c r="R53" s="4">
        <f t="shared" si="16"/>
        <v>0</v>
      </c>
      <c r="S53" s="4">
        <f t="shared" si="17"/>
        <v>0</v>
      </c>
      <c r="T53" s="77">
        <f t="shared" si="18"/>
        <v>0</v>
      </c>
      <c r="U53" s="76">
        <f t="shared" si="20"/>
        <v>0.2</v>
      </c>
      <c r="V53" s="4">
        <f t="shared" si="19"/>
        <v>0</v>
      </c>
    </row>
    <row r="54" spans="2:22" x14ac:dyDescent="0.2">
      <c r="B54">
        <f>'Risk Assessment'!B60</f>
        <v>0</v>
      </c>
      <c r="C54">
        <f>'Risk Assessment'!E60</f>
        <v>0</v>
      </c>
      <c r="D54" s="4">
        <f>Risks!C67</f>
        <v>0</v>
      </c>
      <c r="E54" s="4">
        <f t="shared" si="3"/>
        <v>0</v>
      </c>
      <c r="F54" s="4">
        <f t="shared" si="4"/>
        <v>0</v>
      </c>
      <c r="G54" s="4">
        <f t="shared" si="5"/>
        <v>0</v>
      </c>
      <c r="H54" s="4">
        <f t="shared" si="6"/>
        <v>0</v>
      </c>
      <c r="I54" s="4">
        <f t="shared" si="7"/>
        <v>0</v>
      </c>
      <c r="J54" s="4">
        <f t="shared" si="8"/>
        <v>0</v>
      </c>
      <c r="K54" s="4">
        <f t="shared" si="9"/>
        <v>0</v>
      </c>
      <c r="L54" s="4">
        <f t="shared" si="10"/>
        <v>0</v>
      </c>
      <c r="M54" s="4">
        <f t="shared" si="11"/>
        <v>0</v>
      </c>
      <c r="N54" s="4">
        <f t="shared" si="12"/>
        <v>0</v>
      </c>
      <c r="O54" s="4">
        <f t="shared" si="13"/>
        <v>0</v>
      </c>
      <c r="P54" s="4">
        <f t="shared" si="14"/>
        <v>0</v>
      </c>
      <c r="Q54" s="4">
        <f t="shared" si="15"/>
        <v>0</v>
      </c>
      <c r="R54" s="4">
        <f t="shared" si="16"/>
        <v>0</v>
      </c>
      <c r="S54" s="4">
        <f t="shared" si="17"/>
        <v>0</v>
      </c>
      <c r="T54" s="77">
        <f t="shared" si="18"/>
        <v>0</v>
      </c>
      <c r="U54" s="76">
        <f t="shared" si="20"/>
        <v>0.2</v>
      </c>
      <c r="V54" s="4">
        <f t="shared" si="19"/>
        <v>0</v>
      </c>
    </row>
    <row r="55" spans="2:22" x14ac:dyDescent="0.2">
      <c r="B55">
        <f>'Risk Assessment'!B61</f>
        <v>0</v>
      </c>
      <c r="C55">
        <f>'Risk Assessment'!E61</f>
        <v>0</v>
      </c>
      <c r="D55" s="4">
        <f>Risks!C68</f>
        <v>0</v>
      </c>
      <c r="E55" s="4">
        <f t="shared" si="3"/>
        <v>0</v>
      </c>
      <c r="F55" s="4">
        <f t="shared" si="4"/>
        <v>0</v>
      </c>
      <c r="G55" s="4">
        <f t="shared" si="5"/>
        <v>0</v>
      </c>
      <c r="H55" s="4">
        <f t="shared" si="6"/>
        <v>0</v>
      </c>
      <c r="I55" s="4">
        <f t="shared" si="7"/>
        <v>0</v>
      </c>
      <c r="J55" s="4">
        <f t="shared" si="8"/>
        <v>0</v>
      </c>
      <c r="K55" s="4">
        <f t="shared" si="9"/>
        <v>0</v>
      </c>
      <c r="L55" s="4">
        <f t="shared" si="10"/>
        <v>0</v>
      </c>
      <c r="M55" s="4">
        <f t="shared" si="11"/>
        <v>0</v>
      </c>
      <c r="N55" s="4">
        <f t="shared" si="12"/>
        <v>0</v>
      </c>
      <c r="O55" s="4">
        <f t="shared" si="13"/>
        <v>0</v>
      </c>
      <c r="P55" s="4">
        <f t="shared" si="14"/>
        <v>0</v>
      </c>
      <c r="Q55" s="4">
        <f t="shared" si="15"/>
        <v>0</v>
      </c>
      <c r="R55" s="4">
        <f t="shared" si="16"/>
        <v>0</v>
      </c>
      <c r="S55" s="4">
        <f t="shared" si="17"/>
        <v>0</v>
      </c>
      <c r="T55" s="77">
        <f t="shared" si="18"/>
        <v>0</v>
      </c>
      <c r="U55" s="76">
        <f t="shared" si="20"/>
        <v>0.2</v>
      </c>
      <c r="V55" s="4">
        <f t="shared" si="19"/>
        <v>0</v>
      </c>
    </row>
    <row r="56" spans="2:22" x14ac:dyDescent="0.2">
      <c r="B56">
        <f>'Risk Assessment'!B62</f>
        <v>0</v>
      </c>
      <c r="C56">
        <f>'Risk Assessment'!E62</f>
        <v>0</v>
      </c>
      <c r="D56" s="4">
        <f>Risks!C69</f>
        <v>0</v>
      </c>
      <c r="E56" s="4">
        <f t="shared" si="3"/>
        <v>0</v>
      </c>
      <c r="F56" s="4">
        <f t="shared" si="4"/>
        <v>0</v>
      </c>
      <c r="G56" s="4">
        <f t="shared" si="5"/>
        <v>0</v>
      </c>
      <c r="H56" s="4">
        <f t="shared" si="6"/>
        <v>0</v>
      </c>
      <c r="I56" s="4">
        <f t="shared" si="7"/>
        <v>0</v>
      </c>
      <c r="J56" s="4">
        <f t="shared" si="8"/>
        <v>0</v>
      </c>
      <c r="K56" s="4">
        <f t="shared" si="9"/>
        <v>0</v>
      </c>
      <c r="L56" s="4">
        <f t="shared" si="10"/>
        <v>0</v>
      </c>
      <c r="M56" s="4">
        <f t="shared" si="11"/>
        <v>0</v>
      </c>
      <c r="N56" s="4">
        <f t="shared" si="12"/>
        <v>0</v>
      </c>
      <c r="O56" s="4">
        <f t="shared" si="13"/>
        <v>0</v>
      </c>
      <c r="P56" s="4">
        <f t="shared" si="14"/>
        <v>0</v>
      </c>
      <c r="Q56" s="4">
        <f t="shared" si="15"/>
        <v>0</v>
      </c>
      <c r="R56" s="4">
        <f t="shared" si="16"/>
        <v>0</v>
      </c>
      <c r="S56" s="4">
        <f t="shared" si="17"/>
        <v>0</v>
      </c>
      <c r="T56" s="77">
        <f t="shared" si="18"/>
        <v>0</v>
      </c>
      <c r="U56" s="76">
        <f t="shared" si="20"/>
        <v>0.2</v>
      </c>
      <c r="V56" s="4">
        <f t="shared" si="19"/>
        <v>0</v>
      </c>
    </row>
    <row r="57" spans="2:22" x14ac:dyDescent="0.2">
      <c r="B57">
        <f>'Risk Assessment'!B63</f>
        <v>0</v>
      </c>
      <c r="C57">
        <f>'Risk Assessment'!E63</f>
        <v>0</v>
      </c>
      <c r="D57" s="4">
        <f>Risks!C70</f>
        <v>0</v>
      </c>
      <c r="E57" s="4">
        <f t="shared" si="3"/>
        <v>0</v>
      </c>
      <c r="F57" s="4">
        <f t="shared" si="4"/>
        <v>0</v>
      </c>
      <c r="G57" s="4">
        <f t="shared" si="5"/>
        <v>0</v>
      </c>
      <c r="H57" s="4">
        <f t="shared" si="6"/>
        <v>0</v>
      </c>
      <c r="I57" s="4">
        <f t="shared" si="7"/>
        <v>0</v>
      </c>
      <c r="J57" s="4">
        <f t="shared" si="8"/>
        <v>0</v>
      </c>
      <c r="K57" s="4">
        <f t="shared" si="9"/>
        <v>0</v>
      </c>
      <c r="L57" s="4">
        <f t="shared" si="10"/>
        <v>0</v>
      </c>
      <c r="M57" s="4">
        <f t="shared" si="11"/>
        <v>0</v>
      </c>
      <c r="N57" s="4">
        <f t="shared" si="12"/>
        <v>0</v>
      </c>
      <c r="O57" s="4">
        <f t="shared" si="13"/>
        <v>0</v>
      </c>
      <c r="P57" s="4">
        <f t="shared" si="14"/>
        <v>0</v>
      </c>
      <c r="Q57" s="4">
        <f t="shared" si="15"/>
        <v>0</v>
      </c>
      <c r="R57" s="4">
        <f t="shared" si="16"/>
        <v>0</v>
      </c>
      <c r="S57" s="4">
        <f t="shared" si="17"/>
        <v>0</v>
      </c>
      <c r="T57" s="77">
        <f t="shared" si="18"/>
        <v>0</v>
      </c>
      <c r="U57" s="76">
        <f t="shared" si="20"/>
        <v>0.2</v>
      </c>
      <c r="V57" s="4">
        <f t="shared" si="19"/>
        <v>0</v>
      </c>
    </row>
    <row r="58" spans="2:22" x14ac:dyDescent="0.2">
      <c r="B58">
        <f>'Risk Assessment'!B64</f>
        <v>0</v>
      </c>
      <c r="C58">
        <f>'Risk Assessment'!E64</f>
        <v>0</v>
      </c>
      <c r="D58" s="4">
        <f>Risks!C71</f>
        <v>0</v>
      </c>
      <c r="E58" s="4">
        <f t="shared" si="3"/>
        <v>0</v>
      </c>
      <c r="F58" s="4">
        <f t="shared" si="4"/>
        <v>0</v>
      </c>
      <c r="G58" s="4">
        <f t="shared" si="5"/>
        <v>0</v>
      </c>
      <c r="H58" s="4">
        <f t="shared" si="6"/>
        <v>0</v>
      </c>
      <c r="I58" s="4">
        <f t="shared" si="7"/>
        <v>0</v>
      </c>
      <c r="J58" s="4">
        <f t="shared" si="8"/>
        <v>0</v>
      </c>
      <c r="K58" s="4">
        <f t="shared" si="9"/>
        <v>0</v>
      </c>
      <c r="L58" s="4">
        <f t="shared" si="10"/>
        <v>0</v>
      </c>
      <c r="M58" s="4">
        <f t="shared" si="11"/>
        <v>0</v>
      </c>
      <c r="N58" s="4">
        <f t="shared" si="12"/>
        <v>0</v>
      </c>
      <c r="O58" s="4">
        <f t="shared" si="13"/>
        <v>0</v>
      </c>
      <c r="P58" s="4">
        <f t="shared" si="14"/>
        <v>0</v>
      </c>
      <c r="Q58" s="4">
        <f t="shared" si="15"/>
        <v>0</v>
      </c>
      <c r="R58" s="4">
        <f t="shared" si="16"/>
        <v>0</v>
      </c>
      <c r="S58" s="4">
        <f t="shared" si="17"/>
        <v>0</v>
      </c>
      <c r="T58" s="77">
        <f t="shared" si="18"/>
        <v>0</v>
      </c>
      <c r="U58" s="76">
        <f t="shared" si="20"/>
        <v>0.2</v>
      </c>
      <c r="V58" s="4">
        <f t="shared" si="19"/>
        <v>0</v>
      </c>
    </row>
    <row r="59" spans="2:22" x14ac:dyDescent="0.2">
      <c r="B59">
        <f>'Risk Assessment'!B65</f>
        <v>0</v>
      </c>
      <c r="C59">
        <f>'Risk Assessment'!E65</f>
        <v>0</v>
      </c>
      <c r="D59" s="4">
        <f>Risks!C72</f>
        <v>0</v>
      </c>
      <c r="E59" s="4">
        <f t="shared" si="3"/>
        <v>0</v>
      </c>
      <c r="F59" s="4">
        <f t="shared" si="4"/>
        <v>0</v>
      </c>
      <c r="G59" s="4">
        <f t="shared" si="5"/>
        <v>0</v>
      </c>
      <c r="H59" s="4">
        <f t="shared" si="6"/>
        <v>0</v>
      </c>
      <c r="I59" s="4">
        <f t="shared" si="7"/>
        <v>0</v>
      </c>
      <c r="J59" s="4">
        <f t="shared" si="8"/>
        <v>0</v>
      </c>
      <c r="K59" s="4">
        <f t="shared" si="9"/>
        <v>0</v>
      </c>
      <c r="L59" s="4">
        <f t="shared" si="10"/>
        <v>0</v>
      </c>
      <c r="M59" s="4">
        <f t="shared" si="11"/>
        <v>0</v>
      </c>
      <c r="N59" s="4">
        <f t="shared" si="12"/>
        <v>0</v>
      </c>
      <c r="O59" s="4">
        <f t="shared" si="13"/>
        <v>0</v>
      </c>
      <c r="P59" s="4">
        <f t="shared" si="14"/>
        <v>0</v>
      </c>
      <c r="Q59" s="4">
        <f t="shared" si="15"/>
        <v>0</v>
      </c>
      <c r="R59" s="4">
        <f t="shared" si="16"/>
        <v>0</v>
      </c>
      <c r="S59" s="4">
        <f t="shared" si="17"/>
        <v>0</v>
      </c>
      <c r="T59" s="77">
        <f t="shared" si="18"/>
        <v>0</v>
      </c>
      <c r="U59" s="76">
        <f t="shared" si="20"/>
        <v>0.2</v>
      </c>
      <c r="V59" s="4">
        <f t="shared" si="19"/>
        <v>0</v>
      </c>
    </row>
    <row r="60" spans="2:22" x14ac:dyDescent="0.2">
      <c r="B60">
        <f>'Risk Assessment'!B66</f>
        <v>0</v>
      </c>
      <c r="C60">
        <f>'Risk Assessment'!E66</f>
        <v>0</v>
      </c>
      <c r="D60" s="4">
        <f>Risks!C73</f>
        <v>0</v>
      </c>
      <c r="E60" s="4">
        <f t="shared" si="3"/>
        <v>0</v>
      </c>
      <c r="F60" s="4">
        <f t="shared" si="4"/>
        <v>0</v>
      </c>
      <c r="G60" s="4">
        <f t="shared" si="5"/>
        <v>0</v>
      </c>
      <c r="H60" s="4">
        <f t="shared" si="6"/>
        <v>0</v>
      </c>
      <c r="I60" s="4">
        <f t="shared" si="7"/>
        <v>0</v>
      </c>
      <c r="J60" s="4">
        <f t="shared" si="8"/>
        <v>0</v>
      </c>
      <c r="K60" s="4">
        <f t="shared" si="9"/>
        <v>0</v>
      </c>
      <c r="L60" s="4">
        <f t="shared" si="10"/>
        <v>0</v>
      </c>
      <c r="M60" s="4">
        <f t="shared" si="11"/>
        <v>0</v>
      </c>
      <c r="N60" s="4">
        <f t="shared" si="12"/>
        <v>0</v>
      </c>
      <c r="O60" s="4">
        <f t="shared" si="13"/>
        <v>0</v>
      </c>
      <c r="P60" s="4">
        <f t="shared" si="14"/>
        <v>0</v>
      </c>
      <c r="Q60" s="4">
        <f t="shared" si="15"/>
        <v>0</v>
      </c>
      <c r="R60" s="4">
        <f t="shared" si="16"/>
        <v>0</v>
      </c>
      <c r="S60" s="4">
        <f t="shared" si="17"/>
        <v>0</v>
      </c>
      <c r="T60" s="77">
        <f t="shared" si="18"/>
        <v>0</v>
      </c>
      <c r="U60" s="76">
        <f t="shared" si="20"/>
        <v>0.2</v>
      </c>
      <c r="V60" s="4">
        <f t="shared" si="19"/>
        <v>0</v>
      </c>
    </row>
    <row r="61" spans="2:22" x14ac:dyDescent="0.2">
      <c r="B61">
        <f>'Risk Assessment'!B67</f>
        <v>0</v>
      </c>
      <c r="C61">
        <f>'Risk Assessment'!E67</f>
        <v>0</v>
      </c>
      <c r="D61" s="4">
        <f>Risks!C74</f>
        <v>0</v>
      </c>
      <c r="E61" s="4">
        <f t="shared" si="3"/>
        <v>0</v>
      </c>
      <c r="F61" s="4">
        <f t="shared" si="4"/>
        <v>0</v>
      </c>
      <c r="G61" s="4">
        <f t="shared" si="5"/>
        <v>0</v>
      </c>
      <c r="H61" s="4">
        <f t="shared" si="6"/>
        <v>0</v>
      </c>
      <c r="I61" s="4">
        <f t="shared" si="7"/>
        <v>0</v>
      </c>
      <c r="J61" s="4">
        <f t="shared" si="8"/>
        <v>0</v>
      </c>
      <c r="K61" s="4">
        <f t="shared" si="9"/>
        <v>0</v>
      </c>
      <c r="L61" s="4">
        <f t="shared" si="10"/>
        <v>0</v>
      </c>
      <c r="M61" s="4">
        <f t="shared" si="11"/>
        <v>0</v>
      </c>
      <c r="N61" s="4">
        <f t="shared" si="12"/>
        <v>0</v>
      </c>
      <c r="O61" s="4">
        <f t="shared" si="13"/>
        <v>0</v>
      </c>
      <c r="P61" s="4">
        <f t="shared" si="14"/>
        <v>0</v>
      </c>
      <c r="Q61" s="4">
        <f t="shared" si="15"/>
        <v>0</v>
      </c>
      <c r="R61" s="4">
        <f t="shared" si="16"/>
        <v>0</v>
      </c>
      <c r="S61" s="4">
        <f t="shared" si="17"/>
        <v>0</v>
      </c>
      <c r="T61" s="77">
        <f t="shared" si="18"/>
        <v>0</v>
      </c>
      <c r="U61" s="76">
        <f t="shared" si="20"/>
        <v>0.2</v>
      </c>
      <c r="V61" s="4">
        <f t="shared" si="19"/>
        <v>0</v>
      </c>
    </row>
    <row r="62" spans="2:22" x14ac:dyDescent="0.2">
      <c r="B62">
        <f>'Risk Assessment'!B68</f>
        <v>0</v>
      </c>
      <c r="C62">
        <f>'Risk Assessment'!E68</f>
        <v>0</v>
      </c>
      <c r="D62" s="4">
        <f>Risks!C75</f>
        <v>0</v>
      </c>
      <c r="E62" s="4">
        <f t="shared" si="3"/>
        <v>0</v>
      </c>
      <c r="F62" s="4">
        <f t="shared" si="4"/>
        <v>0</v>
      </c>
      <c r="G62" s="4">
        <f t="shared" si="5"/>
        <v>0</v>
      </c>
      <c r="H62" s="4">
        <f t="shared" si="6"/>
        <v>0</v>
      </c>
      <c r="I62" s="4">
        <f t="shared" si="7"/>
        <v>0</v>
      </c>
      <c r="J62" s="4">
        <f t="shared" si="8"/>
        <v>0</v>
      </c>
      <c r="K62" s="4">
        <f t="shared" si="9"/>
        <v>0</v>
      </c>
      <c r="L62" s="4">
        <f t="shared" si="10"/>
        <v>0</v>
      </c>
      <c r="M62" s="4">
        <f t="shared" si="11"/>
        <v>0</v>
      </c>
      <c r="N62" s="4">
        <f t="shared" si="12"/>
        <v>0</v>
      </c>
      <c r="O62" s="4">
        <f t="shared" si="13"/>
        <v>0</v>
      </c>
      <c r="P62" s="4">
        <f t="shared" si="14"/>
        <v>0</v>
      </c>
      <c r="Q62" s="4">
        <f t="shared" si="15"/>
        <v>0</v>
      </c>
      <c r="R62" s="4">
        <f t="shared" si="16"/>
        <v>0</v>
      </c>
      <c r="S62" s="4">
        <f t="shared" si="17"/>
        <v>0</v>
      </c>
      <c r="T62" s="77">
        <f t="shared" si="18"/>
        <v>0</v>
      </c>
      <c r="U62" s="76">
        <f t="shared" si="20"/>
        <v>0.2</v>
      </c>
      <c r="V62" s="4">
        <f t="shared" si="19"/>
        <v>0</v>
      </c>
    </row>
    <row r="63" spans="2:22" x14ac:dyDescent="0.2">
      <c r="B63">
        <f>'Risk Assessment'!B69</f>
        <v>0</v>
      </c>
      <c r="C63">
        <f>'Risk Assessment'!E69</f>
        <v>0</v>
      </c>
      <c r="D63" s="4">
        <f>Risks!C76</f>
        <v>0</v>
      </c>
      <c r="E63" s="4">
        <f t="shared" si="3"/>
        <v>0</v>
      </c>
      <c r="F63" s="4">
        <f t="shared" si="4"/>
        <v>0</v>
      </c>
      <c r="G63" s="4">
        <f t="shared" si="5"/>
        <v>0</v>
      </c>
      <c r="H63" s="4">
        <f t="shared" si="6"/>
        <v>0</v>
      </c>
      <c r="I63" s="4">
        <f t="shared" si="7"/>
        <v>0</v>
      </c>
      <c r="J63" s="4">
        <f t="shared" si="8"/>
        <v>0</v>
      </c>
      <c r="K63" s="4">
        <f t="shared" si="9"/>
        <v>0</v>
      </c>
      <c r="L63" s="4">
        <f t="shared" si="10"/>
        <v>0</v>
      </c>
      <c r="M63" s="4">
        <f t="shared" si="11"/>
        <v>0</v>
      </c>
      <c r="N63" s="4">
        <f t="shared" si="12"/>
        <v>0</v>
      </c>
      <c r="O63" s="4">
        <f t="shared" si="13"/>
        <v>0</v>
      </c>
      <c r="P63" s="4">
        <f t="shared" si="14"/>
        <v>0</v>
      </c>
      <c r="Q63" s="4">
        <f t="shared" si="15"/>
        <v>0</v>
      </c>
      <c r="R63" s="4">
        <f t="shared" si="16"/>
        <v>0</v>
      </c>
      <c r="S63" s="4">
        <f t="shared" si="17"/>
        <v>0</v>
      </c>
      <c r="T63" s="77">
        <f t="shared" si="18"/>
        <v>0</v>
      </c>
      <c r="U63" s="76">
        <f t="shared" si="20"/>
        <v>0.2</v>
      </c>
      <c r="V63" s="4">
        <f t="shared" si="19"/>
        <v>0</v>
      </c>
    </row>
    <row r="64" spans="2:22" x14ac:dyDescent="0.2">
      <c r="B64">
        <f>'Risk Assessment'!B70</f>
        <v>0</v>
      </c>
      <c r="C64">
        <f>'Risk Assessment'!E70</f>
        <v>0</v>
      </c>
      <c r="D64" s="4">
        <f>Risks!C77</f>
        <v>0</v>
      </c>
      <c r="E64" s="4">
        <f t="shared" si="3"/>
        <v>0</v>
      </c>
      <c r="F64" s="4">
        <f t="shared" si="4"/>
        <v>0</v>
      </c>
      <c r="G64" s="4">
        <f t="shared" si="5"/>
        <v>0</v>
      </c>
      <c r="H64" s="4">
        <f t="shared" si="6"/>
        <v>0</v>
      </c>
      <c r="I64" s="4">
        <f t="shared" si="7"/>
        <v>0</v>
      </c>
      <c r="J64" s="4">
        <f t="shared" si="8"/>
        <v>0</v>
      </c>
      <c r="K64" s="4">
        <f t="shared" si="9"/>
        <v>0</v>
      </c>
      <c r="L64" s="4">
        <f t="shared" si="10"/>
        <v>0</v>
      </c>
      <c r="M64" s="4">
        <f t="shared" si="11"/>
        <v>0</v>
      </c>
      <c r="N64" s="4">
        <f t="shared" si="12"/>
        <v>0</v>
      </c>
      <c r="O64" s="4">
        <f t="shared" si="13"/>
        <v>0</v>
      </c>
      <c r="P64" s="4">
        <f t="shared" si="14"/>
        <v>0</v>
      </c>
      <c r="Q64" s="4">
        <f t="shared" si="15"/>
        <v>0</v>
      </c>
      <c r="R64" s="4">
        <f t="shared" si="16"/>
        <v>0</v>
      </c>
      <c r="S64" s="4">
        <f t="shared" si="17"/>
        <v>0</v>
      </c>
      <c r="T64" s="77">
        <f t="shared" si="18"/>
        <v>0</v>
      </c>
      <c r="U64" s="76">
        <f t="shared" si="20"/>
        <v>0.2</v>
      </c>
      <c r="V64" s="4">
        <f t="shared" si="19"/>
        <v>0</v>
      </c>
    </row>
    <row r="65" spans="2:22" x14ac:dyDescent="0.2">
      <c r="B65">
        <f>'Risk Assessment'!B71</f>
        <v>0</v>
      </c>
      <c r="C65">
        <f>'Risk Assessment'!E71</f>
        <v>0</v>
      </c>
      <c r="D65" s="4">
        <f>Risks!C78</f>
        <v>0</v>
      </c>
      <c r="E65" s="4">
        <f t="shared" si="3"/>
        <v>0</v>
      </c>
      <c r="F65" s="4">
        <f t="shared" si="4"/>
        <v>0</v>
      </c>
      <c r="G65" s="4">
        <f t="shared" si="5"/>
        <v>0</v>
      </c>
      <c r="H65" s="4">
        <f t="shared" si="6"/>
        <v>0</v>
      </c>
      <c r="I65" s="4">
        <f t="shared" si="7"/>
        <v>0</v>
      </c>
      <c r="J65" s="4">
        <f t="shared" si="8"/>
        <v>0</v>
      </c>
      <c r="K65" s="4">
        <f t="shared" si="9"/>
        <v>0</v>
      </c>
      <c r="L65" s="4">
        <f t="shared" si="10"/>
        <v>0</v>
      </c>
      <c r="M65" s="4">
        <f t="shared" si="11"/>
        <v>0</v>
      </c>
      <c r="N65" s="4">
        <f t="shared" si="12"/>
        <v>0</v>
      </c>
      <c r="O65" s="4">
        <f t="shared" si="13"/>
        <v>0</v>
      </c>
      <c r="P65" s="4">
        <f t="shared" si="14"/>
        <v>0</v>
      </c>
      <c r="Q65" s="4">
        <f t="shared" si="15"/>
        <v>0</v>
      </c>
      <c r="R65" s="4">
        <f t="shared" si="16"/>
        <v>0</v>
      </c>
      <c r="S65" s="4">
        <f t="shared" si="17"/>
        <v>0</v>
      </c>
      <c r="T65" s="77">
        <f t="shared" si="18"/>
        <v>0</v>
      </c>
      <c r="U65" s="76">
        <f t="shared" si="20"/>
        <v>0.2</v>
      </c>
      <c r="V65" s="4">
        <f t="shared" si="19"/>
        <v>0</v>
      </c>
    </row>
    <row r="66" spans="2:22" x14ac:dyDescent="0.2">
      <c r="B66">
        <f>'Risk Assessment'!B72</f>
        <v>0</v>
      </c>
      <c r="C66">
        <f>'Risk Assessment'!E72</f>
        <v>0</v>
      </c>
      <c r="D66" s="4">
        <f>Risks!C79</f>
        <v>0</v>
      </c>
      <c r="E66" s="4">
        <f t="shared" si="3"/>
        <v>0</v>
      </c>
      <c r="F66" s="4">
        <f t="shared" si="4"/>
        <v>0</v>
      </c>
      <c r="G66" s="4">
        <f t="shared" si="5"/>
        <v>0</v>
      </c>
      <c r="H66" s="4">
        <f t="shared" si="6"/>
        <v>0</v>
      </c>
      <c r="I66" s="4">
        <f t="shared" si="7"/>
        <v>0</v>
      </c>
      <c r="J66" s="4">
        <f t="shared" si="8"/>
        <v>0</v>
      </c>
      <c r="K66" s="4">
        <f t="shared" si="9"/>
        <v>0</v>
      </c>
      <c r="L66" s="4">
        <f t="shared" si="10"/>
        <v>0</v>
      </c>
      <c r="M66" s="4">
        <f t="shared" si="11"/>
        <v>0</v>
      </c>
      <c r="N66" s="4">
        <f t="shared" si="12"/>
        <v>0</v>
      </c>
      <c r="O66" s="4">
        <f t="shared" si="13"/>
        <v>0</v>
      </c>
      <c r="P66" s="4">
        <f t="shared" si="14"/>
        <v>0</v>
      </c>
      <c r="Q66" s="4">
        <f t="shared" si="15"/>
        <v>0</v>
      </c>
      <c r="R66" s="4">
        <f t="shared" si="16"/>
        <v>0</v>
      </c>
      <c r="S66" s="4">
        <f t="shared" si="17"/>
        <v>0</v>
      </c>
      <c r="T66" s="77">
        <f t="shared" si="18"/>
        <v>0</v>
      </c>
      <c r="U66" s="76">
        <f t="shared" si="20"/>
        <v>0.2</v>
      </c>
      <c r="V66" s="4">
        <f t="shared" si="19"/>
        <v>0</v>
      </c>
    </row>
    <row r="67" spans="2:22" x14ac:dyDescent="0.2">
      <c r="B67">
        <f>'Risk Assessment'!B73</f>
        <v>0</v>
      </c>
      <c r="C67">
        <f>'Risk Assessment'!E73</f>
        <v>0</v>
      </c>
      <c r="D67" s="4">
        <f>Risks!C80</f>
        <v>0</v>
      </c>
      <c r="E67" s="4">
        <f t="shared" si="3"/>
        <v>0</v>
      </c>
      <c r="F67" s="4">
        <f t="shared" si="4"/>
        <v>0</v>
      </c>
      <c r="G67" s="4">
        <f t="shared" si="5"/>
        <v>0</v>
      </c>
      <c r="H67" s="4">
        <f t="shared" si="6"/>
        <v>0</v>
      </c>
      <c r="I67" s="4">
        <f t="shared" si="7"/>
        <v>0</v>
      </c>
      <c r="J67" s="4">
        <f t="shared" si="8"/>
        <v>0</v>
      </c>
      <c r="K67" s="4">
        <f t="shared" si="9"/>
        <v>0</v>
      </c>
      <c r="L67" s="4">
        <f t="shared" si="10"/>
        <v>0</v>
      </c>
      <c r="M67" s="4">
        <f t="shared" si="11"/>
        <v>0</v>
      </c>
      <c r="N67" s="4">
        <f t="shared" si="12"/>
        <v>0</v>
      </c>
      <c r="O67" s="4">
        <f t="shared" si="13"/>
        <v>0</v>
      </c>
      <c r="P67" s="4">
        <f t="shared" si="14"/>
        <v>0</v>
      </c>
      <c r="Q67" s="4">
        <f t="shared" si="15"/>
        <v>0</v>
      </c>
      <c r="R67" s="4">
        <f t="shared" si="16"/>
        <v>0</v>
      </c>
      <c r="S67" s="4">
        <f t="shared" si="17"/>
        <v>0</v>
      </c>
      <c r="T67" s="77">
        <f t="shared" si="18"/>
        <v>0</v>
      </c>
      <c r="U67" s="76">
        <f t="shared" si="20"/>
        <v>0.2</v>
      </c>
      <c r="V67" s="4">
        <f t="shared" si="19"/>
        <v>0</v>
      </c>
    </row>
    <row r="68" spans="2:22" x14ac:dyDescent="0.2">
      <c r="B68">
        <f>'Risk Assessment'!B74</f>
        <v>0</v>
      </c>
      <c r="C68">
        <f>'Risk Assessment'!E74</f>
        <v>0</v>
      </c>
      <c r="D68" s="4">
        <f>Risks!C81</f>
        <v>0</v>
      </c>
      <c r="E68" s="4">
        <f t="shared" si="3"/>
        <v>0</v>
      </c>
      <c r="F68" s="4">
        <f t="shared" si="4"/>
        <v>0</v>
      </c>
      <c r="G68" s="4">
        <f t="shared" si="5"/>
        <v>0</v>
      </c>
      <c r="H68" s="4">
        <f t="shared" si="6"/>
        <v>0</v>
      </c>
      <c r="I68" s="4">
        <f t="shared" si="7"/>
        <v>0</v>
      </c>
      <c r="J68" s="4">
        <f t="shared" si="8"/>
        <v>0</v>
      </c>
      <c r="K68" s="4">
        <f t="shared" si="9"/>
        <v>0</v>
      </c>
      <c r="L68" s="4">
        <f t="shared" si="10"/>
        <v>0</v>
      </c>
      <c r="M68" s="4">
        <f t="shared" si="11"/>
        <v>0</v>
      </c>
      <c r="N68" s="4">
        <f t="shared" si="12"/>
        <v>0</v>
      </c>
      <c r="O68" s="4">
        <f t="shared" si="13"/>
        <v>0</v>
      </c>
      <c r="P68" s="4">
        <f t="shared" si="14"/>
        <v>0</v>
      </c>
      <c r="Q68" s="4">
        <f t="shared" si="15"/>
        <v>0</v>
      </c>
      <c r="R68" s="4">
        <f t="shared" si="16"/>
        <v>0</v>
      </c>
      <c r="S68" s="4">
        <f t="shared" si="17"/>
        <v>0</v>
      </c>
      <c r="T68" s="77">
        <f t="shared" si="18"/>
        <v>0</v>
      </c>
      <c r="U68" s="76">
        <f t="shared" si="20"/>
        <v>0.2</v>
      </c>
      <c r="V68" s="4">
        <f t="shared" si="19"/>
        <v>0</v>
      </c>
    </row>
    <row r="69" spans="2:22" x14ac:dyDescent="0.2">
      <c r="B69">
        <f>'Risk Assessment'!B75</f>
        <v>0</v>
      </c>
      <c r="C69">
        <f>'Risk Assessment'!E75</f>
        <v>0</v>
      </c>
      <c r="D69" s="4">
        <f>Risks!C82</f>
        <v>0</v>
      </c>
      <c r="E69" s="4">
        <f t="shared" si="3"/>
        <v>0</v>
      </c>
      <c r="F69" s="4">
        <f t="shared" si="4"/>
        <v>0</v>
      </c>
      <c r="G69" s="4">
        <f t="shared" si="5"/>
        <v>0</v>
      </c>
      <c r="H69" s="4">
        <f t="shared" si="6"/>
        <v>0</v>
      </c>
      <c r="I69" s="4">
        <f t="shared" si="7"/>
        <v>0</v>
      </c>
      <c r="J69" s="4">
        <f t="shared" si="8"/>
        <v>0</v>
      </c>
      <c r="K69" s="4">
        <f t="shared" si="9"/>
        <v>0</v>
      </c>
      <c r="L69" s="4">
        <f t="shared" si="10"/>
        <v>0</v>
      </c>
      <c r="M69" s="4">
        <f t="shared" si="11"/>
        <v>0</v>
      </c>
      <c r="N69" s="4">
        <f t="shared" si="12"/>
        <v>0</v>
      </c>
      <c r="O69" s="4">
        <f t="shared" si="13"/>
        <v>0</v>
      </c>
      <c r="P69" s="4">
        <f t="shared" si="14"/>
        <v>0</v>
      </c>
      <c r="Q69" s="4">
        <f t="shared" si="15"/>
        <v>0</v>
      </c>
      <c r="R69" s="4">
        <f t="shared" si="16"/>
        <v>0</v>
      </c>
      <c r="S69" s="4">
        <f t="shared" si="17"/>
        <v>0</v>
      </c>
      <c r="T69" s="77">
        <f t="shared" si="18"/>
        <v>0</v>
      </c>
      <c r="U69" s="76">
        <f t="shared" si="20"/>
        <v>0.2</v>
      </c>
      <c r="V69" s="4">
        <f t="shared" si="19"/>
        <v>0</v>
      </c>
    </row>
    <row r="70" spans="2:22" x14ac:dyDescent="0.2">
      <c r="B70">
        <f>'Risk Assessment'!B76</f>
        <v>0</v>
      </c>
      <c r="C70">
        <f>'Risk Assessment'!E76</f>
        <v>0</v>
      </c>
      <c r="D70" s="4">
        <f>Risks!C83</f>
        <v>0</v>
      </c>
      <c r="E70" s="4">
        <f t="shared" ref="E70:E133" si="21">COUNTIF(C70,$E$4)</f>
        <v>0</v>
      </c>
      <c r="F70" s="4">
        <f t="shared" ref="F70:F133" si="22">COUNTIF(C70,$F$4)</f>
        <v>0</v>
      </c>
      <c r="G70" s="4">
        <f t="shared" ref="G70:G133" si="23">COUNTIF(C70,$G$4)</f>
        <v>0</v>
      </c>
      <c r="H70" s="4">
        <f t="shared" ref="H70:H133" si="24">COUNTIF(C70,$H$4)</f>
        <v>0</v>
      </c>
      <c r="I70" s="4">
        <f t="shared" ref="I70:I133" si="25">COUNTIF(C70,$I$4)</f>
        <v>0</v>
      </c>
      <c r="J70" s="4">
        <f t="shared" ref="J70:J133" si="26">E70*D70</f>
        <v>0</v>
      </c>
      <c r="K70" s="4">
        <f t="shared" ref="K70:K133" si="27">F70*D70</f>
        <v>0</v>
      </c>
      <c r="L70" s="4">
        <f t="shared" ref="L70:L133" si="28">D70*G70</f>
        <v>0</v>
      </c>
      <c r="M70" s="4">
        <f t="shared" ref="M70:M133" si="29">H70*D70</f>
        <v>0</v>
      </c>
      <c r="N70" s="4">
        <f t="shared" ref="N70:N133" si="30">I70*D70</f>
        <v>0</v>
      </c>
      <c r="O70" s="4">
        <f t="shared" ref="O70:O133" si="31">J70*$O$3</f>
        <v>0</v>
      </c>
      <c r="P70" s="4">
        <f t="shared" ref="P70:P133" si="32">K70*$P$3</f>
        <v>0</v>
      </c>
      <c r="Q70" s="4">
        <f t="shared" ref="Q70:Q133" si="33">L70*$Q$3</f>
        <v>0</v>
      </c>
      <c r="R70" s="4">
        <f t="shared" ref="R70:R133" si="34">M70*$R$3</f>
        <v>0</v>
      </c>
      <c r="S70" s="4">
        <f t="shared" ref="S70:S133" si="35">N70*$S$3</f>
        <v>0</v>
      </c>
      <c r="T70" s="77">
        <f t="shared" ref="T70:T133" si="36">SUM(O70:S70)</f>
        <v>0</v>
      </c>
      <c r="U70" s="76">
        <f t="shared" si="20"/>
        <v>0.2</v>
      </c>
      <c r="V70" s="4">
        <f t="shared" ref="V70:V133" si="37">U70*T70</f>
        <v>0</v>
      </c>
    </row>
    <row r="71" spans="2:22" x14ac:dyDescent="0.2">
      <c r="B71">
        <f>'Risk Assessment'!B77</f>
        <v>0</v>
      </c>
      <c r="C71">
        <f>'Risk Assessment'!E77</f>
        <v>0</v>
      </c>
      <c r="D71" s="4">
        <f>Risks!C84</f>
        <v>0</v>
      </c>
      <c r="E71" s="4">
        <f t="shared" si="21"/>
        <v>0</v>
      </c>
      <c r="F71" s="4">
        <f t="shared" si="22"/>
        <v>0</v>
      </c>
      <c r="G71" s="4">
        <f t="shared" si="23"/>
        <v>0</v>
      </c>
      <c r="H71" s="4">
        <f t="shared" si="24"/>
        <v>0</v>
      </c>
      <c r="I71" s="4">
        <f t="shared" si="25"/>
        <v>0</v>
      </c>
      <c r="J71" s="4">
        <f t="shared" si="26"/>
        <v>0</v>
      </c>
      <c r="K71" s="4">
        <f t="shared" si="27"/>
        <v>0</v>
      </c>
      <c r="L71" s="4">
        <f t="shared" si="28"/>
        <v>0</v>
      </c>
      <c r="M71" s="4">
        <f t="shared" si="29"/>
        <v>0</v>
      </c>
      <c r="N71" s="4">
        <f t="shared" si="30"/>
        <v>0</v>
      </c>
      <c r="O71" s="4">
        <f t="shared" si="31"/>
        <v>0</v>
      </c>
      <c r="P71" s="4">
        <f t="shared" si="32"/>
        <v>0</v>
      </c>
      <c r="Q71" s="4">
        <f t="shared" si="33"/>
        <v>0</v>
      </c>
      <c r="R71" s="4">
        <f t="shared" si="34"/>
        <v>0</v>
      </c>
      <c r="S71" s="4">
        <f t="shared" si="35"/>
        <v>0</v>
      </c>
      <c r="T71" s="77">
        <f t="shared" si="36"/>
        <v>0</v>
      </c>
      <c r="U71" s="76">
        <f t="shared" ref="U71:U134" si="38">$U$5</f>
        <v>0.2</v>
      </c>
      <c r="V71" s="4">
        <f t="shared" si="37"/>
        <v>0</v>
      </c>
    </row>
    <row r="72" spans="2:22" x14ac:dyDescent="0.2">
      <c r="B72">
        <f>'Risk Assessment'!B78</f>
        <v>0</v>
      </c>
      <c r="C72">
        <f>'Risk Assessment'!E78</f>
        <v>0</v>
      </c>
      <c r="D72" s="4">
        <f>Risks!C85</f>
        <v>0</v>
      </c>
      <c r="E72" s="4">
        <f t="shared" si="21"/>
        <v>0</v>
      </c>
      <c r="F72" s="4">
        <f t="shared" si="22"/>
        <v>0</v>
      </c>
      <c r="G72" s="4">
        <f t="shared" si="23"/>
        <v>0</v>
      </c>
      <c r="H72" s="4">
        <f t="shared" si="24"/>
        <v>0</v>
      </c>
      <c r="I72" s="4">
        <f t="shared" si="25"/>
        <v>0</v>
      </c>
      <c r="J72" s="4">
        <f t="shared" si="26"/>
        <v>0</v>
      </c>
      <c r="K72" s="4">
        <f t="shared" si="27"/>
        <v>0</v>
      </c>
      <c r="L72" s="4">
        <f t="shared" si="28"/>
        <v>0</v>
      </c>
      <c r="M72" s="4">
        <f t="shared" si="29"/>
        <v>0</v>
      </c>
      <c r="N72" s="4">
        <f t="shared" si="30"/>
        <v>0</v>
      </c>
      <c r="O72" s="4">
        <f t="shared" si="31"/>
        <v>0</v>
      </c>
      <c r="P72" s="4">
        <f t="shared" si="32"/>
        <v>0</v>
      </c>
      <c r="Q72" s="4">
        <f t="shared" si="33"/>
        <v>0</v>
      </c>
      <c r="R72" s="4">
        <f t="shared" si="34"/>
        <v>0</v>
      </c>
      <c r="S72" s="4">
        <f t="shared" si="35"/>
        <v>0</v>
      </c>
      <c r="T72" s="77">
        <f t="shared" si="36"/>
        <v>0</v>
      </c>
      <c r="U72" s="76">
        <f t="shared" si="38"/>
        <v>0.2</v>
      </c>
      <c r="V72" s="4">
        <f t="shared" si="37"/>
        <v>0</v>
      </c>
    </row>
    <row r="73" spans="2:22" x14ac:dyDescent="0.2">
      <c r="B73">
        <f>'Risk Assessment'!B79</f>
        <v>0</v>
      </c>
      <c r="C73">
        <f>'Risk Assessment'!E79</f>
        <v>0</v>
      </c>
      <c r="D73" s="4">
        <f>Risks!C86</f>
        <v>0</v>
      </c>
      <c r="E73" s="4">
        <f t="shared" si="21"/>
        <v>0</v>
      </c>
      <c r="F73" s="4">
        <f t="shared" si="22"/>
        <v>0</v>
      </c>
      <c r="G73" s="4">
        <f t="shared" si="23"/>
        <v>0</v>
      </c>
      <c r="H73" s="4">
        <f t="shared" si="24"/>
        <v>0</v>
      </c>
      <c r="I73" s="4">
        <f t="shared" si="25"/>
        <v>0</v>
      </c>
      <c r="J73" s="4">
        <f t="shared" si="26"/>
        <v>0</v>
      </c>
      <c r="K73" s="4">
        <f t="shared" si="27"/>
        <v>0</v>
      </c>
      <c r="L73" s="4">
        <f t="shared" si="28"/>
        <v>0</v>
      </c>
      <c r="M73" s="4">
        <f t="shared" si="29"/>
        <v>0</v>
      </c>
      <c r="N73" s="4">
        <f t="shared" si="30"/>
        <v>0</v>
      </c>
      <c r="O73" s="4">
        <f t="shared" si="31"/>
        <v>0</v>
      </c>
      <c r="P73" s="4">
        <f t="shared" si="32"/>
        <v>0</v>
      </c>
      <c r="Q73" s="4">
        <f t="shared" si="33"/>
        <v>0</v>
      </c>
      <c r="R73" s="4">
        <f t="shared" si="34"/>
        <v>0</v>
      </c>
      <c r="S73" s="4">
        <f t="shared" si="35"/>
        <v>0</v>
      </c>
      <c r="T73" s="77">
        <f t="shared" si="36"/>
        <v>0</v>
      </c>
      <c r="U73" s="76">
        <f t="shared" si="38"/>
        <v>0.2</v>
      </c>
      <c r="V73" s="4">
        <f t="shared" si="37"/>
        <v>0</v>
      </c>
    </row>
    <row r="74" spans="2:22" x14ac:dyDescent="0.2">
      <c r="B74">
        <f>'Risk Assessment'!B80</f>
        <v>0</v>
      </c>
      <c r="C74">
        <f>'Risk Assessment'!E80</f>
        <v>0</v>
      </c>
      <c r="D74" s="4">
        <f>Risks!C87</f>
        <v>0</v>
      </c>
      <c r="E74" s="4">
        <f t="shared" si="21"/>
        <v>0</v>
      </c>
      <c r="F74" s="4">
        <f t="shared" si="22"/>
        <v>0</v>
      </c>
      <c r="G74" s="4">
        <f t="shared" si="23"/>
        <v>0</v>
      </c>
      <c r="H74" s="4">
        <f t="shared" si="24"/>
        <v>0</v>
      </c>
      <c r="I74" s="4">
        <f t="shared" si="25"/>
        <v>0</v>
      </c>
      <c r="J74" s="4">
        <f t="shared" si="26"/>
        <v>0</v>
      </c>
      <c r="K74" s="4">
        <f t="shared" si="27"/>
        <v>0</v>
      </c>
      <c r="L74" s="4">
        <f t="shared" si="28"/>
        <v>0</v>
      </c>
      <c r="M74" s="4">
        <f t="shared" si="29"/>
        <v>0</v>
      </c>
      <c r="N74" s="4">
        <f t="shared" si="30"/>
        <v>0</v>
      </c>
      <c r="O74" s="4">
        <f t="shared" si="31"/>
        <v>0</v>
      </c>
      <c r="P74" s="4">
        <f t="shared" si="32"/>
        <v>0</v>
      </c>
      <c r="Q74" s="4">
        <f t="shared" si="33"/>
        <v>0</v>
      </c>
      <c r="R74" s="4">
        <f t="shared" si="34"/>
        <v>0</v>
      </c>
      <c r="S74" s="4">
        <f t="shared" si="35"/>
        <v>0</v>
      </c>
      <c r="T74" s="77">
        <f t="shared" si="36"/>
        <v>0</v>
      </c>
      <c r="U74" s="76">
        <f t="shared" si="38"/>
        <v>0.2</v>
      </c>
      <c r="V74" s="4">
        <f t="shared" si="37"/>
        <v>0</v>
      </c>
    </row>
    <row r="75" spans="2:22" x14ac:dyDescent="0.2">
      <c r="B75">
        <f>'Risk Assessment'!B81</f>
        <v>0</v>
      </c>
      <c r="C75">
        <f>'Risk Assessment'!E81</f>
        <v>0</v>
      </c>
      <c r="D75" s="4">
        <f>Risks!C88</f>
        <v>0</v>
      </c>
      <c r="E75" s="4">
        <f t="shared" si="21"/>
        <v>0</v>
      </c>
      <c r="F75" s="4">
        <f t="shared" si="22"/>
        <v>0</v>
      </c>
      <c r="G75" s="4">
        <f t="shared" si="23"/>
        <v>0</v>
      </c>
      <c r="H75" s="4">
        <f t="shared" si="24"/>
        <v>0</v>
      </c>
      <c r="I75" s="4">
        <f t="shared" si="25"/>
        <v>0</v>
      </c>
      <c r="J75" s="4">
        <f t="shared" si="26"/>
        <v>0</v>
      </c>
      <c r="K75" s="4">
        <f t="shared" si="27"/>
        <v>0</v>
      </c>
      <c r="L75" s="4">
        <f t="shared" si="28"/>
        <v>0</v>
      </c>
      <c r="M75" s="4">
        <f t="shared" si="29"/>
        <v>0</v>
      </c>
      <c r="N75" s="4">
        <f t="shared" si="30"/>
        <v>0</v>
      </c>
      <c r="O75" s="4">
        <f t="shared" si="31"/>
        <v>0</v>
      </c>
      <c r="P75" s="4">
        <f t="shared" si="32"/>
        <v>0</v>
      </c>
      <c r="Q75" s="4">
        <f t="shared" si="33"/>
        <v>0</v>
      </c>
      <c r="R75" s="4">
        <f t="shared" si="34"/>
        <v>0</v>
      </c>
      <c r="S75" s="4">
        <f t="shared" si="35"/>
        <v>0</v>
      </c>
      <c r="T75" s="77">
        <f t="shared" si="36"/>
        <v>0</v>
      </c>
      <c r="U75" s="76">
        <f t="shared" si="38"/>
        <v>0.2</v>
      </c>
      <c r="V75" s="4">
        <f t="shared" si="37"/>
        <v>0</v>
      </c>
    </row>
    <row r="76" spans="2:22" x14ac:dyDescent="0.2">
      <c r="B76">
        <f>'Risk Assessment'!B82</f>
        <v>0</v>
      </c>
      <c r="C76">
        <f>'Risk Assessment'!E82</f>
        <v>0</v>
      </c>
      <c r="D76" s="4">
        <f>Risks!C89</f>
        <v>0</v>
      </c>
      <c r="E76" s="4">
        <f t="shared" si="21"/>
        <v>0</v>
      </c>
      <c r="F76" s="4">
        <f t="shared" si="22"/>
        <v>0</v>
      </c>
      <c r="G76" s="4">
        <f t="shared" si="23"/>
        <v>0</v>
      </c>
      <c r="H76" s="4">
        <f t="shared" si="24"/>
        <v>0</v>
      </c>
      <c r="I76" s="4">
        <f t="shared" si="25"/>
        <v>0</v>
      </c>
      <c r="J76" s="4">
        <f t="shared" si="26"/>
        <v>0</v>
      </c>
      <c r="K76" s="4">
        <f t="shared" si="27"/>
        <v>0</v>
      </c>
      <c r="L76" s="4">
        <f t="shared" si="28"/>
        <v>0</v>
      </c>
      <c r="M76" s="4">
        <f t="shared" si="29"/>
        <v>0</v>
      </c>
      <c r="N76" s="4">
        <f t="shared" si="30"/>
        <v>0</v>
      </c>
      <c r="O76" s="4">
        <f t="shared" si="31"/>
        <v>0</v>
      </c>
      <c r="P76" s="4">
        <f t="shared" si="32"/>
        <v>0</v>
      </c>
      <c r="Q76" s="4">
        <f t="shared" si="33"/>
        <v>0</v>
      </c>
      <c r="R76" s="4">
        <f t="shared" si="34"/>
        <v>0</v>
      </c>
      <c r="S76" s="4">
        <f t="shared" si="35"/>
        <v>0</v>
      </c>
      <c r="T76" s="77">
        <f t="shared" si="36"/>
        <v>0</v>
      </c>
      <c r="U76" s="76">
        <f t="shared" si="38"/>
        <v>0.2</v>
      </c>
      <c r="V76" s="4">
        <f t="shared" si="37"/>
        <v>0</v>
      </c>
    </row>
    <row r="77" spans="2:22" x14ac:dyDescent="0.2">
      <c r="B77">
        <f>'Risk Assessment'!B83</f>
        <v>0</v>
      </c>
      <c r="C77">
        <f>'Risk Assessment'!E83</f>
        <v>0</v>
      </c>
      <c r="D77" s="4">
        <f>Risks!C90</f>
        <v>0</v>
      </c>
      <c r="E77" s="4">
        <f t="shared" si="21"/>
        <v>0</v>
      </c>
      <c r="F77" s="4">
        <f t="shared" si="22"/>
        <v>0</v>
      </c>
      <c r="G77" s="4">
        <f t="shared" si="23"/>
        <v>0</v>
      </c>
      <c r="H77" s="4">
        <f t="shared" si="24"/>
        <v>0</v>
      </c>
      <c r="I77" s="4">
        <f t="shared" si="25"/>
        <v>0</v>
      </c>
      <c r="J77" s="4">
        <f t="shared" si="26"/>
        <v>0</v>
      </c>
      <c r="K77" s="4">
        <f t="shared" si="27"/>
        <v>0</v>
      </c>
      <c r="L77" s="4">
        <f t="shared" si="28"/>
        <v>0</v>
      </c>
      <c r="M77" s="4">
        <f t="shared" si="29"/>
        <v>0</v>
      </c>
      <c r="N77" s="4">
        <f t="shared" si="30"/>
        <v>0</v>
      </c>
      <c r="O77" s="4">
        <f t="shared" si="31"/>
        <v>0</v>
      </c>
      <c r="P77" s="4">
        <f t="shared" si="32"/>
        <v>0</v>
      </c>
      <c r="Q77" s="4">
        <f t="shared" si="33"/>
        <v>0</v>
      </c>
      <c r="R77" s="4">
        <f t="shared" si="34"/>
        <v>0</v>
      </c>
      <c r="S77" s="4">
        <f t="shared" si="35"/>
        <v>0</v>
      </c>
      <c r="T77" s="77">
        <f t="shared" si="36"/>
        <v>0</v>
      </c>
      <c r="U77" s="76">
        <f t="shared" si="38"/>
        <v>0.2</v>
      </c>
      <c r="V77" s="4">
        <f t="shared" si="37"/>
        <v>0</v>
      </c>
    </row>
    <row r="78" spans="2:22" x14ac:dyDescent="0.2">
      <c r="B78">
        <f>'Risk Assessment'!B84</f>
        <v>0</v>
      </c>
      <c r="C78">
        <f>'Risk Assessment'!E84</f>
        <v>0</v>
      </c>
      <c r="D78" s="4">
        <f>Risks!C91</f>
        <v>0</v>
      </c>
      <c r="E78" s="4">
        <f t="shared" si="21"/>
        <v>0</v>
      </c>
      <c r="F78" s="4">
        <f t="shared" si="22"/>
        <v>0</v>
      </c>
      <c r="G78" s="4">
        <f t="shared" si="23"/>
        <v>0</v>
      </c>
      <c r="H78" s="4">
        <f t="shared" si="24"/>
        <v>0</v>
      </c>
      <c r="I78" s="4">
        <f t="shared" si="25"/>
        <v>0</v>
      </c>
      <c r="J78" s="4">
        <f t="shared" si="26"/>
        <v>0</v>
      </c>
      <c r="K78" s="4">
        <f t="shared" si="27"/>
        <v>0</v>
      </c>
      <c r="L78" s="4">
        <f t="shared" si="28"/>
        <v>0</v>
      </c>
      <c r="M78" s="4">
        <f t="shared" si="29"/>
        <v>0</v>
      </c>
      <c r="N78" s="4">
        <f t="shared" si="30"/>
        <v>0</v>
      </c>
      <c r="O78" s="4">
        <f t="shared" si="31"/>
        <v>0</v>
      </c>
      <c r="P78" s="4">
        <f t="shared" si="32"/>
        <v>0</v>
      </c>
      <c r="Q78" s="4">
        <f t="shared" si="33"/>
        <v>0</v>
      </c>
      <c r="R78" s="4">
        <f t="shared" si="34"/>
        <v>0</v>
      </c>
      <c r="S78" s="4">
        <f t="shared" si="35"/>
        <v>0</v>
      </c>
      <c r="T78" s="77">
        <f t="shared" si="36"/>
        <v>0</v>
      </c>
      <c r="U78" s="76">
        <f t="shared" si="38"/>
        <v>0.2</v>
      </c>
      <c r="V78" s="4">
        <f t="shared" si="37"/>
        <v>0</v>
      </c>
    </row>
    <row r="79" spans="2:22" x14ac:dyDescent="0.2">
      <c r="B79">
        <f>'Risk Assessment'!B85</f>
        <v>0</v>
      </c>
      <c r="C79">
        <f>'Risk Assessment'!E85</f>
        <v>0</v>
      </c>
      <c r="D79" s="4">
        <f>Risks!C92</f>
        <v>0</v>
      </c>
      <c r="E79" s="4">
        <f t="shared" si="21"/>
        <v>0</v>
      </c>
      <c r="F79" s="4">
        <f t="shared" si="22"/>
        <v>0</v>
      </c>
      <c r="G79" s="4">
        <f t="shared" si="23"/>
        <v>0</v>
      </c>
      <c r="H79" s="4">
        <f t="shared" si="24"/>
        <v>0</v>
      </c>
      <c r="I79" s="4">
        <f t="shared" si="25"/>
        <v>0</v>
      </c>
      <c r="J79" s="4">
        <f t="shared" si="26"/>
        <v>0</v>
      </c>
      <c r="K79" s="4">
        <f t="shared" si="27"/>
        <v>0</v>
      </c>
      <c r="L79" s="4">
        <f t="shared" si="28"/>
        <v>0</v>
      </c>
      <c r="M79" s="4">
        <f t="shared" si="29"/>
        <v>0</v>
      </c>
      <c r="N79" s="4">
        <f t="shared" si="30"/>
        <v>0</v>
      </c>
      <c r="O79" s="4">
        <f t="shared" si="31"/>
        <v>0</v>
      </c>
      <c r="P79" s="4">
        <f t="shared" si="32"/>
        <v>0</v>
      </c>
      <c r="Q79" s="4">
        <f t="shared" si="33"/>
        <v>0</v>
      </c>
      <c r="R79" s="4">
        <f t="shared" si="34"/>
        <v>0</v>
      </c>
      <c r="S79" s="4">
        <f t="shared" si="35"/>
        <v>0</v>
      </c>
      <c r="T79" s="77">
        <f t="shared" si="36"/>
        <v>0</v>
      </c>
      <c r="U79" s="76">
        <f t="shared" si="38"/>
        <v>0.2</v>
      </c>
      <c r="V79" s="4">
        <f t="shared" si="37"/>
        <v>0</v>
      </c>
    </row>
    <row r="80" spans="2:22" x14ac:dyDescent="0.2">
      <c r="B80">
        <f>'Risk Assessment'!B86</f>
        <v>0</v>
      </c>
      <c r="C80">
        <f>'Risk Assessment'!E86</f>
        <v>0</v>
      </c>
      <c r="D80" s="4">
        <f>Risks!C93</f>
        <v>0</v>
      </c>
      <c r="E80" s="4">
        <f t="shared" si="21"/>
        <v>0</v>
      </c>
      <c r="F80" s="4">
        <f t="shared" si="22"/>
        <v>0</v>
      </c>
      <c r="G80" s="4">
        <f t="shared" si="23"/>
        <v>0</v>
      </c>
      <c r="H80" s="4">
        <f t="shared" si="24"/>
        <v>0</v>
      </c>
      <c r="I80" s="4">
        <f t="shared" si="25"/>
        <v>0</v>
      </c>
      <c r="J80" s="4">
        <f t="shared" si="26"/>
        <v>0</v>
      </c>
      <c r="K80" s="4">
        <f t="shared" si="27"/>
        <v>0</v>
      </c>
      <c r="L80" s="4">
        <f t="shared" si="28"/>
        <v>0</v>
      </c>
      <c r="M80" s="4">
        <f t="shared" si="29"/>
        <v>0</v>
      </c>
      <c r="N80" s="4">
        <f t="shared" si="30"/>
        <v>0</v>
      </c>
      <c r="O80" s="4">
        <f t="shared" si="31"/>
        <v>0</v>
      </c>
      <c r="P80" s="4">
        <f t="shared" si="32"/>
        <v>0</v>
      </c>
      <c r="Q80" s="4">
        <f t="shared" si="33"/>
        <v>0</v>
      </c>
      <c r="R80" s="4">
        <f t="shared" si="34"/>
        <v>0</v>
      </c>
      <c r="S80" s="4">
        <f t="shared" si="35"/>
        <v>0</v>
      </c>
      <c r="T80" s="77">
        <f t="shared" si="36"/>
        <v>0</v>
      </c>
      <c r="U80" s="76">
        <f t="shared" si="38"/>
        <v>0.2</v>
      </c>
      <c r="V80" s="4">
        <f t="shared" si="37"/>
        <v>0</v>
      </c>
    </row>
    <row r="81" spans="2:22" x14ac:dyDescent="0.2">
      <c r="B81">
        <f>'Risk Assessment'!B87</f>
        <v>0</v>
      </c>
      <c r="C81">
        <f>'Risk Assessment'!E87</f>
        <v>0</v>
      </c>
      <c r="D81" s="4">
        <f>Risks!C94</f>
        <v>0</v>
      </c>
      <c r="E81" s="4">
        <f t="shared" si="21"/>
        <v>0</v>
      </c>
      <c r="F81" s="4">
        <f t="shared" si="22"/>
        <v>0</v>
      </c>
      <c r="G81" s="4">
        <f t="shared" si="23"/>
        <v>0</v>
      </c>
      <c r="H81" s="4">
        <f t="shared" si="24"/>
        <v>0</v>
      </c>
      <c r="I81" s="4">
        <f t="shared" si="25"/>
        <v>0</v>
      </c>
      <c r="J81" s="4">
        <f t="shared" si="26"/>
        <v>0</v>
      </c>
      <c r="K81" s="4">
        <f t="shared" si="27"/>
        <v>0</v>
      </c>
      <c r="L81" s="4">
        <f t="shared" si="28"/>
        <v>0</v>
      </c>
      <c r="M81" s="4">
        <f t="shared" si="29"/>
        <v>0</v>
      </c>
      <c r="N81" s="4">
        <f t="shared" si="30"/>
        <v>0</v>
      </c>
      <c r="O81" s="4">
        <f t="shared" si="31"/>
        <v>0</v>
      </c>
      <c r="P81" s="4">
        <f t="shared" si="32"/>
        <v>0</v>
      </c>
      <c r="Q81" s="4">
        <f t="shared" si="33"/>
        <v>0</v>
      </c>
      <c r="R81" s="4">
        <f t="shared" si="34"/>
        <v>0</v>
      </c>
      <c r="S81" s="4">
        <f t="shared" si="35"/>
        <v>0</v>
      </c>
      <c r="T81" s="77">
        <f t="shared" si="36"/>
        <v>0</v>
      </c>
      <c r="U81" s="76">
        <f t="shared" si="38"/>
        <v>0.2</v>
      </c>
      <c r="V81" s="4">
        <f t="shared" si="37"/>
        <v>0</v>
      </c>
    </row>
    <row r="82" spans="2:22" x14ac:dyDescent="0.2">
      <c r="B82">
        <f>'Risk Assessment'!B88</f>
        <v>0</v>
      </c>
      <c r="C82">
        <f>'Risk Assessment'!E88</f>
        <v>0</v>
      </c>
      <c r="D82" s="4">
        <f>Risks!C95</f>
        <v>0</v>
      </c>
      <c r="E82" s="4">
        <f t="shared" si="21"/>
        <v>0</v>
      </c>
      <c r="F82" s="4">
        <f t="shared" si="22"/>
        <v>0</v>
      </c>
      <c r="G82" s="4">
        <f t="shared" si="23"/>
        <v>0</v>
      </c>
      <c r="H82" s="4">
        <f t="shared" si="24"/>
        <v>0</v>
      </c>
      <c r="I82" s="4">
        <f t="shared" si="25"/>
        <v>0</v>
      </c>
      <c r="J82" s="4">
        <f t="shared" si="26"/>
        <v>0</v>
      </c>
      <c r="K82" s="4">
        <f t="shared" si="27"/>
        <v>0</v>
      </c>
      <c r="L82" s="4">
        <f t="shared" si="28"/>
        <v>0</v>
      </c>
      <c r="M82" s="4">
        <f t="shared" si="29"/>
        <v>0</v>
      </c>
      <c r="N82" s="4">
        <f t="shared" si="30"/>
        <v>0</v>
      </c>
      <c r="O82" s="4">
        <f t="shared" si="31"/>
        <v>0</v>
      </c>
      <c r="P82" s="4">
        <f t="shared" si="32"/>
        <v>0</v>
      </c>
      <c r="Q82" s="4">
        <f t="shared" si="33"/>
        <v>0</v>
      </c>
      <c r="R82" s="4">
        <f t="shared" si="34"/>
        <v>0</v>
      </c>
      <c r="S82" s="4">
        <f t="shared" si="35"/>
        <v>0</v>
      </c>
      <c r="T82" s="77">
        <f t="shared" si="36"/>
        <v>0</v>
      </c>
      <c r="U82" s="76">
        <f t="shared" si="38"/>
        <v>0.2</v>
      </c>
      <c r="V82" s="4">
        <f t="shared" si="37"/>
        <v>0</v>
      </c>
    </row>
    <row r="83" spans="2:22" x14ac:dyDescent="0.2">
      <c r="B83">
        <f>'Risk Assessment'!B89</f>
        <v>0</v>
      </c>
      <c r="C83">
        <f>'Risk Assessment'!E89</f>
        <v>0</v>
      </c>
      <c r="D83" s="4">
        <f>Risks!C96</f>
        <v>0</v>
      </c>
      <c r="E83" s="4">
        <f t="shared" si="21"/>
        <v>0</v>
      </c>
      <c r="F83" s="4">
        <f t="shared" si="22"/>
        <v>0</v>
      </c>
      <c r="G83" s="4">
        <f t="shared" si="23"/>
        <v>0</v>
      </c>
      <c r="H83" s="4">
        <f t="shared" si="24"/>
        <v>0</v>
      </c>
      <c r="I83" s="4">
        <f t="shared" si="25"/>
        <v>0</v>
      </c>
      <c r="J83" s="4">
        <f t="shared" si="26"/>
        <v>0</v>
      </c>
      <c r="K83" s="4">
        <f t="shared" si="27"/>
        <v>0</v>
      </c>
      <c r="L83" s="4">
        <f t="shared" si="28"/>
        <v>0</v>
      </c>
      <c r="M83" s="4">
        <f t="shared" si="29"/>
        <v>0</v>
      </c>
      <c r="N83" s="4">
        <f t="shared" si="30"/>
        <v>0</v>
      </c>
      <c r="O83" s="4">
        <f t="shared" si="31"/>
        <v>0</v>
      </c>
      <c r="P83" s="4">
        <f t="shared" si="32"/>
        <v>0</v>
      </c>
      <c r="Q83" s="4">
        <f t="shared" si="33"/>
        <v>0</v>
      </c>
      <c r="R83" s="4">
        <f t="shared" si="34"/>
        <v>0</v>
      </c>
      <c r="S83" s="4">
        <f t="shared" si="35"/>
        <v>0</v>
      </c>
      <c r="T83" s="77">
        <f t="shared" si="36"/>
        <v>0</v>
      </c>
      <c r="U83" s="76">
        <f t="shared" si="38"/>
        <v>0.2</v>
      </c>
      <c r="V83" s="4">
        <f t="shared" si="37"/>
        <v>0</v>
      </c>
    </row>
    <row r="84" spans="2:22" x14ac:dyDescent="0.2">
      <c r="B84">
        <f>'Risk Assessment'!B90</f>
        <v>0</v>
      </c>
      <c r="C84">
        <f>'Risk Assessment'!E90</f>
        <v>0</v>
      </c>
      <c r="D84" s="4">
        <f>Risks!C97</f>
        <v>0</v>
      </c>
      <c r="E84" s="4">
        <f t="shared" si="21"/>
        <v>0</v>
      </c>
      <c r="F84" s="4">
        <f t="shared" si="22"/>
        <v>0</v>
      </c>
      <c r="G84" s="4">
        <f t="shared" si="23"/>
        <v>0</v>
      </c>
      <c r="H84" s="4">
        <f t="shared" si="24"/>
        <v>0</v>
      </c>
      <c r="I84" s="4">
        <f t="shared" si="25"/>
        <v>0</v>
      </c>
      <c r="J84" s="4">
        <f t="shared" si="26"/>
        <v>0</v>
      </c>
      <c r="K84" s="4">
        <f t="shared" si="27"/>
        <v>0</v>
      </c>
      <c r="L84" s="4">
        <f t="shared" si="28"/>
        <v>0</v>
      </c>
      <c r="M84" s="4">
        <f t="shared" si="29"/>
        <v>0</v>
      </c>
      <c r="N84" s="4">
        <f t="shared" si="30"/>
        <v>0</v>
      </c>
      <c r="O84" s="4">
        <f t="shared" si="31"/>
        <v>0</v>
      </c>
      <c r="P84" s="4">
        <f t="shared" si="32"/>
        <v>0</v>
      </c>
      <c r="Q84" s="4">
        <f t="shared" si="33"/>
        <v>0</v>
      </c>
      <c r="R84" s="4">
        <f t="shared" si="34"/>
        <v>0</v>
      </c>
      <c r="S84" s="4">
        <f t="shared" si="35"/>
        <v>0</v>
      </c>
      <c r="T84" s="77">
        <f t="shared" si="36"/>
        <v>0</v>
      </c>
      <c r="U84" s="76">
        <f t="shared" si="38"/>
        <v>0.2</v>
      </c>
      <c r="V84" s="4">
        <f t="shared" si="37"/>
        <v>0</v>
      </c>
    </row>
    <row r="85" spans="2:22" x14ac:dyDescent="0.2">
      <c r="B85">
        <f>'Risk Assessment'!B91</f>
        <v>0</v>
      </c>
      <c r="C85">
        <f>'Risk Assessment'!E91</f>
        <v>0</v>
      </c>
      <c r="D85" s="4">
        <f>Risks!C98</f>
        <v>0</v>
      </c>
      <c r="E85" s="4">
        <f t="shared" si="21"/>
        <v>0</v>
      </c>
      <c r="F85" s="4">
        <f t="shared" si="22"/>
        <v>0</v>
      </c>
      <c r="G85" s="4">
        <f t="shared" si="23"/>
        <v>0</v>
      </c>
      <c r="H85" s="4">
        <f t="shared" si="24"/>
        <v>0</v>
      </c>
      <c r="I85" s="4">
        <f t="shared" si="25"/>
        <v>0</v>
      </c>
      <c r="J85" s="4">
        <f t="shared" si="26"/>
        <v>0</v>
      </c>
      <c r="K85" s="4">
        <f t="shared" si="27"/>
        <v>0</v>
      </c>
      <c r="L85" s="4">
        <f t="shared" si="28"/>
        <v>0</v>
      </c>
      <c r="M85" s="4">
        <f t="shared" si="29"/>
        <v>0</v>
      </c>
      <c r="N85" s="4">
        <f t="shared" si="30"/>
        <v>0</v>
      </c>
      <c r="O85" s="4">
        <f t="shared" si="31"/>
        <v>0</v>
      </c>
      <c r="P85" s="4">
        <f t="shared" si="32"/>
        <v>0</v>
      </c>
      <c r="Q85" s="4">
        <f t="shared" si="33"/>
        <v>0</v>
      </c>
      <c r="R85" s="4">
        <f t="shared" si="34"/>
        <v>0</v>
      </c>
      <c r="S85" s="4">
        <f t="shared" si="35"/>
        <v>0</v>
      </c>
      <c r="T85" s="77">
        <f t="shared" si="36"/>
        <v>0</v>
      </c>
      <c r="U85" s="76">
        <f t="shared" si="38"/>
        <v>0.2</v>
      </c>
      <c r="V85" s="4">
        <f t="shared" si="37"/>
        <v>0</v>
      </c>
    </row>
    <row r="86" spans="2:22" x14ac:dyDescent="0.2">
      <c r="B86">
        <f>'Risk Assessment'!B92</f>
        <v>0</v>
      </c>
      <c r="C86">
        <f>'Risk Assessment'!E92</f>
        <v>0</v>
      </c>
      <c r="D86" s="4">
        <f>Risks!C99</f>
        <v>0</v>
      </c>
      <c r="E86" s="4">
        <f t="shared" si="21"/>
        <v>0</v>
      </c>
      <c r="F86" s="4">
        <f t="shared" si="22"/>
        <v>0</v>
      </c>
      <c r="G86" s="4">
        <f t="shared" si="23"/>
        <v>0</v>
      </c>
      <c r="H86" s="4">
        <f t="shared" si="24"/>
        <v>0</v>
      </c>
      <c r="I86" s="4">
        <f t="shared" si="25"/>
        <v>0</v>
      </c>
      <c r="J86" s="4">
        <f t="shared" si="26"/>
        <v>0</v>
      </c>
      <c r="K86" s="4">
        <f t="shared" si="27"/>
        <v>0</v>
      </c>
      <c r="L86" s="4">
        <f t="shared" si="28"/>
        <v>0</v>
      </c>
      <c r="M86" s="4">
        <f t="shared" si="29"/>
        <v>0</v>
      </c>
      <c r="N86" s="4">
        <f t="shared" si="30"/>
        <v>0</v>
      </c>
      <c r="O86" s="4">
        <f t="shared" si="31"/>
        <v>0</v>
      </c>
      <c r="P86" s="4">
        <f t="shared" si="32"/>
        <v>0</v>
      </c>
      <c r="Q86" s="4">
        <f t="shared" si="33"/>
        <v>0</v>
      </c>
      <c r="R86" s="4">
        <f t="shared" si="34"/>
        <v>0</v>
      </c>
      <c r="S86" s="4">
        <f t="shared" si="35"/>
        <v>0</v>
      </c>
      <c r="T86" s="77">
        <f t="shared" si="36"/>
        <v>0</v>
      </c>
      <c r="U86" s="76">
        <f t="shared" si="38"/>
        <v>0.2</v>
      </c>
      <c r="V86" s="4">
        <f t="shared" si="37"/>
        <v>0</v>
      </c>
    </row>
    <row r="87" spans="2:22" x14ac:dyDescent="0.2">
      <c r="B87">
        <f>'Risk Assessment'!B93</f>
        <v>0</v>
      </c>
      <c r="C87">
        <f>'Risk Assessment'!E93</f>
        <v>0</v>
      </c>
      <c r="D87" s="4">
        <f>Risks!C100</f>
        <v>0</v>
      </c>
      <c r="E87" s="4">
        <f t="shared" si="21"/>
        <v>0</v>
      </c>
      <c r="F87" s="4">
        <f t="shared" si="22"/>
        <v>0</v>
      </c>
      <c r="G87" s="4">
        <f t="shared" si="23"/>
        <v>0</v>
      </c>
      <c r="H87" s="4">
        <f t="shared" si="24"/>
        <v>0</v>
      </c>
      <c r="I87" s="4">
        <f t="shared" si="25"/>
        <v>0</v>
      </c>
      <c r="J87" s="4">
        <f t="shared" si="26"/>
        <v>0</v>
      </c>
      <c r="K87" s="4">
        <f t="shared" si="27"/>
        <v>0</v>
      </c>
      <c r="L87" s="4">
        <f t="shared" si="28"/>
        <v>0</v>
      </c>
      <c r="M87" s="4">
        <f t="shared" si="29"/>
        <v>0</v>
      </c>
      <c r="N87" s="4">
        <f t="shared" si="30"/>
        <v>0</v>
      </c>
      <c r="O87" s="4">
        <f t="shared" si="31"/>
        <v>0</v>
      </c>
      <c r="P87" s="4">
        <f t="shared" si="32"/>
        <v>0</v>
      </c>
      <c r="Q87" s="4">
        <f t="shared" si="33"/>
        <v>0</v>
      </c>
      <c r="R87" s="4">
        <f t="shared" si="34"/>
        <v>0</v>
      </c>
      <c r="S87" s="4">
        <f t="shared" si="35"/>
        <v>0</v>
      </c>
      <c r="T87" s="77">
        <f t="shared" si="36"/>
        <v>0</v>
      </c>
      <c r="U87" s="76">
        <f t="shared" si="38"/>
        <v>0.2</v>
      </c>
      <c r="V87" s="4">
        <f t="shared" si="37"/>
        <v>0</v>
      </c>
    </row>
    <row r="88" spans="2:22" x14ac:dyDescent="0.2">
      <c r="B88">
        <f>'Risk Assessment'!B94</f>
        <v>0</v>
      </c>
      <c r="C88">
        <f>'Risk Assessment'!E94</f>
        <v>0</v>
      </c>
      <c r="D88" s="4">
        <f>Risks!C101</f>
        <v>0</v>
      </c>
      <c r="E88" s="4">
        <f t="shared" si="21"/>
        <v>0</v>
      </c>
      <c r="F88" s="4">
        <f t="shared" si="22"/>
        <v>0</v>
      </c>
      <c r="G88" s="4">
        <f t="shared" si="23"/>
        <v>0</v>
      </c>
      <c r="H88" s="4">
        <f t="shared" si="24"/>
        <v>0</v>
      </c>
      <c r="I88" s="4">
        <f t="shared" si="25"/>
        <v>0</v>
      </c>
      <c r="J88" s="4">
        <f t="shared" si="26"/>
        <v>0</v>
      </c>
      <c r="K88" s="4">
        <f t="shared" si="27"/>
        <v>0</v>
      </c>
      <c r="L88" s="4">
        <f t="shared" si="28"/>
        <v>0</v>
      </c>
      <c r="M88" s="4">
        <f t="shared" si="29"/>
        <v>0</v>
      </c>
      <c r="N88" s="4">
        <f t="shared" si="30"/>
        <v>0</v>
      </c>
      <c r="O88" s="4">
        <f t="shared" si="31"/>
        <v>0</v>
      </c>
      <c r="P88" s="4">
        <f t="shared" si="32"/>
        <v>0</v>
      </c>
      <c r="Q88" s="4">
        <f t="shared" si="33"/>
        <v>0</v>
      </c>
      <c r="R88" s="4">
        <f t="shared" si="34"/>
        <v>0</v>
      </c>
      <c r="S88" s="4">
        <f t="shared" si="35"/>
        <v>0</v>
      </c>
      <c r="T88" s="77">
        <f t="shared" si="36"/>
        <v>0</v>
      </c>
      <c r="U88" s="76">
        <f t="shared" si="38"/>
        <v>0.2</v>
      </c>
      <c r="V88" s="4">
        <f t="shared" si="37"/>
        <v>0</v>
      </c>
    </row>
    <row r="89" spans="2:22" x14ac:dyDescent="0.2">
      <c r="B89">
        <f>'Risk Assessment'!B95</f>
        <v>0</v>
      </c>
      <c r="C89">
        <f>'Risk Assessment'!E95</f>
        <v>0</v>
      </c>
      <c r="D89" s="4">
        <f>Risks!C102</f>
        <v>0</v>
      </c>
      <c r="E89" s="4">
        <f t="shared" si="21"/>
        <v>0</v>
      </c>
      <c r="F89" s="4">
        <f t="shared" si="22"/>
        <v>0</v>
      </c>
      <c r="G89" s="4">
        <f t="shared" si="23"/>
        <v>0</v>
      </c>
      <c r="H89" s="4">
        <f t="shared" si="24"/>
        <v>0</v>
      </c>
      <c r="I89" s="4">
        <f t="shared" si="25"/>
        <v>0</v>
      </c>
      <c r="J89" s="4">
        <f t="shared" si="26"/>
        <v>0</v>
      </c>
      <c r="K89" s="4">
        <f t="shared" si="27"/>
        <v>0</v>
      </c>
      <c r="L89" s="4">
        <f t="shared" si="28"/>
        <v>0</v>
      </c>
      <c r="M89" s="4">
        <f t="shared" si="29"/>
        <v>0</v>
      </c>
      <c r="N89" s="4">
        <f t="shared" si="30"/>
        <v>0</v>
      </c>
      <c r="O89" s="4">
        <f t="shared" si="31"/>
        <v>0</v>
      </c>
      <c r="P89" s="4">
        <f t="shared" si="32"/>
        <v>0</v>
      </c>
      <c r="Q89" s="4">
        <f t="shared" si="33"/>
        <v>0</v>
      </c>
      <c r="R89" s="4">
        <f t="shared" si="34"/>
        <v>0</v>
      </c>
      <c r="S89" s="4">
        <f t="shared" si="35"/>
        <v>0</v>
      </c>
      <c r="T89" s="77">
        <f t="shared" si="36"/>
        <v>0</v>
      </c>
      <c r="U89" s="76">
        <f t="shared" si="38"/>
        <v>0.2</v>
      </c>
      <c r="V89" s="4">
        <f t="shared" si="37"/>
        <v>0</v>
      </c>
    </row>
    <row r="90" spans="2:22" x14ac:dyDescent="0.2">
      <c r="B90">
        <f>'Risk Assessment'!B96</f>
        <v>0</v>
      </c>
      <c r="C90">
        <f>'Risk Assessment'!E96</f>
        <v>0</v>
      </c>
      <c r="D90" s="4">
        <f>Risks!C103</f>
        <v>0</v>
      </c>
      <c r="E90" s="4">
        <f t="shared" si="21"/>
        <v>0</v>
      </c>
      <c r="F90" s="4">
        <f t="shared" si="22"/>
        <v>0</v>
      </c>
      <c r="G90" s="4">
        <f t="shared" si="23"/>
        <v>0</v>
      </c>
      <c r="H90" s="4">
        <f t="shared" si="24"/>
        <v>0</v>
      </c>
      <c r="I90" s="4">
        <f t="shared" si="25"/>
        <v>0</v>
      </c>
      <c r="J90" s="4">
        <f t="shared" si="26"/>
        <v>0</v>
      </c>
      <c r="K90" s="4">
        <f t="shared" si="27"/>
        <v>0</v>
      </c>
      <c r="L90" s="4">
        <f t="shared" si="28"/>
        <v>0</v>
      </c>
      <c r="M90" s="4">
        <f t="shared" si="29"/>
        <v>0</v>
      </c>
      <c r="N90" s="4">
        <f t="shared" si="30"/>
        <v>0</v>
      </c>
      <c r="O90" s="4">
        <f t="shared" si="31"/>
        <v>0</v>
      </c>
      <c r="P90" s="4">
        <f t="shared" si="32"/>
        <v>0</v>
      </c>
      <c r="Q90" s="4">
        <f t="shared" si="33"/>
        <v>0</v>
      </c>
      <c r="R90" s="4">
        <f t="shared" si="34"/>
        <v>0</v>
      </c>
      <c r="S90" s="4">
        <f t="shared" si="35"/>
        <v>0</v>
      </c>
      <c r="T90" s="77">
        <f t="shared" si="36"/>
        <v>0</v>
      </c>
      <c r="U90" s="76">
        <f t="shared" si="38"/>
        <v>0.2</v>
      </c>
      <c r="V90" s="4">
        <f t="shared" si="37"/>
        <v>0</v>
      </c>
    </row>
    <row r="91" spans="2:22" x14ac:dyDescent="0.2">
      <c r="B91">
        <f>'Risk Assessment'!B97</f>
        <v>0</v>
      </c>
      <c r="C91">
        <f>'Risk Assessment'!E97</f>
        <v>0</v>
      </c>
      <c r="D91" s="4">
        <f>Risks!C104</f>
        <v>0</v>
      </c>
      <c r="E91" s="4">
        <f t="shared" si="21"/>
        <v>0</v>
      </c>
      <c r="F91" s="4">
        <f t="shared" si="22"/>
        <v>0</v>
      </c>
      <c r="G91" s="4">
        <f t="shared" si="23"/>
        <v>0</v>
      </c>
      <c r="H91" s="4">
        <f t="shared" si="24"/>
        <v>0</v>
      </c>
      <c r="I91" s="4">
        <f t="shared" si="25"/>
        <v>0</v>
      </c>
      <c r="J91" s="4">
        <f t="shared" si="26"/>
        <v>0</v>
      </c>
      <c r="K91" s="4">
        <f t="shared" si="27"/>
        <v>0</v>
      </c>
      <c r="L91" s="4">
        <f t="shared" si="28"/>
        <v>0</v>
      </c>
      <c r="M91" s="4">
        <f t="shared" si="29"/>
        <v>0</v>
      </c>
      <c r="N91" s="4">
        <f t="shared" si="30"/>
        <v>0</v>
      </c>
      <c r="O91" s="4">
        <f t="shared" si="31"/>
        <v>0</v>
      </c>
      <c r="P91" s="4">
        <f t="shared" si="32"/>
        <v>0</v>
      </c>
      <c r="Q91" s="4">
        <f t="shared" si="33"/>
        <v>0</v>
      </c>
      <c r="R91" s="4">
        <f t="shared" si="34"/>
        <v>0</v>
      </c>
      <c r="S91" s="4">
        <f t="shared" si="35"/>
        <v>0</v>
      </c>
      <c r="T91" s="77">
        <f t="shared" si="36"/>
        <v>0</v>
      </c>
      <c r="U91" s="76">
        <f t="shared" si="38"/>
        <v>0.2</v>
      </c>
      <c r="V91" s="4">
        <f t="shared" si="37"/>
        <v>0</v>
      </c>
    </row>
    <row r="92" spans="2:22" x14ac:dyDescent="0.2">
      <c r="B92">
        <f>'Risk Assessment'!B98</f>
        <v>0</v>
      </c>
      <c r="C92">
        <f>'Risk Assessment'!E98</f>
        <v>0</v>
      </c>
      <c r="D92" s="4">
        <f>Risks!C105</f>
        <v>0</v>
      </c>
      <c r="E92" s="4">
        <f t="shared" si="21"/>
        <v>0</v>
      </c>
      <c r="F92" s="4">
        <f t="shared" si="22"/>
        <v>0</v>
      </c>
      <c r="G92" s="4">
        <f t="shared" si="23"/>
        <v>0</v>
      </c>
      <c r="H92" s="4">
        <f t="shared" si="24"/>
        <v>0</v>
      </c>
      <c r="I92" s="4">
        <f t="shared" si="25"/>
        <v>0</v>
      </c>
      <c r="J92" s="4">
        <f t="shared" si="26"/>
        <v>0</v>
      </c>
      <c r="K92" s="4">
        <f t="shared" si="27"/>
        <v>0</v>
      </c>
      <c r="L92" s="4">
        <f t="shared" si="28"/>
        <v>0</v>
      </c>
      <c r="M92" s="4">
        <f t="shared" si="29"/>
        <v>0</v>
      </c>
      <c r="N92" s="4">
        <f t="shared" si="30"/>
        <v>0</v>
      </c>
      <c r="O92" s="4">
        <f t="shared" si="31"/>
        <v>0</v>
      </c>
      <c r="P92" s="4">
        <f t="shared" si="32"/>
        <v>0</v>
      </c>
      <c r="Q92" s="4">
        <f t="shared" si="33"/>
        <v>0</v>
      </c>
      <c r="R92" s="4">
        <f t="shared" si="34"/>
        <v>0</v>
      </c>
      <c r="S92" s="4">
        <f t="shared" si="35"/>
        <v>0</v>
      </c>
      <c r="T92" s="77">
        <f t="shared" si="36"/>
        <v>0</v>
      </c>
      <c r="U92" s="76">
        <f t="shared" si="38"/>
        <v>0.2</v>
      </c>
      <c r="V92" s="4">
        <f t="shared" si="37"/>
        <v>0</v>
      </c>
    </row>
    <row r="93" spans="2:22" x14ac:dyDescent="0.2">
      <c r="B93">
        <f>'Risk Assessment'!B99</f>
        <v>0</v>
      </c>
      <c r="C93">
        <f>'Risk Assessment'!E99</f>
        <v>0</v>
      </c>
      <c r="D93" s="4">
        <f>Risks!C106</f>
        <v>0</v>
      </c>
      <c r="E93" s="4">
        <f t="shared" si="21"/>
        <v>0</v>
      </c>
      <c r="F93" s="4">
        <f t="shared" si="22"/>
        <v>0</v>
      </c>
      <c r="G93" s="4">
        <f t="shared" si="23"/>
        <v>0</v>
      </c>
      <c r="H93" s="4">
        <f t="shared" si="24"/>
        <v>0</v>
      </c>
      <c r="I93" s="4">
        <f t="shared" si="25"/>
        <v>0</v>
      </c>
      <c r="J93" s="4">
        <f t="shared" si="26"/>
        <v>0</v>
      </c>
      <c r="K93" s="4">
        <f t="shared" si="27"/>
        <v>0</v>
      </c>
      <c r="L93" s="4">
        <f t="shared" si="28"/>
        <v>0</v>
      </c>
      <c r="M93" s="4">
        <f t="shared" si="29"/>
        <v>0</v>
      </c>
      <c r="N93" s="4">
        <f t="shared" si="30"/>
        <v>0</v>
      </c>
      <c r="O93" s="4">
        <f t="shared" si="31"/>
        <v>0</v>
      </c>
      <c r="P93" s="4">
        <f t="shared" si="32"/>
        <v>0</v>
      </c>
      <c r="Q93" s="4">
        <f t="shared" si="33"/>
        <v>0</v>
      </c>
      <c r="R93" s="4">
        <f t="shared" si="34"/>
        <v>0</v>
      </c>
      <c r="S93" s="4">
        <f t="shared" si="35"/>
        <v>0</v>
      </c>
      <c r="T93" s="77">
        <f t="shared" si="36"/>
        <v>0</v>
      </c>
      <c r="U93" s="76">
        <f t="shared" si="38"/>
        <v>0.2</v>
      </c>
      <c r="V93" s="4">
        <f t="shared" si="37"/>
        <v>0</v>
      </c>
    </row>
    <row r="94" spans="2:22" x14ac:dyDescent="0.2">
      <c r="B94">
        <f>'Risk Assessment'!B100</f>
        <v>0</v>
      </c>
      <c r="C94">
        <f>'Risk Assessment'!E100</f>
        <v>0</v>
      </c>
      <c r="D94" s="4">
        <f>Risks!C107</f>
        <v>0</v>
      </c>
      <c r="E94" s="4">
        <f t="shared" si="21"/>
        <v>0</v>
      </c>
      <c r="F94" s="4">
        <f t="shared" si="22"/>
        <v>0</v>
      </c>
      <c r="G94" s="4">
        <f t="shared" si="23"/>
        <v>0</v>
      </c>
      <c r="H94" s="4">
        <f t="shared" si="24"/>
        <v>0</v>
      </c>
      <c r="I94" s="4">
        <f t="shared" si="25"/>
        <v>0</v>
      </c>
      <c r="J94" s="4">
        <f t="shared" si="26"/>
        <v>0</v>
      </c>
      <c r="K94" s="4">
        <f t="shared" si="27"/>
        <v>0</v>
      </c>
      <c r="L94" s="4">
        <f t="shared" si="28"/>
        <v>0</v>
      </c>
      <c r="M94" s="4">
        <f t="shared" si="29"/>
        <v>0</v>
      </c>
      <c r="N94" s="4">
        <f t="shared" si="30"/>
        <v>0</v>
      </c>
      <c r="O94" s="4">
        <f t="shared" si="31"/>
        <v>0</v>
      </c>
      <c r="P94" s="4">
        <f t="shared" si="32"/>
        <v>0</v>
      </c>
      <c r="Q94" s="4">
        <f t="shared" si="33"/>
        <v>0</v>
      </c>
      <c r="R94" s="4">
        <f t="shared" si="34"/>
        <v>0</v>
      </c>
      <c r="S94" s="4">
        <f t="shared" si="35"/>
        <v>0</v>
      </c>
      <c r="T94" s="77">
        <f t="shared" si="36"/>
        <v>0</v>
      </c>
      <c r="U94" s="76">
        <f t="shared" si="38"/>
        <v>0.2</v>
      </c>
      <c r="V94" s="4">
        <f t="shared" si="37"/>
        <v>0</v>
      </c>
    </row>
    <row r="95" spans="2:22" x14ac:dyDescent="0.2">
      <c r="B95">
        <f>'Risk Assessment'!B101</f>
        <v>0</v>
      </c>
      <c r="C95">
        <f>'Risk Assessment'!E101</f>
        <v>0</v>
      </c>
      <c r="D95" s="4">
        <f>Risks!C108</f>
        <v>0</v>
      </c>
      <c r="E95" s="4">
        <f t="shared" si="21"/>
        <v>0</v>
      </c>
      <c r="F95" s="4">
        <f t="shared" si="22"/>
        <v>0</v>
      </c>
      <c r="G95" s="4">
        <f t="shared" si="23"/>
        <v>0</v>
      </c>
      <c r="H95" s="4">
        <f t="shared" si="24"/>
        <v>0</v>
      </c>
      <c r="I95" s="4">
        <f t="shared" si="25"/>
        <v>0</v>
      </c>
      <c r="J95" s="4">
        <f t="shared" si="26"/>
        <v>0</v>
      </c>
      <c r="K95" s="4">
        <f t="shared" si="27"/>
        <v>0</v>
      </c>
      <c r="L95" s="4">
        <f t="shared" si="28"/>
        <v>0</v>
      </c>
      <c r="M95" s="4">
        <f t="shared" si="29"/>
        <v>0</v>
      </c>
      <c r="N95" s="4">
        <f t="shared" si="30"/>
        <v>0</v>
      </c>
      <c r="O95" s="4">
        <f t="shared" si="31"/>
        <v>0</v>
      </c>
      <c r="P95" s="4">
        <f t="shared" si="32"/>
        <v>0</v>
      </c>
      <c r="Q95" s="4">
        <f t="shared" si="33"/>
        <v>0</v>
      </c>
      <c r="R95" s="4">
        <f t="shared" si="34"/>
        <v>0</v>
      </c>
      <c r="S95" s="4">
        <f t="shared" si="35"/>
        <v>0</v>
      </c>
      <c r="T95" s="77">
        <f t="shared" si="36"/>
        <v>0</v>
      </c>
      <c r="U95" s="76">
        <f t="shared" si="38"/>
        <v>0.2</v>
      </c>
      <c r="V95" s="4">
        <f t="shared" si="37"/>
        <v>0</v>
      </c>
    </row>
    <row r="96" spans="2:22" x14ac:dyDescent="0.2">
      <c r="B96">
        <f>'Risk Assessment'!B102</f>
        <v>0</v>
      </c>
      <c r="C96">
        <f>'Risk Assessment'!E102</f>
        <v>0</v>
      </c>
      <c r="D96" s="4">
        <f>Risks!C109</f>
        <v>0</v>
      </c>
      <c r="E96" s="4">
        <f t="shared" si="21"/>
        <v>0</v>
      </c>
      <c r="F96" s="4">
        <f t="shared" si="22"/>
        <v>0</v>
      </c>
      <c r="G96" s="4">
        <f t="shared" si="23"/>
        <v>0</v>
      </c>
      <c r="H96" s="4">
        <f t="shared" si="24"/>
        <v>0</v>
      </c>
      <c r="I96" s="4">
        <f t="shared" si="25"/>
        <v>0</v>
      </c>
      <c r="J96" s="4">
        <f t="shared" si="26"/>
        <v>0</v>
      </c>
      <c r="K96" s="4">
        <f t="shared" si="27"/>
        <v>0</v>
      </c>
      <c r="L96" s="4">
        <f t="shared" si="28"/>
        <v>0</v>
      </c>
      <c r="M96" s="4">
        <f t="shared" si="29"/>
        <v>0</v>
      </c>
      <c r="N96" s="4">
        <f t="shared" si="30"/>
        <v>0</v>
      </c>
      <c r="O96" s="4">
        <f t="shared" si="31"/>
        <v>0</v>
      </c>
      <c r="P96" s="4">
        <f t="shared" si="32"/>
        <v>0</v>
      </c>
      <c r="Q96" s="4">
        <f t="shared" si="33"/>
        <v>0</v>
      </c>
      <c r="R96" s="4">
        <f t="shared" si="34"/>
        <v>0</v>
      </c>
      <c r="S96" s="4">
        <f t="shared" si="35"/>
        <v>0</v>
      </c>
      <c r="T96" s="77">
        <f t="shared" si="36"/>
        <v>0</v>
      </c>
      <c r="U96" s="76">
        <f t="shared" si="38"/>
        <v>0.2</v>
      </c>
      <c r="V96" s="4">
        <f t="shared" si="37"/>
        <v>0</v>
      </c>
    </row>
    <row r="97" spans="2:22" x14ac:dyDescent="0.2">
      <c r="B97">
        <f>'Risk Assessment'!B103</f>
        <v>0</v>
      </c>
      <c r="C97">
        <f>'Risk Assessment'!E103</f>
        <v>0</v>
      </c>
      <c r="D97" s="4">
        <f>Risks!C110</f>
        <v>0</v>
      </c>
      <c r="E97" s="4">
        <f t="shared" si="21"/>
        <v>0</v>
      </c>
      <c r="F97" s="4">
        <f t="shared" si="22"/>
        <v>0</v>
      </c>
      <c r="G97" s="4">
        <f t="shared" si="23"/>
        <v>0</v>
      </c>
      <c r="H97" s="4">
        <f t="shared" si="24"/>
        <v>0</v>
      </c>
      <c r="I97" s="4">
        <f t="shared" si="25"/>
        <v>0</v>
      </c>
      <c r="J97" s="4">
        <f t="shared" si="26"/>
        <v>0</v>
      </c>
      <c r="K97" s="4">
        <f t="shared" si="27"/>
        <v>0</v>
      </c>
      <c r="L97" s="4">
        <f t="shared" si="28"/>
        <v>0</v>
      </c>
      <c r="M97" s="4">
        <f t="shared" si="29"/>
        <v>0</v>
      </c>
      <c r="N97" s="4">
        <f t="shared" si="30"/>
        <v>0</v>
      </c>
      <c r="O97" s="4">
        <f t="shared" si="31"/>
        <v>0</v>
      </c>
      <c r="P97" s="4">
        <f t="shared" si="32"/>
        <v>0</v>
      </c>
      <c r="Q97" s="4">
        <f t="shared" si="33"/>
        <v>0</v>
      </c>
      <c r="R97" s="4">
        <f t="shared" si="34"/>
        <v>0</v>
      </c>
      <c r="S97" s="4">
        <f t="shared" si="35"/>
        <v>0</v>
      </c>
      <c r="T97" s="77">
        <f t="shared" si="36"/>
        <v>0</v>
      </c>
      <c r="U97" s="76">
        <f t="shared" si="38"/>
        <v>0.2</v>
      </c>
      <c r="V97" s="4">
        <f t="shared" si="37"/>
        <v>0</v>
      </c>
    </row>
    <row r="98" spans="2:22" x14ac:dyDescent="0.2">
      <c r="B98">
        <f>'Risk Assessment'!B104</f>
        <v>0</v>
      </c>
      <c r="C98">
        <f>'Risk Assessment'!E104</f>
        <v>0</v>
      </c>
      <c r="D98" s="4">
        <f>Risks!C111</f>
        <v>0</v>
      </c>
      <c r="E98" s="4">
        <f t="shared" si="21"/>
        <v>0</v>
      </c>
      <c r="F98" s="4">
        <f t="shared" si="22"/>
        <v>0</v>
      </c>
      <c r="G98" s="4">
        <f t="shared" si="23"/>
        <v>0</v>
      </c>
      <c r="H98" s="4">
        <f t="shared" si="24"/>
        <v>0</v>
      </c>
      <c r="I98" s="4">
        <f t="shared" si="25"/>
        <v>0</v>
      </c>
      <c r="J98" s="4">
        <f t="shared" si="26"/>
        <v>0</v>
      </c>
      <c r="K98" s="4">
        <f t="shared" si="27"/>
        <v>0</v>
      </c>
      <c r="L98" s="4">
        <f t="shared" si="28"/>
        <v>0</v>
      </c>
      <c r="M98" s="4">
        <f t="shared" si="29"/>
        <v>0</v>
      </c>
      <c r="N98" s="4">
        <f t="shared" si="30"/>
        <v>0</v>
      </c>
      <c r="O98" s="4">
        <f t="shared" si="31"/>
        <v>0</v>
      </c>
      <c r="P98" s="4">
        <f t="shared" si="32"/>
        <v>0</v>
      </c>
      <c r="Q98" s="4">
        <f t="shared" si="33"/>
        <v>0</v>
      </c>
      <c r="R98" s="4">
        <f t="shared" si="34"/>
        <v>0</v>
      </c>
      <c r="S98" s="4">
        <f t="shared" si="35"/>
        <v>0</v>
      </c>
      <c r="T98" s="77">
        <f t="shared" si="36"/>
        <v>0</v>
      </c>
      <c r="U98" s="76">
        <f t="shared" si="38"/>
        <v>0.2</v>
      </c>
      <c r="V98" s="4">
        <f t="shared" si="37"/>
        <v>0</v>
      </c>
    </row>
    <row r="99" spans="2:22" x14ac:dyDescent="0.2">
      <c r="B99">
        <f>'Risk Assessment'!B105</f>
        <v>0</v>
      </c>
      <c r="C99">
        <f>'Risk Assessment'!E105</f>
        <v>0</v>
      </c>
      <c r="D99" s="4">
        <f>Risks!C112</f>
        <v>0</v>
      </c>
      <c r="E99" s="4">
        <f t="shared" si="21"/>
        <v>0</v>
      </c>
      <c r="F99" s="4">
        <f t="shared" si="22"/>
        <v>0</v>
      </c>
      <c r="G99" s="4">
        <f t="shared" si="23"/>
        <v>0</v>
      </c>
      <c r="H99" s="4">
        <f t="shared" si="24"/>
        <v>0</v>
      </c>
      <c r="I99" s="4">
        <f t="shared" si="25"/>
        <v>0</v>
      </c>
      <c r="J99" s="4">
        <f t="shared" si="26"/>
        <v>0</v>
      </c>
      <c r="K99" s="4">
        <f t="shared" si="27"/>
        <v>0</v>
      </c>
      <c r="L99" s="4">
        <f t="shared" si="28"/>
        <v>0</v>
      </c>
      <c r="M99" s="4">
        <f t="shared" si="29"/>
        <v>0</v>
      </c>
      <c r="N99" s="4">
        <f t="shared" si="30"/>
        <v>0</v>
      </c>
      <c r="O99" s="4">
        <f t="shared" si="31"/>
        <v>0</v>
      </c>
      <c r="P99" s="4">
        <f t="shared" si="32"/>
        <v>0</v>
      </c>
      <c r="Q99" s="4">
        <f t="shared" si="33"/>
        <v>0</v>
      </c>
      <c r="R99" s="4">
        <f t="shared" si="34"/>
        <v>0</v>
      </c>
      <c r="S99" s="4">
        <f t="shared" si="35"/>
        <v>0</v>
      </c>
      <c r="T99" s="77">
        <f t="shared" si="36"/>
        <v>0</v>
      </c>
      <c r="U99" s="76">
        <f t="shared" si="38"/>
        <v>0.2</v>
      </c>
      <c r="V99" s="4">
        <f t="shared" si="37"/>
        <v>0</v>
      </c>
    </row>
    <row r="100" spans="2:22" x14ac:dyDescent="0.2">
      <c r="B100">
        <f>'Risk Assessment'!B106</f>
        <v>0</v>
      </c>
      <c r="C100">
        <f>'Risk Assessment'!E106</f>
        <v>0</v>
      </c>
      <c r="D100" s="4">
        <f>Risks!C113</f>
        <v>0</v>
      </c>
      <c r="E100" s="4">
        <f t="shared" si="21"/>
        <v>0</v>
      </c>
      <c r="F100" s="4">
        <f t="shared" si="22"/>
        <v>0</v>
      </c>
      <c r="G100" s="4">
        <f t="shared" si="23"/>
        <v>0</v>
      </c>
      <c r="H100" s="4">
        <f t="shared" si="24"/>
        <v>0</v>
      </c>
      <c r="I100" s="4">
        <f t="shared" si="25"/>
        <v>0</v>
      </c>
      <c r="J100" s="4">
        <f t="shared" si="26"/>
        <v>0</v>
      </c>
      <c r="K100" s="4">
        <f t="shared" si="27"/>
        <v>0</v>
      </c>
      <c r="L100" s="4">
        <f t="shared" si="28"/>
        <v>0</v>
      </c>
      <c r="M100" s="4">
        <f t="shared" si="29"/>
        <v>0</v>
      </c>
      <c r="N100" s="4">
        <f t="shared" si="30"/>
        <v>0</v>
      </c>
      <c r="O100" s="4">
        <f t="shared" si="31"/>
        <v>0</v>
      </c>
      <c r="P100" s="4">
        <f t="shared" si="32"/>
        <v>0</v>
      </c>
      <c r="Q100" s="4">
        <f t="shared" si="33"/>
        <v>0</v>
      </c>
      <c r="R100" s="4">
        <f t="shared" si="34"/>
        <v>0</v>
      </c>
      <c r="S100" s="4">
        <f t="shared" si="35"/>
        <v>0</v>
      </c>
      <c r="T100" s="77">
        <f t="shared" si="36"/>
        <v>0</v>
      </c>
      <c r="U100" s="76">
        <f t="shared" si="38"/>
        <v>0.2</v>
      </c>
      <c r="V100" s="4">
        <f t="shared" si="37"/>
        <v>0</v>
      </c>
    </row>
    <row r="101" spans="2:22" x14ac:dyDescent="0.2">
      <c r="B101">
        <f>'Risk Assessment'!B107</f>
        <v>0</v>
      </c>
      <c r="C101">
        <f>'Risk Assessment'!E107</f>
        <v>0</v>
      </c>
      <c r="D101" s="4">
        <f>Risks!C114</f>
        <v>0</v>
      </c>
      <c r="E101" s="4">
        <f t="shared" si="21"/>
        <v>0</v>
      </c>
      <c r="F101" s="4">
        <f t="shared" si="22"/>
        <v>0</v>
      </c>
      <c r="G101" s="4">
        <f t="shared" si="23"/>
        <v>0</v>
      </c>
      <c r="H101" s="4">
        <f t="shared" si="24"/>
        <v>0</v>
      </c>
      <c r="I101" s="4">
        <f t="shared" si="25"/>
        <v>0</v>
      </c>
      <c r="J101" s="4">
        <f t="shared" si="26"/>
        <v>0</v>
      </c>
      <c r="K101" s="4">
        <f t="shared" si="27"/>
        <v>0</v>
      </c>
      <c r="L101" s="4">
        <f t="shared" si="28"/>
        <v>0</v>
      </c>
      <c r="M101" s="4">
        <f t="shared" si="29"/>
        <v>0</v>
      </c>
      <c r="N101" s="4">
        <f t="shared" si="30"/>
        <v>0</v>
      </c>
      <c r="O101" s="4">
        <f t="shared" si="31"/>
        <v>0</v>
      </c>
      <c r="P101" s="4">
        <f t="shared" si="32"/>
        <v>0</v>
      </c>
      <c r="Q101" s="4">
        <f t="shared" si="33"/>
        <v>0</v>
      </c>
      <c r="R101" s="4">
        <f t="shared" si="34"/>
        <v>0</v>
      </c>
      <c r="S101" s="4">
        <f t="shared" si="35"/>
        <v>0</v>
      </c>
      <c r="T101" s="77">
        <f t="shared" si="36"/>
        <v>0</v>
      </c>
      <c r="U101" s="76">
        <f t="shared" si="38"/>
        <v>0.2</v>
      </c>
      <c r="V101" s="4">
        <f t="shared" si="37"/>
        <v>0</v>
      </c>
    </row>
    <row r="102" spans="2:22" x14ac:dyDescent="0.2">
      <c r="B102">
        <f>'Risk Assessment'!B108</f>
        <v>0</v>
      </c>
      <c r="C102">
        <f>'Risk Assessment'!E108</f>
        <v>0</v>
      </c>
      <c r="D102" s="4">
        <f>Risks!C115</f>
        <v>0</v>
      </c>
      <c r="E102" s="4">
        <f t="shared" si="21"/>
        <v>0</v>
      </c>
      <c r="F102" s="4">
        <f t="shared" si="22"/>
        <v>0</v>
      </c>
      <c r="G102" s="4">
        <f t="shared" si="23"/>
        <v>0</v>
      </c>
      <c r="H102" s="4">
        <f t="shared" si="24"/>
        <v>0</v>
      </c>
      <c r="I102" s="4">
        <f t="shared" si="25"/>
        <v>0</v>
      </c>
      <c r="J102" s="4">
        <f t="shared" si="26"/>
        <v>0</v>
      </c>
      <c r="K102" s="4">
        <f t="shared" si="27"/>
        <v>0</v>
      </c>
      <c r="L102" s="4">
        <f t="shared" si="28"/>
        <v>0</v>
      </c>
      <c r="M102" s="4">
        <f t="shared" si="29"/>
        <v>0</v>
      </c>
      <c r="N102" s="4">
        <f t="shared" si="30"/>
        <v>0</v>
      </c>
      <c r="O102" s="4">
        <f t="shared" si="31"/>
        <v>0</v>
      </c>
      <c r="P102" s="4">
        <f t="shared" si="32"/>
        <v>0</v>
      </c>
      <c r="Q102" s="4">
        <f t="shared" si="33"/>
        <v>0</v>
      </c>
      <c r="R102" s="4">
        <f t="shared" si="34"/>
        <v>0</v>
      </c>
      <c r="S102" s="4">
        <f t="shared" si="35"/>
        <v>0</v>
      </c>
      <c r="T102" s="77">
        <f t="shared" si="36"/>
        <v>0</v>
      </c>
      <c r="U102" s="76">
        <f t="shared" si="38"/>
        <v>0.2</v>
      </c>
      <c r="V102" s="4">
        <f t="shared" si="37"/>
        <v>0</v>
      </c>
    </row>
    <row r="103" spans="2:22" x14ac:dyDescent="0.2">
      <c r="B103">
        <f>'Risk Assessment'!B109</f>
        <v>0</v>
      </c>
      <c r="C103">
        <f>'Risk Assessment'!E109</f>
        <v>0</v>
      </c>
      <c r="D103" s="4">
        <f>Risks!C116</f>
        <v>0</v>
      </c>
      <c r="E103" s="4">
        <f t="shared" si="21"/>
        <v>0</v>
      </c>
      <c r="F103" s="4">
        <f t="shared" si="22"/>
        <v>0</v>
      </c>
      <c r="G103" s="4">
        <f t="shared" si="23"/>
        <v>0</v>
      </c>
      <c r="H103" s="4">
        <f t="shared" si="24"/>
        <v>0</v>
      </c>
      <c r="I103" s="4">
        <f t="shared" si="25"/>
        <v>0</v>
      </c>
      <c r="J103" s="4">
        <f t="shared" si="26"/>
        <v>0</v>
      </c>
      <c r="K103" s="4">
        <f t="shared" si="27"/>
        <v>0</v>
      </c>
      <c r="L103" s="4">
        <f t="shared" si="28"/>
        <v>0</v>
      </c>
      <c r="M103" s="4">
        <f t="shared" si="29"/>
        <v>0</v>
      </c>
      <c r="N103" s="4">
        <f t="shared" si="30"/>
        <v>0</v>
      </c>
      <c r="O103" s="4">
        <f t="shared" si="31"/>
        <v>0</v>
      </c>
      <c r="P103" s="4">
        <f t="shared" si="32"/>
        <v>0</v>
      </c>
      <c r="Q103" s="4">
        <f t="shared" si="33"/>
        <v>0</v>
      </c>
      <c r="R103" s="4">
        <f t="shared" si="34"/>
        <v>0</v>
      </c>
      <c r="S103" s="4">
        <f t="shared" si="35"/>
        <v>0</v>
      </c>
      <c r="T103" s="77">
        <f t="shared" si="36"/>
        <v>0</v>
      </c>
      <c r="U103" s="76">
        <f t="shared" si="38"/>
        <v>0.2</v>
      </c>
      <c r="V103" s="4">
        <f t="shared" si="37"/>
        <v>0</v>
      </c>
    </row>
    <row r="104" spans="2:22" x14ac:dyDescent="0.2">
      <c r="B104">
        <f>'Risk Assessment'!B110</f>
        <v>0</v>
      </c>
      <c r="C104">
        <f>'Risk Assessment'!E110</f>
        <v>0</v>
      </c>
      <c r="D104" s="4">
        <f>Risks!C117</f>
        <v>0</v>
      </c>
      <c r="E104" s="4">
        <f t="shared" si="21"/>
        <v>0</v>
      </c>
      <c r="F104" s="4">
        <f t="shared" si="22"/>
        <v>0</v>
      </c>
      <c r="G104" s="4">
        <f t="shared" si="23"/>
        <v>0</v>
      </c>
      <c r="H104" s="4">
        <f t="shared" si="24"/>
        <v>0</v>
      </c>
      <c r="I104" s="4">
        <f t="shared" si="25"/>
        <v>0</v>
      </c>
      <c r="J104" s="4">
        <f t="shared" si="26"/>
        <v>0</v>
      </c>
      <c r="K104" s="4">
        <f t="shared" si="27"/>
        <v>0</v>
      </c>
      <c r="L104" s="4">
        <f t="shared" si="28"/>
        <v>0</v>
      </c>
      <c r="M104" s="4">
        <f t="shared" si="29"/>
        <v>0</v>
      </c>
      <c r="N104" s="4">
        <f t="shared" si="30"/>
        <v>0</v>
      </c>
      <c r="O104" s="4">
        <f t="shared" si="31"/>
        <v>0</v>
      </c>
      <c r="P104" s="4">
        <f t="shared" si="32"/>
        <v>0</v>
      </c>
      <c r="Q104" s="4">
        <f t="shared" si="33"/>
        <v>0</v>
      </c>
      <c r="R104" s="4">
        <f t="shared" si="34"/>
        <v>0</v>
      </c>
      <c r="S104" s="4">
        <f t="shared" si="35"/>
        <v>0</v>
      </c>
      <c r="T104" s="77">
        <f t="shared" si="36"/>
        <v>0</v>
      </c>
      <c r="U104" s="76">
        <f t="shared" si="38"/>
        <v>0.2</v>
      </c>
      <c r="V104" s="4">
        <f t="shared" si="37"/>
        <v>0</v>
      </c>
    </row>
    <row r="105" spans="2:22" x14ac:dyDescent="0.2">
      <c r="B105">
        <f>'Risk Assessment'!B111</f>
        <v>0</v>
      </c>
      <c r="C105">
        <f>'Risk Assessment'!E111</f>
        <v>0</v>
      </c>
      <c r="D105" s="4">
        <f>Risks!C118</f>
        <v>0</v>
      </c>
      <c r="E105" s="4">
        <f t="shared" si="21"/>
        <v>0</v>
      </c>
      <c r="F105" s="4">
        <f t="shared" si="22"/>
        <v>0</v>
      </c>
      <c r="G105" s="4">
        <f t="shared" si="23"/>
        <v>0</v>
      </c>
      <c r="H105" s="4">
        <f t="shared" si="24"/>
        <v>0</v>
      </c>
      <c r="I105" s="4">
        <f t="shared" si="25"/>
        <v>0</v>
      </c>
      <c r="J105" s="4">
        <f t="shared" si="26"/>
        <v>0</v>
      </c>
      <c r="K105" s="4">
        <f t="shared" si="27"/>
        <v>0</v>
      </c>
      <c r="L105" s="4">
        <f t="shared" si="28"/>
        <v>0</v>
      </c>
      <c r="M105" s="4">
        <f t="shared" si="29"/>
        <v>0</v>
      </c>
      <c r="N105" s="4">
        <f t="shared" si="30"/>
        <v>0</v>
      </c>
      <c r="O105" s="4">
        <f t="shared" si="31"/>
        <v>0</v>
      </c>
      <c r="P105" s="4">
        <f t="shared" si="32"/>
        <v>0</v>
      </c>
      <c r="Q105" s="4">
        <f t="shared" si="33"/>
        <v>0</v>
      </c>
      <c r="R105" s="4">
        <f t="shared" si="34"/>
        <v>0</v>
      </c>
      <c r="S105" s="4">
        <f t="shared" si="35"/>
        <v>0</v>
      </c>
      <c r="T105" s="77">
        <f t="shared" si="36"/>
        <v>0</v>
      </c>
      <c r="U105" s="76">
        <f t="shared" si="38"/>
        <v>0.2</v>
      </c>
      <c r="V105" s="4">
        <f t="shared" si="37"/>
        <v>0</v>
      </c>
    </row>
    <row r="106" spans="2:22" x14ac:dyDescent="0.2">
      <c r="B106">
        <f>'Risk Assessment'!B112</f>
        <v>0</v>
      </c>
      <c r="C106">
        <f>'Risk Assessment'!E112</f>
        <v>0</v>
      </c>
      <c r="D106" s="4">
        <f>Risks!C119</f>
        <v>0</v>
      </c>
      <c r="E106" s="4">
        <f t="shared" si="21"/>
        <v>0</v>
      </c>
      <c r="F106" s="4">
        <f t="shared" si="22"/>
        <v>0</v>
      </c>
      <c r="G106" s="4">
        <f t="shared" si="23"/>
        <v>0</v>
      </c>
      <c r="H106" s="4">
        <f t="shared" si="24"/>
        <v>0</v>
      </c>
      <c r="I106" s="4">
        <f t="shared" si="25"/>
        <v>0</v>
      </c>
      <c r="J106" s="4">
        <f t="shared" si="26"/>
        <v>0</v>
      </c>
      <c r="K106" s="4">
        <f t="shared" si="27"/>
        <v>0</v>
      </c>
      <c r="L106" s="4">
        <f t="shared" si="28"/>
        <v>0</v>
      </c>
      <c r="M106" s="4">
        <f t="shared" si="29"/>
        <v>0</v>
      </c>
      <c r="N106" s="4">
        <f t="shared" si="30"/>
        <v>0</v>
      </c>
      <c r="O106" s="4">
        <f t="shared" si="31"/>
        <v>0</v>
      </c>
      <c r="P106" s="4">
        <f t="shared" si="32"/>
        <v>0</v>
      </c>
      <c r="Q106" s="4">
        <f t="shared" si="33"/>
        <v>0</v>
      </c>
      <c r="R106" s="4">
        <f t="shared" si="34"/>
        <v>0</v>
      </c>
      <c r="S106" s="4">
        <f t="shared" si="35"/>
        <v>0</v>
      </c>
      <c r="T106" s="77">
        <f t="shared" si="36"/>
        <v>0</v>
      </c>
      <c r="U106" s="76">
        <f t="shared" si="38"/>
        <v>0.2</v>
      </c>
      <c r="V106" s="4">
        <f t="shared" si="37"/>
        <v>0</v>
      </c>
    </row>
    <row r="107" spans="2:22" x14ac:dyDescent="0.2">
      <c r="B107">
        <f>'Risk Assessment'!B113</f>
        <v>0</v>
      </c>
      <c r="C107">
        <f>'Risk Assessment'!E113</f>
        <v>0</v>
      </c>
      <c r="D107" s="4">
        <f>Risks!C120</f>
        <v>0</v>
      </c>
      <c r="E107" s="4">
        <f t="shared" si="21"/>
        <v>0</v>
      </c>
      <c r="F107" s="4">
        <f t="shared" si="22"/>
        <v>0</v>
      </c>
      <c r="G107" s="4">
        <f t="shared" si="23"/>
        <v>0</v>
      </c>
      <c r="H107" s="4">
        <f t="shared" si="24"/>
        <v>0</v>
      </c>
      <c r="I107" s="4">
        <f t="shared" si="25"/>
        <v>0</v>
      </c>
      <c r="J107" s="4">
        <f t="shared" si="26"/>
        <v>0</v>
      </c>
      <c r="K107" s="4">
        <f t="shared" si="27"/>
        <v>0</v>
      </c>
      <c r="L107" s="4">
        <f t="shared" si="28"/>
        <v>0</v>
      </c>
      <c r="M107" s="4">
        <f t="shared" si="29"/>
        <v>0</v>
      </c>
      <c r="N107" s="4">
        <f t="shared" si="30"/>
        <v>0</v>
      </c>
      <c r="O107" s="4">
        <f t="shared" si="31"/>
        <v>0</v>
      </c>
      <c r="P107" s="4">
        <f t="shared" si="32"/>
        <v>0</v>
      </c>
      <c r="Q107" s="4">
        <f t="shared" si="33"/>
        <v>0</v>
      </c>
      <c r="R107" s="4">
        <f t="shared" si="34"/>
        <v>0</v>
      </c>
      <c r="S107" s="4">
        <f t="shared" si="35"/>
        <v>0</v>
      </c>
      <c r="T107" s="77">
        <f t="shared" si="36"/>
        <v>0</v>
      </c>
      <c r="U107" s="76">
        <f t="shared" si="38"/>
        <v>0.2</v>
      </c>
      <c r="V107" s="4">
        <f t="shared" si="37"/>
        <v>0</v>
      </c>
    </row>
    <row r="108" spans="2:22" x14ac:dyDescent="0.2">
      <c r="B108">
        <f>'Risk Assessment'!B114</f>
        <v>0</v>
      </c>
      <c r="C108">
        <f>'Risk Assessment'!E114</f>
        <v>0</v>
      </c>
      <c r="D108" s="4">
        <f>Risks!C121</f>
        <v>0</v>
      </c>
      <c r="E108" s="4">
        <f t="shared" si="21"/>
        <v>0</v>
      </c>
      <c r="F108" s="4">
        <f t="shared" si="22"/>
        <v>0</v>
      </c>
      <c r="G108" s="4">
        <f t="shared" si="23"/>
        <v>0</v>
      </c>
      <c r="H108" s="4">
        <f t="shared" si="24"/>
        <v>0</v>
      </c>
      <c r="I108" s="4">
        <f t="shared" si="25"/>
        <v>0</v>
      </c>
      <c r="J108" s="4">
        <f t="shared" si="26"/>
        <v>0</v>
      </c>
      <c r="K108" s="4">
        <f t="shared" si="27"/>
        <v>0</v>
      </c>
      <c r="L108" s="4">
        <f t="shared" si="28"/>
        <v>0</v>
      </c>
      <c r="M108" s="4">
        <f t="shared" si="29"/>
        <v>0</v>
      </c>
      <c r="N108" s="4">
        <f t="shared" si="30"/>
        <v>0</v>
      </c>
      <c r="O108" s="4">
        <f t="shared" si="31"/>
        <v>0</v>
      </c>
      <c r="P108" s="4">
        <f t="shared" si="32"/>
        <v>0</v>
      </c>
      <c r="Q108" s="4">
        <f t="shared" si="33"/>
        <v>0</v>
      </c>
      <c r="R108" s="4">
        <f t="shared" si="34"/>
        <v>0</v>
      </c>
      <c r="S108" s="4">
        <f t="shared" si="35"/>
        <v>0</v>
      </c>
      <c r="T108" s="77">
        <f t="shared" si="36"/>
        <v>0</v>
      </c>
      <c r="U108" s="76">
        <f t="shared" si="38"/>
        <v>0.2</v>
      </c>
      <c r="V108" s="4">
        <f t="shared" si="37"/>
        <v>0</v>
      </c>
    </row>
    <row r="109" spans="2:22" x14ac:dyDescent="0.2">
      <c r="B109">
        <f>'Risk Assessment'!B115</f>
        <v>0</v>
      </c>
      <c r="C109">
        <f>'Risk Assessment'!E115</f>
        <v>0</v>
      </c>
      <c r="D109" s="4">
        <f>Risks!C122</f>
        <v>0</v>
      </c>
      <c r="E109" s="4">
        <f t="shared" si="21"/>
        <v>0</v>
      </c>
      <c r="F109" s="4">
        <f t="shared" si="22"/>
        <v>0</v>
      </c>
      <c r="G109" s="4">
        <f t="shared" si="23"/>
        <v>0</v>
      </c>
      <c r="H109" s="4">
        <f t="shared" si="24"/>
        <v>0</v>
      </c>
      <c r="I109" s="4">
        <f t="shared" si="25"/>
        <v>0</v>
      </c>
      <c r="J109" s="4">
        <f t="shared" si="26"/>
        <v>0</v>
      </c>
      <c r="K109" s="4">
        <f t="shared" si="27"/>
        <v>0</v>
      </c>
      <c r="L109" s="4">
        <f t="shared" si="28"/>
        <v>0</v>
      </c>
      <c r="M109" s="4">
        <f t="shared" si="29"/>
        <v>0</v>
      </c>
      <c r="N109" s="4">
        <f t="shared" si="30"/>
        <v>0</v>
      </c>
      <c r="O109" s="4">
        <f t="shared" si="31"/>
        <v>0</v>
      </c>
      <c r="P109" s="4">
        <f t="shared" si="32"/>
        <v>0</v>
      </c>
      <c r="Q109" s="4">
        <f t="shared" si="33"/>
        <v>0</v>
      </c>
      <c r="R109" s="4">
        <f t="shared" si="34"/>
        <v>0</v>
      </c>
      <c r="S109" s="4">
        <f t="shared" si="35"/>
        <v>0</v>
      </c>
      <c r="T109" s="77">
        <f t="shared" si="36"/>
        <v>0</v>
      </c>
      <c r="U109" s="76">
        <f t="shared" si="38"/>
        <v>0.2</v>
      </c>
      <c r="V109" s="4">
        <f t="shared" si="37"/>
        <v>0</v>
      </c>
    </row>
    <row r="110" spans="2:22" x14ac:dyDescent="0.2">
      <c r="B110">
        <f>'Risk Assessment'!B116</f>
        <v>0</v>
      </c>
      <c r="C110">
        <f>'Risk Assessment'!E116</f>
        <v>0</v>
      </c>
      <c r="D110" s="4">
        <f>Risks!C123</f>
        <v>0</v>
      </c>
      <c r="E110" s="4">
        <f t="shared" si="21"/>
        <v>0</v>
      </c>
      <c r="F110" s="4">
        <f t="shared" si="22"/>
        <v>0</v>
      </c>
      <c r="G110" s="4">
        <f t="shared" si="23"/>
        <v>0</v>
      </c>
      <c r="H110" s="4">
        <f t="shared" si="24"/>
        <v>0</v>
      </c>
      <c r="I110" s="4">
        <f t="shared" si="25"/>
        <v>0</v>
      </c>
      <c r="J110" s="4">
        <f t="shared" si="26"/>
        <v>0</v>
      </c>
      <c r="K110" s="4">
        <f t="shared" si="27"/>
        <v>0</v>
      </c>
      <c r="L110" s="4">
        <f t="shared" si="28"/>
        <v>0</v>
      </c>
      <c r="M110" s="4">
        <f t="shared" si="29"/>
        <v>0</v>
      </c>
      <c r="N110" s="4">
        <f t="shared" si="30"/>
        <v>0</v>
      </c>
      <c r="O110" s="4">
        <f t="shared" si="31"/>
        <v>0</v>
      </c>
      <c r="P110" s="4">
        <f t="shared" si="32"/>
        <v>0</v>
      </c>
      <c r="Q110" s="4">
        <f t="shared" si="33"/>
        <v>0</v>
      </c>
      <c r="R110" s="4">
        <f t="shared" si="34"/>
        <v>0</v>
      </c>
      <c r="S110" s="4">
        <f t="shared" si="35"/>
        <v>0</v>
      </c>
      <c r="T110" s="77">
        <f t="shared" si="36"/>
        <v>0</v>
      </c>
      <c r="U110" s="76">
        <f t="shared" si="38"/>
        <v>0.2</v>
      </c>
      <c r="V110" s="4">
        <f t="shared" si="37"/>
        <v>0</v>
      </c>
    </row>
    <row r="111" spans="2:22" x14ac:dyDescent="0.2">
      <c r="B111">
        <f>'Risk Assessment'!B117</f>
        <v>0</v>
      </c>
      <c r="C111">
        <f>'Risk Assessment'!E117</f>
        <v>0</v>
      </c>
      <c r="D111" s="4">
        <f>Risks!C124</f>
        <v>0</v>
      </c>
      <c r="E111" s="4">
        <f t="shared" si="21"/>
        <v>0</v>
      </c>
      <c r="F111" s="4">
        <f t="shared" si="22"/>
        <v>0</v>
      </c>
      <c r="G111" s="4">
        <f t="shared" si="23"/>
        <v>0</v>
      </c>
      <c r="H111" s="4">
        <f t="shared" si="24"/>
        <v>0</v>
      </c>
      <c r="I111" s="4">
        <f t="shared" si="25"/>
        <v>0</v>
      </c>
      <c r="J111" s="4">
        <f t="shared" si="26"/>
        <v>0</v>
      </c>
      <c r="K111" s="4">
        <f t="shared" si="27"/>
        <v>0</v>
      </c>
      <c r="L111" s="4">
        <f t="shared" si="28"/>
        <v>0</v>
      </c>
      <c r="M111" s="4">
        <f t="shared" si="29"/>
        <v>0</v>
      </c>
      <c r="N111" s="4">
        <f t="shared" si="30"/>
        <v>0</v>
      </c>
      <c r="O111" s="4">
        <f t="shared" si="31"/>
        <v>0</v>
      </c>
      <c r="P111" s="4">
        <f t="shared" si="32"/>
        <v>0</v>
      </c>
      <c r="Q111" s="4">
        <f t="shared" si="33"/>
        <v>0</v>
      </c>
      <c r="R111" s="4">
        <f t="shared" si="34"/>
        <v>0</v>
      </c>
      <c r="S111" s="4">
        <f t="shared" si="35"/>
        <v>0</v>
      </c>
      <c r="T111" s="77">
        <f t="shared" si="36"/>
        <v>0</v>
      </c>
      <c r="U111" s="76">
        <f t="shared" si="38"/>
        <v>0.2</v>
      </c>
      <c r="V111" s="4">
        <f t="shared" si="37"/>
        <v>0</v>
      </c>
    </row>
    <row r="112" spans="2:22" x14ac:dyDescent="0.2">
      <c r="B112">
        <f>'Risk Assessment'!B118</f>
        <v>0</v>
      </c>
      <c r="C112">
        <f>'Risk Assessment'!E118</f>
        <v>0</v>
      </c>
      <c r="D112" s="4">
        <f>Risks!C125</f>
        <v>0</v>
      </c>
      <c r="E112" s="4">
        <f t="shared" si="21"/>
        <v>0</v>
      </c>
      <c r="F112" s="4">
        <f t="shared" si="22"/>
        <v>0</v>
      </c>
      <c r="G112" s="4">
        <f t="shared" si="23"/>
        <v>0</v>
      </c>
      <c r="H112" s="4">
        <f t="shared" si="24"/>
        <v>0</v>
      </c>
      <c r="I112" s="4">
        <f t="shared" si="25"/>
        <v>0</v>
      </c>
      <c r="J112" s="4">
        <f t="shared" si="26"/>
        <v>0</v>
      </c>
      <c r="K112" s="4">
        <f t="shared" si="27"/>
        <v>0</v>
      </c>
      <c r="L112" s="4">
        <f t="shared" si="28"/>
        <v>0</v>
      </c>
      <c r="M112" s="4">
        <f t="shared" si="29"/>
        <v>0</v>
      </c>
      <c r="N112" s="4">
        <f t="shared" si="30"/>
        <v>0</v>
      </c>
      <c r="O112" s="4">
        <f t="shared" si="31"/>
        <v>0</v>
      </c>
      <c r="P112" s="4">
        <f t="shared" si="32"/>
        <v>0</v>
      </c>
      <c r="Q112" s="4">
        <f t="shared" si="33"/>
        <v>0</v>
      </c>
      <c r="R112" s="4">
        <f t="shared" si="34"/>
        <v>0</v>
      </c>
      <c r="S112" s="4">
        <f t="shared" si="35"/>
        <v>0</v>
      </c>
      <c r="T112" s="77">
        <f t="shared" si="36"/>
        <v>0</v>
      </c>
      <c r="U112" s="76">
        <f t="shared" si="38"/>
        <v>0.2</v>
      </c>
      <c r="V112" s="4">
        <f t="shared" si="37"/>
        <v>0</v>
      </c>
    </row>
    <row r="113" spans="2:22" x14ac:dyDescent="0.2">
      <c r="B113">
        <f>'Risk Assessment'!B119</f>
        <v>0</v>
      </c>
      <c r="C113">
        <f>'Risk Assessment'!E119</f>
        <v>0</v>
      </c>
      <c r="D113" s="4">
        <f>Risks!C126</f>
        <v>0</v>
      </c>
      <c r="E113" s="4">
        <f t="shared" si="21"/>
        <v>0</v>
      </c>
      <c r="F113" s="4">
        <f t="shared" si="22"/>
        <v>0</v>
      </c>
      <c r="G113" s="4">
        <f t="shared" si="23"/>
        <v>0</v>
      </c>
      <c r="H113" s="4">
        <f t="shared" si="24"/>
        <v>0</v>
      </c>
      <c r="I113" s="4">
        <f t="shared" si="25"/>
        <v>0</v>
      </c>
      <c r="J113" s="4">
        <f t="shared" si="26"/>
        <v>0</v>
      </c>
      <c r="K113" s="4">
        <f t="shared" si="27"/>
        <v>0</v>
      </c>
      <c r="L113" s="4">
        <f t="shared" si="28"/>
        <v>0</v>
      </c>
      <c r="M113" s="4">
        <f t="shared" si="29"/>
        <v>0</v>
      </c>
      <c r="N113" s="4">
        <f t="shared" si="30"/>
        <v>0</v>
      </c>
      <c r="O113" s="4">
        <f t="shared" si="31"/>
        <v>0</v>
      </c>
      <c r="P113" s="4">
        <f t="shared" si="32"/>
        <v>0</v>
      </c>
      <c r="Q113" s="4">
        <f t="shared" si="33"/>
        <v>0</v>
      </c>
      <c r="R113" s="4">
        <f t="shared" si="34"/>
        <v>0</v>
      </c>
      <c r="S113" s="4">
        <f t="shared" si="35"/>
        <v>0</v>
      </c>
      <c r="T113" s="77">
        <f t="shared" si="36"/>
        <v>0</v>
      </c>
      <c r="U113" s="76">
        <f t="shared" si="38"/>
        <v>0.2</v>
      </c>
      <c r="V113" s="4">
        <f t="shared" si="37"/>
        <v>0</v>
      </c>
    </row>
    <row r="114" spans="2:22" x14ac:dyDescent="0.2">
      <c r="B114">
        <f>'Risk Assessment'!B120</f>
        <v>0</v>
      </c>
      <c r="C114">
        <f>'Risk Assessment'!E120</f>
        <v>0</v>
      </c>
      <c r="D114" s="4">
        <f>Risks!C127</f>
        <v>0</v>
      </c>
      <c r="E114" s="4">
        <f t="shared" si="21"/>
        <v>0</v>
      </c>
      <c r="F114" s="4">
        <f t="shared" si="22"/>
        <v>0</v>
      </c>
      <c r="G114" s="4">
        <f t="shared" si="23"/>
        <v>0</v>
      </c>
      <c r="H114" s="4">
        <f t="shared" si="24"/>
        <v>0</v>
      </c>
      <c r="I114" s="4">
        <f t="shared" si="25"/>
        <v>0</v>
      </c>
      <c r="J114" s="4">
        <f t="shared" si="26"/>
        <v>0</v>
      </c>
      <c r="K114" s="4">
        <f t="shared" si="27"/>
        <v>0</v>
      </c>
      <c r="L114" s="4">
        <f t="shared" si="28"/>
        <v>0</v>
      </c>
      <c r="M114" s="4">
        <f t="shared" si="29"/>
        <v>0</v>
      </c>
      <c r="N114" s="4">
        <f t="shared" si="30"/>
        <v>0</v>
      </c>
      <c r="O114" s="4">
        <f t="shared" si="31"/>
        <v>0</v>
      </c>
      <c r="P114" s="4">
        <f t="shared" si="32"/>
        <v>0</v>
      </c>
      <c r="Q114" s="4">
        <f t="shared" si="33"/>
        <v>0</v>
      </c>
      <c r="R114" s="4">
        <f t="shared" si="34"/>
        <v>0</v>
      </c>
      <c r="S114" s="4">
        <f t="shared" si="35"/>
        <v>0</v>
      </c>
      <c r="T114" s="77">
        <f t="shared" si="36"/>
        <v>0</v>
      </c>
      <c r="U114" s="76">
        <f t="shared" si="38"/>
        <v>0.2</v>
      </c>
      <c r="V114" s="4">
        <f t="shared" si="37"/>
        <v>0</v>
      </c>
    </row>
    <row r="115" spans="2:22" x14ac:dyDescent="0.2">
      <c r="B115">
        <f>'Risk Assessment'!B121</f>
        <v>0</v>
      </c>
      <c r="C115">
        <f>'Risk Assessment'!E121</f>
        <v>0</v>
      </c>
      <c r="D115" s="4">
        <f>Risks!C128</f>
        <v>0</v>
      </c>
      <c r="E115" s="4">
        <f t="shared" si="21"/>
        <v>0</v>
      </c>
      <c r="F115" s="4">
        <f t="shared" si="22"/>
        <v>0</v>
      </c>
      <c r="G115" s="4">
        <f t="shared" si="23"/>
        <v>0</v>
      </c>
      <c r="H115" s="4">
        <f t="shared" si="24"/>
        <v>0</v>
      </c>
      <c r="I115" s="4">
        <f t="shared" si="25"/>
        <v>0</v>
      </c>
      <c r="J115" s="4">
        <f t="shared" si="26"/>
        <v>0</v>
      </c>
      <c r="K115" s="4">
        <f t="shared" si="27"/>
        <v>0</v>
      </c>
      <c r="L115" s="4">
        <f t="shared" si="28"/>
        <v>0</v>
      </c>
      <c r="M115" s="4">
        <f t="shared" si="29"/>
        <v>0</v>
      </c>
      <c r="N115" s="4">
        <f t="shared" si="30"/>
        <v>0</v>
      </c>
      <c r="O115" s="4">
        <f t="shared" si="31"/>
        <v>0</v>
      </c>
      <c r="P115" s="4">
        <f t="shared" si="32"/>
        <v>0</v>
      </c>
      <c r="Q115" s="4">
        <f t="shared" si="33"/>
        <v>0</v>
      </c>
      <c r="R115" s="4">
        <f t="shared" si="34"/>
        <v>0</v>
      </c>
      <c r="S115" s="4">
        <f t="shared" si="35"/>
        <v>0</v>
      </c>
      <c r="T115" s="77">
        <f t="shared" si="36"/>
        <v>0</v>
      </c>
      <c r="U115" s="76">
        <f t="shared" si="38"/>
        <v>0.2</v>
      </c>
      <c r="V115" s="4">
        <f t="shared" si="37"/>
        <v>0</v>
      </c>
    </row>
    <row r="116" spans="2:22" x14ac:dyDescent="0.2">
      <c r="B116">
        <f>'Risk Assessment'!B122</f>
        <v>0</v>
      </c>
      <c r="C116">
        <f>'Risk Assessment'!E122</f>
        <v>0</v>
      </c>
      <c r="D116" s="4">
        <f>Risks!C129</f>
        <v>0</v>
      </c>
      <c r="E116" s="4">
        <f t="shared" si="21"/>
        <v>0</v>
      </c>
      <c r="F116" s="4">
        <f t="shared" si="22"/>
        <v>0</v>
      </c>
      <c r="G116" s="4">
        <f t="shared" si="23"/>
        <v>0</v>
      </c>
      <c r="H116" s="4">
        <f t="shared" si="24"/>
        <v>0</v>
      </c>
      <c r="I116" s="4">
        <f t="shared" si="25"/>
        <v>0</v>
      </c>
      <c r="J116" s="4">
        <f t="shared" si="26"/>
        <v>0</v>
      </c>
      <c r="K116" s="4">
        <f t="shared" si="27"/>
        <v>0</v>
      </c>
      <c r="L116" s="4">
        <f t="shared" si="28"/>
        <v>0</v>
      </c>
      <c r="M116" s="4">
        <f t="shared" si="29"/>
        <v>0</v>
      </c>
      <c r="N116" s="4">
        <f t="shared" si="30"/>
        <v>0</v>
      </c>
      <c r="O116" s="4">
        <f t="shared" si="31"/>
        <v>0</v>
      </c>
      <c r="P116" s="4">
        <f t="shared" si="32"/>
        <v>0</v>
      </c>
      <c r="Q116" s="4">
        <f t="shared" si="33"/>
        <v>0</v>
      </c>
      <c r="R116" s="4">
        <f t="shared" si="34"/>
        <v>0</v>
      </c>
      <c r="S116" s="4">
        <f t="shared" si="35"/>
        <v>0</v>
      </c>
      <c r="T116" s="77">
        <f t="shared" si="36"/>
        <v>0</v>
      </c>
      <c r="U116" s="76">
        <f t="shared" si="38"/>
        <v>0.2</v>
      </c>
      <c r="V116" s="4">
        <f t="shared" si="37"/>
        <v>0</v>
      </c>
    </row>
    <row r="117" spans="2:22" x14ac:dyDescent="0.2">
      <c r="B117">
        <f>'Risk Assessment'!B123</f>
        <v>0</v>
      </c>
      <c r="C117">
        <f>'Risk Assessment'!E123</f>
        <v>0</v>
      </c>
      <c r="D117" s="4">
        <f>Risks!C130</f>
        <v>0</v>
      </c>
      <c r="E117" s="4">
        <f t="shared" si="21"/>
        <v>0</v>
      </c>
      <c r="F117" s="4">
        <f t="shared" si="22"/>
        <v>0</v>
      </c>
      <c r="G117" s="4">
        <f t="shared" si="23"/>
        <v>0</v>
      </c>
      <c r="H117" s="4">
        <f t="shared" si="24"/>
        <v>0</v>
      </c>
      <c r="I117" s="4">
        <f t="shared" si="25"/>
        <v>0</v>
      </c>
      <c r="J117" s="4">
        <f t="shared" si="26"/>
        <v>0</v>
      </c>
      <c r="K117" s="4">
        <f t="shared" si="27"/>
        <v>0</v>
      </c>
      <c r="L117" s="4">
        <f t="shared" si="28"/>
        <v>0</v>
      </c>
      <c r="M117" s="4">
        <f t="shared" si="29"/>
        <v>0</v>
      </c>
      <c r="N117" s="4">
        <f t="shared" si="30"/>
        <v>0</v>
      </c>
      <c r="O117" s="4">
        <f t="shared" si="31"/>
        <v>0</v>
      </c>
      <c r="P117" s="4">
        <f t="shared" si="32"/>
        <v>0</v>
      </c>
      <c r="Q117" s="4">
        <f t="shared" si="33"/>
        <v>0</v>
      </c>
      <c r="R117" s="4">
        <f t="shared" si="34"/>
        <v>0</v>
      </c>
      <c r="S117" s="4">
        <f t="shared" si="35"/>
        <v>0</v>
      </c>
      <c r="T117" s="77">
        <f t="shared" si="36"/>
        <v>0</v>
      </c>
      <c r="U117" s="76">
        <f t="shared" si="38"/>
        <v>0.2</v>
      </c>
      <c r="V117" s="4">
        <f t="shared" si="37"/>
        <v>0</v>
      </c>
    </row>
    <row r="118" spans="2:22" x14ac:dyDescent="0.2">
      <c r="B118">
        <f>'Risk Assessment'!B124</f>
        <v>0</v>
      </c>
      <c r="C118">
        <f>'Risk Assessment'!E124</f>
        <v>0</v>
      </c>
      <c r="D118" s="4">
        <f>Risks!C131</f>
        <v>0</v>
      </c>
      <c r="E118" s="4">
        <f t="shared" si="21"/>
        <v>0</v>
      </c>
      <c r="F118" s="4">
        <f t="shared" si="22"/>
        <v>0</v>
      </c>
      <c r="G118" s="4">
        <f t="shared" si="23"/>
        <v>0</v>
      </c>
      <c r="H118" s="4">
        <f t="shared" si="24"/>
        <v>0</v>
      </c>
      <c r="I118" s="4">
        <f t="shared" si="25"/>
        <v>0</v>
      </c>
      <c r="J118" s="4">
        <f t="shared" si="26"/>
        <v>0</v>
      </c>
      <c r="K118" s="4">
        <f t="shared" si="27"/>
        <v>0</v>
      </c>
      <c r="L118" s="4">
        <f t="shared" si="28"/>
        <v>0</v>
      </c>
      <c r="M118" s="4">
        <f t="shared" si="29"/>
        <v>0</v>
      </c>
      <c r="N118" s="4">
        <f t="shared" si="30"/>
        <v>0</v>
      </c>
      <c r="O118" s="4">
        <f t="shared" si="31"/>
        <v>0</v>
      </c>
      <c r="P118" s="4">
        <f t="shared" si="32"/>
        <v>0</v>
      </c>
      <c r="Q118" s="4">
        <f t="shared" si="33"/>
        <v>0</v>
      </c>
      <c r="R118" s="4">
        <f t="shared" si="34"/>
        <v>0</v>
      </c>
      <c r="S118" s="4">
        <f t="shared" si="35"/>
        <v>0</v>
      </c>
      <c r="T118" s="77">
        <f t="shared" si="36"/>
        <v>0</v>
      </c>
      <c r="U118" s="76">
        <f t="shared" si="38"/>
        <v>0.2</v>
      </c>
      <c r="V118" s="4">
        <f t="shared" si="37"/>
        <v>0</v>
      </c>
    </row>
    <row r="119" spans="2:22" x14ac:dyDescent="0.2">
      <c r="B119">
        <f>'Risk Assessment'!B125</f>
        <v>0</v>
      </c>
      <c r="C119">
        <f>'Risk Assessment'!E125</f>
        <v>0</v>
      </c>
      <c r="D119" s="4">
        <f>Risks!C132</f>
        <v>0</v>
      </c>
      <c r="E119" s="4">
        <f t="shared" si="21"/>
        <v>0</v>
      </c>
      <c r="F119" s="4">
        <f t="shared" si="22"/>
        <v>0</v>
      </c>
      <c r="G119" s="4">
        <f t="shared" si="23"/>
        <v>0</v>
      </c>
      <c r="H119" s="4">
        <f t="shared" si="24"/>
        <v>0</v>
      </c>
      <c r="I119" s="4">
        <f t="shared" si="25"/>
        <v>0</v>
      </c>
      <c r="J119" s="4">
        <f t="shared" si="26"/>
        <v>0</v>
      </c>
      <c r="K119" s="4">
        <f t="shared" si="27"/>
        <v>0</v>
      </c>
      <c r="L119" s="4">
        <f t="shared" si="28"/>
        <v>0</v>
      </c>
      <c r="M119" s="4">
        <f t="shared" si="29"/>
        <v>0</v>
      </c>
      <c r="N119" s="4">
        <f t="shared" si="30"/>
        <v>0</v>
      </c>
      <c r="O119" s="4">
        <f t="shared" si="31"/>
        <v>0</v>
      </c>
      <c r="P119" s="4">
        <f t="shared" si="32"/>
        <v>0</v>
      </c>
      <c r="Q119" s="4">
        <f t="shared" si="33"/>
        <v>0</v>
      </c>
      <c r="R119" s="4">
        <f t="shared" si="34"/>
        <v>0</v>
      </c>
      <c r="S119" s="4">
        <f t="shared" si="35"/>
        <v>0</v>
      </c>
      <c r="T119" s="77">
        <f t="shared" si="36"/>
        <v>0</v>
      </c>
      <c r="U119" s="76">
        <f t="shared" si="38"/>
        <v>0.2</v>
      </c>
      <c r="V119" s="4">
        <f t="shared" si="37"/>
        <v>0</v>
      </c>
    </row>
    <row r="120" spans="2:22" x14ac:dyDescent="0.2">
      <c r="B120">
        <f>'Risk Assessment'!B126</f>
        <v>0</v>
      </c>
      <c r="C120">
        <f>'Risk Assessment'!E126</f>
        <v>0</v>
      </c>
      <c r="D120" s="4">
        <f>Risks!C133</f>
        <v>0</v>
      </c>
      <c r="E120" s="4">
        <f t="shared" si="21"/>
        <v>0</v>
      </c>
      <c r="F120" s="4">
        <f t="shared" si="22"/>
        <v>0</v>
      </c>
      <c r="G120" s="4">
        <f t="shared" si="23"/>
        <v>0</v>
      </c>
      <c r="H120" s="4">
        <f t="shared" si="24"/>
        <v>0</v>
      </c>
      <c r="I120" s="4">
        <f t="shared" si="25"/>
        <v>0</v>
      </c>
      <c r="J120" s="4">
        <f t="shared" si="26"/>
        <v>0</v>
      </c>
      <c r="K120" s="4">
        <f t="shared" si="27"/>
        <v>0</v>
      </c>
      <c r="L120" s="4">
        <f t="shared" si="28"/>
        <v>0</v>
      </c>
      <c r="M120" s="4">
        <f t="shared" si="29"/>
        <v>0</v>
      </c>
      <c r="N120" s="4">
        <f t="shared" si="30"/>
        <v>0</v>
      </c>
      <c r="O120" s="4">
        <f t="shared" si="31"/>
        <v>0</v>
      </c>
      <c r="P120" s="4">
        <f t="shared" si="32"/>
        <v>0</v>
      </c>
      <c r="Q120" s="4">
        <f t="shared" si="33"/>
        <v>0</v>
      </c>
      <c r="R120" s="4">
        <f t="shared" si="34"/>
        <v>0</v>
      </c>
      <c r="S120" s="4">
        <f t="shared" si="35"/>
        <v>0</v>
      </c>
      <c r="T120" s="77">
        <f t="shared" si="36"/>
        <v>0</v>
      </c>
      <c r="U120" s="76">
        <f t="shared" si="38"/>
        <v>0.2</v>
      </c>
      <c r="V120" s="4">
        <f t="shared" si="37"/>
        <v>0</v>
      </c>
    </row>
    <row r="121" spans="2:22" x14ac:dyDescent="0.2">
      <c r="B121">
        <f>'Risk Assessment'!B127</f>
        <v>0</v>
      </c>
      <c r="C121">
        <f>'Risk Assessment'!E127</f>
        <v>0</v>
      </c>
      <c r="D121" s="4">
        <f>Risks!C134</f>
        <v>0</v>
      </c>
      <c r="E121" s="4">
        <f t="shared" si="21"/>
        <v>0</v>
      </c>
      <c r="F121" s="4">
        <f t="shared" si="22"/>
        <v>0</v>
      </c>
      <c r="G121" s="4">
        <f t="shared" si="23"/>
        <v>0</v>
      </c>
      <c r="H121" s="4">
        <f t="shared" si="24"/>
        <v>0</v>
      </c>
      <c r="I121" s="4">
        <f t="shared" si="25"/>
        <v>0</v>
      </c>
      <c r="J121" s="4">
        <f t="shared" si="26"/>
        <v>0</v>
      </c>
      <c r="K121" s="4">
        <f t="shared" si="27"/>
        <v>0</v>
      </c>
      <c r="L121" s="4">
        <f t="shared" si="28"/>
        <v>0</v>
      </c>
      <c r="M121" s="4">
        <f t="shared" si="29"/>
        <v>0</v>
      </c>
      <c r="N121" s="4">
        <f t="shared" si="30"/>
        <v>0</v>
      </c>
      <c r="O121" s="4">
        <f t="shared" si="31"/>
        <v>0</v>
      </c>
      <c r="P121" s="4">
        <f t="shared" si="32"/>
        <v>0</v>
      </c>
      <c r="Q121" s="4">
        <f t="shared" si="33"/>
        <v>0</v>
      </c>
      <c r="R121" s="4">
        <f t="shared" si="34"/>
        <v>0</v>
      </c>
      <c r="S121" s="4">
        <f t="shared" si="35"/>
        <v>0</v>
      </c>
      <c r="T121" s="77">
        <f t="shared" si="36"/>
        <v>0</v>
      </c>
      <c r="U121" s="76">
        <f t="shared" si="38"/>
        <v>0.2</v>
      </c>
      <c r="V121" s="4">
        <f t="shared" si="37"/>
        <v>0</v>
      </c>
    </row>
    <row r="122" spans="2:22" x14ac:dyDescent="0.2">
      <c r="B122">
        <f>'Risk Assessment'!B128</f>
        <v>0</v>
      </c>
      <c r="C122">
        <f>'Risk Assessment'!E128</f>
        <v>0</v>
      </c>
      <c r="D122" s="4">
        <f>Risks!C135</f>
        <v>0</v>
      </c>
      <c r="E122" s="4">
        <f t="shared" si="21"/>
        <v>0</v>
      </c>
      <c r="F122" s="4">
        <f t="shared" si="22"/>
        <v>0</v>
      </c>
      <c r="G122" s="4">
        <f t="shared" si="23"/>
        <v>0</v>
      </c>
      <c r="H122" s="4">
        <f t="shared" si="24"/>
        <v>0</v>
      </c>
      <c r="I122" s="4">
        <f t="shared" si="25"/>
        <v>0</v>
      </c>
      <c r="J122" s="4">
        <f t="shared" si="26"/>
        <v>0</v>
      </c>
      <c r="K122" s="4">
        <f t="shared" si="27"/>
        <v>0</v>
      </c>
      <c r="L122" s="4">
        <f t="shared" si="28"/>
        <v>0</v>
      </c>
      <c r="M122" s="4">
        <f t="shared" si="29"/>
        <v>0</v>
      </c>
      <c r="N122" s="4">
        <f t="shared" si="30"/>
        <v>0</v>
      </c>
      <c r="O122" s="4">
        <f t="shared" si="31"/>
        <v>0</v>
      </c>
      <c r="P122" s="4">
        <f t="shared" si="32"/>
        <v>0</v>
      </c>
      <c r="Q122" s="4">
        <f t="shared" si="33"/>
        <v>0</v>
      </c>
      <c r="R122" s="4">
        <f t="shared" si="34"/>
        <v>0</v>
      </c>
      <c r="S122" s="4">
        <f t="shared" si="35"/>
        <v>0</v>
      </c>
      <c r="T122" s="77">
        <f t="shared" si="36"/>
        <v>0</v>
      </c>
      <c r="U122" s="76">
        <f t="shared" si="38"/>
        <v>0.2</v>
      </c>
      <c r="V122" s="4">
        <f t="shared" si="37"/>
        <v>0</v>
      </c>
    </row>
    <row r="123" spans="2:22" x14ac:dyDescent="0.2">
      <c r="B123">
        <f>'Risk Assessment'!B129</f>
        <v>0</v>
      </c>
      <c r="C123">
        <f>'Risk Assessment'!E129</f>
        <v>0</v>
      </c>
      <c r="D123" s="4">
        <f>Risks!C136</f>
        <v>0</v>
      </c>
      <c r="E123" s="4">
        <f t="shared" si="21"/>
        <v>0</v>
      </c>
      <c r="F123" s="4">
        <f t="shared" si="22"/>
        <v>0</v>
      </c>
      <c r="G123" s="4">
        <f t="shared" si="23"/>
        <v>0</v>
      </c>
      <c r="H123" s="4">
        <f t="shared" si="24"/>
        <v>0</v>
      </c>
      <c r="I123" s="4">
        <f t="shared" si="25"/>
        <v>0</v>
      </c>
      <c r="J123" s="4">
        <f t="shared" si="26"/>
        <v>0</v>
      </c>
      <c r="K123" s="4">
        <f t="shared" si="27"/>
        <v>0</v>
      </c>
      <c r="L123" s="4">
        <f t="shared" si="28"/>
        <v>0</v>
      </c>
      <c r="M123" s="4">
        <f t="shared" si="29"/>
        <v>0</v>
      </c>
      <c r="N123" s="4">
        <f t="shared" si="30"/>
        <v>0</v>
      </c>
      <c r="O123" s="4">
        <f t="shared" si="31"/>
        <v>0</v>
      </c>
      <c r="P123" s="4">
        <f t="shared" si="32"/>
        <v>0</v>
      </c>
      <c r="Q123" s="4">
        <f t="shared" si="33"/>
        <v>0</v>
      </c>
      <c r="R123" s="4">
        <f t="shared" si="34"/>
        <v>0</v>
      </c>
      <c r="S123" s="4">
        <f t="shared" si="35"/>
        <v>0</v>
      </c>
      <c r="T123" s="77">
        <f t="shared" si="36"/>
        <v>0</v>
      </c>
      <c r="U123" s="76">
        <f t="shared" si="38"/>
        <v>0.2</v>
      </c>
      <c r="V123" s="4">
        <f t="shared" si="37"/>
        <v>0</v>
      </c>
    </row>
    <row r="124" spans="2:22" x14ac:dyDescent="0.2">
      <c r="B124">
        <f>'Risk Assessment'!B130</f>
        <v>0</v>
      </c>
      <c r="C124">
        <f>'Risk Assessment'!E130</f>
        <v>0</v>
      </c>
      <c r="D124" s="4">
        <f>Risks!C137</f>
        <v>0</v>
      </c>
      <c r="E124" s="4">
        <f t="shared" si="21"/>
        <v>0</v>
      </c>
      <c r="F124" s="4">
        <f t="shared" si="22"/>
        <v>0</v>
      </c>
      <c r="G124" s="4">
        <f t="shared" si="23"/>
        <v>0</v>
      </c>
      <c r="H124" s="4">
        <f t="shared" si="24"/>
        <v>0</v>
      </c>
      <c r="I124" s="4">
        <f t="shared" si="25"/>
        <v>0</v>
      </c>
      <c r="J124" s="4">
        <f t="shared" si="26"/>
        <v>0</v>
      </c>
      <c r="K124" s="4">
        <f t="shared" si="27"/>
        <v>0</v>
      </c>
      <c r="L124" s="4">
        <f t="shared" si="28"/>
        <v>0</v>
      </c>
      <c r="M124" s="4">
        <f t="shared" si="29"/>
        <v>0</v>
      </c>
      <c r="N124" s="4">
        <f t="shared" si="30"/>
        <v>0</v>
      </c>
      <c r="O124" s="4">
        <f t="shared" si="31"/>
        <v>0</v>
      </c>
      <c r="P124" s="4">
        <f t="shared" si="32"/>
        <v>0</v>
      </c>
      <c r="Q124" s="4">
        <f t="shared" si="33"/>
        <v>0</v>
      </c>
      <c r="R124" s="4">
        <f t="shared" si="34"/>
        <v>0</v>
      </c>
      <c r="S124" s="4">
        <f t="shared" si="35"/>
        <v>0</v>
      </c>
      <c r="T124" s="77">
        <f t="shared" si="36"/>
        <v>0</v>
      </c>
      <c r="U124" s="76">
        <f t="shared" si="38"/>
        <v>0.2</v>
      </c>
      <c r="V124" s="4">
        <f t="shared" si="37"/>
        <v>0</v>
      </c>
    </row>
    <row r="125" spans="2:22" x14ac:dyDescent="0.2">
      <c r="B125">
        <f>'Risk Assessment'!B131</f>
        <v>0</v>
      </c>
      <c r="C125">
        <f>'Risk Assessment'!E131</f>
        <v>0</v>
      </c>
      <c r="D125" s="4">
        <f>Risks!C138</f>
        <v>0</v>
      </c>
      <c r="E125" s="4">
        <f t="shared" si="21"/>
        <v>0</v>
      </c>
      <c r="F125" s="4">
        <f t="shared" si="22"/>
        <v>0</v>
      </c>
      <c r="G125" s="4">
        <f t="shared" si="23"/>
        <v>0</v>
      </c>
      <c r="H125" s="4">
        <f t="shared" si="24"/>
        <v>0</v>
      </c>
      <c r="I125" s="4">
        <f t="shared" si="25"/>
        <v>0</v>
      </c>
      <c r="J125" s="4">
        <f t="shared" si="26"/>
        <v>0</v>
      </c>
      <c r="K125" s="4">
        <f t="shared" si="27"/>
        <v>0</v>
      </c>
      <c r="L125" s="4">
        <f t="shared" si="28"/>
        <v>0</v>
      </c>
      <c r="M125" s="4">
        <f t="shared" si="29"/>
        <v>0</v>
      </c>
      <c r="N125" s="4">
        <f t="shared" si="30"/>
        <v>0</v>
      </c>
      <c r="O125" s="4">
        <f t="shared" si="31"/>
        <v>0</v>
      </c>
      <c r="P125" s="4">
        <f t="shared" si="32"/>
        <v>0</v>
      </c>
      <c r="Q125" s="4">
        <f t="shared" si="33"/>
        <v>0</v>
      </c>
      <c r="R125" s="4">
        <f t="shared" si="34"/>
        <v>0</v>
      </c>
      <c r="S125" s="4">
        <f t="shared" si="35"/>
        <v>0</v>
      </c>
      <c r="T125" s="77">
        <f t="shared" si="36"/>
        <v>0</v>
      </c>
      <c r="U125" s="76">
        <f t="shared" si="38"/>
        <v>0.2</v>
      </c>
      <c r="V125" s="4">
        <f t="shared" si="37"/>
        <v>0</v>
      </c>
    </row>
    <row r="126" spans="2:22" x14ac:dyDescent="0.2">
      <c r="B126">
        <f>'Risk Assessment'!B132</f>
        <v>0</v>
      </c>
      <c r="C126">
        <f>'Risk Assessment'!E132</f>
        <v>0</v>
      </c>
      <c r="D126" s="4">
        <f>Risks!C139</f>
        <v>0</v>
      </c>
      <c r="E126" s="4">
        <f t="shared" si="21"/>
        <v>0</v>
      </c>
      <c r="F126" s="4">
        <f t="shared" si="22"/>
        <v>0</v>
      </c>
      <c r="G126" s="4">
        <f t="shared" si="23"/>
        <v>0</v>
      </c>
      <c r="H126" s="4">
        <f t="shared" si="24"/>
        <v>0</v>
      </c>
      <c r="I126" s="4">
        <f t="shared" si="25"/>
        <v>0</v>
      </c>
      <c r="J126" s="4">
        <f t="shared" si="26"/>
        <v>0</v>
      </c>
      <c r="K126" s="4">
        <f t="shared" si="27"/>
        <v>0</v>
      </c>
      <c r="L126" s="4">
        <f t="shared" si="28"/>
        <v>0</v>
      </c>
      <c r="M126" s="4">
        <f t="shared" si="29"/>
        <v>0</v>
      </c>
      <c r="N126" s="4">
        <f t="shared" si="30"/>
        <v>0</v>
      </c>
      <c r="O126" s="4">
        <f t="shared" si="31"/>
        <v>0</v>
      </c>
      <c r="P126" s="4">
        <f t="shared" si="32"/>
        <v>0</v>
      </c>
      <c r="Q126" s="4">
        <f t="shared" si="33"/>
        <v>0</v>
      </c>
      <c r="R126" s="4">
        <f t="shared" si="34"/>
        <v>0</v>
      </c>
      <c r="S126" s="4">
        <f t="shared" si="35"/>
        <v>0</v>
      </c>
      <c r="T126" s="77">
        <f t="shared" si="36"/>
        <v>0</v>
      </c>
      <c r="U126" s="76">
        <f t="shared" si="38"/>
        <v>0.2</v>
      </c>
      <c r="V126" s="4">
        <f t="shared" si="37"/>
        <v>0</v>
      </c>
    </row>
    <row r="127" spans="2:22" x14ac:dyDescent="0.2">
      <c r="B127">
        <f>'Risk Assessment'!B133</f>
        <v>0</v>
      </c>
      <c r="C127">
        <f>'Risk Assessment'!E133</f>
        <v>0</v>
      </c>
      <c r="D127" s="4">
        <f>Risks!C140</f>
        <v>0</v>
      </c>
      <c r="E127" s="4">
        <f t="shared" si="21"/>
        <v>0</v>
      </c>
      <c r="F127" s="4">
        <f t="shared" si="22"/>
        <v>0</v>
      </c>
      <c r="G127" s="4">
        <f t="shared" si="23"/>
        <v>0</v>
      </c>
      <c r="H127" s="4">
        <f t="shared" si="24"/>
        <v>0</v>
      </c>
      <c r="I127" s="4">
        <f t="shared" si="25"/>
        <v>0</v>
      </c>
      <c r="J127" s="4">
        <f t="shared" si="26"/>
        <v>0</v>
      </c>
      <c r="K127" s="4">
        <f t="shared" si="27"/>
        <v>0</v>
      </c>
      <c r="L127" s="4">
        <f t="shared" si="28"/>
        <v>0</v>
      </c>
      <c r="M127" s="4">
        <f t="shared" si="29"/>
        <v>0</v>
      </c>
      <c r="N127" s="4">
        <f t="shared" si="30"/>
        <v>0</v>
      </c>
      <c r="O127" s="4">
        <f t="shared" si="31"/>
        <v>0</v>
      </c>
      <c r="P127" s="4">
        <f t="shared" si="32"/>
        <v>0</v>
      </c>
      <c r="Q127" s="4">
        <f t="shared" si="33"/>
        <v>0</v>
      </c>
      <c r="R127" s="4">
        <f t="shared" si="34"/>
        <v>0</v>
      </c>
      <c r="S127" s="4">
        <f t="shared" si="35"/>
        <v>0</v>
      </c>
      <c r="T127" s="77">
        <f t="shared" si="36"/>
        <v>0</v>
      </c>
      <c r="U127" s="76">
        <f t="shared" si="38"/>
        <v>0.2</v>
      </c>
      <c r="V127" s="4">
        <f t="shared" si="37"/>
        <v>0</v>
      </c>
    </row>
    <row r="128" spans="2:22" x14ac:dyDescent="0.2">
      <c r="B128">
        <f>'Risk Assessment'!B134</f>
        <v>0</v>
      </c>
      <c r="C128">
        <f>'Risk Assessment'!E134</f>
        <v>0</v>
      </c>
      <c r="D128" s="4">
        <f>Risks!C141</f>
        <v>0</v>
      </c>
      <c r="E128" s="4">
        <f t="shared" si="21"/>
        <v>0</v>
      </c>
      <c r="F128" s="4">
        <f t="shared" si="22"/>
        <v>0</v>
      </c>
      <c r="G128" s="4">
        <f t="shared" si="23"/>
        <v>0</v>
      </c>
      <c r="H128" s="4">
        <f t="shared" si="24"/>
        <v>0</v>
      </c>
      <c r="I128" s="4">
        <f t="shared" si="25"/>
        <v>0</v>
      </c>
      <c r="J128" s="4">
        <f t="shared" si="26"/>
        <v>0</v>
      </c>
      <c r="K128" s="4">
        <f t="shared" si="27"/>
        <v>0</v>
      </c>
      <c r="L128" s="4">
        <f t="shared" si="28"/>
        <v>0</v>
      </c>
      <c r="M128" s="4">
        <f t="shared" si="29"/>
        <v>0</v>
      </c>
      <c r="N128" s="4">
        <f t="shared" si="30"/>
        <v>0</v>
      </c>
      <c r="O128" s="4">
        <f t="shared" si="31"/>
        <v>0</v>
      </c>
      <c r="P128" s="4">
        <f t="shared" si="32"/>
        <v>0</v>
      </c>
      <c r="Q128" s="4">
        <f t="shared" si="33"/>
        <v>0</v>
      </c>
      <c r="R128" s="4">
        <f t="shared" si="34"/>
        <v>0</v>
      </c>
      <c r="S128" s="4">
        <f t="shared" si="35"/>
        <v>0</v>
      </c>
      <c r="T128" s="77">
        <f t="shared" si="36"/>
        <v>0</v>
      </c>
      <c r="U128" s="76">
        <f t="shared" si="38"/>
        <v>0.2</v>
      </c>
      <c r="V128" s="4">
        <f t="shared" si="37"/>
        <v>0</v>
      </c>
    </row>
    <row r="129" spans="2:22" x14ac:dyDescent="0.2">
      <c r="B129">
        <f>'Risk Assessment'!B135</f>
        <v>0</v>
      </c>
      <c r="C129">
        <f>'Risk Assessment'!E135</f>
        <v>0</v>
      </c>
      <c r="D129" s="4">
        <f>Risks!C142</f>
        <v>0</v>
      </c>
      <c r="E129" s="4">
        <f t="shared" si="21"/>
        <v>0</v>
      </c>
      <c r="F129" s="4">
        <f t="shared" si="22"/>
        <v>0</v>
      </c>
      <c r="G129" s="4">
        <f t="shared" si="23"/>
        <v>0</v>
      </c>
      <c r="H129" s="4">
        <f t="shared" si="24"/>
        <v>0</v>
      </c>
      <c r="I129" s="4">
        <f t="shared" si="25"/>
        <v>0</v>
      </c>
      <c r="J129" s="4">
        <f t="shared" si="26"/>
        <v>0</v>
      </c>
      <c r="K129" s="4">
        <f t="shared" si="27"/>
        <v>0</v>
      </c>
      <c r="L129" s="4">
        <f t="shared" si="28"/>
        <v>0</v>
      </c>
      <c r="M129" s="4">
        <f t="shared" si="29"/>
        <v>0</v>
      </c>
      <c r="N129" s="4">
        <f t="shared" si="30"/>
        <v>0</v>
      </c>
      <c r="O129" s="4">
        <f t="shared" si="31"/>
        <v>0</v>
      </c>
      <c r="P129" s="4">
        <f t="shared" si="32"/>
        <v>0</v>
      </c>
      <c r="Q129" s="4">
        <f t="shared" si="33"/>
        <v>0</v>
      </c>
      <c r="R129" s="4">
        <f t="shared" si="34"/>
        <v>0</v>
      </c>
      <c r="S129" s="4">
        <f t="shared" si="35"/>
        <v>0</v>
      </c>
      <c r="T129" s="77">
        <f t="shared" si="36"/>
        <v>0</v>
      </c>
      <c r="U129" s="76">
        <f t="shared" si="38"/>
        <v>0.2</v>
      </c>
      <c r="V129" s="4">
        <f t="shared" si="37"/>
        <v>0</v>
      </c>
    </row>
    <row r="130" spans="2:22" x14ac:dyDescent="0.2">
      <c r="B130">
        <f>'Risk Assessment'!B136</f>
        <v>0</v>
      </c>
      <c r="C130">
        <f>'Risk Assessment'!E136</f>
        <v>0</v>
      </c>
      <c r="D130" s="4">
        <f>Risks!C143</f>
        <v>0</v>
      </c>
      <c r="E130" s="4">
        <f t="shared" si="21"/>
        <v>0</v>
      </c>
      <c r="F130" s="4">
        <f t="shared" si="22"/>
        <v>0</v>
      </c>
      <c r="G130" s="4">
        <f t="shared" si="23"/>
        <v>0</v>
      </c>
      <c r="H130" s="4">
        <f t="shared" si="24"/>
        <v>0</v>
      </c>
      <c r="I130" s="4">
        <f t="shared" si="25"/>
        <v>0</v>
      </c>
      <c r="J130" s="4">
        <f t="shared" si="26"/>
        <v>0</v>
      </c>
      <c r="K130" s="4">
        <f t="shared" si="27"/>
        <v>0</v>
      </c>
      <c r="L130" s="4">
        <f t="shared" si="28"/>
        <v>0</v>
      </c>
      <c r="M130" s="4">
        <f t="shared" si="29"/>
        <v>0</v>
      </c>
      <c r="N130" s="4">
        <f t="shared" si="30"/>
        <v>0</v>
      </c>
      <c r="O130" s="4">
        <f t="shared" si="31"/>
        <v>0</v>
      </c>
      <c r="P130" s="4">
        <f t="shared" si="32"/>
        <v>0</v>
      </c>
      <c r="Q130" s="4">
        <f t="shared" si="33"/>
        <v>0</v>
      </c>
      <c r="R130" s="4">
        <f t="shared" si="34"/>
        <v>0</v>
      </c>
      <c r="S130" s="4">
        <f t="shared" si="35"/>
        <v>0</v>
      </c>
      <c r="T130" s="77">
        <f t="shared" si="36"/>
        <v>0</v>
      </c>
      <c r="U130" s="76">
        <f t="shared" si="38"/>
        <v>0.2</v>
      </c>
      <c r="V130" s="4">
        <f t="shared" si="37"/>
        <v>0</v>
      </c>
    </row>
    <row r="131" spans="2:22" x14ac:dyDescent="0.2">
      <c r="B131">
        <f>'Risk Assessment'!B137</f>
        <v>0</v>
      </c>
      <c r="C131">
        <f>'Risk Assessment'!E137</f>
        <v>0</v>
      </c>
      <c r="D131" s="4">
        <f>Risks!C144</f>
        <v>0</v>
      </c>
      <c r="E131" s="4">
        <f t="shared" si="21"/>
        <v>0</v>
      </c>
      <c r="F131" s="4">
        <f t="shared" si="22"/>
        <v>0</v>
      </c>
      <c r="G131" s="4">
        <f t="shared" si="23"/>
        <v>0</v>
      </c>
      <c r="H131" s="4">
        <f t="shared" si="24"/>
        <v>0</v>
      </c>
      <c r="I131" s="4">
        <f t="shared" si="25"/>
        <v>0</v>
      </c>
      <c r="J131" s="4">
        <f t="shared" si="26"/>
        <v>0</v>
      </c>
      <c r="K131" s="4">
        <f t="shared" si="27"/>
        <v>0</v>
      </c>
      <c r="L131" s="4">
        <f t="shared" si="28"/>
        <v>0</v>
      </c>
      <c r="M131" s="4">
        <f t="shared" si="29"/>
        <v>0</v>
      </c>
      <c r="N131" s="4">
        <f t="shared" si="30"/>
        <v>0</v>
      </c>
      <c r="O131" s="4">
        <f t="shared" si="31"/>
        <v>0</v>
      </c>
      <c r="P131" s="4">
        <f t="shared" si="32"/>
        <v>0</v>
      </c>
      <c r="Q131" s="4">
        <f t="shared" si="33"/>
        <v>0</v>
      </c>
      <c r="R131" s="4">
        <f t="shared" si="34"/>
        <v>0</v>
      </c>
      <c r="S131" s="4">
        <f t="shared" si="35"/>
        <v>0</v>
      </c>
      <c r="T131" s="77">
        <f t="shared" si="36"/>
        <v>0</v>
      </c>
      <c r="U131" s="76">
        <f t="shared" si="38"/>
        <v>0.2</v>
      </c>
      <c r="V131" s="4">
        <f t="shared" si="37"/>
        <v>0</v>
      </c>
    </row>
    <row r="132" spans="2:22" x14ac:dyDescent="0.2">
      <c r="B132">
        <f>'Risk Assessment'!B138</f>
        <v>0</v>
      </c>
      <c r="C132">
        <f>'Risk Assessment'!E138</f>
        <v>0</v>
      </c>
      <c r="D132" s="4">
        <f>Risks!C145</f>
        <v>0</v>
      </c>
      <c r="E132" s="4">
        <f t="shared" si="21"/>
        <v>0</v>
      </c>
      <c r="F132" s="4">
        <f t="shared" si="22"/>
        <v>0</v>
      </c>
      <c r="G132" s="4">
        <f t="shared" si="23"/>
        <v>0</v>
      </c>
      <c r="H132" s="4">
        <f t="shared" si="24"/>
        <v>0</v>
      </c>
      <c r="I132" s="4">
        <f t="shared" si="25"/>
        <v>0</v>
      </c>
      <c r="J132" s="4">
        <f t="shared" si="26"/>
        <v>0</v>
      </c>
      <c r="K132" s="4">
        <f t="shared" si="27"/>
        <v>0</v>
      </c>
      <c r="L132" s="4">
        <f t="shared" si="28"/>
        <v>0</v>
      </c>
      <c r="M132" s="4">
        <f t="shared" si="29"/>
        <v>0</v>
      </c>
      <c r="N132" s="4">
        <f t="shared" si="30"/>
        <v>0</v>
      </c>
      <c r="O132" s="4">
        <f t="shared" si="31"/>
        <v>0</v>
      </c>
      <c r="P132" s="4">
        <f t="shared" si="32"/>
        <v>0</v>
      </c>
      <c r="Q132" s="4">
        <f t="shared" si="33"/>
        <v>0</v>
      </c>
      <c r="R132" s="4">
        <f t="shared" si="34"/>
        <v>0</v>
      </c>
      <c r="S132" s="4">
        <f t="shared" si="35"/>
        <v>0</v>
      </c>
      <c r="T132" s="77">
        <f t="shared" si="36"/>
        <v>0</v>
      </c>
      <c r="U132" s="76">
        <f t="shared" si="38"/>
        <v>0.2</v>
      </c>
      <c r="V132" s="4">
        <f t="shared" si="37"/>
        <v>0</v>
      </c>
    </row>
    <row r="133" spans="2:22" x14ac:dyDescent="0.2">
      <c r="B133">
        <f>'Risk Assessment'!B139</f>
        <v>0</v>
      </c>
      <c r="C133">
        <f>'Risk Assessment'!E139</f>
        <v>0</v>
      </c>
      <c r="D133" s="4">
        <f>Risks!C146</f>
        <v>0</v>
      </c>
      <c r="E133" s="4">
        <f t="shared" si="21"/>
        <v>0</v>
      </c>
      <c r="F133" s="4">
        <f t="shared" si="22"/>
        <v>0</v>
      </c>
      <c r="G133" s="4">
        <f t="shared" si="23"/>
        <v>0</v>
      </c>
      <c r="H133" s="4">
        <f t="shared" si="24"/>
        <v>0</v>
      </c>
      <c r="I133" s="4">
        <f t="shared" si="25"/>
        <v>0</v>
      </c>
      <c r="J133" s="4">
        <f t="shared" si="26"/>
        <v>0</v>
      </c>
      <c r="K133" s="4">
        <f t="shared" si="27"/>
        <v>0</v>
      </c>
      <c r="L133" s="4">
        <f t="shared" si="28"/>
        <v>0</v>
      </c>
      <c r="M133" s="4">
        <f t="shared" si="29"/>
        <v>0</v>
      </c>
      <c r="N133" s="4">
        <f t="shared" si="30"/>
        <v>0</v>
      </c>
      <c r="O133" s="4">
        <f t="shared" si="31"/>
        <v>0</v>
      </c>
      <c r="P133" s="4">
        <f t="shared" si="32"/>
        <v>0</v>
      </c>
      <c r="Q133" s="4">
        <f t="shared" si="33"/>
        <v>0</v>
      </c>
      <c r="R133" s="4">
        <f t="shared" si="34"/>
        <v>0</v>
      </c>
      <c r="S133" s="4">
        <f t="shared" si="35"/>
        <v>0</v>
      </c>
      <c r="T133" s="77">
        <f t="shared" si="36"/>
        <v>0</v>
      </c>
      <c r="U133" s="76">
        <f t="shared" si="38"/>
        <v>0.2</v>
      </c>
      <c r="V133" s="4">
        <f t="shared" si="37"/>
        <v>0</v>
      </c>
    </row>
    <row r="134" spans="2:22" x14ac:dyDescent="0.2">
      <c r="B134">
        <f>'Risk Assessment'!B140</f>
        <v>0</v>
      </c>
      <c r="C134">
        <f>'Risk Assessment'!E140</f>
        <v>0</v>
      </c>
      <c r="D134" s="4">
        <f>Risks!C147</f>
        <v>0</v>
      </c>
      <c r="E134" s="4">
        <f t="shared" ref="E134:E197" si="39">COUNTIF(C134,$E$4)</f>
        <v>0</v>
      </c>
      <c r="F134" s="4">
        <f t="shared" ref="F134:F197" si="40">COUNTIF(C134,$F$4)</f>
        <v>0</v>
      </c>
      <c r="G134" s="4">
        <f t="shared" ref="G134:G197" si="41">COUNTIF(C134,$G$4)</f>
        <v>0</v>
      </c>
      <c r="H134" s="4">
        <f t="shared" ref="H134:H197" si="42">COUNTIF(C134,$H$4)</f>
        <v>0</v>
      </c>
      <c r="I134" s="4">
        <f t="shared" ref="I134:I197" si="43">COUNTIF(C134,$I$4)</f>
        <v>0</v>
      </c>
      <c r="J134" s="4">
        <f t="shared" ref="J134:J197" si="44">E134*D134</f>
        <v>0</v>
      </c>
      <c r="K134" s="4">
        <f t="shared" ref="K134:K197" si="45">F134*D134</f>
        <v>0</v>
      </c>
      <c r="L134" s="4">
        <f t="shared" ref="L134:L197" si="46">D134*G134</f>
        <v>0</v>
      </c>
      <c r="M134" s="4">
        <f t="shared" ref="M134:M197" si="47">H134*D134</f>
        <v>0</v>
      </c>
      <c r="N134" s="4">
        <f t="shared" ref="N134:N197" si="48">I134*D134</f>
        <v>0</v>
      </c>
      <c r="O134" s="4">
        <f t="shared" ref="O134:O197" si="49">J134*$O$3</f>
        <v>0</v>
      </c>
      <c r="P134" s="4">
        <f t="shared" ref="P134:P197" si="50">K134*$P$3</f>
        <v>0</v>
      </c>
      <c r="Q134" s="4">
        <f t="shared" ref="Q134:Q197" si="51">L134*$Q$3</f>
        <v>0</v>
      </c>
      <c r="R134" s="4">
        <f t="shared" ref="R134:R197" si="52">M134*$R$3</f>
        <v>0</v>
      </c>
      <c r="S134" s="4">
        <f t="shared" ref="S134:S197" si="53">N134*$S$3</f>
        <v>0</v>
      </c>
      <c r="T134" s="77">
        <f t="shared" ref="T134:T197" si="54">SUM(O134:S134)</f>
        <v>0</v>
      </c>
      <c r="U134" s="76">
        <f t="shared" si="38"/>
        <v>0.2</v>
      </c>
      <c r="V134" s="4">
        <f t="shared" ref="V134:V197" si="55">U134*T134</f>
        <v>0</v>
      </c>
    </row>
    <row r="135" spans="2:22" x14ac:dyDescent="0.2">
      <c r="B135">
        <f>'Risk Assessment'!B141</f>
        <v>0</v>
      </c>
      <c r="C135">
        <f>'Risk Assessment'!E141</f>
        <v>0</v>
      </c>
      <c r="D135" s="4">
        <f>Risks!C148</f>
        <v>0</v>
      </c>
      <c r="E135" s="4">
        <f t="shared" si="39"/>
        <v>0</v>
      </c>
      <c r="F135" s="4">
        <f t="shared" si="40"/>
        <v>0</v>
      </c>
      <c r="G135" s="4">
        <f t="shared" si="41"/>
        <v>0</v>
      </c>
      <c r="H135" s="4">
        <f t="shared" si="42"/>
        <v>0</v>
      </c>
      <c r="I135" s="4">
        <f t="shared" si="43"/>
        <v>0</v>
      </c>
      <c r="J135" s="4">
        <f t="shared" si="44"/>
        <v>0</v>
      </c>
      <c r="K135" s="4">
        <f t="shared" si="45"/>
        <v>0</v>
      </c>
      <c r="L135" s="4">
        <f t="shared" si="46"/>
        <v>0</v>
      </c>
      <c r="M135" s="4">
        <f t="shared" si="47"/>
        <v>0</v>
      </c>
      <c r="N135" s="4">
        <f t="shared" si="48"/>
        <v>0</v>
      </c>
      <c r="O135" s="4">
        <f t="shared" si="49"/>
        <v>0</v>
      </c>
      <c r="P135" s="4">
        <f t="shared" si="50"/>
        <v>0</v>
      </c>
      <c r="Q135" s="4">
        <f t="shared" si="51"/>
        <v>0</v>
      </c>
      <c r="R135" s="4">
        <f t="shared" si="52"/>
        <v>0</v>
      </c>
      <c r="S135" s="4">
        <f t="shared" si="53"/>
        <v>0</v>
      </c>
      <c r="T135" s="77">
        <f t="shared" si="54"/>
        <v>0</v>
      </c>
      <c r="U135" s="76">
        <f t="shared" ref="U135:U198" si="56">$U$5</f>
        <v>0.2</v>
      </c>
      <c r="V135" s="4">
        <f t="shared" si="55"/>
        <v>0</v>
      </c>
    </row>
    <row r="136" spans="2:22" x14ac:dyDescent="0.2">
      <c r="B136">
        <f>'Risk Assessment'!B142</f>
        <v>0</v>
      </c>
      <c r="C136">
        <f>'Risk Assessment'!E142</f>
        <v>0</v>
      </c>
      <c r="D136" s="4">
        <f>Risks!C149</f>
        <v>0</v>
      </c>
      <c r="E136" s="4">
        <f t="shared" si="39"/>
        <v>0</v>
      </c>
      <c r="F136" s="4">
        <f t="shared" si="40"/>
        <v>0</v>
      </c>
      <c r="G136" s="4">
        <f t="shared" si="41"/>
        <v>0</v>
      </c>
      <c r="H136" s="4">
        <f t="shared" si="42"/>
        <v>0</v>
      </c>
      <c r="I136" s="4">
        <f t="shared" si="43"/>
        <v>0</v>
      </c>
      <c r="J136" s="4">
        <f t="shared" si="44"/>
        <v>0</v>
      </c>
      <c r="K136" s="4">
        <f t="shared" si="45"/>
        <v>0</v>
      </c>
      <c r="L136" s="4">
        <f t="shared" si="46"/>
        <v>0</v>
      </c>
      <c r="M136" s="4">
        <f t="shared" si="47"/>
        <v>0</v>
      </c>
      <c r="N136" s="4">
        <f t="shared" si="48"/>
        <v>0</v>
      </c>
      <c r="O136" s="4">
        <f t="shared" si="49"/>
        <v>0</v>
      </c>
      <c r="P136" s="4">
        <f t="shared" si="50"/>
        <v>0</v>
      </c>
      <c r="Q136" s="4">
        <f t="shared" si="51"/>
        <v>0</v>
      </c>
      <c r="R136" s="4">
        <f t="shared" si="52"/>
        <v>0</v>
      </c>
      <c r="S136" s="4">
        <f t="shared" si="53"/>
        <v>0</v>
      </c>
      <c r="T136" s="77">
        <f t="shared" si="54"/>
        <v>0</v>
      </c>
      <c r="U136" s="76">
        <f t="shared" si="56"/>
        <v>0.2</v>
      </c>
      <c r="V136" s="4">
        <f t="shared" si="55"/>
        <v>0</v>
      </c>
    </row>
    <row r="137" spans="2:22" x14ac:dyDescent="0.2">
      <c r="B137">
        <f>'Risk Assessment'!B143</f>
        <v>0</v>
      </c>
      <c r="C137">
        <f>'Risk Assessment'!E143</f>
        <v>0</v>
      </c>
      <c r="D137" s="4">
        <f>Risks!C150</f>
        <v>0</v>
      </c>
      <c r="E137" s="4">
        <f t="shared" si="39"/>
        <v>0</v>
      </c>
      <c r="F137" s="4">
        <f t="shared" si="40"/>
        <v>0</v>
      </c>
      <c r="G137" s="4">
        <f t="shared" si="41"/>
        <v>0</v>
      </c>
      <c r="H137" s="4">
        <f t="shared" si="42"/>
        <v>0</v>
      </c>
      <c r="I137" s="4">
        <f t="shared" si="43"/>
        <v>0</v>
      </c>
      <c r="J137" s="4">
        <f t="shared" si="44"/>
        <v>0</v>
      </c>
      <c r="K137" s="4">
        <f t="shared" si="45"/>
        <v>0</v>
      </c>
      <c r="L137" s="4">
        <f t="shared" si="46"/>
        <v>0</v>
      </c>
      <c r="M137" s="4">
        <f t="shared" si="47"/>
        <v>0</v>
      </c>
      <c r="N137" s="4">
        <f t="shared" si="48"/>
        <v>0</v>
      </c>
      <c r="O137" s="4">
        <f t="shared" si="49"/>
        <v>0</v>
      </c>
      <c r="P137" s="4">
        <f t="shared" si="50"/>
        <v>0</v>
      </c>
      <c r="Q137" s="4">
        <f t="shared" si="51"/>
        <v>0</v>
      </c>
      <c r="R137" s="4">
        <f t="shared" si="52"/>
        <v>0</v>
      </c>
      <c r="S137" s="4">
        <f t="shared" si="53"/>
        <v>0</v>
      </c>
      <c r="T137" s="77">
        <f t="shared" si="54"/>
        <v>0</v>
      </c>
      <c r="U137" s="76">
        <f t="shared" si="56"/>
        <v>0.2</v>
      </c>
      <c r="V137" s="4">
        <f t="shared" si="55"/>
        <v>0</v>
      </c>
    </row>
    <row r="138" spans="2:22" x14ac:dyDescent="0.2">
      <c r="B138">
        <f>'Risk Assessment'!B144</f>
        <v>0</v>
      </c>
      <c r="C138">
        <f>'Risk Assessment'!E144</f>
        <v>0</v>
      </c>
      <c r="D138" s="4">
        <f>Risks!C151</f>
        <v>0</v>
      </c>
      <c r="E138" s="4">
        <f t="shared" si="39"/>
        <v>0</v>
      </c>
      <c r="F138" s="4">
        <f t="shared" si="40"/>
        <v>0</v>
      </c>
      <c r="G138" s="4">
        <f t="shared" si="41"/>
        <v>0</v>
      </c>
      <c r="H138" s="4">
        <f t="shared" si="42"/>
        <v>0</v>
      </c>
      <c r="I138" s="4">
        <f t="shared" si="43"/>
        <v>0</v>
      </c>
      <c r="J138" s="4">
        <f t="shared" si="44"/>
        <v>0</v>
      </c>
      <c r="K138" s="4">
        <f t="shared" si="45"/>
        <v>0</v>
      </c>
      <c r="L138" s="4">
        <f t="shared" si="46"/>
        <v>0</v>
      </c>
      <c r="M138" s="4">
        <f t="shared" si="47"/>
        <v>0</v>
      </c>
      <c r="N138" s="4">
        <f t="shared" si="48"/>
        <v>0</v>
      </c>
      <c r="O138" s="4">
        <f t="shared" si="49"/>
        <v>0</v>
      </c>
      <c r="P138" s="4">
        <f t="shared" si="50"/>
        <v>0</v>
      </c>
      <c r="Q138" s="4">
        <f t="shared" si="51"/>
        <v>0</v>
      </c>
      <c r="R138" s="4">
        <f t="shared" si="52"/>
        <v>0</v>
      </c>
      <c r="S138" s="4">
        <f t="shared" si="53"/>
        <v>0</v>
      </c>
      <c r="T138" s="77">
        <f t="shared" si="54"/>
        <v>0</v>
      </c>
      <c r="U138" s="76">
        <f t="shared" si="56"/>
        <v>0.2</v>
      </c>
      <c r="V138" s="4">
        <f t="shared" si="55"/>
        <v>0</v>
      </c>
    </row>
    <row r="139" spans="2:22" x14ac:dyDescent="0.2">
      <c r="B139">
        <f>'Risk Assessment'!B145</f>
        <v>0</v>
      </c>
      <c r="C139">
        <f>'Risk Assessment'!E145</f>
        <v>0</v>
      </c>
      <c r="D139" s="4">
        <f>Risks!C152</f>
        <v>0</v>
      </c>
      <c r="E139" s="4">
        <f t="shared" si="39"/>
        <v>0</v>
      </c>
      <c r="F139" s="4">
        <f t="shared" si="40"/>
        <v>0</v>
      </c>
      <c r="G139" s="4">
        <f t="shared" si="41"/>
        <v>0</v>
      </c>
      <c r="H139" s="4">
        <f t="shared" si="42"/>
        <v>0</v>
      </c>
      <c r="I139" s="4">
        <f t="shared" si="43"/>
        <v>0</v>
      </c>
      <c r="J139" s="4">
        <f t="shared" si="44"/>
        <v>0</v>
      </c>
      <c r="K139" s="4">
        <f t="shared" si="45"/>
        <v>0</v>
      </c>
      <c r="L139" s="4">
        <f t="shared" si="46"/>
        <v>0</v>
      </c>
      <c r="M139" s="4">
        <f t="shared" si="47"/>
        <v>0</v>
      </c>
      <c r="N139" s="4">
        <f t="shared" si="48"/>
        <v>0</v>
      </c>
      <c r="O139" s="4">
        <f t="shared" si="49"/>
        <v>0</v>
      </c>
      <c r="P139" s="4">
        <f t="shared" si="50"/>
        <v>0</v>
      </c>
      <c r="Q139" s="4">
        <f t="shared" si="51"/>
        <v>0</v>
      </c>
      <c r="R139" s="4">
        <f t="shared" si="52"/>
        <v>0</v>
      </c>
      <c r="S139" s="4">
        <f t="shared" si="53"/>
        <v>0</v>
      </c>
      <c r="T139" s="77">
        <f t="shared" si="54"/>
        <v>0</v>
      </c>
      <c r="U139" s="76">
        <f t="shared" si="56"/>
        <v>0.2</v>
      </c>
      <c r="V139" s="4">
        <f t="shared" si="55"/>
        <v>0</v>
      </c>
    </row>
    <row r="140" spans="2:22" x14ac:dyDescent="0.2">
      <c r="B140">
        <f>'Risk Assessment'!B146</f>
        <v>0</v>
      </c>
      <c r="C140">
        <f>'Risk Assessment'!E146</f>
        <v>0</v>
      </c>
      <c r="D140" s="4">
        <f>Risks!C153</f>
        <v>0</v>
      </c>
      <c r="E140" s="4">
        <f t="shared" si="39"/>
        <v>0</v>
      </c>
      <c r="F140" s="4">
        <f t="shared" si="40"/>
        <v>0</v>
      </c>
      <c r="G140" s="4">
        <f t="shared" si="41"/>
        <v>0</v>
      </c>
      <c r="H140" s="4">
        <f t="shared" si="42"/>
        <v>0</v>
      </c>
      <c r="I140" s="4">
        <f t="shared" si="43"/>
        <v>0</v>
      </c>
      <c r="J140" s="4">
        <f t="shared" si="44"/>
        <v>0</v>
      </c>
      <c r="K140" s="4">
        <f t="shared" si="45"/>
        <v>0</v>
      </c>
      <c r="L140" s="4">
        <f t="shared" si="46"/>
        <v>0</v>
      </c>
      <c r="M140" s="4">
        <f t="shared" si="47"/>
        <v>0</v>
      </c>
      <c r="N140" s="4">
        <f t="shared" si="48"/>
        <v>0</v>
      </c>
      <c r="O140" s="4">
        <f t="shared" si="49"/>
        <v>0</v>
      </c>
      <c r="P140" s="4">
        <f t="shared" si="50"/>
        <v>0</v>
      </c>
      <c r="Q140" s="4">
        <f t="shared" si="51"/>
        <v>0</v>
      </c>
      <c r="R140" s="4">
        <f t="shared" si="52"/>
        <v>0</v>
      </c>
      <c r="S140" s="4">
        <f t="shared" si="53"/>
        <v>0</v>
      </c>
      <c r="T140" s="77">
        <f t="shared" si="54"/>
        <v>0</v>
      </c>
      <c r="U140" s="76">
        <f t="shared" si="56"/>
        <v>0.2</v>
      </c>
      <c r="V140" s="4">
        <f t="shared" si="55"/>
        <v>0</v>
      </c>
    </row>
    <row r="141" spans="2:22" x14ac:dyDescent="0.2">
      <c r="B141">
        <f>'Risk Assessment'!B147</f>
        <v>0</v>
      </c>
      <c r="C141">
        <f>'Risk Assessment'!E147</f>
        <v>0</v>
      </c>
      <c r="D141" s="4">
        <f>Risks!C154</f>
        <v>0</v>
      </c>
      <c r="E141" s="4">
        <f t="shared" si="39"/>
        <v>0</v>
      </c>
      <c r="F141" s="4">
        <f t="shared" si="40"/>
        <v>0</v>
      </c>
      <c r="G141" s="4">
        <f t="shared" si="41"/>
        <v>0</v>
      </c>
      <c r="H141" s="4">
        <f t="shared" si="42"/>
        <v>0</v>
      </c>
      <c r="I141" s="4">
        <f t="shared" si="43"/>
        <v>0</v>
      </c>
      <c r="J141" s="4">
        <f t="shared" si="44"/>
        <v>0</v>
      </c>
      <c r="K141" s="4">
        <f t="shared" si="45"/>
        <v>0</v>
      </c>
      <c r="L141" s="4">
        <f t="shared" si="46"/>
        <v>0</v>
      </c>
      <c r="M141" s="4">
        <f t="shared" si="47"/>
        <v>0</v>
      </c>
      <c r="N141" s="4">
        <f t="shared" si="48"/>
        <v>0</v>
      </c>
      <c r="O141" s="4">
        <f t="shared" si="49"/>
        <v>0</v>
      </c>
      <c r="P141" s="4">
        <f t="shared" si="50"/>
        <v>0</v>
      </c>
      <c r="Q141" s="4">
        <f t="shared" si="51"/>
        <v>0</v>
      </c>
      <c r="R141" s="4">
        <f t="shared" si="52"/>
        <v>0</v>
      </c>
      <c r="S141" s="4">
        <f t="shared" si="53"/>
        <v>0</v>
      </c>
      <c r="T141" s="77">
        <f t="shared" si="54"/>
        <v>0</v>
      </c>
      <c r="U141" s="76">
        <f t="shared" si="56"/>
        <v>0.2</v>
      </c>
      <c r="V141" s="4">
        <f t="shared" si="55"/>
        <v>0</v>
      </c>
    </row>
    <row r="142" spans="2:22" x14ac:dyDescent="0.2">
      <c r="B142">
        <f>'Risk Assessment'!B148</f>
        <v>0</v>
      </c>
      <c r="C142">
        <f>'Risk Assessment'!E148</f>
        <v>0</v>
      </c>
      <c r="D142" s="4">
        <f>Risks!C155</f>
        <v>0</v>
      </c>
      <c r="E142" s="4">
        <f t="shared" si="39"/>
        <v>0</v>
      </c>
      <c r="F142" s="4">
        <f t="shared" si="40"/>
        <v>0</v>
      </c>
      <c r="G142" s="4">
        <f t="shared" si="41"/>
        <v>0</v>
      </c>
      <c r="H142" s="4">
        <f t="shared" si="42"/>
        <v>0</v>
      </c>
      <c r="I142" s="4">
        <f t="shared" si="43"/>
        <v>0</v>
      </c>
      <c r="J142" s="4">
        <f t="shared" si="44"/>
        <v>0</v>
      </c>
      <c r="K142" s="4">
        <f t="shared" si="45"/>
        <v>0</v>
      </c>
      <c r="L142" s="4">
        <f t="shared" si="46"/>
        <v>0</v>
      </c>
      <c r="M142" s="4">
        <f t="shared" si="47"/>
        <v>0</v>
      </c>
      <c r="N142" s="4">
        <f t="shared" si="48"/>
        <v>0</v>
      </c>
      <c r="O142" s="4">
        <f t="shared" si="49"/>
        <v>0</v>
      </c>
      <c r="P142" s="4">
        <f t="shared" si="50"/>
        <v>0</v>
      </c>
      <c r="Q142" s="4">
        <f t="shared" si="51"/>
        <v>0</v>
      </c>
      <c r="R142" s="4">
        <f t="shared" si="52"/>
        <v>0</v>
      </c>
      <c r="S142" s="4">
        <f t="shared" si="53"/>
        <v>0</v>
      </c>
      <c r="T142" s="77">
        <f t="shared" si="54"/>
        <v>0</v>
      </c>
      <c r="U142" s="76">
        <f t="shared" si="56"/>
        <v>0.2</v>
      </c>
      <c r="V142" s="4">
        <f t="shared" si="55"/>
        <v>0</v>
      </c>
    </row>
    <row r="143" spans="2:22" x14ac:dyDescent="0.2">
      <c r="B143">
        <f>'Risk Assessment'!B149</f>
        <v>0</v>
      </c>
      <c r="C143">
        <f>'Risk Assessment'!E149</f>
        <v>0</v>
      </c>
      <c r="D143" s="4">
        <f>Risks!C156</f>
        <v>0</v>
      </c>
      <c r="E143" s="4">
        <f t="shared" si="39"/>
        <v>0</v>
      </c>
      <c r="F143" s="4">
        <f t="shared" si="40"/>
        <v>0</v>
      </c>
      <c r="G143" s="4">
        <f t="shared" si="41"/>
        <v>0</v>
      </c>
      <c r="H143" s="4">
        <f t="shared" si="42"/>
        <v>0</v>
      </c>
      <c r="I143" s="4">
        <f t="shared" si="43"/>
        <v>0</v>
      </c>
      <c r="J143" s="4">
        <f t="shared" si="44"/>
        <v>0</v>
      </c>
      <c r="K143" s="4">
        <f t="shared" si="45"/>
        <v>0</v>
      </c>
      <c r="L143" s="4">
        <f t="shared" si="46"/>
        <v>0</v>
      </c>
      <c r="M143" s="4">
        <f t="shared" si="47"/>
        <v>0</v>
      </c>
      <c r="N143" s="4">
        <f t="shared" si="48"/>
        <v>0</v>
      </c>
      <c r="O143" s="4">
        <f t="shared" si="49"/>
        <v>0</v>
      </c>
      <c r="P143" s="4">
        <f t="shared" si="50"/>
        <v>0</v>
      </c>
      <c r="Q143" s="4">
        <f t="shared" si="51"/>
        <v>0</v>
      </c>
      <c r="R143" s="4">
        <f t="shared" si="52"/>
        <v>0</v>
      </c>
      <c r="S143" s="4">
        <f t="shared" si="53"/>
        <v>0</v>
      </c>
      <c r="T143" s="77">
        <f t="shared" si="54"/>
        <v>0</v>
      </c>
      <c r="U143" s="76">
        <f t="shared" si="56"/>
        <v>0.2</v>
      </c>
      <c r="V143" s="4">
        <f t="shared" si="55"/>
        <v>0</v>
      </c>
    </row>
    <row r="144" spans="2:22" x14ac:dyDescent="0.2">
      <c r="B144">
        <f>'Risk Assessment'!B150</f>
        <v>0</v>
      </c>
      <c r="C144">
        <f>'Risk Assessment'!E150</f>
        <v>0</v>
      </c>
      <c r="D144" s="4">
        <f>Risks!C157</f>
        <v>0</v>
      </c>
      <c r="E144" s="4">
        <f t="shared" si="39"/>
        <v>0</v>
      </c>
      <c r="F144" s="4">
        <f t="shared" si="40"/>
        <v>0</v>
      </c>
      <c r="G144" s="4">
        <f t="shared" si="41"/>
        <v>0</v>
      </c>
      <c r="H144" s="4">
        <f t="shared" si="42"/>
        <v>0</v>
      </c>
      <c r="I144" s="4">
        <f t="shared" si="43"/>
        <v>0</v>
      </c>
      <c r="J144" s="4">
        <f t="shared" si="44"/>
        <v>0</v>
      </c>
      <c r="K144" s="4">
        <f t="shared" si="45"/>
        <v>0</v>
      </c>
      <c r="L144" s="4">
        <f t="shared" si="46"/>
        <v>0</v>
      </c>
      <c r="M144" s="4">
        <f t="shared" si="47"/>
        <v>0</v>
      </c>
      <c r="N144" s="4">
        <f t="shared" si="48"/>
        <v>0</v>
      </c>
      <c r="O144" s="4">
        <f t="shared" si="49"/>
        <v>0</v>
      </c>
      <c r="P144" s="4">
        <f t="shared" si="50"/>
        <v>0</v>
      </c>
      <c r="Q144" s="4">
        <f t="shared" si="51"/>
        <v>0</v>
      </c>
      <c r="R144" s="4">
        <f t="shared" si="52"/>
        <v>0</v>
      </c>
      <c r="S144" s="4">
        <f t="shared" si="53"/>
        <v>0</v>
      </c>
      <c r="T144" s="77">
        <f t="shared" si="54"/>
        <v>0</v>
      </c>
      <c r="U144" s="76">
        <f t="shared" si="56"/>
        <v>0.2</v>
      </c>
      <c r="V144" s="4">
        <f t="shared" si="55"/>
        <v>0</v>
      </c>
    </row>
    <row r="145" spans="2:22" x14ac:dyDescent="0.2">
      <c r="B145">
        <f>'Risk Assessment'!B151</f>
        <v>0</v>
      </c>
      <c r="C145">
        <f>'Risk Assessment'!E151</f>
        <v>0</v>
      </c>
      <c r="D145" s="4">
        <f>Risks!C158</f>
        <v>0</v>
      </c>
      <c r="E145" s="4">
        <f t="shared" si="39"/>
        <v>0</v>
      </c>
      <c r="F145" s="4">
        <f t="shared" si="40"/>
        <v>0</v>
      </c>
      <c r="G145" s="4">
        <f t="shared" si="41"/>
        <v>0</v>
      </c>
      <c r="H145" s="4">
        <f t="shared" si="42"/>
        <v>0</v>
      </c>
      <c r="I145" s="4">
        <f t="shared" si="43"/>
        <v>0</v>
      </c>
      <c r="J145" s="4">
        <f t="shared" si="44"/>
        <v>0</v>
      </c>
      <c r="K145" s="4">
        <f t="shared" si="45"/>
        <v>0</v>
      </c>
      <c r="L145" s="4">
        <f t="shared" si="46"/>
        <v>0</v>
      </c>
      <c r="M145" s="4">
        <f t="shared" si="47"/>
        <v>0</v>
      </c>
      <c r="N145" s="4">
        <f t="shared" si="48"/>
        <v>0</v>
      </c>
      <c r="O145" s="4">
        <f t="shared" si="49"/>
        <v>0</v>
      </c>
      <c r="P145" s="4">
        <f t="shared" si="50"/>
        <v>0</v>
      </c>
      <c r="Q145" s="4">
        <f t="shared" si="51"/>
        <v>0</v>
      </c>
      <c r="R145" s="4">
        <f t="shared" si="52"/>
        <v>0</v>
      </c>
      <c r="S145" s="4">
        <f t="shared" si="53"/>
        <v>0</v>
      </c>
      <c r="T145" s="77">
        <f t="shared" si="54"/>
        <v>0</v>
      </c>
      <c r="U145" s="76">
        <f t="shared" si="56"/>
        <v>0.2</v>
      </c>
      <c r="V145" s="4">
        <f t="shared" si="55"/>
        <v>0</v>
      </c>
    </row>
    <row r="146" spans="2:22" x14ac:dyDescent="0.2">
      <c r="B146">
        <f>'Risk Assessment'!B152</f>
        <v>0</v>
      </c>
      <c r="C146">
        <f>'Risk Assessment'!E152</f>
        <v>0</v>
      </c>
      <c r="D146" s="4">
        <f>Risks!C159</f>
        <v>0</v>
      </c>
      <c r="E146" s="4">
        <f t="shared" si="39"/>
        <v>0</v>
      </c>
      <c r="F146" s="4">
        <f t="shared" si="40"/>
        <v>0</v>
      </c>
      <c r="G146" s="4">
        <f t="shared" si="41"/>
        <v>0</v>
      </c>
      <c r="H146" s="4">
        <f t="shared" si="42"/>
        <v>0</v>
      </c>
      <c r="I146" s="4">
        <f t="shared" si="43"/>
        <v>0</v>
      </c>
      <c r="J146" s="4">
        <f t="shared" si="44"/>
        <v>0</v>
      </c>
      <c r="K146" s="4">
        <f t="shared" si="45"/>
        <v>0</v>
      </c>
      <c r="L146" s="4">
        <f t="shared" si="46"/>
        <v>0</v>
      </c>
      <c r="M146" s="4">
        <f t="shared" si="47"/>
        <v>0</v>
      </c>
      <c r="N146" s="4">
        <f t="shared" si="48"/>
        <v>0</v>
      </c>
      <c r="O146" s="4">
        <f t="shared" si="49"/>
        <v>0</v>
      </c>
      <c r="P146" s="4">
        <f t="shared" si="50"/>
        <v>0</v>
      </c>
      <c r="Q146" s="4">
        <f t="shared" si="51"/>
        <v>0</v>
      </c>
      <c r="R146" s="4">
        <f t="shared" si="52"/>
        <v>0</v>
      </c>
      <c r="S146" s="4">
        <f t="shared" si="53"/>
        <v>0</v>
      </c>
      <c r="T146" s="77">
        <f t="shared" si="54"/>
        <v>0</v>
      </c>
      <c r="U146" s="76">
        <f t="shared" si="56"/>
        <v>0.2</v>
      </c>
      <c r="V146" s="4">
        <f t="shared" si="55"/>
        <v>0</v>
      </c>
    </row>
    <row r="147" spans="2:22" x14ac:dyDescent="0.2">
      <c r="B147">
        <f>'Risk Assessment'!B153</f>
        <v>0</v>
      </c>
      <c r="C147">
        <f>'Risk Assessment'!E153</f>
        <v>0</v>
      </c>
      <c r="D147" s="4">
        <f>Risks!C160</f>
        <v>0</v>
      </c>
      <c r="E147" s="4">
        <f t="shared" si="39"/>
        <v>0</v>
      </c>
      <c r="F147" s="4">
        <f t="shared" si="40"/>
        <v>0</v>
      </c>
      <c r="G147" s="4">
        <f t="shared" si="41"/>
        <v>0</v>
      </c>
      <c r="H147" s="4">
        <f t="shared" si="42"/>
        <v>0</v>
      </c>
      <c r="I147" s="4">
        <f t="shared" si="43"/>
        <v>0</v>
      </c>
      <c r="J147" s="4">
        <f t="shared" si="44"/>
        <v>0</v>
      </c>
      <c r="K147" s="4">
        <f t="shared" si="45"/>
        <v>0</v>
      </c>
      <c r="L147" s="4">
        <f t="shared" si="46"/>
        <v>0</v>
      </c>
      <c r="M147" s="4">
        <f t="shared" si="47"/>
        <v>0</v>
      </c>
      <c r="N147" s="4">
        <f t="shared" si="48"/>
        <v>0</v>
      </c>
      <c r="O147" s="4">
        <f t="shared" si="49"/>
        <v>0</v>
      </c>
      <c r="P147" s="4">
        <f t="shared" si="50"/>
        <v>0</v>
      </c>
      <c r="Q147" s="4">
        <f t="shared" si="51"/>
        <v>0</v>
      </c>
      <c r="R147" s="4">
        <f t="shared" si="52"/>
        <v>0</v>
      </c>
      <c r="S147" s="4">
        <f t="shared" si="53"/>
        <v>0</v>
      </c>
      <c r="T147" s="77">
        <f t="shared" si="54"/>
        <v>0</v>
      </c>
      <c r="U147" s="76">
        <f t="shared" si="56"/>
        <v>0.2</v>
      </c>
      <c r="V147" s="4">
        <f t="shared" si="55"/>
        <v>0</v>
      </c>
    </row>
    <row r="148" spans="2:22" x14ac:dyDescent="0.2">
      <c r="B148">
        <f>'Risk Assessment'!B154</f>
        <v>0</v>
      </c>
      <c r="C148">
        <f>'Risk Assessment'!E154</f>
        <v>0</v>
      </c>
      <c r="D148" s="4">
        <f>Risks!C161</f>
        <v>0</v>
      </c>
      <c r="E148" s="4">
        <f t="shared" si="39"/>
        <v>0</v>
      </c>
      <c r="F148" s="4">
        <f t="shared" si="40"/>
        <v>0</v>
      </c>
      <c r="G148" s="4">
        <f t="shared" si="41"/>
        <v>0</v>
      </c>
      <c r="H148" s="4">
        <f t="shared" si="42"/>
        <v>0</v>
      </c>
      <c r="I148" s="4">
        <f t="shared" si="43"/>
        <v>0</v>
      </c>
      <c r="J148" s="4">
        <f t="shared" si="44"/>
        <v>0</v>
      </c>
      <c r="K148" s="4">
        <f t="shared" si="45"/>
        <v>0</v>
      </c>
      <c r="L148" s="4">
        <f t="shared" si="46"/>
        <v>0</v>
      </c>
      <c r="M148" s="4">
        <f t="shared" si="47"/>
        <v>0</v>
      </c>
      <c r="N148" s="4">
        <f t="shared" si="48"/>
        <v>0</v>
      </c>
      <c r="O148" s="4">
        <f t="shared" si="49"/>
        <v>0</v>
      </c>
      <c r="P148" s="4">
        <f t="shared" si="50"/>
        <v>0</v>
      </c>
      <c r="Q148" s="4">
        <f t="shared" si="51"/>
        <v>0</v>
      </c>
      <c r="R148" s="4">
        <f t="shared" si="52"/>
        <v>0</v>
      </c>
      <c r="S148" s="4">
        <f t="shared" si="53"/>
        <v>0</v>
      </c>
      <c r="T148" s="77">
        <f t="shared" si="54"/>
        <v>0</v>
      </c>
      <c r="U148" s="76">
        <f t="shared" si="56"/>
        <v>0.2</v>
      </c>
      <c r="V148" s="4">
        <f t="shared" si="55"/>
        <v>0</v>
      </c>
    </row>
    <row r="149" spans="2:22" x14ac:dyDescent="0.2">
      <c r="B149">
        <f>'Risk Assessment'!B155</f>
        <v>0</v>
      </c>
      <c r="C149">
        <f>'Risk Assessment'!E155</f>
        <v>0</v>
      </c>
      <c r="D149" s="4">
        <f>Risks!C162</f>
        <v>0</v>
      </c>
      <c r="E149" s="4">
        <f t="shared" si="39"/>
        <v>0</v>
      </c>
      <c r="F149" s="4">
        <f t="shared" si="40"/>
        <v>0</v>
      </c>
      <c r="G149" s="4">
        <f t="shared" si="41"/>
        <v>0</v>
      </c>
      <c r="H149" s="4">
        <f t="shared" si="42"/>
        <v>0</v>
      </c>
      <c r="I149" s="4">
        <f t="shared" si="43"/>
        <v>0</v>
      </c>
      <c r="J149" s="4">
        <f t="shared" si="44"/>
        <v>0</v>
      </c>
      <c r="K149" s="4">
        <f t="shared" si="45"/>
        <v>0</v>
      </c>
      <c r="L149" s="4">
        <f t="shared" si="46"/>
        <v>0</v>
      </c>
      <c r="M149" s="4">
        <f t="shared" si="47"/>
        <v>0</v>
      </c>
      <c r="N149" s="4">
        <f t="shared" si="48"/>
        <v>0</v>
      </c>
      <c r="O149" s="4">
        <f t="shared" si="49"/>
        <v>0</v>
      </c>
      <c r="P149" s="4">
        <f t="shared" si="50"/>
        <v>0</v>
      </c>
      <c r="Q149" s="4">
        <f t="shared" si="51"/>
        <v>0</v>
      </c>
      <c r="R149" s="4">
        <f t="shared" si="52"/>
        <v>0</v>
      </c>
      <c r="S149" s="4">
        <f t="shared" si="53"/>
        <v>0</v>
      </c>
      <c r="T149" s="77">
        <f t="shared" si="54"/>
        <v>0</v>
      </c>
      <c r="U149" s="76">
        <f t="shared" si="56"/>
        <v>0.2</v>
      </c>
      <c r="V149" s="4">
        <f t="shared" si="55"/>
        <v>0</v>
      </c>
    </row>
    <row r="150" spans="2:22" x14ac:dyDescent="0.2">
      <c r="B150">
        <f>'Risk Assessment'!B156</f>
        <v>0</v>
      </c>
      <c r="C150">
        <f>'Risk Assessment'!E156</f>
        <v>0</v>
      </c>
      <c r="D150" s="4">
        <f>Risks!C163</f>
        <v>0</v>
      </c>
      <c r="E150" s="4">
        <f t="shared" si="39"/>
        <v>0</v>
      </c>
      <c r="F150" s="4">
        <f t="shared" si="40"/>
        <v>0</v>
      </c>
      <c r="G150" s="4">
        <f t="shared" si="41"/>
        <v>0</v>
      </c>
      <c r="H150" s="4">
        <f t="shared" si="42"/>
        <v>0</v>
      </c>
      <c r="I150" s="4">
        <f t="shared" si="43"/>
        <v>0</v>
      </c>
      <c r="J150" s="4">
        <f t="shared" si="44"/>
        <v>0</v>
      </c>
      <c r="K150" s="4">
        <f t="shared" si="45"/>
        <v>0</v>
      </c>
      <c r="L150" s="4">
        <f t="shared" si="46"/>
        <v>0</v>
      </c>
      <c r="M150" s="4">
        <f t="shared" si="47"/>
        <v>0</v>
      </c>
      <c r="N150" s="4">
        <f t="shared" si="48"/>
        <v>0</v>
      </c>
      <c r="O150" s="4">
        <f t="shared" si="49"/>
        <v>0</v>
      </c>
      <c r="P150" s="4">
        <f t="shared" si="50"/>
        <v>0</v>
      </c>
      <c r="Q150" s="4">
        <f t="shared" si="51"/>
        <v>0</v>
      </c>
      <c r="R150" s="4">
        <f t="shared" si="52"/>
        <v>0</v>
      </c>
      <c r="S150" s="4">
        <f t="shared" si="53"/>
        <v>0</v>
      </c>
      <c r="T150" s="77">
        <f t="shared" si="54"/>
        <v>0</v>
      </c>
      <c r="U150" s="76">
        <f t="shared" si="56"/>
        <v>0.2</v>
      </c>
      <c r="V150" s="4">
        <f t="shared" si="55"/>
        <v>0</v>
      </c>
    </row>
    <row r="151" spans="2:22" x14ac:dyDescent="0.2">
      <c r="B151">
        <f>'Risk Assessment'!B157</f>
        <v>0</v>
      </c>
      <c r="C151">
        <f>'Risk Assessment'!E157</f>
        <v>0</v>
      </c>
      <c r="D151" s="4">
        <f>Risks!C164</f>
        <v>0</v>
      </c>
      <c r="E151" s="4">
        <f t="shared" si="39"/>
        <v>0</v>
      </c>
      <c r="F151" s="4">
        <f t="shared" si="40"/>
        <v>0</v>
      </c>
      <c r="G151" s="4">
        <f t="shared" si="41"/>
        <v>0</v>
      </c>
      <c r="H151" s="4">
        <f t="shared" si="42"/>
        <v>0</v>
      </c>
      <c r="I151" s="4">
        <f t="shared" si="43"/>
        <v>0</v>
      </c>
      <c r="J151" s="4">
        <f t="shared" si="44"/>
        <v>0</v>
      </c>
      <c r="K151" s="4">
        <f t="shared" si="45"/>
        <v>0</v>
      </c>
      <c r="L151" s="4">
        <f t="shared" si="46"/>
        <v>0</v>
      </c>
      <c r="M151" s="4">
        <f t="shared" si="47"/>
        <v>0</v>
      </c>
      <c r="N151" s="4">
        <f t="shared" si="48"/>
        <v>0</v>
      </c>
      <c r="O151" s="4">
        <f t="shared" si="49"/>
        <v>0</v>
      </c>
      <c r="P151" s="4">
        <f t="shared" si="50"/>
        <v>0</v>
      </c>
      <c r="Q151" s="4">
        <f t="shared" si="51"/>
        <v>0</v>
      </c>
      <c r="R151" s="4">
        <f t="shared" si="52"/>
        <v>0</v>
      </c>
      <c r="S151" s="4">
        <f t="shared" si="53"/>
        <v>0</v>
      </c>
      <c r="T151" s="77">
        <f t="shared" si="54"/>
        <v>0</v>
      </c>
      <c r="U151" s="76">
        <f t="shared" si="56"/>
        <v>0.2</v>
      </c>
      <c r="V151" s="4">
        <f t="shared" si="55"/>
        <v>0</v>
      </c>
    </row>
    <row r="152" spans="2:22" x14ac:dyDescent="0.2">
      <c r="B152">
        <f>'Risk Assessment'!B158</f>
        <v>0</v>
      </c>
      <c r="C152">
        <f>'Risk Assessment'!E158</f>
        <v>0</v>
      </c>
      <c r="D152" s="4">
        <f>Risks!C165</f>
        <v>0</v>
      </c>
      <c r="E152" s="4">
        <f t="shared" si="39"/>
        <v>0</v>
      </c>
      <c r="F152" s="4">
        <f t="shared" si="40"/>
        <v>0</v>
      </c>
      <c r="G152" s="4">
        <f t="shared" si="41"/>
        <v>0</v>
      </c>
      <c r="H152" s="4">
        <f t="shared" si="42"/>
        <v>0</v>
      </c>
      <c r="I152" s="4">
        <f t="shared" si="43"/>
        <v>0</v>
      </c>
      <c r="J152" s="4">
        <f t="shared" si="44"/>
        <v>0</v>
      </c>
      <c r="K152" s="4">
        <f t="shared" si="45"/>
        <v>0</v>
      </c>
      <c r="L152" s="4">
        <f t="shared" si="46"/>
        <v>0</v>
      </c>
      <c r="M152" s="4">
        <f t="shared" si="47"/>
        <v>0</v>
      </c>
      <c r="N152" s="4">
        <f t="shared" si="48"/>
        <v>0</v>
      </c>
      <c r="O152" s="4">
        <f t="shared" si="49"/>
        <v>0</v>
      </c>
      <c r="P152" s="4">
        <f t="shared" si="50"/>
        <v>0</v>
      </c>
      <c r="Q152" s="4">
        <f t="shared" si="51"/>
        <v>0</v>
      </c>
      <c r="R152" s="4">
        <f t="shared" si="52"/>
        <v>0</v>
      </c>
      <c r="S152" s="4">
        <f t="shared" si="53"/>
        <v>0</v>
      </c>
      <c r="T152" s="77">
        <f t="shared" si="54"/>
        <v>0</v>
      </c>
      <c r="U152" s="76">
        <f t="shared" si="56"/>
        <v>0.2</v>
      </c>
      <c r="V152" s="4">
        <f t="shared" si="55"/>
        <v>0</v>
      </c>
    </row>
    <row r="153" spans="2:22" x14ac:dyDescent="0.2">
      <c r="B153">
        <f>'Risk Assessment'!B159</f>
        <v>0</v>
      </c>
      <c r="C153">
        <f>'Risk Assessment'!E159</f>
        <v>0</v>
      </c>
      <c r="D153" s="4">
        <f>Risks!C166</f>
        <v>0</v>
      </c>
      <c r="E153" s="4">
        <f t="shared" si="39"/>
        <v>0</v>
      </c>
      <c r="F153" s="4">
        <f t="shared" si="40"/>
        <v>0</v>
      </c>
      <c r="G153" s="4">
        <f t="shared" si="41"/>
        <v>0</v>
      </c>
      <c r="H153" s="4">
        <f t="shared" si="42"/>
        <v>0</v>
      </c>
      <c r="I153" s="4">
        <f t="shared" si="43"/>
        <v>0</v>
      </c>
      <c r="J153" s="4">
        <f t="shared" si="44"/>
        <v>0</v>
      </c>
      <c r="K153" s="4">
        <f t="shared" si="45"/>
        <v>0</v>
      </c>
      <c r="L153" s="4">
        <f t="shared" si="46"/>
        <v>0</v>
      </c>
      <c r="M153" s="4">
        <f t="shared" si="47"/>
        <v>0</v>
      </c>
      <c r="N153" s="4">
        <f t="shared" si="48"/>
        <v>0</v>
      </c>
      <c r="O153" s="4">
        <f t="shared" si="49"/>
        <v>0</v>
      </c>
      <c r="P153" s="4">
        <f t="shared" si="50"/>
        <v>0</v>
      </c>
      <c r="Q153" s="4">
        <f t="shared" si="51"/>
        <v>0</v>
      </c>
      <c r="R153" s="4">
        <f t="shared" si="52"/>
        <v>0</v>
      </c>
      <c r="S153" s="4">
        <f t="shared" si="53"/>
        <v>0</v>
      </c>
      <c r="T153" s="77">
        <f t="shared" si="54"/>
        <v>0</v>
      </c>
      <c r="U153" s="76">
        <f t="shared" si="56"/>
        <v>0.2</v>
      </c>
      <c r="V153" s="4">
        <f t="shared" si="55"/>
        <v>0</v>
      </c>
    </row>
    <row r="154" spans="2:22" x14ac:dyDescent="0.2">
      <c r="B154">
        <f>'Risk Assessment'!B160</f>
        <v>0</v>
      </c>
      <c r="C154">
        <f>'Risk Assessment'!E160</f>
        <v>0</v>
      </c>
      <c r="D154" s="4">
        <f>Risks!C167</f>
        <v>0</v>
      </c>
      <c r="E154" s="4">
        <f t="shared" si="39"/>
        <v>0</v>
      </c>
      <c r="F154" s="4">
        <f t="shared" si="40"/>
        <v>0</v>
      </c>
      <c r="G154" s="4">
        <f t="shared" si="41"/>
        <v>0</v>
      </c>
      <c r="H154" s="4">
        <f t="shared" si="42"/>
        <v>0</v>
      </c>
      <c r="I154" s="4">
        <f t="shared" si="43"/>
        <v>0</v>
      </c>
      <c r="J154" s="4">
        <f t="shared" si="44"/>
        <v>0</v>
      </c>
      <c r="K154" s="4">
        <f t="shared" si="45"/>
        <v>0</v>
      </c>
      <c r="L154" s="4">
        <f t="shared" si="46"/>
        <v>0</v>
      </c>
      <c r="M154" s="4">
        <f t="shared" si="47"/>
        <v>0</v>
      </c>
      <c r="N154" s="4">
        <f t="shared" si="48"/>
        <v>0</v>
      </c>
      <c r="O154" s="4">
        <f t="shared" si="49"/>
        <v>0</v>
      </c>
      <c r="P154" s="4">
        <f t="shared" si="50"/>
        <v>0</v>
      </c>
      <c r="Q154" s="4">
        <f t="shared" si="51"/>
        <v>0</v>
      </c>
      <c r="R154" s="4">
        <f t="shared" si="52"/>
        <v>0</v>
      </c>
      <c r="S154" s="4">
        <f t="shared" si="53"/>
        <v>0</v>
      </c>
      <c r="T154" s="77">
        <f t="shared" si="54"/>
        <v>0</v>
      </c>
      <c r="U154" s="76">
        <f t="shared" si="56"/>
        <v>0.2</v>
      </c>
      <c r="V154" s="4">
        <f t="shared" si="55"/>
        <v>0</v>
      </c>
    </row>
    <row r="155" spans="2:22" x14ac:dyDescent="0.2">
      <c r="B155">
        <f>'Risk Assessment'!B161</f>
        <v>0</v>
      </c>
      <c r="C155">
        <f>'Risk Assessment'!E161</f>
        <v>0</v>
      </c>
      <c r="D155" s="4">
        <f>Risks!C168</f>
        <v>0</v>
      </c>
      <c r="E155" s="4">
        <f t="shared" si="39"/>
        <v>0</v>
      </c>
      <c r="F155" s="4">
        <f t="shared" si="40"/>
        <v>0</v>
      </c>
      <c r="G155" s="4">
        <f t="shared" si="41"/>
        <v>0</v>
      </c>
      <c r="H155" s="4">
        <f t="shared" si="42"/>
        <v>0</v>
      </c>
      <c r="I155" s="4">
        <f t="shared" si="43"/>
        <v>0</v>
      </c>
      <c r="J155" s="4">
        <f t="shared" si="44"/>
        <v>0</v>
      </c>
      <c r="K155" s="4">
        <f t="shared" si="45"/>
        <v>0</v>
      </c>
      <c r="L155" s="4">
        <f t="shared" si="46"/>
        <v>0</v>
      </c>
      <c r="M155" s="4">
        <f t="shared" si="47"/>
        <v>0</v>
      </c>
      <c r="N155" s="4">
        <f t="shared" si="48"/>
        <v>0</v>
      </c>
      <c r="O155" s="4">
        <f t="shared" si="49"/>
        <v>0</v>
      </c>
      <c r="P155" s="4">
        <f t="shared" si="50"/>
        <v>0</v>
      </c>
      <c r="Q155" s="4">
        <f t="shared" si="51"/>
        <v>0</v>
      </c>
      <c r="R155" s="4">
        <f t="shared" si="52"/>
        <v>0</v>
      </c>
      <c r="S155" s="4">
        <f t="shared" si="53"/>
        <v>0</v>
      </c>
      <c r="T155" s="77">
        <f t="shared" si="54"/>
        <v>0</v>
      </c>
      <c r="U155" s="76">
        <f t="shared" si="56"/>
        <v>0.2</v>
      </c>
      <c r="V155" s="4">
        <f t="shared" si="55"/>
        <v>0</v>
      </c>
    </row>
    <row r="156" spans="2:22" x14ac:dyDescent="0.2">
      <c r="B156">
        <f>'Risk Assessment'!B162</f>
        <v>0</v>
      </c>
      <c r="C156">
        <f>'Risk Assessment'!E162</f>
        <v>0</v>
      </c>
      <c r="D156" s="4">
        <f>Risks!C169</f>
        <v>0</v>
      </c>
      <c r="E156" s="4">
        <f t="shared" si="39"/>
        <v>0</v>
      </c>
      <c r="F156" s="4">
        <f t="shared" si="40"/>
        <v>0</v>
      </c>
      <c r="G156" s="4">
        <f t="shared" si="41"/>
        <v>0</v>
      </c>
      <c r="H156" s="4">
        <f t="shared" si="42"/>
        <v>0</v>
      </c>
      <c r="I156" s="4">
        <f t="shared" si="43"/>
        <v>0</v>
      </c>
      <c r="J156" s="4">
        <f t="shared" si="44"/>
        <v>0</v>
      </c>
      <c r="K156" s="4">
        <f t="shared" si="45"/>
        <v>0</v>
      </c>
      <c r="L156" s="4">
        <f t="shared" si="46"/>
        <v>0</v>
      </c>
      <c r="M156" s="4">
        <f t="shared" si="47"/>
        <v>0</v>
      </c>
      <c r="N156" s="4">
        <f t="shared" si="48"/>
        <v>0</v>
      </c>
      <c r="O156" s="4">
        <f t="shared" si="49"/>
        <v>0</v>
      </c>
      <c r="P156" s="4">
        <f t="shared" si="50"/>
        <v>0</v>
      </c>
      <c r="Q156" s="4">
        <f t="shared" si="51"/>
        <v>0</v>
      </c>
      <c r="R156" s="4">
        <f t="shared" si="52"/>
        <v>0</v>
      </c>
      <c r="S156" s="4">
        <f t="shared" si="53"/>
        <v>0</v>
      </c>
      <c r="T156" s="77">
        <f t="shared" si="54"/>
        <v>0</v>
      </c>
      <c r="U156" s="76">
        <f t="shared" si="56"/>
        <v>0.2</v>
      </c>
      <c r="V156" s="4">
        <f t="shared" si="55"/>
        <v>0</v>
      </c>
    </row>
    <row r="157" spans="2:22" x14ac:dyDescent="0.2">
      <c r="B157">
        <f>'Risk Assessment'!B163</f>
        <v>0</v>
      </c>
      <c r="C157">
        <f>'Risk Assessment'!E163</f>
        <v>0</v>
      </c>
      <c r="D157" s="4">
        <f>Risks!C170</f>
        <v>0</v>
      </c>
      <c r="E157" s="4">
        <f t="shared" si="39"/>
        <v>0</v>
      </c>
      <c r="F157" s="4">
        <f t="shared" si="40"/>
        <v>0</v>
      </c>
      <c r="G157" s="4">
        <f t="shared" si="41"/>
        <v>0</v>
      </c>
      <c r="H157" s="4">
        <f t="shared" si="42"/>
        <v>0</v>
      </c>
      <c r="I157" s="4">
        <f t="shared" si="43"/>
        <v>0</v>
      </c>
      <c r="J157" s="4">
        <f t="shared" si="44"/>
        <v>0</v>
      </c>
      <c r="K157" s="4">
        <f t="shared" si="45"/>
        <v>0</v>
      </c>
      <c r="L157" s="4">
        <f t="shared" si="46"/>
        <v>0</v>
      </c>
      <c r="M157" s="4">
        <f t="shared" si="47"/>
        <v>0</v>
      </c>
      <c r="N157" s="4">
        <f t="shared" si="48"/>
        <v>0</v>
      </c>
      <c r="O157" s="4">
        <f t="shared" si="49"/>
        <v>0</v>
      </c>
      <c r="P157" s="4">
        <f t="shared" si="50"/>
        <v>0</v>
      </c>
      <c r="Q157" s="4">
        <f t="shared" si="51"/>
        <v>0</v>
      </c>
      <c r="R157" s="4">
        <f t="shared" si="52"/>
        <v>0</v>
      </c>
      <c r="S157" s="4">
        <f t="shared" si="53"/>
        <v>0</v>
      </c>
      <c r="T157" s="77">
        <f t="shared" si="54"/>
        <v>0</v>
      </c>
      <c r="U157" s="76">
        <f t="shared" si="56"/>
        <v>0.2</v>
      </c>
      <c r="V157" s="4">
        <f t="shared" si="55"/>
        <v>0</v>
      </c>
    </row>
    <row r="158" spans="2:22" x14ac:dyDescent="0.2">
      <c r="B158">
        <f>'Risk Assessment'!B164</f>
        <v>0</v>
      </c>
      <c r="C158">
        <f>'Risk Assessment'!E164</f>
        <v>0</v>
      </c>
      <c r="D158" s="4">
        <f>Risks!C171</f>
        <v>0</v>
      </c>
      <c r="E158" s="4">
        <f t="shared" si="39"/>
        <v>0</v>
      </c>
      <c r="F158" s="4">
        <f t="shared" si="40"/>
        <v>0</v>
      </c>
      <c r="G158" s="4">
        <f t="shared" si="41"/>
        <v>0</v>
      </c>
      <c r="H158" s="4">
        <f t="shared" si="42"/>
        <v>0</v>
      </c>
      <c r="I158" s="4">
        <f t="shared" si="43"/>
        <v>0</v>
      </c>
      <c r="J158" s="4">
        <f t="shared" si="44"/>
        <v>0</v>
      </c>
      <c r="K158" s="4">
        <f t="shared" si="45"/>
        <v>0</v>
      </c>
      <c r="L158" s="4">
        <f t="shared" si="46"/>
        <v>0</v>
      </c>
      <c r="M158" s="4">
        <f t="shared" si="47"/>
        <v>0</v>
      </c>
      <c r="N158" s="4">
        <f t="shared" si="48"/>
        <v>0</v>
      </c>
      <c r="O158" s="4">
        <f t="shared" si="49"/>
        <v>0</v>
      </c>
      <c r="P158" s="4">
        <f t="shared" si="50"/>
        <v>0</v>
      </c>
      <c r="Q158" s="4">
        <f t="shared" si="51"/>
        <v>0</v>
      </c>
      <c r="R158" s="4">
        <f t="shared" si="52"/>
        <v>0</v>
      </c>
      <c r="S158" s="4">
        <f t="shared" si="53"/>
        <v>0</v>
      </c>
      <c r="T158" s="77">
        <f t="shared" si="54"/>
        <v>0</v>
      </c>
      <c r="U158" s="76">
        <f t="shared" si="56"/>
        <v>0.2</v>
      </c>
      <c r="V158" s="4">
        <f t="shared" si="55"/>
        <v>0</v>
      </c>
    </row>
    <row r="159" spans="2:22" x14ac:dyDescent="0.2">
      <c r="B159">
        <f>'Risk Assessment'!B165</f>
        <v>0</v>
      </c>
      <c r="C159">
        <f>'Risk Assessment'!E165</f>
        <v>0</v>
      </c>
      <c r="D159" s="4">
        <f>Risks!C172</f>
        <v>0</v>
      </c>
      <c r="E159" s="4">
        <f t="shared" si="39"/>
        <v>0</v>
      </c>
      <c r="F159" s="4">
        <f t="shared" si="40"/>
        <v>0</v>
      </c>
      <c r="G159" s="4">
        <f t="shared" si="41"/>
        <v>0</v>
      </c>
      <c r="H159" s="4">
        <f t="shared" si="42"/>
        <v>0</v>
      </c>
      <c r="I159" s="4">
        <f t="shared" si="43"/>
        <v>0</v>
      </c>
      <c r="J159" s="4">
        <f t="shared" si="44"/>
        <v>0</v>
      </c>
      <c r="K159" s="4">
        <f t="shared" si="45"/>
        <v>0</v>
      </c>
      <c r="L159" s="4">
        <f t="shared" si="46"/>
        <v>0</v>
      </c>
      <c r="M159" s="4">
        <f t="shared" si="47"/>
        <v>0</v>
      </c>
      <c r="N159" s="4">
        <f t="shared" si="48"/>
        <v>0</v>
      </c>
      <c r="O159" s="4">
        <f t="shared" si="49"/>
        <v>0</v>
      </c>
      <c r="P159" s="4">
        <f t="shared" si="50"/>
        <v>0</v>
      </c>
      <c r="Q159" s="4">
        <f t="shared" si="51"/>
        <v>0</v>
      </c>
      <c r="R159" s="4">
        <f t="shared" si="52"/>
        <v>0</v>
      </c>
      <c r="S159" s="4">
        <f t="shared" si="53"/>
        <v>0</v>
      </c>
      <c r="T159" s="77">
        <f t="shared" si="54"/>
        <v>0</v>
      </c>
      <c r="U159" s="76">
        <f t="shared" si="56"/>
        <v>0.2</v>
      </c>
      <c r="V159" s="4">
        <f t="shared" si="55"/>
        <v>0</v>
      </c>
    </row>
    <row r="160" spans="2:22" x14ac:dyDescent="0.2">
      <c r="B160">
        <f>'Risk Assessment'!B166</f>
        <v>0</v>
      </c>
      <c r="C160">
        <f>'Risk Assessment'!E166</f>
        <v>0</v>
      </c>
      <c r="D160" s="4">
        <f>Risks!C173</f>
        <v>0</v>
      </c>
      <c r="E160" s="4">
        <f t="shared" si="39"/>
        <v>0</v>
      </c>
      <c r="F160" s="4">
        <f t="shared" si="40"/>
        <v>0</v>
      </c>
      <c r="G160" s="4">
        <f t="shared" si="41"/>
        <v>0</v>
      </c>
      <c r="H160" s="4">
        <f t="shared" si="42"/>
        <v>0</v>
      </c>
      <c r="I160" s="4">
        <f t="shared" si="43"/>
        <v>0</v>
      </c>
      <c r="J160" s="4">
        <f t="shared" si="44"/>
        <v>0</v>
      </c>
      <c r="K160" s="4">
        <f t="shared" si="45"/>
        <v>0</v>
      </c>
      <c r="L160" s="4">
        <f t="shared" si="46"/>
        <v>0</v>
      </c>
      <c r="M160" s="4">
        <f t="shared" si="47"/>
        <v>0</v>
      </c>
      <c r="N160" s="4">
        <f t="shared" si="48"/>
        <v>0</v>
      </c>
      <c r="O160" s="4">
        <f t="shared" si="49"/>
        <v>0</v>
      </c>
      <c r="P160" s="4">
        <f t="shared" si="50"/>
        <v>0</v>
      </c>
      <c r="Q160" s="4">
        <f t="shared" si="51"/>
        <v>0</v>
      </c>
      <c r="R160" s="4">
        <f t="shared" si="52"/>
        <v>0</v>
      </c>
      <c r="S160" s="4">
        <f t="shared" si="53"/>
        <v>0</v>
      </c>
      <c r="T160" s="77">
        <f t="shared" si="54"/>
        <v>0</v>
      </c>
      <c r="U160" s="76">
        <f t="shared" si="56"/>
        <v>0.2</v>
      </c>
      <c r="V160" s="4">
        <f t="shared" si="55"/>
        <v>0</v>
      </c>
    </row>
    <row r="161" spans="2:22" x14ac:dyDescent="0.2">
      <c r="B161">
        <f>'Risk Assessment'!B167</f>
        <v>0</v>
      </c>
      <c r="C161">
        <f>'Risk Assessment'!E167</f>
        <v>0</v>
      </c>
      <c r="D161" s="4">
        <f>Risks!C174</f>
        <v>0</v>
      </c>
      <c r="E161" s="4">
        <f t="shared" si="39"/>
        <v>0</v>
      </c>
      <c r="F161" s="4">
        <f t="shared" si="40"/>
        <v>0</v>
      </c>
      <c r="G161" s="4">
        <f t="shared" si="41"/>
        <v>0</v>
      </c>
      <c r="H161" s="4">
        <f t="shared" si="42"/>
        <v>0</v>
      </c>
      <c r="I161" s="4">
        <f t="shared" si="43"/>
        <v>0</v>
      </c>
      <c r="J161" s="4">
        <f t="shared" si="44"/>
        <v>0</v>
      </c>
      <c r="K161" s="4">
        <f t="shared" si="45"/>
        <v>0</v>
      </c>
      <c r="L161" s="4">
        <f t="shared" si="46"/>
        <v>0</v>
      </c>
      <c r="M161" s="4">
        <f t="shared" si="47"/>
        <v>0</v>
      </c>
      <c r="N161" s="4">
        <f t="shared" si="48"/>
        <v>0</v>
      </c>
      <c r="O161" s="4">
        <f t="shared" si="49"/>
        <v>0</v>
      </c>
      <c r="P161" s="4">
        <f t="shared" si="50"/>
        <v>0</v>
      </c>
      <c r="Q161" s="4">
        <f t="shared" si="51"/>
        <v>0</v>
      </c>
      <c r="R161" s="4">
        <f t="shared" si="52"/>
        <v>0</v>
      </c>
      <c r="S161" s="4">
        <f t="shared" si="53"/>
        <v>0</v>
      </c>
      <c r="T161" s="77">
        <f t="shared" si="54"/>
        <v>0</v>
      </c>
      <c r="U161" s="76">
        <f t="shared" si="56"/>
        <v>0.2</v>
      </c>
      <c r="V161" s="4">
        <f t="shared" si="55"/>
        <v>0</v>
      </c>
    </row>
    <row r="162" spans="2:22" x14ac:dyDescent="0.2">
      <c r="B162">
        <f>'Risk Assessment'!B168</f>
        <v>0</v>
      </c>
      <c r="C162">
        <f>'Risk Assessment'!E168</f>
        <v>0</v>
      </c>
      <c r="D162" s="4">
        <f>Risks!C175</f>
        <v>0</v>
      </c>
      <c r="E162" s="4">
        <f t="shared" si="39"/>
        <v>0</v>
      </c>
      <c r="F162" s="4">
        <f t="shared" si="40"/>
        <v>0</v>
      </c>
      <c r="G162" s="4">
        <f t="shared" si="41"/>
        <v>0</v>
      </c>
      <c r="H162" s="4">
        <f t="shared" si="42"/>
        <v>0</v>
      </c>
      <c r="I162" s="4">
        <f t="shared" si="43"/>
        <v>0</v>
      </c>
      <c r="J162" s="4">
        <f t="shared" si="44"/>
        <v>0</v>
      </c>
      <c r="K162" s="4">
        <f t="shared" si="45"/>
        <v>0</v>
      </c>
      <c r="L162" s="4">
        <f t="shared" si="46"/>
        <v>0</v>
      </c>
      <c r="M162" s="4">
        <f t="shared" si="47"/>
        <v>0</v>
      </c>
      <c r="N162" s="4">
        <f t="shared" si="48"/>
        <v>0</v>
      </c>
      <c r="O162" s="4">
        <f t="shared" si="49"/>
        <v>0</v>
      </c>
      <c r="P162" s="4">
        <f t="shared" si="50"/>
        <v>0</v>
      </c>
      <c r="Q162" s="4">
        <f t="shared" si="51"/>
        <v>0</v>
      </c>
      <c r="R162" s="4">
        <f t="shared" si="52"/>
        <v>0</v>
      </c>
      <c r="S162" s="4">
        <f t="shared" si="53"/>
        <v>0</v>
      </c>
      <c r="T162" s="77">
        <f t="shared" si="54"/>
        <v>0</v>
      </c>
      <c r="U162" s="76">
        <f t="shared" si="56"/>
        <v>0.2</v>
      </c>
      <c r="V162" s="4">
        <f t="shared" si="55"/>
        <v>0</v>
      </c>
    </row>
    <row r="163" spans="2:22" x14ac:dyDescent="0.2">
      <c r="B163">
        <f>'Risk Assessment'!B169</f>
        <v>0</v>
      </c>
      <c r="C163">
        <f>'Risk Assessment'!E169</f>
        <v>0</v>
      </c>
      <c r="D163" s="4">
        <f>Risks!C176</f>
        <v>0</v>
      </c>
      <c r="E163" s="4">
        <f t="shared" si="39"/>
        <v>0</v>
      </c>
      <c r="F163" s="4">
        <f t="shared" si="40"/>
        <v>0</v>
      </c>
      <c r="G163" s="4">
        <f t="shared" si="41"/>
        <v>0</v>
      </c>
      <c r="H163" s="4">
        <f t="shared" si="42"/>
        <v>0</v>
      </c>
      <c r="I163" s="4">
        <f t="shared" si="43"/>
        <v>0</v>
      </c>
      <c r="J163" s="4">
        <f t="shared" si="44"/>
        <v>0</v>
      </c>
      <c r="K163" s="4">
        <f t="shared" si="45"/>
        <v>0</v>
      </c>
      <c r="L163" s="4">
        <f t="shared" si="46"/>
        <v>0</v>
      </c>
      <c r="M163" s="4">
        <f t="shared" si="47"/>
        <v>0</v>
      </c>
      <c r="N163" s="4">
        <f t="shared" si="48"/>
        <v>0</v>
      </c>
      <c r="O163" s="4">
        <f t="shared" si="49"/>
        <v>0</v>
      </c>
      <c r="P163" s="4">
        <f t="shared" si="50"/>
        <v>0</v>
      </c>
      <c r="Q163" s="4">
        <f t="shared" si="51"/>
        <v>0</v>
      </c>
      <c r="R163" s="4">
        <f t="shared" si="52"/>
        <v>0</v>
      </c>
      <c r="S163" s="4">
        <f t="shared" si="53"/>
        <v>0</v>
      </c>
      <c r="T163" s="77">
        <f t="shared" si="54"/>
        <v>0</v>
      </c>
      <c r="U163" s="76">
        <f t="shared" si="56"/>
        <v>0.2</v>
      </c>
      <c r="V163" s="4">
        <f t="shared" si="55"/>
        <v>0</v>
      </c>
    </row>
    <row r="164" spans="2:22" x14ac:dyDescent="0.2">
      <c r="B164">
        <f>'Risk Assessment'!B170</f>
        <v>0</v>
      </c>
      <c r="C164">
        <f>'Risk Assessment'!E170</f>
        <v>0</v>
      </c>
      <c r="D164" s="4">
        <f>Risks!C177</f>
        <v>0</v>
      </c>
      <c r="E164" s="4">
        <f t="shared" si="39"/>
        <v>0</v>
      </c>
      <c r="F164" s="4">
        <f t="shared" si="40"/>
        <v>0</v>
      </c>
      <c r="G164" s="4">
        <f t="shared" si="41"/>
        <v>0</v>
      </c>
      <c r="H164" s="4">
        <f t="shared" si="42"/>
        <v>0</v>
      </c>
      <c r="I164" s="4">
        <f t="shared" si="43"/>
        <v>0</v>
      </c>
      <c r="J164" s="4">
        <f t="shared" si="44"/>
        <v>0</v>
      </c>
      <c r="K164" s="4">
        <f t="shared" si="45"/>
        <v>0</v>
      </c>
      <c r="L164" s="4">
        <f t="shared" si="46"/>
        <v>0</v>
      </c>
      <c r="M164" s="4">
        <f t="shared" si="47"/>
        <v>0</v>
      </c>
      <c r="N164" s="4">
        <f t="shared" si="48"/>
        <v>0</v>
      </c>
      <c r="O164" s="4">
        <f t="shared" si="49"/>
        <v>0</v>
      </c>
      <c r="P164" s="4">
        <f t="shared" si="50"/>
        <v>0</v>
      </c>
      <c r="Q164" s="4">
        <f t="shared" si="51"/>
        <v>0</v>
      </c>
      <c r="R164" s="4">
        <f t="shared" si="52"/>
        <v>0</v>
      </c>
      <c r="S164" s="4">
        <f t="shared" si="53"/>
        <v>0</v>
      </c>
      <c r="T164" s="77">
        <f t="shared" si="54"/>
        <v>0</v>
      </c>
      <c r="U164" s="76">
        <f t="shared" si="56"/>
        <v>0.2</v>
      </c>
      <c r="V164" s="4">
        <f t="shared" si="55"/>
        <v>0</v>
      </c>
    </row>
    <row r="165" spans="2:22" x14ac:dyDescent="0.2">
      <c r="B165">
        <f>'Risk Assessment'!B171</f>
        <v>0</v>
      </c>
      <c r="C165">
        <f>'Risk Assessment'!E171</f>
        <v>0</v>
      </c>
      <c r="D165" s="4">
        <f>Risks!C178</f>
        <v>0</v>
      </c>
      <c r="E165" s="4">
        <f t="shared" si="39"/>
        <v>0</v>
      </c>
      <c r="F165" s="4">
        <f t="shared" si="40"/>
        <v>0</v>
      </c>
      <c r="G165" s="4">
        <f t="shared" si="41"/>
        <v>0</v>
      </c>
      <c r="H165" s="4">
        <f t="shared" si="42"/>
        <v>0</v>
      </c>
      <c r="I165" s="4">
        <f t="shared" si="43"/>
        <v>0</v>
      </c>
      <c r="J165" s="4">
        <f t="shared" si="44"/>
        <v>0</v>
      </c>
      <c r="K165" s="4">
        <f t="shared" si="45"/>
        <v>0</v>
      </c>
      <c r="L165" s="4">
        <f t="shared" si="46"/>
        <v>0</v>
      </c>
      <c r="M165" s="4">
        <f t="shared" si="47"/>
        <v>0</v>
      </c>
      <c r="N165" s="4">
        <f t="shared" si="48"/>
        <v>0</v>
      </c>
      <c r="O165" s="4">
        <f t="shared" si="49"/>
        <v>0</v>
      </c>
      <c r="P165" s="4">
        <f t="shared" si="50"/>
        <v>0</v>
      </c>
      <c r="Q165" s="4">
        <f t="shared" si="51"/>
        <v>0</v>
      </c>
      <c r="R165" s="4">
        <f t="shared" si="52"/>
        <v>0</v>
      </c>
      <c r="S165" s="4">
        <f t="shared" si="53"/>
        <v>0</v>
      </c>
      <c r="T165" s="77">
        <f t="shared" si="54"/>
        <v>0</v>
      </c>
      <c r="U165" s="76">
        <f t="shared" si="56"/>
        <v>0.2</v>
      </c>
      <c r="V165" s="4">
        <f t="shared" si="55"/>
        <v>0</v>
      </c>
    </row>
    <row r="166" spans="2:22" x14ac:dyDescent="0.2">
      <c r="B166">
        <f>'Risk Assessment'!B172</f>
        <v>0</v>
      </c>
      <c r="C166">
        <f>'Risk Assessment'!E172</f>
        <v>0</v>
      </c>
      <c r="D166" s="4">
        <f>Risks!C179</f>
        <v>0</v>
      </c>
      <c r="E166" s="4">
        <f t="shared" si="39"/>
        <v>0</v>
      </c>
      <c r="F166" s="4">
        <f t="shared" si="40"/>
        <v>0</v>
      </c>
      <c r="G166" s="4">
        <f t="shared" si="41"/>
        <v>0</v>
      </c>
      <c r="H166" s="4">
        <f t="shared" si="42"/>
        <v>0</v>
      </c>
      <c r="I166" s="4">
        <f t="shared" si="43"/>
        <v>0</v>
      </c>
      <c r="J166" s="4">
        <f t="shared" si="44"/>
        <v>0</v>
      </c>
      <c r="K166" s="4">
        <f t="shared" si="45"/>
        <v>0</v>
      </c>
      <c r="L166" s="4">
        <f t="shared" si="46"/>
        <v>0</v>
      </c>
      <c r="M166" s="4">
        <f t="shared" si="47"/>
        <v>0</v>
      </c>
      <c r="N166" s="4">
        <f t="shared" si="48"/>
        <v>0</v>
      </c>
      <c r="O166" s="4">
        <f t="shared" si="49"/>
        <v>0</v>
      </c>
      <c r="P166" s="4">
        <f t="shared" si="50"/>
        <v>0</v>
      </c>
      <c r="Q166" s="4">
        <f t="shared" si="51"/>
        <v>0</v>
      </c>
      <c r="R166" s="4">
        <f t="shared" si="52"/>
        <v>0</v>
      </c>
      <c r="S166" s="4">
        <f t="shared" si="53"/>
        <v>0</v>
      </c>
      <c r="T166" s="77">
        <f t="shared" si="54"/>
        <v>0</v>
      </c>
      <c r="U166" s="76">
        <f t="shared" si="56"/>
        <v>0.2</v>
      </c>
      <c r="V166" s="4">
        <f t="shared" si="55"/>
        <v>0</v>
      </c>
    </row>
    <row r="167" spans="2:22" x14ac:dyDescent="0.2">
      <c r="B167">
        <f>'Risk Assessment'!B173</f>
        <v>0</v>
      </c>
      <c r="C167">
        <f>'Risk Assessment'!E173</f>
        <v>0</v>
      </c>
      <c r="D167" s="4">
        <f>Risks!C180</f>
        <v>0</v>
      </c>
      <c r="E167" s="4">
        <f t="shared" si="39"/>
        <v>0</v>
      </c>
      <c r="F167" s="4">
        <f t="shared" si="40"/>
        <v>0</v>
      </c>
      <c r="G167" s="4">
        <f t="shared" si="41"/>
        <v>0</v>
      </c>
      <c r="H167" s="4">
        <f t="shared" si="42"/>
        <v>0</v>
      </c>
      <c r="I167" s="4">
        <f t="shared" si="43"/>
        <v>0</v>
      </c>
      <c r="J167" s="4">
        <f t="shared" si="44"/>
        <v>0</v>
      </c>
      <c r="K167" s="4">
        <f t="shared" si="45"/>
        <v>0</v>
      </c>
      <c r="L167" s="4">
        <f t="shared" si="46"/>
        <v>0</v>
      </c>
      <c r="M167" s="4">
        <f t="shared" si="47"/>
        <v>0</v>
      </c>
      <c r="N167" s="4">
        <f t="shared" si="48"/>
        <v>0</v>
      </c>
      <c r="O167" s="4">
        <f t="shared" si="49"/>
        <v>0</v>
      </c>
      <c r="P167" s="4">
        <f t="shared" si="50"/>
        <v>0</v>
      </c>
      <c r="Q167" s="4">
        <f t="shared" si="51"/>
        <v>0</v>
      </c>
      <c r="R167" s="4">
        <f t="shared" si="52"/>
        <v>0</v>
      </c>
      <c r="S167" s="4">
        <f t="shared" si="53"/>
        <v>0</v>
      </c>
      <c r="T167" s="77">
        <f t="shared" si="54"/>
        <v>0</v>
      </c>
      <c r="U167" s="76">
        <f t="shared" si="56"/>
        <v>0.2</v>
      </c>
      <c r="V167" s="4">
        <f t="shared" si="55"/>
        <v>0</v>
      </c>
    </row>
    <row r="168" spans="2:22" x14ac:dyDescent="0.2">
      <c r="B168">
        <f>'Risk Assessment'!B174</f>
        <v>0</v>
      </c>
      <c r="C168">
        <f>'Risk Assessment'!E174</f>
        <v>0</v>
      </c>
      <c r="D168" s="4">
        <f>Risks!C181</f>
        <v>0</v>
      </c>
      <c r="E168" s="4">
        <f t="shared" si="39"/>
        <v>0</v>
      </c>
      <c r="F168" s="4">
        <f t="shared" si="40"/>
        <v>0</v>
      </c>
      <c r="G168" s="4">
        <f t="shared" si="41"/>
        <v>0</v>
      </c>
      <c r="H168" s="4">
        <f t="shared" si="42"/>
        <v>0</v>
      </c>
      <c r="I168" s="4">
        <f t="shared" si="43"/>
        <v>0</v>
      </c>
      <c r="J168" s="4">
        <f t="shared" si="44"/>
        <v>0</v>
      </c>
      <c r="K168" s="4">
        <f t="shared" si="45"/>
        <v>0</v>
      </c>
      <c r="L168" s="4">
        <f t="shared" si="46"/>
        <v>0</v>
      </c>
      <c r="M168" s="4">
        <f t="shared" si="47"/>
        <v>0</v>
      </c>
      <c r="N168" s="4">
        <f t="shared" si="48"/>
        <v>0</v>
      </c>
      <c r="O168" s="4">
        <f t="shared" si="49"/>
        <v>0</v>
      </c>
      <c r="P168" s="4">
        <f t="shared" si="50"/>
        <v>0</v>
      </c>
      <c r="Q168" s="4">
        <f t="shared" si="51"/>
        <v>0</v>
      </c>
      <c r="R168" s="4">
        <f t="shared" si="52"/>
        <v>0</v>
      </c>
      <c r="S168" s="4">
        <f t="shared" si="53"/>
        <v>0</v>
      </c>
      <c r="T168" s="77">
        <f t="shared" si="54"/>
        <v>0</v>
      </c>
      <c r="U168" s="76">
        <f t="shared" si="56"/>
        <v>0.2</v>
      </c>
      <c r="V168" s="4">
        <f t="shared" si="55"/>
        <v>0</v>
      </c>
    </row>
    <row r="169" spans="2:22" x14ac:dyDescent="0.2">
      <c r="B169">
        <f>'Risk Assessment'!B175</f>
        <v>0</v>
      </c>
      <c r="C169">
        <f>'Risk Assessment'!E175</f>
        <v>0</v>
      </c>
      <c r="D169" s="4">
        <f>Risks!C182</f>
        <v>0</v>
      </c>
      <c r="E169" s="4">
        <f t="shared" si="39"/>
        <v>0</v>
      </c>
      <c r="F169" s="4">
        <f t="shared" si="40"/>
        <v>0</v>
      </c>
      <c r="G169" s="4">
        <f t="shared" si="41"/>
        <v>0</v>
      </c>
      <c r="H169" s="4">
        <f t="shared" si="42"/>
        <v>0</v>
      </c>
      <c r="I169" s="4">
        <f t="shared" si="43"/>
        <v>0</v>
      </c>
      <c r="J169" s="4">
        <f t="shared" si="44"/>
        <v>0</v>
      </c>
      <c r="K169" s="4">
        <f t="shared" si="45"/>
        <v>0</v>
      </c>
      <c r="L169" s="4">
        <f t="shared" si="46"/>
        <v>0</v>
      </c>
      <c r="M169" s="4">
        <f t="shared" si="47"/>
        <v>0</v>
      </c>
      <c r="N169" s="4">
        <f t="shared" si="48"/>
        <v>0</v>
      </c>
      <c r="O169" s="4">
        <f t="shared" si="49"/>
        <v>0</v>
      </c>
      <c r="P169" s="4">
        <f t="shared" si="50"/>
        <v>0</v>
      </c>
      <c r="Q169" s="4">
        <f t="shared" si="51"/>
        <v>0</v>
      </c>
      <c r="R169" s="4">
        <f t="shared" si="52"/>
        <v>0</v>
      </c>
      <c r="S169" s="4">
        <f t="shared" si="53"/>
        <v>0</v>
      </c>
      <c r="T169" s="77">
        <f t="shared" si="54"/>
        <v>0</v>
      </c>
      <c r="U169" s="76">
        <f t="shared" si="56"/>
        <v>0.2</v>
      </c>
      <c r="V169" s="4">
        <f t="shared" si="55"/>
        <v>0</v>
      </c>
    </row>
    <row r="170" spans="2:22" x14ac:dyDescent="0.2">
      <c r="B170">
        <f>'Risk Assessment'!B176</f>
        <v>0</v>
      </c>
      <c r="C170">
        <f>'Risk Assessment'!E176</f>
        <v>0</v>
      </c>
      <c r="D170" s="4">
        <f>Risks!C183</f>
        <v>0</v>
      </c>
      <c r="E170" s="4">
        <f t="shared" si="39"/>
        <v>0</v>
      </c>
      <c r="F170" s="4">
        <f t="shared" si="40"/>
        <v>0</v>
      </c>
      <c r="G170" s="4">
        <f t="shared" si="41"/>
        <v>0</v>
      </c>
      <c r="H170" s="4">
        <f t="shared" si="42"/>
        <v>0</v>
      </c>
      <c r="I170" s="4">
        <f t="shared" si="43"/>
        <v>0</v>
      </c>
      <c r="J170" s="4">
        <f t="shared" si="44"/>
        <v>0</v>
      </c>
      <c r="K170" s="4">
        <f t="shared" si="45"/>
        <v>0</v>
      </c>
      <c r="L170" s="4">
        <f t="shared" si="46"/>
        <v>0</v>
      </c>
      <c r="M170" s="4">
        <f t="shared" si="47"/>
        <v>0</v>
      </c>
      <c r="N170" s="4">
        <f t="shared" si="48"/>
        <v>0</v>
      </c>
      <c r="O170" s="4">
        <f t="shared" si="49"/>
        <v>0</v>
      </c>
      <c r="P170" s="4">
        <f t="shared" si="50"/>
        <v>0</v>
      </c>
      <c r="Q170" s="4">
        <f t="shared" si="51"/>
        <v>0</v>
      </c>
      <c r="R170" s="4">
        <f t="shared" si="52"/>
        <v>0</v>
      </c>
      <c r="S170" s="4">
        <f t="shared" si="53"/>
        <v>0</v>
      </c>
      <c r="T170" s="77">
        <f t="shared" si="54"/>
        <v>0</v>
      </c>
      <c r="U170" s="76">
        <f t="shared" si="56"/>
        <v>0.2</v>
      </c>
      <c r="V170" s="4">
        <f t="shared" si="55"/>
        <v>0</v>
      </c>
    </row>
    <row r="171" spans="2:22" x14ac:dyDescent="0.2">
      <c r="B171">
        <f>'Risk Assessment'!B177</f>
        <v>0</v>
      </c>
      <c r="C171">
        <f>'Risk Assessment'!E177</f>
        <v>0</v>
      </c>
      <c r="D171" s="4">
        <f>Risks!C184</f>
        <v>0</v>
      </c>
      <c r="E171" s="4">
        <f t="shared" si="39"/>
        <v>0</v>
      </c>
      <c r="F171" s="4">
        <f t="shared" si="40"/>
        <v>0</v>
      </c>
      <c r="G171" s="4">
        <f t="shared" si="41"/>
        <v>0</v>
      </c>
      <c r="H171" s="4">
        <f t="shared" si="42"/>
        <v>0</v>
      </c>
      <c r="I171" s="4">
        <f t="shared" si="43"/>
        <v>0</v>
      </c>
      <c r="J171" s="4">
        <f t="shared" si="44"/>
        <v>0</v>
      </c>
      <c r="K171" s="4">
        <f t="shared" si="45"/>
        <v>0</v>
      </c>
      <c r="L171" s="4">
        <f t="shared" si="46"/>
        <v>0</v>
      </c>
      <c r="M171" s="4">
        <f t="shared" si="47"/>
        <v>0</v>
      </c>
      <c r="N171" s="4">
        <f t="shared" si="48"/>
        <v>0</v>
      </c>
      <c r="O171" s="4">
        <f t="shared" si="49"/>
        <v>0</v>
      </c>
      <c r="P171" s="4">
        <f t="shared" si="50"/>
        <v>0</v>
      </c>
      <c r="Q171" s="4">
        <f t="shared" si="51"/>
        <v>0</v>
      </c>
      <c r="R171" s="4">
        <f t="shared" si="52"/>
        <v>0</v>
      </c>
      <c r="S171" s="4">
        <f t="shared" si="53"/>
        <v>0</v>
      </c>
      <c r="T171" s="77">
        <f t="shared" si="54"/>
        <v>0</v>
      </c>
      <c r="U171" s="76">
        <f t="shared" si="56"/>
        <v>0.2</v>
      </c>
      <c r="V171" s="4">
        <f t="shared" si="55"/>
        <v>0</v>
      </c>
    </row>
    <row r="172" spans="2:22" x14ac:dyDescent="0.2">
      <c r="B172">
        <f>'Risk Assessment'!B178</f>
        <v>0</v>
      </c>
      <c r="C172">
        <f>'Risk Assessment'!E178</f>
        <v>0</v>
      </c>
      <c r="D172" s="4">
        <f>Risks!C185</f>
        <v>0</v>
      </c>
      <c r="E172" s="4">
        <f t="shared" si="39"/>
        <v>0</v>
      </c>
      <c r="F172" s="4">
        <f t="shared" si="40"/>
        <v>0</v>
      </c>
      <c r="G172" s="4">
        <f t="shared" si="41"/>
        <v>0</v>
      </c>
      <c r="H172" s="4">
        <f t="shared" si="42"/>
        <v>0</v>
      </c>
      <c r="I172" s="4">
        <f t="shared" si="43"/>
        <v>0</v>
      </c>
      <c r="J172" s="4">
        <f t="shared" si="44"/>
        <v>0</v>
      </c>
      <c r="K172" s="4">
        <f t="shared" si="45"/>
        <v>0</v>
      </c>
      <c r="L172" s="4">
        <f t="shared" si="46"/>
        <v>0</v>
      </c>
      <c r="M172" s="4">
        <f t="shared" si="47"/>
        <v>0</v>
      </c>
      <c r="N172" s="4">
        <f t="shared" si="48"/>
        <v>0</v>
      </c>
      <c r="O172" s="4">
        <f t="shared" si="49"/>
        <v>0</v>
      </c>
      <c r="P172" s="4">
        <f t="shared" si="50"/>
        <v>0</v>
      </c>
      <c r="Q172" s="4">
        <f t="shared" si="51"/>
        <v>0</v>
      </c>
      <c r="R172" s="4">
        <f t="shared" si="52"/>
        <v>0</v>
      </c>
      <c r="S172" s="4">
        <f t="shared" si="53"/>
        <v>0</v>
      </c>
      <c r="T172" s="77">
        <f t="shared" si="54"/>
        <v>0</v>
      </c>
      <c r="U172" s="76">
        <f t="shared" si="56"/>
        <v>0.2</v>
      </c>
      <c r="V172" s="4">
        <f t="shared" si="55"/>
        <v>0</v>
      </c>
    </row>
    <row r="173" spans="2:22" x14ac:dyDescent="0.2">
      <c r="B173">
        <f>'Risk Assessment'!B179</f>
        <v>0</v>
      </c>
      <c r="C173">
        <f>'Risk Assessment'!E179</f>
        <v>0</v>
      </c>
      <c r="D173" s="4">
        <f>Risks!C186</f>
        <v>0</v>
      </c>
      <c r="E173" s="4">
        <f t="shared" si="39"/>
        <v>0</v>
      </c>
      <c r="F173" s="4">
        <f t="shared" si="40"/>
        <v>0</v>
      </c>
      <c r="G173" s="4">
        <f t="shared" si="41"/>
        <v>0</v>
      </c>
      <c r="H173" s="4">
        <f t="shared" si="42"/>
        <v>0</v>
      </c>
      <c r="I173" s="4">
        <f t="shared" si="43"/>
        <v>0</v>
      </c>
      <c r="J173" s="4">
        <f t="shared" si="44"/>
        <v>0</v>
      </c>
      <c r="K173" s="4">
        <f t="shared" si="45"/>
        <v>0</v>
      </c>
      <c r="L173" s="4">
        <f t="shared" si="46"/>
        <v>0</v>
      </c>
      <c r="M173" s="4">
        <f t="shared" si="47"/>
        <v>0</v>
      </c>
      <c r="N173" s="4">
        <f t="shared" si="48"/>
        <v>0</v>
      </c>
      <c r="O173" s="4">
        <f t="shared" si="49"/>
        <v>0</v>
      </c>
      <c r="P173" s="4">
        <f t="shared" si="50"/>
        <v>0</v>
      </c>
      <c r="Q173" s="4">
        <f t="shared" si="51"/>
        <v>0</v>
      </c>
      <c r="R173" s="4">
        <f t="shared" si="52"/>
        <v>0</v>
      </c>
      <c r="S173" s="4">
        <f t="shared" si="53"/>
        <v>0</v>
      </c>
      <c r="T173" s="77">
        <f t="shared" si="54"/>
        <v>0</v>
      </c>
      <c r="U173" s="76">
        <f t="shared" si="56"/>
        <v>0.2</v>
      </c>
      <c r="V173" s="4">
        <f t="shared" si="55"/>
        <v>0</v>
      </c>
    </row>
    <row r="174" spans="2:22" x14ac:dyDescent="0.2">
      <c r="B174">
        <f>'Risk Assessment'!B180</f>
        <v>0</v>
      </c>
      <c r="C174">
        <f>'Risk Assessment'!E180</f>
        <v>0</v>
      </c>
      <c r="D174" s="4">
        <f>Risks!C187</f>
        <v>0</v>
      </c>
      <c r="E174" s="4">
        <f t="shared" si="39"/>
        <v>0</v>
      </c>
      <c r="F174" s="4">
        <f t="shared" si="40"/>
        <v>0</v>
      </c>
      <c r="G174" s="4">
        <f t="shared" si="41"/>
        <v>0</v>
      </c>
      <c r="H174" s="4">
        <f t="shared" si="42"/>
        <v>0</v>
      </c>
      <c r="I174" s="4">
        <f t="shared" si="43"/>
        <v>0</v>
      </c>
      <c r="J174" s="4">
        <f t="shared" si="44"/>
        <v>0</v>
      </c>
      <c r="K174" s="4">
        <f t="shared" si="45"/>
        <v>0</v>
      </c>
      <c r="L174" s="4">
        <f t="shared" si="46"/>
        <v>0</v>
      </c>
      <c r="M174" s="4">
        <f t="shared" si="47"/>
        <v>0</v>
      </c>
      <c r="N174" s="4">
        <f t="shared" si="48"/>
        <v>0</v>
      </c>
      <c r="O174" s="4">
        <f t="shared" si="49"/>
        <v>0</v>
      </c>
      <c r="P174" s="4">
        <f t="shared" si="50"/>
        <v>0</v>
      </c>
      <c r="Q174" s="4">
        <f t="shared" si="51"/>
        <v>0</v>
      </c>
      <c r="R174" s="4">
        <f t="shared" si="52"/>
        <v>0</v>
      </c>
      <c r="S174" s="4">
        <f t="shared" si="53"/>
        <v>0</v>
      </c>
      <c r="T174" s="77">
        <f t="shared" si="54"/>
        <v>0</v>
      </c>
      <c r="U174" s="76">
        <f t="shared" si="56"/>
        <v>0.2</v>
      </c>
      <c r="V174" s="4">
        <f t="shared" si="55"/>
        <v>0</v>
      </c>
    </row>
    <row r="175" spans="2:22" x14ac:dyDescent="0.2">
      <c r="B175">
        <f>'Risk Assessment'!B181</f>
        <v>0</v>
      </c>
      <c r="C175">
        <f>'Risk Assessment'!E181</f>
        <v>0</v>
      </c>
      <c r="D175" s="4">
        <f>Risks!C188</f>
        <v>0</v>
      </c>
      <c r="E175" s="4">
        <f t="shared" si="39"/>
        <v>0</v>
      </c>
      <c r="F175" s="4">
        <f t="shared" si="40"/>
        <v>0</v>
      </c>
      <c r="G175" s="4">
        <f t="shared" si="41"/>
        <v>0</v>
      </c>
      <c r="H175" s="4">
        <f t="shared" si="42"/>
        <v>0</v>
      </c>
      <c r="I175" s="4">
        <f t="shared" si="43"/>
        <v>0</v>
      </c>
      <c r="J175" s="4">
        <f t="shared" si="44"/>
        <v>0</v>
      </c>
      <c r="K175" s="4">
        <f t="shared" si="45"/>
        <v>0</v>
      </c>
      <c r="L175" s="4">
        <f t="shared" si="46"/>
        <v>0</v>
      </c>
      <c r="M175" s="4">
        <f t="shared" si="47"/>
        <v>0</v>
      </c>
      <c r="N175" s="4">
        <f t="shared" si="48"/>
        <v>0</v>
      </c>
      <c r="O175" s="4">
        <f t="shared" si="49"/>
        <v>0</v>
      </c>
      <c r="P175" s="4">
        <f t="shared" si="50"/>
        <v>0</v>
      </c>
      <c r="Q175" s="4">
        <f t="shared" si="51"/>
        <v>0</v>
      </c>
      <c r="R175" s="4">
        <f t="shared" si="52"/>
        <v>0</v>
      </c>
      <c r="S175" s="4">
        <f t="shared" si="53"/>
        <v>0</v>
      </c>
      <c r="T175" s="77">
        <f t="shared" si="54"/>
        <v>0</v>
      </c>
      <c r="U175" s="76">
        <f t="shared" si="56"/>
        <v>0.2</v>
      </c>
      <c r="V175" s="4">
        <f t="shared" si="55"/>
        <v>0</v>
      </c>
    </row>
    <row r="176" spans="2:22" x14ac:dyDescent="0.2">
      <c r="B176">
        <f>'Risk Assessment'!B182</f>
        <v>0</v>
      </c>
      <c r="C176">
        <f>'Risk Assessment'!E182</f>
        <v>0</v>
      </c>
      <c r="D176" s="4">
        <f>Risks!C189</f>
        <v>0</v>
      </c>
      <c r="E176" s="4">
        <f t="shared" si="39"/>
        <v>0</v>
      </c>
      <c r="F176" s="4">
        <f t="shared" si="40"/>
        <v>0</v>
      </c>
      <c r="G176" s="4">
        <f t="shared" si="41"/>
        <v>0</v>
      </c>
      <c r="H176" s="4">
        <f t="shared" si="42"/>
        <v>0</v>
      </c>
      <c r="I176" s="4">
        <f t="shared" si="43"/>
        <v>0</v>
      </c>
      <c r="J176" s="4">
        <f t="shared" si="44"/>
        <v>0</v>
      </c>
      <c r="K176" s="4">
        <f t="shared" si="45"/>
        <v>0</v>
      </c>
      <c r="L176" s="4">
        <f t="shared" si="46"/>
        <v>0</v>
      </c>
      <c r="M176" s="4">
        <f t="shared" si="47"/>
        <v>0</v>
      </c>
      <c r="N176" s="4">
        <f t="shared" si="48"/>
        <v>0</v>
      </c>
      <c r="O176" s="4">
        <f t="shared" si="49"/>
        <v>0</v>
      </c>
      <c r="P176" s="4">
        <f t="shared" si="50"/>
        <v>0</v>
      </c>
      <c r="Q176" s="4">
        <f t="shared" si="51"/>
        <v>0</v>
      </c>
      <c r="R176" s="4">
        <f t="shared" si="52"/>
        <v>0</v>
      </c>
      <c r="S176" s="4">
        <f t="shared" si="53"/>
        <v>0</v>
      </c>
      <c r="T176" s="77">
        <f t="shared" si="54"/>
        <v>0</v>
      </c>
      <c r="U176" s="76">
        <f t="shared" si="56"/>
        <v>0.2</v>
      </c>
      <c r="V176" s="4">
        <f t="shared" si="55"/>
        <v>0</v>
      </c>
    </row>
    <row r="177" spans="2:22" x14ac:dyDescent="0.2">
      <c r="B177">
        <f>'Risk Assessment'!B183</f>
        <v>0</v>
      </c>
      <c r="C177">
        <f>'Risk Assessment'!E183</f>
        <v>0</v>
      </c>
      <c r="D177" s="4">
        <f>Risks!C190</f>
        <v>0</v>
      </c>
      <c r="E177" s="4">
        <f t="shared" si="39"/>
        <v>0</v>
      </c>
      <c r="F177" s="4">
        <f t="shared" si="40"/>
        <v>0</v>
      </c>
      <c r="G177" s="4">
        <f t="shared" si="41"/>
        <v>0</v>
      </c>
      <c r="H177" s="4">
        <f t="shared" si="42"/>
        <v>0</v>
      </c>
      <c r="I177" s="4">
        <f t="shared" si="43"/>
        <v>0</v>
      </c>
      <c r="J177" s="4">
        <f t="shared" si="44"/>
        <v>0</v>
      </c>
      <c r="K177" s="4">
        <f t="shared" si="45"/>
        <v>0</v>
      </c>
      <c r="L177" s="4">
        <f t="shared" si="46"/>
        <v>0</v>
      </c>
      <c r="M177" s="4">
        <f t="shared" si="47"/>
        <v>0</v>
      </c>
      <c r="N177" s="4">
        <f t="shared" si="48"/>
        <v>0</v>
      </c>
      <c r="O177" s="4">
        <f t="shared" si="49"/>
        <v>0</v>
      </c>
      <c r="P177" s="4">
        <f t="shared" si="50"/>
        <v>0</v>
      </c>
      <c r="Q177" s="4">
        <f t="shared" si="51"/>
        <v>0</v>
      </c>
      <c r="R177" s="4">
        <f t="shared" si="52"/>
        <v>0</v>
      </c>
      <c r="S177" s="4">
        <f t="shared" si="53"/>
        <v>0</v>
      </c>
      <c r="T177" s="77">
        <f t="shared" si="54"/>
        <v>0</v>
      </c>
      <c r="U177" s="76">
        <f t="shared" si="56"/>
        <v>0.2</v>
      </c>
      <c r="V177" s="4">
        <f t="shared" si="55"/>
        <v>0</v>
      </c>
    </row>
    <row r="178" spans="2:22" x14ac:dyDescent="0.2">
      <c r="B178">
        <f>'Risk Assessment'!B184</f>
        <v>0</v>
      </c>
      <c r="C178">
        <f>'Risk Assessment'!E184</f>
        <v>0</v>
      </c>
      <c r="D178" s="4">
        <f>Risks!C191</f>
        <v>0</v>
      </c>
      <c r="E178" s="4">
        <f t="shared" si="39"/>
        <v>0</v>
      </c>
      <c r="F178" s="4">
        <f t="shared" si="40"/>
        <v>0</v>
      </c>
      <c r="G178" s="4">
        <f t="shared" si="41"/>
        <v>0</v>
      </c>
      <c r="H178" s="4">
        <f t="shared" si="42"/>
        <v>0</v>
      </c>
      <c r="I178" s="4">
        <f t="shared" si="43"/>
        <v>0</v>
      </c>
      <c r="J178" s="4">
        <f t="shared" si="44"/>
        <v>0</v>
      </c>
      <c r="K178" s="4">
        <f t="shared" si="45"/>
        <v>0</v>
      </c>
      <c r="L178" s="4">
        <f t="shared" si="46"/>
        <v>0</v>
      </c>
      <c r="M178" s="4">
        <f t="shared" si="47"/>
        <v>0</v>
      </c>
      <c r="N178" s="4">
        <f t="shared" si="48"/>
        <v>0</v>
      </c>
      <c r="O178" s="4">
        <f t="shared" si="49"/>
        <v>0</v>
      </c>
      <c r="P178" s="4">
        <f t="shared" si="50"/>
        <v>0</v>
      </c>
      <c r="Q178" s="4">
        <f t="shared" si="51"/>
        <v>0</v>
      </c>
      <c r="R178" s="4">
        <f t="shared" si="52"/>
        <v>0</v>
      </c>
      <c r="S178" s="4">
        <f t="shared" si="53"/>
        <v>0</v>
      </c>
      <c r="T178" s="77">
        <f t="shared" si="54"/>
        <v>0</v>
      </c>
      <c r="U178" s="76">
        <f t="shared" si="56"/>
        <v>0.2</v>
      </c>
      <c r="V178" s="4">
        <f t="shared" si="55"/>
        <v>0</v>
      </c>
    </row>
    <row r="179" spans="2:22" x14ac:dyDescent="0.2">
      <c r="B179">
        <f>'Risk Assessment'!B185</f>
        <v>0</v>
      </c>
      <c r="C179">
        <f>'Risk Assessment'!E185</f>
        <v>0</v>
      </c>
      <c r="D179" s="4">
        <f>Risks!C192</f>
        <v>0</v>
      </c>
      <c r="E179" s="4">
        <f t="shared" si="39"/>
        <v>0</v>
      </c>
      <c r="F179" s="4">
        <f t="shared" si="40"/>
        <v>0</v>
      </c>
      <c r="G179" s="4">
        <f t="shared" si="41"/>
        <v>0</v>
      </c>
      <c r="H179" s="4">
        <f t="shared" si="42"/>
        <v>0</v>
      </c>
      <c r="I179" s="4">
        <f t="shared" si="43"/>
        <v>0</v>
      </c>
      <c r="J179" s="4">
        <f t="shared" si="44"/>
        <v>0</v>
      </c>
      <c r="K179" s="4">
        <f t="shared" si="45"/>
        <v>0</v>
      </c>
      <c r="L179" s="4">
        <f t="shared" si="46"/>
        <v>0</v>
      </c>
      <c r="M179" s="4">
        <f t="shared" si="47"/>
        <v>0</v>
      </c>
      <c r="N179" s="4">
        <f t="shared" si="48"/>
        <v>0</v>
      </c>
      <c r="O179" s="4">
        <f t="shared" si="49"/>
        <v>0</v>
      </c>
      <c r="P179" s="4">
        <f t="shared" si="50"/>
        <v>0</v>
      </c>
      <c r="Q179" s="4">
        <f t="shared" si="51"/>
        <v>0</v>
      </c>
      <c r="R179" s="4">
        <f t="shared" si="52"/>
        <v>0</v>
      </c>
      <c r="S179" s="4">
        <f t="shared" si="53"/>
        <v>0</v>
      </c>
      <c r="T179" s="77">
        <f t="shared" si="54"/>
        <v>0</v>
      </c>
      <c r="U179" s="76">
        <f t="shared" si="56"/>
        <v>0.2</v>
      </c>
      <c r="V179" s="4">
        <f t="shared" si="55"/>
        <v>0</v>
      </c>
    </row>
    <row r="180" spans="2:22" x14ac:dyDescent="0.2">
      <c r="B180">
        <f>'Risk Assessment'!B186</f>
        <v>0</v>
      </c>
      <c r="C180">
        <f>'Risk Assessment'!E186</f>
        <v>0</v>
      </c>
      <c r="D180" s="4">
        <f>Risks!C193</f>
        <v>0</v>
      </c>
      <c r="E180" s="4">
        <f t="shared" si="39"/>
        <v>0</v>
      </c>
      <c r="F180" s="4">
        <f t="shared" si="40"/>
        <v>0</v>
      </c>
      <c r="G180" s="4">
        <f t="shared" si="41"/>
        <v>0</v>
      </c>
      <c r="H180" s="4">
        <f t="shared" si="42"/>
        <v>0</v>
      </c>
      <c r="I180" s="4">
        <f t="shared" si="43"/>
        <v>0</v>
      </c>
      <c r="J180" s="4">
        <f t="shared" si="44"/>
        <v>0</v>
      </c>
      <c r="K180" s="4">
        <f t="shared" si="45"/>
        <v>0</v>
      </c>
      <c r="L180" s="4">
        <f t="shared" si="46"/>
        <v>0</v>
      </c>
      <c r="M180" s="4">
        <f t="shared" si="47"/>
        <v>0</v>
      </c>
      <c r="N180" s="4">
        <f t="shared" si="48"/>
        <v>0</v>
      </c>
      <c r="O180" s="4">
        <f t="shared" si="49"/>
        <v>0</v>
      </c>
      <c r="P180" s="4">
        <f t="shared" si="50"/>
        <v>0</v>
      </c>
      <c r="Q180" s="4">
        <f t="shared" si="51"/>
        <v>0</v>
      </c>
      <c r="R180" s="4">
        <f t="shared" si="52"/>
        <v>0</v>
      </c>
      <c r="S180" s="4">
        <f t="shared" si="53"/>
        <v>0</v>
      </c>
      <c r="T180" s="77">
        <f t="shared" si="54"/>
        <v>0</v>
      </c>
      <c r="U180" s="76">
        <f t="shared" si="56"/>
        <v>0.2</v>
      </c>
      <c r="V180" s="4">
        <f t="shared" si="55"/>
        <v>0</v>
      </c>
    </row>
    <row r="181" spans="2:22" x14ac:dyDescent="0.2">
      <c r="B181">
        <f>'Risk Assessment'!B187</f>
        <v>0</v>
      </c>
      <c r="C181">
        <f>'Risk Assessment'!E187</f>
        <v>0</v>
      </c>
      <c r="D181" s="4">
        <f>Risks!C194</f>
        <v>0</v>
      </c>
      <c r="E181" s="4">
        <f t="shared" si="39"/>
        <v>0</v>
      </c>
      <c r="F181" s="4">
        <f t="shared" si="40"/>
        <v>0</v>
      </c>
      <c r="G181" s="4">
        <f t="shared" si="41"/>
        <v>0</v>
      </c>
      <c r="H181" s="4">
        <f t="shared" si="42"/>
        <v>0</v>
      </c>
      <c r="I181" s="4">
        <f t="shared" si="43"/>
        <v>0</v>
      </c>
      <c r="J181" s="4">
        <f t="shared" si="44"/>
        <v>0</v>
      </c>
      <c r="K181" s="4">
        <f t="shared" si="45"/>
        <v>0</v>
      </c>
      <c r="L181" s="4">
        <f t="shared" si="46"/>
        <v>0</v>
      </c>
      <c r="M181" s="4">
        <f t="shared" si="47"/>
        <v>0</v>
      </c>
      <c r="N181" s="4">
        <f t="shared" si="48"/>
        <v>0</v>
      </c>
      <c r="O181" s="4">
        <f t="shared" si="49"/>
        <v>0</v>
      </c>
      <c r="P181" s="4">
        <f t="shared" si="50"/>
        <v>0</v>
      </c>
      <c r="Q181" s="4">
        <f t="shared" si="51"/>
        <v>0</v>
      </c>
      <c r="R181" s="4">
        <f t="shared" si="52"/>
        <v>0</v>
      </c>
      <c r="S181" s="4">
        <f t="shared" si="53"/>
        <v>0</v>
      </c>
      <c r="T181" s="77">
        <f t="shared" si="54"/>
        <v>0</v>
      </c>
      <c r="U181" s="76">
        <f t="shared" si="56"/>
        <v>0.2</v>
      </c>
      <c r="V181" s="4">
        <f t="shared" si="55"/>
        <v>0</v>
      </c>
    </row>
    <row r="182" spans="2:22" x14ac:dyDescent="0.2">
      <c r="B182">
        <f>'Risk Assessment'!B188</f>
        <v>0</v>
      </c>
      <c r="C182">
        <f>'Risk Assessment'!E188</f>
        <v>0</v>
      </c>
      <c r="D182" s="4">
        <f>Risks!C195</f>
        <v>0</v>
      </c>
      <c r="E182" s="4">
        <f t="shared" si="39"/>
        <v>0</v>
      </c>
      <c r="F182" s="4">
        <f t="shared" si="40"/>
        <v>0</v>
      </c>
      <c r="G182" s="4">
        <f t="shared" si="41"/>
        <v>0</v>
      </c>
      <c r="H182" s="4">
        <f t="shared" si="42"/>
        <v>0</v>
      </c>
      <c r="I182" s="4">
        <f t="shared" si="43"/>
        <v>0</v>
      </c>
      <c r="J182" s="4">
        <f t="shared" si="44"/>
        <v>0</v>
      </c>
      <c r="K182" s="4">
        <f t="shared" si="45"/>
        <v>0</v>
      </c>
      <c r="L182" s="4">
        <f t="shared" si="46"/>
        <v>0</v>
      </c>
      <c r="M182" s="4">
        <f t="shared" si="47"/>
        <v>0</v>
      </c>
      <c r="N182" s="4">
        <f t="shared" si="48"/>
        <v>0</v>
      </c>
      <c r="O182" s="4">
        <f t="shared" si="49"/>
        <v>0</v>
      </c>
      <c r="P182" s="4">
        <f t="shared" si="50"/>
        <v>0</v>
      </c>
      <c r="Q182" s="4">
        <f t="shared" si="51"/>
        <v>0</v>
      </c>
      <c r="R182" s="4">
        <f t="shared" si="52"/>
        <v>0</v>
      </c>
      <c r="S182" s="4">
        <f t="shared" si="53"/>
        <v>0</v>
      </c>
      <c r="T182" s="77">
        <f t="shared" si="54"/>
        <v>0</v>
      </c>
      <c r="U182" s="76">
        <f t="shared" si="56"/>
        <v>0.2</v>
      </c>
      <c r="V182" s="4">
        <f t="shared" si="55"/>
        <v>0</v>
      </c>
    </row>
    <row r="183" spans="2:22" x14ac:dyDescent="0.2">
      <c r="B183">
        <f>'Risk Assessment'!B189</f>
        <v>0</v>
      </c>
      <c r="C183">
        <f>'Risk Assessment'!E189</f>
        <v>0</v>
      </c>
      <c r="D183" s="4">
        <f>Risks!C196</f>
        <v>0</v>
      </c>
      <c r="E183" s="4">
        <f t="shared" si="39"/>
        <v>0</v>
      </c>
      <c r="F183" s="4">
        <f t="shared" si="40"/>
        <v>0</v>
      </c>
      <c r="G183" s="4">
        <f t="shared" si="41"/>
        <v>0</v>
      </c>
      <c r="H183" s="4">
        <f t="shared" si="42"/>
        <v>0</v>
      </c>
      <c r="I183" s="4">
        <f t="shared" si="43"/>
        <v>0</v>
      </c>
      <c r="J183" s="4">
        <f t="shared" si="44"/>
        <v>0</v>
      </c>
      <c r="K183" s="4">
        <f t="shared" si="45"/>
        <v>0</v>
      </c>
      <c r="L183" s="4">
        <f t="shared" si="46"/>
        <v>0</v>
      </c>
      <c r="M183" s="4">
        <f t="shared" si="47"/>
        <v>0</v>
      </c>
      <c r="N183" s="4">
        <f t="shared" si="48"/>
        <v>0</v>
      </c>
      <c r="O183" s="4">
        <f t="shared" si="49"/>
        <v>0</v>
      </c>
      <c r="P183" s="4">
        <f t="shared" si="50"/>
        <v>0</v>
      </c>
      <c r="Q183" s="4">
        <f t="shared" si="51"/>
        <v>0</v>
      </c>
      <c r="R183" s="4">
        <f t="shared" si="52"/>
        <v>0</v>
      </c>
      <c r="S183" s="4">
        <f t="shared" si="53"/>
        <v>0</v>
      </c>
      <c r="T183" s="77">
        <f t="shared" si="54"/>
        <v>0</v>
      </c>
      <c r="U183" s="76">
        <f t="shared" si="56"/>
        <v>0.2</v>
      </c>
      <c r="V183" s="4">
        <f t="shared" si="55"/>
        <v>0</v>
      </c>
    </row>
    <row r="184" spans="2:22" x14ac:dyDescent="0.2">
      <c r="B184">
        <f>'Risk Assessment'!B190</f>
        <v>0</v>
      </c>
      <c r="C184">
        <f>'Risk Assessment'!E190</f>
        <v>0</v>
      </c>
      <c r="D184" s="4">
        <f>Risks!C197</f>
        <v>0</v>
      </c>
      <c r="E184" s="4">
        <f t="shared" si="39"/>
        <v>0</v>
      </c>
      <c r="F184" s="4">
        <f t="shared" si="40"/>
        <v>0</v>
      </c>
      <c r="G184" s="4">
        <f t="shared" si="41"/>
        <v>0</v>
      </c>
      <c r="H184" s="4">
        <f t="shared" si="42"/>
        <v>0</v>
      </c>
      <c r="I184" s="4">
        <f t="shared" si="43"/>
        <v>0</v>
      </c>
      <c r="J184" s="4">
        <f t="shared" si="44"/>
        <v>0</v>
      </c>
      <c r="K184" s="4">
        <f t="shared" si="45"/>
        <v>0</v>
      </c>
      <c r="L184" s="4">
        <f t="shared" si="46"/>
        <v>0</v>
      </c>
      <c r="M184" s="4">
        <f t="shared" si="47"/>
        <v>0</v>
      </c>
      <c r="N184" s="4">
        <f t="shared" si="48"/>
        <v>0</v>
      </c>
      <c r="O184" s="4">
        <f t="shared" si="49"/>
        <v>0</v>
      </c>
      <c r="P184" s="4">
        <f t="shared" si="50"/>
        <v>0</v>
      </c>
      <c r="Q184" s="4">
        <f t="shared" si="51"/>
        <v>0</v>
      </c>
      <c r="R184" s="4">
        <f t="shared" si="52"/>
        <v>0</v>
      </c>
      <c r="S184" s="4">
        <f t="shared" si="53"/>
        <v>0</v>
      </c>
      <c r="T184" s="77">
        <f t="shared" si="54"/>
        <v>0</v>
      </c>
      <c r="U184" s="76">
        <f t="shared" si="56"/>
        <v>0.2</v>
      </c>
      <c r="V184" s="4">
        <f t="shared" si="55"/>
        <v>0</v>
      </c>
    </row>
    <row r="185" spans="2:22" x14ac:dyDescent="0.2">
      <c r="B185">
        <f>'Risk Assessment'!B191</f>
        <v>0</v>
      </c>
      <c r="C185">
        <f>'Risk Assessment'!E191</f>
        <v>0</v>
      </c>
      <c r="D185" s="4">
        <f>Risks!C198</f>
        <v>0</v>
      </c>
      <c r="E185" s="4">
        <f t="shared" si="39"/>
        <v>0</v>
      </c>
      <c r="F185" s="4">
        <f t="shared" si="40"/>
        <v>0</v>
      </c>
      <c r="G185" s="4">
        <f t="shared" si="41"/>
        <v>0</v>
      </c>
      <c r="H185" s="4">
        <f t="shared" si="42"/>
        <v>0</v>
      </c>
      <c r="I185" s="4">
        <f t="shared" si="43"/>
        <v>0</v>
      </c>
      <c r="J185" s="4">
        <f t="shared" si="44"/>
        <v>0</v>
      </c>
      <c r="K185" s="4">
        <f t="shared" si="45"/>
        <v>0</v>
      </c>
      <c r="L185" s="4">
        <f t="shared" si="46"/>
        <v>0</v>
      </c>
      <c r="M185" s="4">
        <f t="shared" si="47"/>
        <v>0</v>
      </c>
      <c r="N185" s="4">
        <f t="shared" si="48"/>
        <v>0</v>
      </c>
      <c r="O185" s="4">
        <f t="shared" si="49"/>
        <v>0</v>
      </c>
      <c r="P185" s="4">
        <f t="shared" si="50"/>
        <v>0</v>
      </c>
      <c r="Q185" s="4">
        <f t="shared" si="51"/>
        <v>0</v>
      </c>
      <c r="R185" s="4">
        <f t="shared" si="52"/>
        <v>0</v>
      </c>
      <c r="S185" s="4">
        <f t="shared" si="53"/>
        <v>0</v>
      </c>
      <c r="T185" s="77">
        <f t="shared" si="54"/>
        <v>0</v>
      </c>
      <c r="U185" s="76">
        <f t="shared" si="56"/>
        <v>0.2</v>
      </c>
      <c r="V185" s="4">
        <f t="shared" si="55"/>
        <v>0</v>
      </c>
    </row>
    <row r="186" spans="2:22" x14ac:dyDescent="0.2">
      <c r="B186">
        <f>'Risk Assessment'!B192</f>
        <v>0</v>
      </c>
      <c r="C186">
        <f>'Risk Assessment'!E192</f>
        <v>0</v>
      </c>
      <c r="D186" s="4">
        <f>Risks!C199</f>
        <v>0</v>
      </c>
      <c r="E186" s="4">
        <f t="shared" si="39"/>
        <v>0</v>
      </c>
      <c r="F186" s="4">
        <f t="shared" si="40"/>
        <v>0</v>
      </c>
      <c r="G186" s="4">
        <f t="shared" si="41"/>
        <v>0</v>
      </c>
      <c r="H186" s="4">
        <f t="shared" si="42"/>
        <v>0</v>
      </c>
      <c r="I186" s="4">
        <f t="shared" si="43"/>
        <v>0</v>
      </c>
      <c r="J186" s="4">
        <f t="shared" si="44"/>
        <v>0</v>
      </c>
      <c r="K186" s="4">
        <f t="shared" si="45"/>
        <v>0</v>
      </c>
      <c r="L186" s="4">
        <f t="shared" si="46"/>
        <v>0</v>
      </c>
      <c r="M186" s="4">
        <f t="shared" si="47"/>
        <v>0</v>
      </c>
      <c r="N186" s="4">
        <f t="shared" si="48"/>
        <v>0</v>
      </c>
      <c r="O186" s="4">
        <f t="shared" si="49"/>
        <v>0</v>
      </c>
      <c r="P186" s="4">
        <f t="shared" si="50"/>
        <v>0</v>
      </c>
      <c r="Q186" s="4">
        <f t="shared" si="51"/>
        <v>0</v>
      </c>
      <c r="R186" s="4">
        <f t="shared" si="52"/>
        <v>0</v>
      </c>
      <c r="S186" s="4">
        <f t="shared" si="53"/>
        <v>0</v>
      </c>
      <c r="T186" s="77">
        <f t="shared" si="54"/>
        <v>0</v>
      </c>
      <c r="U186" s="76">
        <f t="shared" si="56"/>
        <v>0.2</v>
      </c>
      <c r="V186" s="4">
        <f t="shared" si="55"/>
        <v>0</v>
      </c>
    </row>
    <row r="187" spans="2:22" x14ac:dyDescent="0.2">
      <c r="B187">
        <f>'Risk Assessment'!B193</f>
        <v>0</v>
      </c>
      <c r="C187">
        <f>'Risk Assessment'!E193</f>
        <v>0</v>
      </c>
      <c r="D187" s="4">
        <f>Risks!C200</f>
        <v>0</v>
      </c>
      <c r="E187" s="4">
        <f t="shared" si="39"/>
        <v>0</v>
      </c>
      <c r="F187" s="4">
        <f t="shared" si="40"/>
        <v>0</v>
      </c>
      <c r="G187" s="4">
        <f t="shared" si="41"/>
        <v>0</v>
      </c>
      <c r="H187" s="4">
        <f t="shared" si="42"/>
        <v>0</v>
      </c>
      <c r="I187" s="4">
        <f t="shared" si="43"/>
        <v>0</v>
      </c>
      <c r="J187" s="4">
        <f t="shared" si="44"/>
        <v>0</v>
      </c>
      <c r="K187" s="4">
        <f t="shared" si="45"/>
        <v>0</v>
      </c>
      <c r="L187" s="4">
        <f t="shared" si="46"/>
        <v>0</v>
      </c>
      <c r="M187" s="4">
        <f t="shared" si="47"/>
        <v>0</v>
      </c>
      <c r="N187" s="4">
        <f t="shared" si="48"/>
        <v>0</v>
      </c>
      <c r="O187" s="4">
        <f t="shared" si="49"/>
        <v>0</v>
      </c>
      <c r="P187" s="4">
        <f t="shared" si="50"/>
        <v>0</v>
      </c>
      <c r="Q187" s="4">
        <f t="shared" si="51"/>
        <v>0</v>
      </c>
      <c r="R187" s="4">
        <f t="shared" si="52"/>
        <v>0</v>
      </c>
      <c r="S187" s="4">
        <f t="shared" si="53"/>
        <v>0</v>
      </c>
      <c r="T187" s="77">
        <f t="shared" si="54"/>
        <v>0</v>
      </c>
      <c r="U187" s="76">
        <f t="shared" si="56"/>
        <v>0.2</v>
      </c>
      <c r="V187" s="4">
        <f t="shared" si="55"/>
        <v>0</v>
      </c>
    </row>
    <row r="188" spans="2:22" x14ac:dyDescent="0.2">
      <c r="B188">
        <f>'Risk Assessment'!B194</f>
        <v>0</v>
      </c>
      <c r="C188">
        <f>'Risk Assessment'!E194</f>
        <v>0</v>
      </c>
      <c r="D188" s="4">
        <f>Risks!C201</f>
        <v>0</v>
      </c>
      <c r="E188" s="4">
        <f t="shared" si="39"/>
        <v>0</v>
      </c>
      <c r="F188" s="4">
        <f t="shared" si="40"/>
        <v>0</v>
      </c>
      <c r="G188" s="4">
        <f t="shared" si="41"/>
        <v>0</v>
      </c>
      <c r="H188" s="4">
        <f t="shared" si="42"/>
        <v>0</v>
      </c>
      <c r="I188" s="4">
        <f t="shared" si="43"/>
        <v>0</v>
      </c>
      <c r="J188" s="4">
        <f t="shared" si="44"/>
        <v>0</v>
      </c>
      <c r="K188" s="4">
        <f t="shared" si="45"/>
        <v>0</v>
      </c>
      <c r="L188" s="4">
        <f t="shared" si="46"/>
        <v>0</v>
      </c>
      <c r="M188" s="4">
        <f t="shared" si="47"/>
        <v>0</v>
      </c>
      <c r="N188" s="4">
        <f t="shared" si="48"/>
        <v>0</v>
      </c>
      <c r="O188" s="4">
        <f t="shared" si="49"/>
        <v>0</v>
      </c>
      <c r="P188" s="4">
        <f t="shared" si="50"/>
        <v>0</v>
      </c>
      <c r="Q188" s="4">
        <f t="shared" si="51"/>
        <v>0</v>
      </c>
      <c r="R188" s="4">
        <f t="shared" si="52"/>
        <v>0</v>
      </c>
      <c r="S188" s="4">
        <f t="shared" si="53"/>
        <v>0</v>
      </c>
      <c r="T188" s="77">
        <f t="shared" si="54"/>
        <v>0</v>
      </c>
      <c r="U188" s="76">
        <f t="shared" si="56"/>
        <v>0.2</v>
      </c>
      <c r="V188" s="4">
        <f t="shared" si="55"/>
        <v>0</v>
      </c>
    </row>
    <row r="189" spans="2:22" x14ac:dyDescent="0.2">
      <c r="B189">
        <f>'Risk Assessment'!B195</f>
        <v>0</v>
      </c>
      <c r="C189">
        <f>'Risk Assessment'!E195</f>
        <v>0</v>
      </c>
      <c r="D189" s="4">
        <f>Risks!C202</f>
        <v>0</v>
      </c>
      <c r="E189" s="4">
        <f t="shared" si="39"/>
        <v>0</v>
      </c>
      <c r="F189" s="4">
        <f t="shared" si="40"/>
        <v>0</v>
      </c>
      <c r="G189" s="4">
        <f t="shared" si="41"/>
        <v>0</v>
      </c>
      <c r="H189" s="4">
        <f t="shared" si="42"/>
        <v>0</v>
      </c>
      <c r="I189" s="4">
        <f t="shared" si="43"/>
        <v>0</v>
      </c>
      <c r="J189" s="4">
        <f t="shared" si="44"/>
        <v>0</v>
      </c>
      <c r="K189" s="4">
        <f t="shared" si="45"/>
        <v>0</v>
      </c>
      <c r="L189" s="4">
        <f t="shared" si="46"/>
        <v>0</v>
      </c>
      <c r="M189" s="4">
        <f t="shared" si="47"/>
        <v>0</v>
      </c>
      <c r="N189" s="4">
        <f t="shared" si="48"/>
        <v>0</v>
      </c>
      <c r="O189" s="4">
        <f t="shared" si="49"/>
        <v>0</v>
      </c>
      <c r="P189" s="4">
        <f t="shared" si="50"/>
        <v>0</v>
      </c>
      <c r="Q189" s="4">
        <f t="shared" si="51"/>
        <v>0</v>
      </c>
      <c r="R189" s="4">
        <f t="shared" si="52"/>
        <v>0</v>
      </c>
      <c r="S189" s="4">
        <f t="shared" si="53"/>
        <v>0</v>
      </c>
      <c r="T189" s="77">
        <f t="shared" si="54"/>
        <v>0</v>
      </c>
      <c r="U189" s="76">
        <f t="shared" si="56"/>
        <v>0.2</v>
      </c>
      <c r="V189" s="4">
        <f t="shared" si="55"/>
        <v>0</v>
      </c>
    </row>
    <row r="190" spans="2:22" x14ac:dyDescent="0.2">
      <c r="B190">
        <f>'Risk Assessment'!B196</f>
        <v>0</v>
      </c>
      <c r="C190">
        <f>'Risk Assessment'!E196</f>
        <v>0</v>
      </c>
      <c r="D190" s="4">
        <f>Risks!C203</f>
        <v>0</v>
      </c>
      <c r="E190" s="4">
        <f t="shared" si="39"/>
        <v>0</v>
      </c>
      <c r="F190" s="4">
        <f t="shared" si="40"/>
        <v>0</v>
      </c>
      <c r="G190" s="4">
        <f t="shared" si="41"/>
        <v>0</v>
      </c>
      <c r="H190" s="4">
        <f t="shared" si="42"/>
        <v>0</v>
      </c>
      <c r="I190" s="4">
        <f t="shared" si="43"/>
        <v>0</v>
      </c>
      <c r="J190" s="4">
        <f t="shared" si="44"/>
        <v>0</v>
      </c>
      <c r="K190" s="4">
        <f t="shared" si="45"/>
        <v>0</v>
      </c>
      <c r="L190" s="4">
        <f t="shared" si="46"/>
        <v>0</v>
      </c>
      <c r="M190" s="4">
        <f t="shared" si="47"/>
        <v>0</v>
      </c>
      <c r="N190" s="4">
        <f t="shared" si="48"/>
        <v>0</v>
      </c>
      <c r="O190" s="4">
        <f t="shared" si="49"/>
        <v>0</v>
      </c>
      <c r="P190" s="4">
        <f t="shared" si="50"/>
        <v>0</v>
      </c>
      <c r="Q190" s="4">
        <f t="shared" si="51"/>
        <v>0</v>
      </c>
      <c r="R190" s="4">
        <f t="shared" si="52"/>
        <v>0</v>
      </c>
      <c r="S190" s="4">
        <f t="shared" si="53"/>
        <v>0</v>
      </c>
      <c r="T190" s="77">
        <f t="shared" si="54"/>
        <v>0</v>
      </c>
      <c r="U190" s="76">
        <f t="shared" si="56"/>
        <v>0.2</v>
      </c>
      <c r="V190" s="4">
        <f t="shared" si="55"/>
        <v>0</v>
      </c>
    </row>
    <row r="191" spans="2:22" x14ac:dyDescent="0.2">
      <c r="B191">
        <f>'Risk Assessment'!B197</f>
        <v>0</v>
      </c>
      <c r="C191">
        <f>'Risk Assessment'!E197</f>
        <v>0</v>
      </c>
      <c r="D191" s="4">
        <f>Risks!C204</f>
        <v>0</v>
      </c>
      <c r="E191" s="4">
        <f t="shared" si="39"/>
        <v>0</v>
      </c>
      <c r="F191" s="4">
        <f t="shared" si="40"/>
        <v>0</v>
      </c>
      <c r="G191" s="4">
        <f t="shared" si="41"/>
        <v>0</v>
      </c>
      <c r="H191" s="4">
        <f t="shared" si="42"/>
        <v>0</v>
      </c>
      <c r="I191" s="4">
        <f t="shared" si="43"/>
        <v>0</v>
      </c>
      <c r="J191" s="4">
        <f t="shared" si="44"/>
        <v>0</v>
      </c>
      <c r="K191" s="4">
        <f t="shared" si="45"/>
        <v>0</v>
      </c>
      <c r="L191" s="4">
        <f t="shared" si="46"/>
        <v>0</v>
      </c>
      <c r="M191" s="4">
        <f t="shared" si="47"/>
        <v>0</v>
      </c>
      <c r="N191" s="4">
        <f t="shared" si="48"/>
        <v>0</v>
      </c>
      <c r="O191" s="4">
        <f t="shared" si="49"/>
        <v>0</v>
      </c>
      <c r="P191" s="4">
        <f t="shared" si="50"/>
        <v>0</v>
      </c>
      <c r="Q191" s="4">
        <f t="shared" si="51"/>
        <v>0</v>
      </c>
      <c r="R191" s="4">
        <f t="shared" si="52"/>
        <v>0</v>
      </c>
      <c r="S191" s="4">
        <f t="shared" si="53"/>
        <v>0</v>
      </c>
      <c r="T191" s="77">
        <f t="shared" si="54"/>
        <v>0</v>
      </c>
      <c r="U191" s="76">
        <f t="shared" si="56"/>
        <v>0.2</v>
      </c>
      <c r="V191" s="4">
        <f t="shared" si="55"/>
        <v>0</v>
      </c>
    </row>
    <row r="192" spans="2:22" x14ac:dyDescent="0.2">
      <c r="B192">
        <f>'Risk Assessment'!B198</f>
        <v>0</v>
      </c>
      <c r="C192">
        <f>'Risk Assessment'!E198</f>
        <v>0</v>
      </c>
      <c r="D192" s="4">
        <f>Risks!C205</f>
        <v>0</v>
      </c>
      <c r="E192" s="4">
        <f t="shared" si="39"/>
        <v>0</v>
      </c>
      <c r="F192" s="4">
        <f t="shared" si="40"/>
        <v>0</v>
      </c>
      <c r="G192" s="4">
        <f t="shared" si="41"/>
        <v>0</v>
      </c>
      <c r="H192" s="4">
        <f t="shared" si="42"/>
        <v>0</v>
      </c>
      <c r="I192" s="4">
        <f t="shared" si="43"/>
        <v>0</v>
      </c>
      <c r="J192" s="4">
        <f t="shared" si="44"/>
        <v>0</v>
      </c>
      <c r="K192" s="4">
        <f t="shared" si="45"/>
        <v>0</v>
      </c>
      <c r="L192" s="4">
        <f t="shared" si="46"/>
        <v>0</v>
      </c>
      <c r="M192" s="4">
        <f t="shared" si="47"/>
        <v>0</v>
      </c>
      <c r="N192" s="4">
        <f t="shared" si="48"/>
        <v>0</v>
      </c>
      <c r="O192" s="4">
        <f t="shared" si="49"/>
        <v>0</v>
      </c>
      <c r="P192" s="4">
        <f t="shared" si="50"/>
        <v>0</v>
      </c>
      <c r="Q192" s="4">
        <f t="shared" si="51"/>
        <v>0</v>
      </c>
      <c r="R192" s="4">
        <f t="shared" si="52"/>
        <v>0</v>
      </c>
      <c r="S192" s="4">
        <f t="shared" si="53"/>
        <v>0</v>
      </c>
      <c r="T192" s="77">
        <f t="shared" si="54"/>
        <v>0</v>
      </c>
      <c r="U192" s="76">
        <f t="shared" si="56"/>
        <v>0.2</v>
      </c>
      <c r="V192" s="4">
        <f t="shared" si="55"/>
        <v>0</v>
      </c>
    </row>
    <row r="193" spans="2:22" x14ac:dyDescent="0.2">
      <c r="B193">
        <f>'Risk Assessment'!B199</f>
        <v>0</v>
      </c>
      <c r="C193">
        <f>'Risk Assessment'!E199</f>
        <v>0</v>
      </c>
      <c r="D193" s="4">
        <f>Risks!C206</f>
        <v>0</v>
      </c>
      <c r="E193" s="4">
        <f t="shared" si="39"/>
        <v>0</v>
      </c>
      <c r="F193" s="4">
        <f t="shared" si="40"/>
        <v>0</v>
      </c>
      <c r="G193" s="4">
        <f t="shared" si="41"/>
        <v>0</v>
      </c>
      <c r="H193" s="4">
        <f t="shared" si="42"/>
        <v>0</v>
      </c>
      <c r="I193" s="4">
        <f t="shared" si="43"/>
        <v>0</v>
      </c>
      <c r="J193" s="4">
        <f t="shared" si="44"/>
        <v>0</v>
      </c>
      <c r="K193" s="4">
        <f t="shared" si="45"/>
        <v>0</v>
      </c>
      <c r="L193" s="4">
        <f t="shared" si="46"/>
        <v>0</v>
      </c>
      <c r="M193" s="4">
        <f t="shared" si="47"/>
        <v>0</v>
      </c>
      <c r="N193" s="4">
        <f t="shared" si="48"/>
        <v>0</v>
      </c>
      <c r="O193" s="4">
        <f t="shared" si="49"/>
        <v>0</v>
      </c>
      <c r="P193" s="4">
        <f t="shared" si="50"/>
        <v>0</v>
      </c>
      <c r="Q193" s="4">
        <f t="shared" si="51"/>
        <v>0</v>
      </c>
      <c r="R193" s="4">
        <f t="shared" si="52"/>
        <v>0</v>
      </c>
      <c r="S193" s="4">
        <f t="shared" si="53"/>
        <v>0</v>
      </c>
      <c r="T193" s="77">
        <f t="shared" si="54"/>
        <v>0</v>
      </c>
      <c r="U193" s="76">
        <f t="shared" si="56"/>
        <v>0.2</v>
      </c>
      <c r="V193" s="4">
        <f t="shared" si="55"/>
        <v>0</v>
      </c>
    </row>
    <row r="194" spans="2:22" x14ac:dyDescent="0.2">
      <c r="B194">
        <f>'Risk Assessment'!B200</f>
        <v>0</v>
      </c>
      <c r="C194">
        <f>'Risk Assessment'!E200</f>
        <v>0</v>
      </c>
      <c r="D194" s="4">
        <f>Risks!C207</f>
        <v>0</v>
      </c>
      <c r="E194" s="4">
        <f t="shared" si="39"/>
        <v>0</v>
      </c>
      <c r="F194" s="4">
        <f t="shared" si="40"/>
        <v>0</v>
      </c>
      <c r="G194" s="4">
        <f t="shared" si="41"/>
        <v>0</v>
      </c>
      <c r="H194" s="4">
        <f t="shared" si="42"/>
        <v>0</v>
      </c>
      <c r="I194" s="4">
        <f t="shared" si="43"/>
        <v>0</v>
      </c>
      <c r="J194" s="4">
        <f t="shared" si="44"/>
        <v>0</v>
      </c>
      <c r="K194" s="4">
        <f t="shared" si="45"/>
        <v>0</v>
      </c>
      <c r="L194" s="4">
        <f t="shared" si="46"/>
        <v>0</v>
      </c>
      <c r="M194" s="4">
        <f t="shared" si="47"/>
        <v>0</v>
      </c>
      <c r="N194" s="4">
        <f t="shared" si="48"/>
        <v>0</v>
      </c>
      <c r="O194" s="4">
        <f t="shared" si="49"/>
        <v>0</v>
      </c>
      <c r="P194" s="4">
        <f t="shared" si="50"/>
        <v>0</v>
      </c>
      <c r="Q194" s="4">
        <f t="shared" si="51"/>
        <v>0</v>
      </c>
      <c r="R194" s="4">
        <f t="shared" si="52"/>
        <v>0</v>
      </c>
      <c r="S194" s="4">
        <f t="shared" si="53"/>
        <v>0</v>
      </c>
      <c r="T194" s="77">
        <f t="shared" si="54"/>
        <v>0</v>
      </c>
      <c r="U194" s="76">
        <f t="shared" si="56"/>
        <v>0.2</v>
      </c>
      <c r="V194" s="4">
        <f t="shared" si="55"/>
        <v>0</v>
      </c>
    </row>
    <row r="195" spans="2:22" x14ac:dyDescent="0.2">
      <c r="B195">
        <f>'Risk Assessment'!B201</f>
        <v>0</v>
      </c>
      <c r="C195">
        <f>'Risk Assessment'!E201</f>
        <v>0</v>
      </c>
      <c r="D195" s="4">
        <f>Risks!C208</f>
        <v>0</v>
      </c>
      <c r="E195" s="4">
        <f t="shared" si="39"/>
        <v>0</v>
      </c>
      <c r="F195" s="4">
        <f t="shared" si="40"/>
        <v>0</v>
      </c>
      <c r="G195" s="4">
        <f t="shared" si="41"/>
        <v>0</v>
      </c>
      <c r="H195" s="4">
        <f t="shared" si="42"/>
        <v>0</v>
      </c>
      <c r="I195" s="4">
        <f t="shared" si="43"/>
        <v>0</v>
      </c>
      <c r="J195" s="4">
        <f t="shared" si="44"/>
        <v>0</v>
      </c>
      <c r="K195" s="4">
        <f t="shared" si="45"/>
        <v>0</v>
      </c>
      <c r="L195" s="4">
        <f t="shared" si="46"/>
        <v>0</v>
      </c>
      <c r="M195" s="4">
        <f t="shared" si="47"/>
        <v>0</v>
      </c>
      <c r="N195" s="4">
        <f t="shared" si="48"/>
        <v>0</v>
      </c>
      <c r="O195" s="4">
        <f t="shared" si="49"/>
        <v>0</v>
      </c>
      <c r="P195" s="4">
        <f t="shared" si="50"/>
        <v>0</v>
      </c>
      <c r="Q195" s="4">
        <f t="shared" si="51"/>
        <v>0</v>
      </c>
      <c r="R195" s="4">
        <f t="shared" si="52"/>
        <v>0</v>
      </c>
      <c r="S195" s="4">
        <f t="shared" si="53"/>
        <v>0</v>
      </c>
      <c r="T195" s="77">
        <f t="shared" si="54"/>
        <v>0</v>
      </c>
      <c r="U195" s="76">
        <f t="shared" si="56"/>
        <v>0.2</v>
      </c>
      <c r="V195" s="4">
        <f t="shared" si="55"/>
        <v>0</v>
      </c>
    </row>
    <row r="196" spans="2:22" x14ac:dyDescent="0.2">
      <c r="B196">
        <f>'Risk Assessment'!B202</f>
        <v>0</v>
      </c>
      <c r="C196">
        <f>'Risk Assessment'!E202</f>
        <v>0</v>
      </c>
      <c r="D196" s="4">
        <f>Risks!C209</f>
        <v>0</v>
      </c>
      <c r="E196" s="4">
        <f t="shared" si="39"/>
        <v>0</v>
      </c>
      <c r="F196" s="4">
        <f t="shared" si="40"/>
        <v>0</v>
      </c>
      <c r="G196" s="4">
        <f t="shared" si="41"/>
        <v>0</v>
      </c>
      <c r="H196" s="4">
        <f t="shared" si="42"/>
        <v>0</v>
      </c>
      <c r="I196" s="4">
        <f t="shared" si="43"/>
        <v>0</v>
      </c>
      <c r="J196" s="4">
        <f t="shared" si="44"/>
        <v>0</v>
      </c>
      <c r="K196" s="4">
        <f t="shared" si="45"/>
        <v>0</v>
      </c>
      <c r="L196" s="4">
        <f t="shared" si="46"/>
        <v>0</v>
      </c>
      <c r="M196" s="4">
        <f t="shared" si="47"/>
        <v>0</v>
      </c>
      <c r="N196" s="4">
        <f t="shared" si="48"/>
        <v>0</v>
      </c>
      <c r="O196" s="4">
        <f t="shared" si="49"/>
        <v>0</v>
      </c>
      <c r="P196" s="4">
        <f t="shared" si="50"/>
        <v>0</v>
      </c>
      <c r="Q196" s="4">
        <f t="shared" si="51"/>
        <v>0</v>
      </c>
      <c r="R196" s="4">
        <f t="shared" si="52"/>
        <v>0</v>
      </c>
      <c r="S196" s="4">
        <f t="shared" si="53"/>
        <v>0</v>
      </c>
      <c r="T196" s="77">
        <f t="shared" si="54"/>
        <v>0</v>
      </c>
      <c r="U196" s="76">
        <f t="shared" si="56"/>
        <v>0.2</v>
      </c>
      <c r="V196" s="4">
        <f t="shared" si="55"/>
        <v>0</v>
      </c>
    </row>
    <row r="197" spans="2:22" x14ac:dyDescent="0.2">
      <c r="B197">
        <f>'Risk Assessment'!B203</f>
        <v>0</v>
      </c>
      <c r="C197">
        <f>'Risk Assessment'!E203</f>
        <v>0</v>
      </c>
      <c r="D197" s="4">
        <f>Risks!C210</f>
        <v>0</v>
      </c>
      <c r="E197" s="4">
        <f t="shared" si="39"/>
        <v>0</v>
      </c>
      <c r="F197" s="4">
        <f t="shared" si="40"/>
        <v>0</v>
      </c>
      <c r="G197" s="4">
        <f t="shared" si="41"/>
        <v>0</v>
      </c>
      <c r="H197" s="4">
        <f t="shared" si="42"/>
        <v>0</v>
      </c>
      <c r="I197" s="4">
        <f t="shared" si="43"/>
        <v>0</v>
      </c>
      <c r="J197" s="4">
        <f t="shared" si="44"/>
        <v>0</v>
      </c>
      <c r="K197" s="4">
        <f t="shared" si="45"/>
        <v>0</v>
      </c>
      <c r="L197" s="4">
        <f t="shared" si="46"/>
        <v>0</v>
      </c>
      <c r="M197" s="4">
        <f t="shared" si="47"/>
        <v>0</v>
      </c>
      <c r="N197" s="4">
        <f t="shared" si="48"/>
        <v>0</v>
      </c>
      <c r="O197" s="4">
        <f t="shared" si="49"/>
        <v>0</v>
      </c>
      <c r="P197" s="4">
        <f t="shared" si="50"/>
        <v>0</v>
      </c>
      <c r="Q197" s="4">
        <f t="shared" si="51"/>
        <v>0</v>
      </c>
      <c r="R197" s="4">
        <f t="shared" si="52"/>
        <v>0</v>
      </c>
      <c r="S197" s="4">
        <f t="shared" si="53"/>
        <v>0</v>
      </c>
      <c r="T197" s="77">
        <f t="shared" si="54"/>
        <v>0</v>
      </c>
      <c r="U197" s="76">
        <f t="shared" si="56"/>
        <v>0.2</v>
      </c>
      <c r="V197" s="4">
        <f t="shared" si="55"/>
        <v>0</v>
      </c>
    </row>
    <row r="198" spans="2:22" x14ac:dyDescent="0.2">
      <c r="B198">
        <f>'Risk Assessment'!B204</f>
        <v>0</v>
      </c>
      <c r="C198">
        <f>'Risk Assessment'!E204</f>
        <v>0</v>
      </c>
      <c r="D198" s="4">
        <f>Risks!C211</f>
        <v>0</v>
      </c>
      <c r="E198" s="4">
        <f t="shared" ref="E198:E204" si="57">COUNTIF(C198,$E$4)</f>
        <v>0</v>
      </c>
      <c r="F198" s="4">
        <f t="shared" ref="F198:F204" si="58">COUNTIF(C198,$F$4)</f>
        <v>0</v>
      </c>
      <c r="G198" s="4">
        <f t="shared" ref="G198:G204" si="59">COUNTIF(C198,$G$4)</f>
        <v>0</v>
      </c>
      <c r="H198" s="4">
        <f t="shared" ref="H198:H204" si="60">COUNTIF(C198,$H$4)</f>
        <v>0</v>
      </c>
      <c r="I198" s="4">
        <f t="shared" ref="I198:I204" si="61">COUNTIF(C198,$I$4)</f>
        <v>0</v>
      </c>
      <c r="J198" s="4">
        <f t="shared" ref="J198:J204" si="62">E198*D198</f>
        <v>0</v>
      </c>
      <c r="K198" s="4">
        <f t="shared" ref="K198:K204" si="63">F198*D198</f>
        <v>0</v>
      </c>
      <c r="L198" s="4">
        <f t="shared" ref="L198:L204" si="64">D198*G198</f>
        <v>0</v>
      </c>
      <c r="M198" s="4">
        <f t="shared" ref="M198:M204" si="65">H198*D198</f>
        <v>0</v>
      </c>
      <c r="N198" s="4">
        <f t="shared" ref="N198:N204" si="66">I198*D198</f>
        <v>0</v>
      </c>
      <c r="O198" s="4">
        <f t="shared" ref="O198:O204" si="67">J198*$O$3</f>
        <v>0</v>
      </c>
      <c r="P198" s="4">
        <f t="shared" ref="P198:P204" si="68">K198*$P$3</f>
        <v>0</v>
      </c>
      <c r="Q198" s="4">
        <f t="shared" ref="Q198:Q204" si="69">L198*$Q$3</f>
        <v>0</v>
      </c>
      <c r="R198" s="4">
        <f t="shared" ref="R198:R204" si="70">M198*$R$3</f>
        <v>0</v>
      </c>
      <c r="S198" s="4">
        <f t="shared" ref="S198:S204" si="71">N198*$S$3</f>
        <v>0</v>
      </c>
      <c r="T198" s="77">
        <f t="shared" ref="T198:T204" si="72">SUM(O198:S198)</f>
        <v>0</v>
      </c>
      <c r="U198" s="76">
        <f t="shared" si="56"/>
        <v>0.2</v>
      </c>
      <c r="V198" s="4">
        <f t="shared" ref="V198:V204" si="73">U198*T198</f>
        <v>0</v>
      </c>
    </row>
    <row r="199" spans="2:22" x14ac:dyDescent="0.2">
      <c r="B199">
        <f>'Risk Assessment'!B205</f>
        <v>0</v>
      </c>
      <c r="C199">
        <f>'Risk Assessment'!E205</f>
        <v>0</v>
      </c>
      <c r="D199" s="4">
        <f>Risks!C212</f>
        <v>0</v>
      </c>
      <c r="E199" s="4">
        <f t="shared" si="57"/>
        <v>0</v>
      </c>
      <c r="F199" s="4">
        <f t="shared" si="58"/>
        <v>0</v>
      </c>
      <c r="G199" s="4">
        <f t="shared" si="59"/>
        <v>0</v>
      </c>
      <c r="H199" s="4">
        <f t="shared" si="60"/>
        <v>0</v>
      </c>
      <c r="I199" s="4">
        <f t="shared" si="61"/>
        <v>0</v>
      </c>
      <c r="J199" s="4">
        <f t="shared" si="62"/>
        <v>0</v>
      </c>
      <c r="K199" s="4">
        <f t="shared" si="63"/>
        <v>0</v>
      </c>
      <c r="L199" s="4">
        <f t="shared" si="64"/>
        <v>0</v>
      </c>
      <c r="M199" s="4">
        <f t="shared" si="65"/>
        <v>0</v>
      </c>
      <c r="N199" s="4">
        <f t="shared" si="66"/>
        <v>0</v>
      </c>
      <c r="O199" s="4">
        <f t="shared" si="67"/>
        <v>0</v>
      </c>
      <c r="P199" s="4">
        <f t="shared" si="68"/>
        <v>0</v>
      </c>
      <c r="Q199" s="4">
        <f t="shared" si="69"/>
        <v>0</v>
      </c>
      <c r="R199" s="4">
        <f t="shared" si="70"/>
        <v>0</v>
      </c>
      <c r="S199" s="4">
        <f t="shared" si="71"/>
        <v>0</v>
      </c>
      <c r="T199" s="77">
        <f t="shared" si="72"/>
        <v>0</v>
      </c>
      <c r="U199" s="76">
        <f t="shared" ref="U199:U204" si="74">$U$5</f>
        <v>0.2</v>
      </c>
      <c r="V199" s="4">
        <f t="shared" si="73"/>
        <v>0</v>
      </c>
    </row>
    <row r="200" spans="2:22" x14ac:dyDescent="0.2">
      <c r="B200">
        <f>'Risk Assessment'!B206</f>
        <v>0</v>
      </c>
      <c r="C200">
        <f>'Risk Assessment'!E206</f>
        <v>0</v>
      </c>
      <c r="D200" s="4">
        <f>Risks!C213</f>
        <v>0</v>
      </c>
      <c r="E200" s="4">
        <f t="shared" si="57"/>
        <v>0</v>
      </c>
      <c r="F200" s="4">
        <f t="shared" si="58"/>
        <v>0</v>
      </c>
      <c r="G200" s="4">
        <f t="shared" si="59"/>
        <v>0</v>
      </c>
      <c r="H200" s="4">
        <f t="shared" si="60"/>
        <v>0</v>
      </c>
      <c r="I200" s="4">
        <f t="shared" si="61"/>
        <v>0</v>
      </c>
      <c r="J200" s="4">
        <f t="shared" si="62"/>
        <v>0</v>
      </c>
      <c r="K200" s="4">
        <f t="shared" si="63"/>
        <v>0</v>
      </c>
      <c r="L200" s="4">
        <f t="shared" si="64"/>
        <v>0</v>
      </c>
      <c r="M200" s="4">
        <f t="shared" si="65"/>
        <v>0</v>
      </c>
      <c r="N200" s="4">
        <f t="shared" si="66"/>
        <v>0</v>
      </c>
      <c r="O200" s="4">
        <f t="shared" si="67"/>
        <v>0</v>
      </c>
      <c r="P200" s="4">
        <f t="shared" si="68"/>
        <v>0</v>
      </c>
      <c r="Q200" s="4">
        <f t="shared" si="69"/>
        <v>0</v>
      </c>
      <c r="R200" s="4">
        <f t="shared" si="70"/>
        <v>0</v>
      </c>
      <c r="S200" s="4">
        <f t="shared" si="71"/>
        <v>0</v>
      </c>
      <c r="T200" s="77">
        <f t="shared" si="72"/>
        <v>0</v>
      </c>
      <c r="U200" s="76">
        <f t="shared" si="74"/>
        <v>0.2</v>
      </c>
      <c r="V200" s="4">
        <f t="shared" si="73"/>
        <v>0</v>
      </c>
    </row>
    <row r="201" spans="2:22" x14ac:dyDescent="0.2">
      <c r="B201">
        <f>'Risk Assessment'!B207</f>
        <v>0</v>
      </c>
      <c r="C201">
        <f>'Risk Assessment'!E207</f>
        <v>0</v>
      </c>
      <c r="D201" s="4">
        <f>Risks!C214</f>
        <v>0</v>
      </c>
      <c r="E201" s="4">
        <f t="shared" si="57"/>
        <v>0</v>
      </c>
      <c r="F201" s="4">
        <f t="shared" si="58"/>
        <v>0</v>
      </c>
      <c r="G201" s="4">
        <f t="shared" si="59"/>
        <v>0</v>
      </c>
      <c r="H201" s="4">
        <f t="shared" si="60"/>
        <v>0</v>
      </c>
      <c r="I201" s="4">
        <f t="shared" si="61"/>
        <v>0</v>
      </c>
      <c r="J201" s="4">
        <f t="shared" si="62"/>
        <v>0</v>
      </c>
      <c r="K201" s="4">
        <f t="shared" si="63"/>
        <v>0</v>
      </c>
      <c r="L201" s="4">
        <f t="shared" si="64"/>
        <v>0</v>
      </c>
      <c r="M201" s="4">
        <f t="shared" si="65"/>
        <v>0</v>
      </c>
      <c r="N201" s="4">
        <f t="shared" si="66"/>
        <v>0</v>
      </c>
      <c r="O201" s="4">
        <f t="shared" si="67"/>
        <v>0</v>
      </c>
      <c r="P201" s="4">
        <f t="shared" si="68"/>
        <v>0</v>
      </c>
      <c r="Q201" s="4">
        <f t="shared" si="69"/>
        <v>0</v>
      </c>
      <c r="R201" s="4">
        <f t="shared" si="70"/>
        <v>0</v>
      </c>
      <c r="S201" s="4">
        <f t="shared" si="71"/>
        <v>0</v>
      </c>
      <c r="T201" s="77">
        <f t="shared" si="72"/>
        <v>0</v>
      </c>
      <c r="U201" s="76">
        <f t="shared" si="74"/>
        <v>0.2</v>
      </c>
      <c r="V201" s="4">
        <f t="shared" si="73"/>
        <v>0</v>
      </c>
    </row>
    <row r="202" spans="2:22" x14ac:dyDescent="0.2">
      <c r="B202">
        <f>'Risk Assessment'!B208</f>
        <v>0</v>
      </c>
      <c r="C202">
        <f>'Risk Assessment'!E208</f>
        <v>0</v>
      </c>
      <c r="D202" s="4">
        <f>Risks!C215</f>
        <v>0</v>
      </c>
      <c r="E202" s="4">
        <f t="shared" si="57"/>
        <v>0</v>
      </c>
      <c r="F202" s="4">
        <f t="shared" si="58"/>
        <v>0</v>
      </c>
      <c r="G202" s="4">
        <f t="shared" si="59"/>
        <v>0</v>
      </c>
      <c r="H202" s="4">
        <f t="shared" si="60"/>
        <v>0</v>
      </c>
      <c r="I202" s="4">
        <f t="shared" si="61"/>
        <v>0</v>
      </c>
      <c r="J202" s="4">
        <f t="shared" si="62"/>
        <v>0</v>
      </c>
      <c r="K202" s="4">
        <f t="shared" si="63"/>
        <v>0</v>
      </c>
      <c r="L202" s="4">
        <f t="shared" si="64"/>
        <v>0</v>
      </c>
      <c r="M202" s="4">
        <f t="shared" si="65"/>
        <v>0</v>
      </c>
      <c r="N202" s="4">
        <f t="shared" si="66"/>
        <v>0</v>
      </c>
      <c r="O202" s="4">
        <f t="shared" si="67"/>
        <v>0</v>
      </c>
      <c r="P202" s="4">
        <f t="shared" si="68"/>
        <v>0</v>
      </c>
      <c r="Q202" s="4">
        <f t="shared" si="69"/>
        <v>0</v>
      </c>
      <c r="R202" s="4">
        <f t="shared" si="70"/>
        <v>0</v>
      </c>
      <c r="S202" s="4">
        <f t="shared" si="71"/>
        <v>0</v>
      </c>
      <c r="T202" s="77">
        <f t="shared" si="72"/>
        <v>0</v>
      </c>
      <c r="U202" s="76">
        <f t="shared" si="74"/>
        <v>0.2</v>
      </c>
      <c r="V202" s="4">
        <f t="shared" si="73"/>
        <v>0</v>
      </c>
    </row>
    <row r="203" spans="2:22" x14ac:dyDescent="0.2">
      <c r="B203">
        <f>'Risk Assessment'!B209</f>
        <v>0</v>
      </c>
      <c r="C203">
        <f>'Risk Assessment'!E209</f>
        <v>0</v>
      </c>
      <c r="D203" s="4">
        <f>Risks!C216</f>
        <v>0</v>
      </c>
      <c r="E203" s="4">
        <f t="shared" si="57"/>
        <v>0</v>
      </c>
      <c r="F203" s="4">
        <f t="shared" si="58"/>
        <v>0</v>
      </c>
      <c r="G203" s="4">
        <f t="shared" si="59"/>
        <v>0</v>
      </c>
      <c r="H203" s="4">
        <f t="shared" si="60"/>
        <v>0</v>
      </c>
      <c r="I203" s="4">
        <f t="shared" si="61"/>
        <v>0</v>
      </c>
      <c r="J203" s="4">
        <f t="shared" si="62"/>
        <v>0</v>
      </c>
      <c r="K203" s="4">
        <f t="shared" si="63"/>
        <v>0</v>
      </c>
      <c r="L203" s="4">
        <f t="shared" si="64"/>
        <v>0</v>
      </c>
      <c r="M203" s="4">
        <f t="shared" si="65"/>
        <v>0</v>
      </c>
      <c r="N203" s="4">
        <f t="shared" si="66"/>
        <v>0</v>
      </c>
      <c r="O203" s="4">
        <f t="shared" si="67"/>
        <v>0</v>
      </c>
      <c r="P203" s="4">
        <f t="shared" si="68"/>
        <v>0</v>
      </c>
      <c r="Q203" s="4">
        <f t="shared" si="69"/>
        <v>0</v>
      </c>
      <c r="R203" s="4">
        <f t="shared" si="70"/>
        <v>0</v>
      </c>
      <c r="S203" s="4">
        <f t="shared" si="71"/>
        <v>0</v>
      </c>
      <c r="T203" s="77">
        <f t="shared" si="72"/>
        <v>0</v>
      </c>
      <c r="U203" s="76">
        <f t="shared" si="74"/>
        <v>0.2</v>
      </c>
      <c r="V203" s="4">
        <f t="shared" si="73"/>
        <v>0</v>
      </c>
    </row>
    <row r="204" spans="2:22" x14ac:dyDescent="0.2">
      <c r="B204">
        <f>'Risk Assessment'!B210</f>
        <v>0</v>
      </c>
      <c r="C204">
        <f>'Risk Assessment'!E210</f>
        <v>0</v>
      </c>
      <c r="D204" s="4">
        <f>Risks!C217</f>
        <v>0</v>
      </c>
      <c r="E204" s="4">
        <f t="shared" si="57"/>
        <v>0</v>
      </c>
      <c r="F204" s="4">
        <f t="shared" si="58"/>
        <v>0</v>
      </c>
      <c r="G204" s="4">
        <f t="shared" si="59"/>
        <v>0</v>
      </c>
      <c r="H204" s="4">
        <f t="shared" si="60"/>
        <v>0</v>
      </c>
      <c r="I204" s="4">
        <f t="shared" si="61"/>
        <v>0</v>
      </c>
      <c r="J204" s="4">
        <f t="shared" si="62"/>
        <v>0</v>
      </c>
      <c r="K204" s="4">
        <f t="shared" si="63"/>
        <v>0</v>
      </c>
      <c r="L204" s="4">
        <f t="shared" si="64"/>
        <v>0</v>
      </c>
      <c r="M204" s="4">
        <f t="shared" si="65"/>
        <v>0</v>
      </c>
      <c r="N204" s="4">
        <f t="shared" si="66"/>
        <v>0</v>
      </c>
      <c r="O204" s="4">
        <f t="shared" si="67"/>
        <v>0</v>
      </c>
      <c r="P204" s="4">
        <f t="shared" si="68"/>
        <v>0</v>
      </c>
      <c r="Q204" s="4">
        <f t="shared" si="69"/>
        <v>0</v>
      </c>
      <c r="R204" s="4">
        <f t="shared" si="70"/>
        <v>0</v>
      </c>
      <c r="S204" s="4">
        <f t="shared" si="71"/>
        <v>0</v>
      </c>
      <c r="T204" s="77">
        <f t="shared" si="72"/>
        <v>0</v>
      </c>
      <c r="U204" s="76">
        <f t="shared" si="74"/>
        <v>0.2</v>
      </c>
      <c r="V204" s="4">
        <f t="shared" si="73"/>
        <v>0</v>
      </c>
    </row>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9" tint="-0.499984740745262"/>
  </sheetPr>
  <dimension ref="B7:BP209"/>
  <sheetViews>
    <sheetView topLeftCell="AS1" workbookViewId="0">
      <selection activeCell="C10" sqref="C10:C209"/>
    </sheetView>
  </sheetViews>
  <sheetFormatPr defaultRowHeight="11.25" x14ac:dyDescent="0.2"/>
  <cols>
    <col min="2" max="2" width="17.1640625" customWidth="1"/>
    <col min="3" max="3" width="12.1640625" customWidth="1"/>
    <col min="6" max="68" width="12.83203125" style="4" customWidth="1"/>
  </cols>
  <sheetData>
    <row r="7" spans="2:52" x14ac:dyDescent="0.2">
      <c r="V7" s="4">
        <f>IF(F8&gt;0,V8/F8,0)</f>
        <v>0</v>
      </c>
      <c r="W7" s="4">
        <f t="shared" ref="W7:AJ7" si="0">IF(G8&gt;0,W8/G8,0)</f>
        <v>0</v>
      </c>
      <c r="X7" s="4">
        <f t="shared" si="0"/>
        <v>0</v>
      </c>
      <c r="Y7" s="4">
        <f t="shared" si="0"/>
        <v>0</v>
      </c>
      <c r="Z7" s="4">
        <f t="shared" si="0"/>
        <v>0</v>
      </c>
      <c r="AA7" s="4">
        <f t="shared" si="0"/>
        <v>0</v>
      </c>
      <c r="AB7" s="4">
        <f t="shared" si="0"/>
        <v>0</v>
      </c>
      <c r="AC7" s="4">
        <f t="shared" si="0"/>
        <v>0</v>
      </c>
      <c r="AD7" s="4">
        <f t="shared" si="0"/>
        <v>0</v>
      </c>
      <c r="AE7" s="4">
        <f t="shared" si="0"/>
        <v>0</v>
      </c>
      <c r="AF7" s="4">
        <f t="shared" si="0"/>
        <v>0</v>
      </c>
      <c r="AG7" s="4">
        <f t="shared" si="0"/>
        <v>0</v>
      </c>
      <c r="AH7" s="4">
        <f t="shared" si="0"/>
        <v>0</v>
      </c>
      <c r="AI7" s="4">
        <f t="shared" si="0"/>
        <v>0</v>
      </c>
      <c r="AJ7" s="4">
        <f t="shared" si="0"/>
        <v>0</v>
      </c>
      <c r="AL7" s="4">
        <f>IF(F8&gt;0,AL8/F8,0)</f>
        <v>0</v>
      </c>
      <c r="AM7" s="4">
        <f t="shared" ref="AM7:AZ7" si="1">IF(G8&gt;0,AM8/G8,0)</f>
        <v>0</v>
      </c>
      <c r="AN7" s="4">
        <f t="shared" si="1"/>
        <v>0</v>
      </c>
      <c r="AO7" s="4">
        <f t="shared" si="1"/>
        <v>0</v>
      </c>
      <c r="AP7" s="4">
        <f t="shared" si="1"/>
        <v>0</v>
      </c>
      <c r="AQ7" s="4">
        <f t="shared" si="1"/>
        <v>0</v>
      </c>
      <c r="AR7" s="4">
        <f t="shared" si="1"/>
        <v>0</v>
      </c>
      <c r="AS7" s="4">
        <f t="shared" si="1"/>
        <v>0</v>
      </c>
      <c r="AT7" s="4">
        <f t="shared" si="1"/>
        <v>0</v>
      </c>
      <c r="AU7" s="4">
        <f t="shared" si="1"/>
        <v>0</v>
      </c>
      <c r="AV7" s="4">
        <f t="shared" si="1"/>
        <v>0</v>
      </c>
      <c r="AW7" s="4">
        <f t="shared" si="1"/>
        <v>0</v>
      </c>
      <c r="AX7" s="4">
        <f t="shared" si="1"/>
        <v>0</v>
      </c>
      <c r="AY7" s="4">
        <f t="shared" si="1"/>
        <v>0</v>
      </c>
      <c r="AZ7" s="4">
        <f t="shared" si="1"/>
        <v>0</v>
      </c>
    </row>
    <row r="8" spans="2:52" x14ac:dyDescent="0.2">
      <c r="F8" s="4">
        <f t="shared" ref="F8:T8" si="2">SUM(F10:F209)</f>
        <v>200</v>
      </c>
      <c r="G8" s="4">
        <f t="shared" si="2"/>
        <v>200</v>
      </c>
      <c r="H8" s="4">
        <f t="shared" si="2"/>
        <v>200</v>
      </c>
      <c r="I8" s="4">
        <f t="shared" si="2"/>
        <v>200</v>
      </c>
      <c r="J8" s="4">
        <f t="shared" si="2"/>
        <v>200</v>
      </c>
      <c r="K8" s="4">
        <f t="shared" si="2"/>
        <v>200</v>
      </c>
      <c r="L8" s="4">
        <f t="shared" si="2"/>
        <v>200</v>
      </c>
      <c r="M8" s="4">
        <f t="shared" si="2"/>
        <v>200</v>
      </c>
      <c r="N8" s="4">
        <f t="shared" si="2"/>
        <v>200</v>
      </c>
      <c r="O8" s="4">
        <f t="shared" si="2"/>
        <v>200</v>
      </c>
      <c r="P8" s="4">
        <f t="shared" si="2"/>
        <v>200</v>
      </c>
      <c r="Q8" s="4">
        <f t="shared" si="2"/>
        <v>200</v>
      </c>
      <c r="R8" s="4">
        <f t="shared" si="2"/>
        <v>200</v>
      </c>
      <c r="S8" s="4">
        <f t="shared" si="2"/>
        <v>200</v>
      </c>
      <c r="T8" s="4">
        <f t="shared" si="2"/>
        <v>200</v>
      </c>
      <c r="V8" s="4">
        <f t="shared" ref="V8:AJ8" si="3">SUM(V10:V209)</f>
        <v>0</v>
      </c>
      <c r="W8" s="4">
        <f t="shared" si="3"/>
        <v>0</v>
      </c>
      <c r="X8" s="4">
        <f t="shared" si="3"/>
        <v>0</v>
      </c>
      <c r="Y8" s="4">
        <f t="shared" si="3"/>
        <v>0</v>
      </c>
      <c r="Z8" s="4">
        <f t="shared" si="3"/>
        <v>0</v>
      </c>
      <c r="AA8" s="4">
        <f t="shared" si="3"/>
        <v>0</v>
      </c>
      <c r="AB8" s="4">
        <f t="shared" si="3"/>
        <v>0</v>
      </c>
      <c r="AC8" s="4">
        <f t="shared" si="3"/>
        <v>0</v>
      </c>
      <c r="AD8" s="4">
        <f t="shared" si="3"/>
        <v>0</v>
      </c>
      <c r="AE8" s="4">
        <f t="shared" si="3"/>
        <v>0</v>
      </c>
      <c r="AF8" s="4">
        <f t="shared" si="3"/>
        <v>0</v>
      </c>
      <c r="AG8" s="4">
        <f t="shared" si="3"/>
        <v>0</v>
      </c>
      <c r="AH8" s="4">
        <f t="shared" si="3"/>
        <v>0</v>
      </c>
      <c r="AI8" s="4">
        <f t="shared" si="3"/>
        <v>0</v>
      </c>
      <c r="AJ8" s="4">
        <f t="shared" si="3"/>
        <v>0</v>
      </c>
      <c r="AL8" s="4">
        <f t="shared" ref="AL8:AZ8" si="4">SUM(AL10:AL209)</f>
        <v>0</v>
      </c>
      <c r="AM8" s="4">
        <f t="shared" si="4"/>
        <v>0</v>
      </c>
      <c r="AN8" s="4">
        <f t="shared" si="4"/>
        <v>0</v>
      </c>
      <c r="AO8" s="4">
        <f t="shared" si="4"/>
        <v>0</v>
      </c>
      <c r="AP8" s="4">
        <f t="shared" si="4"/>
        <v>0</v>
      </c>
      <c r="AQ8" s="4">
        <f t="shared" si="4"/>
        <v>0</v>
      </c>
      <c r="AR8" s="4">
        <f t="shared" si="4"/>
        <v>0</v>
      </c>
      <c r="AS8" s="4">
        <f t="shared" si="4"/>
        <v>0</v>
      </c>
      <c r="AT8" s="4">
        <f t="shared" si="4"/>
        <v>0</v>
      </c>
      <c r="AU8" s="4">
        <f t="shared" si="4"/>
        <v>0</v>
      </c>
      <c r="AV8" s="4">
        <f t="shared" si="4"/>
        <v>0</v>
      </c>
      <c r="AW8" s="4">
        <f t="shared" si="4"/>
        <v>0</v>
      </c>
      <c r="AX8" s="4">
        <f t="shared" si="4"/>
        <v>0</v>
      </c>
      <c r="AY8" s="4">
        <f t="shared" si="4"/>
        <v>0</v>
      </c>
      <c r="AZ8" s="4">
        <f t="shared" si="4"/>
        <v>0</v>
      </c>
    </row>
    <row r="9" spans="2:52" x14ac:dyDescent="0.2">
      <c r="F9" s="4">
        <f>Settings!D10</f>
        <v>0</v>
      </c>
      <c r="G9" s="4">
        <f>Settings!D11</f>
        <v>0</v>
      </c>
      <c r="H9" s="4">
        <f>Settings!D12</f>
        <v>0</v>
      </c>
      <c r="I9" s="4">
        <f>Settings!D13</f>
        <v>0</v>
      </c>
      <c r="J9" s="4">
        <f>Settings!D14</f>
        <v>0</v>
      </c>
      <c r="K9" s="4">
        <f>Settings!D15</f>
        <v>0</v>
      </c>
      <c r="L9" s="4">
        <f>Settings!D16</f>
        <v>0</v>
      </c>
      <c r="M9" s="4">
        <f>Settings!D17</f>
        <v>0</v>
      </c>
      <c r="N9" s="4">
        <f>Settings!D18</f>
        <v>0</v>
      </c>
      <c r="O9" s="4">
        <f>Settings!D19</f>
        <v>0</v>
      </c>
      <c r="P9" s="4">
        <f>Settings!D20</f>
        <v>0</v>
      </c>
      <c r="Q9" s="4">
        <f>Settings!D21</f>
        <v>0</v>
      </c>
      <c r="R9" s="4">
        <f>Settings!D22</f>
        <v>0</v>
      </c>
      <c r="S9" s="4">
        <f>Settings!D23</f>
        <v>0</v>
      </c>
      <c r="T9" s="4">
        <f>Settings!D24</f>
        <v>0</v>
      </c>
      <c r="U9" s="4" t="s">
        <v>49</v>
      </c>
      <c r="V9" s="4">
        <f>F9</f>
        <v>0</v>
      </c>
      <c r="W9" s="4">
        <f t="shared" ref="W9:AJ9" si="5">G9</f>
        <v>0</v>
      </c>
      <c r="X9" s="4">
        <f t="shared" si="5"/>
        <v>0</v>
      </c>
      <c r="Y9" s="4">
        <f t="shared" si="5"/>
        <v>0</v>
      </c>
      <c r="Z9" s="4">
        <f t="shared" si="5"/>
        <v>0</v>
      </c>
      <c r="AA9" s="4">
        <f t="shared" si="5"/>
        <v>0</v>
      </c>
      <c r="AB9" s="4">
        <f t="shared" si="5"/>
        <v>0</v>
      </c>
      <c r="AC9" s="4">
        <f t="shared" si="5"/>
        <v>0</v>
      </c>
      <c r="AD9" s="4">
        <f t="shared" si="5"/>
        <v>0</v>
      </c>
      <c r="AE9" s="4">
        <f t="shared" si="5"/>
        <v>0</v>
      </c>
      <c r="AF9" s="4">
        <f t="shared" si="5"/>
        <v>0</v>
      </c>
      <c r="AG9" s="4">
        <f t="shared" si="5"/>
        <v>0</v>
      </c>
      <c r="AH9" s="4">
        <f t="shared" si="5"/>
        <v>0</v>
      </c>
      <c r="AI9" s="4">
        <f t="shared" si="5"/>
        <v>0</v>
      </c>
      <c r="AJ9" s="4">
        <f t="shared" si="5"/>
        <v>0</v>
      </c>
      <c r="AK9" s="4" t="s">
        <v>44</v>
      </c>
      <c r="AL9" s="4">
        <f>V9</f>
        <v>0</v>
      </c>
      <c r="AM9" s="4">
        <f t="shared" ref="AM9:AZ9" si="6">W9</f>
        <v>0</v>
      </c>
      <c r="AN9" s="4">
        <f t="shared" si="6"/>
        <v>0</v>
      </c>
      <c r="AO9" s="4">
        <f t="shared" si="6"/>
        <v>0</v>
      </c>
      <c r="AP9" s="4">
        <f t="shared" si="6"/>
        <v>0</v>
      </c>
      <c r="AQ9" s="4">
        <f t="shared" si="6"/>
        <v>0</v>
      </c>
      <c r="AR9" s="4">
        <f t="shared" si="6"/>
        <v>0</v>
      </c>
      <c r="AS9" s="4">
        <f t="shared" si="6"/>
        <v>0</v>
      </c>
      <c r="AT9" s="4">
        <f t="shared" si="6"/>
        <v>0</v>
      </c>
      <c r="AU9" s="4">
        <f t="shared" si="6"/>
        <v>0</v>
      </c>
      <c r="AV9" s="4">
        <f t="shared" si="6"/>
        <v>0</v>
      </c>
      <c r="AW9" s="4">
        <f t="shared" si="6"/>
        <v>0</v>
      </c>
      <c r="AX9" s="4">
        <f t="shared" si="6"/>
        <v>0</v>
      </c>
      <c r="AY9" s="4">
        <f t="shared" si="6"/>
        <v>0</v>
      </c>
      <c r="AZ9" s="4">
        <f t="shared" si="6"/>
        <v>0</v>
      </c>
    </row>
    <row r="10" spans="2:52" x14ac:dyDescent="0.2">
      <c r="B10">
        <f>Risks!B18</f>
        <v>0</v>
      </c>
      <c r="C10">
        <f>Risks!H18</f>
        <v>0</v>
      </c>
      <c r="D10" s="4">
        <f>Risks!C18</f>
        <v>0</v>
      </c>
      <c r="E10" s="4">
        <f>Detailed_Report_Risk_Levels!D10</f>
        <v>0</v>
      </c>
      <c r="F10" s="4">
        <f>COUNTIF(C10,$F$9)</f>
        <v>1</v>
      </c>
      <c r="G10" s="4">
        <f>COUNTIF(C10,$G$9)</f>
        <v>1</v>
      </c>
      <c r="H10" s="4">
        <f>COUNTIF(C10,$H$9)</f>
        <v>1</v>
      </c>
      <c r="I10" s="4">
        <f>COUNTIF(C10,$I$9)</f>
        <v>1</v>
      </c>
      <c r="J10" s="4">
        <f>COUNTIF(C10,$J$9)</f>
        <v>1</v>
      </c>
      <c r="K10" s="4">
        <f>COUNTIF(C10,$K$9)</f>
        <v>1</v>
      </c>
      <c r="L10" s="4">
        <f>COUNTIF(C10,$L$9)</f>
        <v>1</v>
      </c>
      <c r="M10" s="4">
        <f>COUNTIF(C10,$M$9)</f>
        <v>1</v>
      </c>
      <c r="N10" s="4">
        <f>COUNTIF(C10,$N$9)</f>
        <v>1</v>
      </c>
      <c r="O10" s="4">
        <f>COUNTIF(C10,$O$9)</f>
        <v>1</v>
      </c>
      <c r="P10" s="4">
        <f>COUNTIF(C10,$P$9)</f>
        <v>1</v>
      </c>
      <c r="Q10" s="4">
        <f>COUNTIF(C10,$Q$9)</f>
        <v>1</v>
      </c>
      <c r="R10" s="4">
        <f>COUNTIF(C10,$R$9)</f>
        <v>1</v>
      </c>
      <c r="S10" s="4">
        <f>COUNTIF(C10,$S$9)</f>
        <v>1</v>
      </c>
      <c r="T10" s="4">
        <f>COUNTIF(C10,$T$9)</f>
        <v>1</v>
      </c>
      <c r="U10" s="4">
        <f>E10</f>
        <v>0</v>
      </c>
      <c r="V10" s="4">
        <f>U10*F10*D10</f>
        <v>0</v>
      </c>
      <c r="W10" s="4">
        <f>D10*G10*U10</f>
        <v>0</v>
      </c>
      <c r="X10" s="4">
        <f>U10*H10*D10</f>
        <v>0</v>
      </c>
      <c r="Y10" s="4">
        <f>I10*U10*D10</f>
        <v>0</v>
      </c>
      <c r="Z10" s="4">
        <f>D10*J10*U10</f>
        <v>0</v>
      </c>
      <c r="AA10" s="4">
        <f>U10*K10*D10</f>
        <v>0</v>
      </c>
      <c r="AB10" s="4">
        <f>U10*L10*D10</f>
        <v>0</v>
      </c>
      <c r="AC10" s="4">
        <f>U10*M10*D10</f>
        <v>0</v>
      </c>
      <c r="AD10" s="4">
        <f>N10*U10*D10</f>
        <v>0</v>
      </c>
      <c r="AE10" s="4">
        <f>U10*O10*D10</f>
        <v>0</v>
      </c>
      <c r="AF10" s="4">
        <f>U10*P10*D10</f>
        <v>0</v>
      </c>
      <c r="AG10" s="4">
        <f>U10*Q10*D10</f>
        <v>0</v>
      </c>
      <c r="AH10" s="4">
        <f>U10*R10*D10</f>
        <v>0</v>
      </c>
      <c r="AI10" s="4">
        <f>S10*U10*D10</f>
        <v>0</v>
      </c>
      <c r="AJ10" s="4">
        <f>U10*T10*D10</f>
        <v>0</v>
      </c>
      <c r="AK10" s="4">
        <f>Detailed_Report_Risk_Levels!E10</f>
        <v>0</v>
      </c>
      <c r="AL10" s="4">
        <f>AK10*F10*D10</f>
        <v>0</v>
      </c>
      <c r="AM10" s="4">
        <f>AK10*G10*D10</f>
        <v>0</v>
      </c>
      <c r="AN10" s="4">
        <f>AK10*H10*D10</f>
        <v>0</v>
      </c>
      <c r="AO10" s="4">
        <f>AK10*I10*D10</f>
        <v>0</v>
      </c>
      <c r="AP10" s="4">
        <f>AK10*J10*D10</f>
        <v>0</v>
      </c>
      <c r="AQ10" s="4">
        <f>AK10*K10*D10</f>
        <v>0</v>
      </c>
      <c r="AR10" s="4">
        <f>AK10*L10*D10</f>
        <v>0</v>
      </c>
      <c r="AS10" s="4">
        <f>M10*D10*AK10</f>
        <v>0</v>
      </c>
      <c r="AT10" s="4">
        <f>AK10*N10*D10</f>
        <v>0</v>
      </c>
      <c r="AU10" s="4">
        <f>AK10*O10*D10</f>
        <v>0</v>
      </c>
      <c r="AV10" s="4">
        <f>AK10*P10*D10</f>
        <v>0</v>
      </c>
      <c r="AW10" s="4">
        <f>AK10*Q10*D10</f>
        <v>0</v>
      </c>
      <c r="AX10" s="4">
        <f>AK10*R10*D10</f>
        <v>0</v>
      </c>
      <c r="AY10" s="4">
        <f>AK10*S10*D10</f>
        <v>0</v>
      </c>
      <c r="AZ10" s="4">
        <f>AK10*T10*D10</f>
        <v>0</v>
      </c>
    </row>
    <row r="11" spans="2:52" x14ac:dyDescent="0.2">
      <c r="B11">
        <f>Risks!B19</f>
        <v>0</v>
      </c>
      <c r="C11">
        <f>Risks!H19</f>
        <v>0</v>
      </c>
      <c r="D11" s="4">
        <f>Risks!C19</f>
        <v>0</v>
      </c>
      <c r="E11" s="4">
        <f>Detailed_Report_Risk_Levels!D11</f>
        <v>0</v>
      </c>
      <c r="F11" s="4">
        <f t="shared" ref="F11:F74" si="7">COUNTIF(C11,$F$9)</f>
        <v>1</v>
      </c>
      <c r="G11" s="4">
        <f t="shared" ref="G11:G74" si="8">COUNTIF(C11,$G$9)</f>
        <v>1</v>
      </c>
      <c r="H11" s="4">
        <f t="shared" ref="H11:H74" si="9">COUNTIF(C11,$H$9)</f>
        <v>1</v>
      </c>
      <c r="I11" s="4">
        <f t="shared" ref="I11:I74" si="10">COUNTIF(C11,$I$9)</f>
        <v>1</v>
      </c>
      <c r="J11" s="4">
        <f t="shared" ref="J11:J74" si="11">COUNTIF(C11,$J$9)</f>
        <v>1</v>
      </c>
      <c r="K11" s="4">
        <f t="shared" ref="K11:K74" si="12">COUNTIF(C11,$K$9)</f>
        <v>1</v>
      </c>
      <c r="L11" s="4">
        <f t="shared" ref="L11:L74" si="13">COUNTIF(C11,$L$9)</f>
        <v>1</v>
      </c>
      <c r="M11" s="4">
        <f t="shared" ref="M11:M74" si="14">COUNTIF(C11,$M$9)</f>
        <v>1</v>
      </c>
      <c r="N11" s="4">
        <f t="shared" ref="N11:N74" si="15">COUNTIF(C11,$N$9)</f>
        <v>1</v>
      </c>
      <c r="O11" s="4">
        <f t="shared" ref="O11:O74" si="16">COUNTIF(C11,$O$9)</f>
        <v>1</v>
      </c>
      <c r="P11" s="4">
        <f t="shared" ref="P11:P74" si="17">COUNTIF(C11,$P$9)</f>
        <v>1</v>
      </c>
      <c r="Q11" s="4">
        <f t="shared" ref="Q11:Q74" si="18">COUNTIF(C11,$Q$9)</f>
        <v>1</v>
      </c>
      <c r="R11" s="4">
        <f t="shared" ref="R11:R74" si="19">COUNTIF(C11,$R$9)</f>
        <v>1</v>
      </c>
      <c r="S11" s="4">
        <f t="shared" ref="S11:S74" si="20">COUNTIF(C11,$S$9)</f>
        <v>1</v>
      </c>
      <c r="T11" s="4">
        <f t="shared" ref="T11:T74" si="21">COUNTIF(C11,$T$9)</f>
        <v>1</v>
      </c>
      <c r="U11" s="4">
        <f t="shared" ref="U11:U74" si="22">E11</f>
        <v>0</v>
      </c>
      <c r="V11" s="4">
        <f t="shared" ref="V11:V74" si="23">U11*F11*D11</f>
        <v>0</v>
      </c>
      <c r="W11" s="4">
        <f t="shared" ref="W11:W74" si="24">D11*G11*U11</f>
        <v>0</v>
      </c>
      <c r="X11" s="4">
        <f t="shared" ref="X11:X74" si="25">U11*H11*D11</f>
        <v>0</v>
      </c>
      <c r="Y11" s="4">
        <f t="shared" ref="Y11:Y74" si="26">I11*U11*D11</f>
        <v>0</v>
      </c>
      <c r="Z11" s="4">
        <f t="shared" ref="Z11:Z74" si="27">D11*J11*U11</f>
        <v>0</v>
      </c>
      <c r="AA11" s="4">
        <f t="shared" ref="AA11:AA74" si="28">U11*K11*D11</f>
        <v>0</v>
      </c>
      <c r="AB11" s="4">
        <f t="shared" ref="AB11:AB74" si="29">U11*L11*D11</f>
        <v>0</v>
      </c>
      <c r="AC11" s="4">
        <f t="shared" ref="AC11:AC74" si="30">U11*M11*D11</f>
        <v>0</v>
      </c>
      <c r="AD11" s="4">
        <f t="shared" ref="AD11:AD74" si="31">N11*U11*D11</f>
        <v>0</v>
      </c>
      <c r="AE11" s="4">
        <f t="shared" ref="AE11:AE74" si="32">U11*O11*D11</f>
        <v>0</v>
      </c>
      <c r="AF11" s="4">
        <f t="shared" ref="AF11:AF74" si="33">U11*P11*D11</f>
        <v>0</v>
      </c>
      <c r="AG11" s="4">
        <f t="shared" ref="AG11:AG74" si="34">U11*Q11*D11</f>
        <v>0</v>
      </c>
      <c r="AH11" s="4">
        <f t="shared" ref="AH11:AH74" si="35">U11*R11*D11</f>
        <v>0</v>
      </c>
      <c r="AI11" s="4">
        <f t="shared" ref="AI11:AI74" si="36">S11*U11*D11</f>
        <v>0</v>
      </c>
      <c r="AJ11" s="4">
        <f t="shared" ref="AJ11:AJ74" si="37">U11*T11*D11</f>
        <v>0</v>
      </c>
      <c r="AK11" s="4">
        <f>Detailed_Report_Risk_Levels!E11</f>
        <v>0</v>
      </c>
      <c r="AL11" s="4">
        <f t="shared" ref="AL11:AL74" si="38">AK11*F11*D11</f>
        <v>0</v>
      </c>
      <c r="AM11" s="4">
        <f t="shared" ref="AM11:AM74" si="39">AK11*G11*D11</f>
        <v>0</v>
      </c>
      <c r="AN11" s="4">
        <f t="shared" ref="AN11:AN74" si="40">AK11*H11*D11</f>
        <v>0</v>
      </c>
      <c r="AO11" s="4">
        <f t="shared" ref="AO11:AO74" si="41">AK11*I11*D11</f>
        <v>0</v>
      </c>
      <c r="AP11" s="4">
        <f t="shared" ref="AP11:AP74" si="42">AK11*J11*D11</f>
        <v>0</v>
      </c>
      <c r="AQ11" s="4">
        <f t="shared" ref="AQ11:AQ74" si="43">AK11*K11*D11</f>
        <v>0</v>
      </c>
      <c r="AR11" s="4">
        <f t="shared" ref="AR11:AR74" si="44">AK11*L11*D11</f>
        <v>0</v>
      </c>
      <c r="AS11" s="4">
        <f t="shared" ref="AS11:AS74" si="45">M11*D11*AK11</f>
        <v>0</v>
      </c>
      <c r="AT11" s="4">
        <f t="shared" ref="AT11:AT74" si="46">AK11*N11*D11</f>
        <v>0</v>
      </c>
      <c r="AU11" s="4">
        <f t="shared" ref="AU11:AU74" si="47">AK11*O11*D11</f>
        <v>0</v>
      </c>
      <c r="AV11" s="4">
        <f t="shared" ref="AV11:AV74" si="48">AK11*P11*D11</f>
        <v>0</v>
      </c>
      <c r="AW11" s="4">
        <f t="shared" ref="AW11:AW74" si="49">AK11*Q11*D11</f>
        <v>0</v>
      </c>
      <c r="AX11" s="4">
        <f t="shared" ref="AX11:AX74" si="50">AK11*R11*D11</f>
        <v>0</v>
      </c>
      <c r="AY11" s="4">
        <f t="shared" ref="AY11:AY74" si="51">AK11*S11*D11</f>
        <v>0</v>
      </c>
      <c r="AZ11" s="4">
        <f t="shared" ref="AZ11:AZ74" si="52">AK11*T11*D11</f>
        <v>0</v>
      </c>
    </row>
    <row r="12" spans="2:52" x14ac:dyDescent="0.2">
      <c r="B12">
        <f>Risks!B20</f>
        <v>0</v>
      </c>
      <c r="C12">
        <f>Risks!H20</f>
        <v>0</v>
      </c>
      <c r="D12" s="4">
        <f>Risks!C20</f>
        <v>0</v>
      </c>
      <c r="E12" s="4">
        <f>Detailed_Report_Risk_Levels!D12</f>
        <v>0</v>
      </c>
      <c r="F12" s="4">
        <f t="shared" si="7"/>
        <v>1</v>
      </c>
      <c r="G12" s="4">
        <f t="shared" si="8"/>
        <v>1</v>
      </c>
      <c r="H12" s="4">
        <f t="shared" si="9"/>
        <v>1</v>
      </c>
      <c r="I12" s="4">
        <f t="shared" si="10"/>
        <v>1</v>
      </c>
      <c r="J12" s="4">
        <f t="shared" si="11"/>
        <v>1</v>
      </c>
      <c r="K12" s="4">
        <f t="shared" si="12"/>
        <v>1</v>
      </c>
      <c r="L12" s="4">
        <f t="shared" si="13"/>
        <v>1</v>
      </c>
      <c r="M12" s="4">
        <f t="shared" si="14"/>
        <v>1</v>
      </c>
      <c r="N12" s="4">
        <f t="shared" si="15"/>
        <v>1</v>
      </c>
      <c r="O12" s="4">
        <f t="shared" si="16"/>
        <v>1</v>
      </c>
      <c r="P12" s="4">
        <f t="shared" si="17"/>
        <v>1</v>
      </c>
      <c r="Q12" s="4">
        <f t="shared" si="18"/>
        <v>1</v>
      </c>
      <c r="R12" s="4">
        <f t="shared" si="19"/>
        <v>1</v>
      </c>
      <c r="S12" s="4">
        <f t="shared" si="20"/>
        <v>1</v>
      </c>
      <c r="T12" s="4">
        <f t="shared" si="21"/>
        <v>1</v>
      </c>
      <c r="U12" s="4">
        <f t="shared" si="22"/>
        <v>0</v>
      </c>
      <c r="V12" s="4">
        <f t="shared" si="23"/>
        <v>0</v>
      </c>
      <c r="W12" s="4">
        <f t="shared" si="24"/>
        <v>0</v>
      </c>
      <c r="X12" s="4">
        <f t="shared" si="25"/>
        <v>0</v>
      </c>
      <c r="Y12" s="4">
        <f t="shared" si="26"/>
        <v>0</v>
      </c>
      <c r="Z12" s="4">
        <f t="shared" si="27"/>
        <v>0</v>
      </c>
      <c r="AA12" s="4">
        <f t="shared" si="28"/>
        <v>0</v>
      </c>
      <c r="AB12" s="4">
        <f t="shared" si="29"/>
        <v>0</v>
      </c>
      <c r="AC12" s="4">
        <f t="shared" si="30"/>
        <v>0</v>
      </c>
      <c r="AD12" s="4">
        <f t="shared" si="31"/>
        <v>0</v>
      </c>
      <c r="AE12" s="4">
        <f t="shared" si="32"/>
        <v>0</v>
      </c>
      <c r="AF12" s="4">
        <f t="shared" si="33"/>
        <v>0</v>
      </c>
      <c r="AG12" s="4">
        <f t="shared" si="34"/>
        <v>0</v>
      </c>
      <c r="AH12" s="4">
        <f t="shared" si="35"/>
        <v>0</v>
      </c>
      <c r="AI12" s="4">
        <f t="shared" si="36"/>
        <v>0</v>
      </c>
      <c r="AJ12" s="4">
        <f t="shared" si="37"/>
        <v>0</v>
      </c>
      <c r="AK12" s="4">
        <f>Detailed_Report_Risk_Levels!E12</f>
        <v>0</v>
      </c>
      <c r="AL12" s="4">
        <f t="shared" si="38"/>
        <v>0</v>
      </c>
      <c r="AM12" s="4">
        <f t="shared" si="39"/>
        <v>0</v>
      </c>
      <c r="AN12" s="4">
        <f t="shared" si="40"/>
        <v>0</v>
      </c>
      <c r="AO12" s="4">
        <f t="shared" si="41"/>
        <v>0</v>
      </c>
      <c r="AP12" s="4">
        <f t="shared" si="42"/>
        <v>0</v>
      </c>
      <c r="AQ12" s="4">
        <f t="shared" si="43"/>
        <v>0</v>
      </c>
      <c r="AR12" s="4">
        <f t="shared" si="44"/>
        <v>0</v>
      </c>
      <c r="AS12" s="4">
        <f t="shared" si="45"/>
        <v>0</v>
      </c>
      <c r="AT12" s="4">
        <f t="shared" si="46"/>
        <v>0</v>
      </c>
      <c r="AU12" s="4">
        <f t="shared" si="47"/>
        <v>0</v>
      </c>
      <c r="AV12" s="4">
        <f t="shared" si="48"/>
        <v>0</v>
      </c>
      <c r="AW12" s="4">
        <f t="shared" si="49"/>
        <v>0</v>
      </c>
      <c r="AX12" s="4">
        <f t="shared" si="50"/>
        <v>0</v>
      </c>
      <c r="AY12" s="4">
        <f t="shared" si="51"/>
        <v>0</v>
      </c>
      <c r="AZ12" s="4">
        <f t="shared" si="52"/>
        <v>0</v>
      </c>
    </row>
    <row r="13" spans="2:52" x14ac:dyDescent="0.2">
      <c r="B13">
        <f>Risks!B21</f>
        <v>0</v>
      </c>
      <c r="C13">
        <f>Risks!H21</f>
        <v>0</v>
      </c>
      <c r="D13" s="4">
        <f>Risks!C21</f>
        <v>0</v>
      </c>
      <c r="E13" s="4">
        <f>Detailed_Report_Risk_Levels!D13</f>
        <v>0</v>
      </c>
      <c r="F13" s="4">
        <f t="shared" si="7"/>
        <v>1</v>
      </c>
      <c r="G13" s="4">
        <f t="shared" si="8"/>
        <v>1</v>
      </c>
      <c r="H13" s="4">
        <f t="shared" si="9"/>
        <v>1</v>
      </c>
      <c r="I13" s="4">
        <f t="shared" si="10"/>
        <v>1</v>
      </c>
      <c r="J13" s="4">
        <f t="shared" si="11"/>
        <v>1</v>
      </c>
      <c r="K13" s="4">
        <f t="shared" si="12"/>
        <v>1</v>
      </c>
      <c r="L13" s="4">
        <f t="shared" si="13"/>
        <v>1</v>
      </c>
      <c r="M13" s="4">
        <f t="shared" si="14"/>
        <v>1</v>
      </c>
      <c r="N13" s="4">
        <f t="shared" si="15"/>
        <v>1</v>
      </c>
      <c r="O13" s="4">
        <f t="shared" si="16"/>
        <v>1</v>
      </c>
      <c r="P13" s="4">
        <f t="shared" si="17"/>
        <v>1</v>
      </c>
      <c r="Q13" s="4">
        <f t="shared" si="18"/>
        <v>1</v>
      </c>
      <c r="R13" s="4">
        <f t="shared" si="19"/>
        <v>1</v>
      </c>
      <c r="S13" s="4">
        <f t="shared" si="20"/>
        <v>1</v>
      </c>
      <c r="T13" s="4">
        <f t="shared" si="21"/>
        <v>1</v>
      </c>
      <c r="U13" s="4">
        <f t="shared" si="22"/>
        <v>0</v>
      </c>
      <c r="V13" s="4">
        <f t="shared" si="23"/>
        <v>0</v>
      </c>
      <c r="W13" s="4">
        <f t="shared" si="24"/>
        <v>0</v>
      </c>
      <c r="X13" s="4">
        <f t="shared" si="25"/>
        <v>0</v>
      </c>
      <c r="Y13" s="4">
        <f t="shared" si="26"/>
        <v>0</v>
      </c>
      <c r="Z13" s="4">
        <f t="shared" si="27"/>
        <v>0</v>
      </c>
      <c r="AA13" s="4">
        <f t="shared" si="28"/>
        <v>0</v>
      </c>
      <c r="AB13" s="4">
        <f t="shared" si="29"/>
        <v>0</v>
      </c>
      <c r="AC13" s="4">
        <f t="shared" si="30"/>
        <v>0</v>
      </c>
      <c r="AD13" s="4">
        <f t="shared" si="31"/>
        <v>0</v>
      </c>
      <c r="AE13" s="4">
        <f t="shared" si="32"/>
        <v>0</v>
      </c>
      <c r="AF13" s="4">
        <f t="shared" si="33"/>
        <v>0</v>
      </c>
      <c r="AG13" s="4">
        <f t="shared" si="34"/>
        <v>0</v>
      </c>
      <c r="AH13" s="4">
        <f t="shared" si="35"/>
        <v>0</v>
      </c>
      <c r="AI13" s="4">
        <f t="shared" si="36"/>
        <v>0</v>
      </c>
      <c r="AJ13" s="4">
        <f t="shared" si="37"/>
        <v>0</v>
      </c>
      <c r="AK13" s="4">
        <f>Detailed_Report_Risk_Levels!E13</f>
        <v>0</v>
      </c>
      <c r="AL13" s="4">
        <f t="shared" si="38"/>
        <v>0</v>
      </c>
      <c r="AM13" s="4">
        <f t="shared" si="39"/>
        <v>0</v>
      </c>
      <c r="AN13" s="4">
        <f t="shared" si="40"/>
        <v>0</v>
      </c>
      <c r="AO13" s="4">
        <f t="shared" si="41"/>
        <v>0</v>
      </c>
      <c r="AP13" s="4">
        <f t="shared" si="42"/>
        <v>0</v>
      </c>
      <c r="AQ13" s="4">
        <f t="shared" si="43"/>
        <v>0</v>
      </c>
      <c r="AR13" s="4">
        <f t="shared" si="44"/>
        <v>0</v>
      </c>
      <c r="AS13" s="4">
        <f t="shared" si="45"/>
        <v>0</v>
      </c>
      <c r="AT13" s="4">
        <f t="shared" si="46"/>
        <v>0</v>
      </c>
      <c r="AU13" s="4">
        <f t="shared" si="47"/>
        <v>0</v>
      </c>
      <c r="AV13" s="4">
        <f t="shared" si="48"/>
        <v>0</v>
      </c>
      <c r="AW13" s="4">
        <f t="shared" si="49"/>
        <v>0</v>
      </c>
      <c r="AX13" s="4">
        <f t="shared" si="50"/>
        <v>0</v>
      </c>
      <c r="AY13" s="4">
        <f t="shared" si="51"/>
        <v>0</v>
      </c>
      <c r="AZ13" s="4">
        <f t="shared" si="52"/>
        <v>0</v>
      </c>
    </row>
    <row r="14" spans="2:52" x14ac:dyDescent="0.2">
      <c r="B14">
        <f>Risks!B22</f>
        <v>0</v>
      </c>
      <c r="C14">
        <f>Risks!H22</f>
        <v>0</v>
      </c>
      <c r="D14" s="4">
        <f>Risks!C22</f>
        <v>0</v>
      </c>
      <c r="E14" s="4">
        <f>Detailed_Report_Risk_Levels!D14</f>
        <v>0</v>
      </c>
      <c r="F14" s="4">
        <f t="shared" si="7"/>
        <v>1</v>
      </c>
      <c r="G14" s="4">
        <f t="shared" si="8"/>
        <v>1</v>
      </c>
      <c r="H14" s="4">
        <f t="shared" si="9"/>
        <v>1</v>
      </c>
      <c r="I14" s="4">
        <f t="shared" si="10"/>
        <v>1</v>
      </c>
      <c r="J14" s="4">
        <f t="shared" si="11"/>
        <v>1</v>
      </c>
      <c r="K14" s="4">
        <f t="shared" si="12"/>
        <v>1</v>
      </c>
      <c r="L14" s="4">
        <f t="shared" si="13"/>
        <v>1</v>
      </c>
      <c r="M14" s="4">
        <f t="shared" si="14"/>
        <v>1</v>
      </c>
      <c r="N14" s="4">
        <f t="shared" si="15"/>
        <v>1</v>
      </c>
      <c r="O14" s="4">
        <f t="shared" si="16"/>
        <v>1</v>
      </c>
      <c r="P14" s="4">
        <f t="shared" si="17"/>
        <v>1</v>
      </c>
      <c r="Q14" s="4">
        <f t="shared" si="18"/>
        <v>1</v>
      </c>
      <c r="R14" s="4">
        <f t="shared" si="19"/>
        <v>1</v>
      </c>
      <c r="S14" s="4">
        <f t="shared" si="20"/>
        <v>1</v>
      </c>
      <c r="T14" s="4">
        <f t="shared" si="21"/>
        <v>1</v>
      </c>
      <c r="U14" s="4">
        <f t="shared" si="22"/>
        <v>0</v>
      </c>
      <c r="V14" s="4">
        <f t="shared" si="23"/>
        <v>0</v>
      </c>
      <c r="W14" s="4">
        <f t="shared" si="24"/>
        <v>0</v>
      </c>
      <c r="X14" s="4">
        <f t="shared" si="25"/>
        <v>0</v>
      </c>
      <c r="Y14" s="4">
        <f t="shared" si="26"/>
        <v>0</v>
      </c>
      <c r="Z14" s="4">
        <f t="shared" si="27"/>
        <v>0</v>
      </c>
      <c r="AA14" s="4">
        <f t="shared" si="28"/>
        <v>0</v>
      </c>
      <c r="AB14" s="4">
        <f t="shared" si="29"/>
        <v>0</v>
      </c>
      <c r="AC14" s="4">
        <f t="shared" si="30"/>
        <v>0</v>
      </c>
      <c r="AD14" s="4">
        <f t="shared" si="31"/>
        <v>0</v>
      </c>
      <c r="AE14" s="4">
        <f t="shared" si="32"/>
        <v>0</v>
      </c>
      <c r="AF14" s="4">
        <f t="shared" si="33"/>
        <v>0</v>
      </c>
      <c r="AG14" s="4">
        <f t="shared" si="34"/>
        <v>0</v>
      </c>
      <c r="AH14" s="4">
        <f t="shared" si="35"/>
        <v>0</v>
      </c>
      <c r="AI14" s="4">
        <f t="shared" si="36"/>
        <v>0</v>
      </c>
      <c r="AJ14" s="4">
        <f t="shared" si="37"/>
        <v>0</v>
      </c>
      <c r="AK14" s="4">
        <f>Detailed_Report_Risk_Levels!E14</f>
        <v>0</v>
      </c>
      <c r="AL14" s="4">
        <f t="shared" si="38"/>
        <v>0</v>
      </c>
      <c r="AM14" s="4">
        <f t="shared" si="39"/>
        <v>0</v>
      </c>
      <c r="AN14" s="4">
        <f t="shared" si="40"/>
        <v>0</v>
      </c>
      <c r="AO14" s="4">
        <f t="shared" si="41"/>
        <v>0</v>
      </c>
      <c r="AP14" s="4">
        <f t="shared" si="42"/>
        <v>0</v>
      </c>
      <c r="AQ14" s="4">
        <f t="shared" si="43"/>
        <v>0</v>
      </c>
      <c r="AR14" s="4">
        <f t="shared" si="44"/>
        <v>0</v>
      </c>
      <c r="AS14" s="4">
        <f t="shared" si="45"/>
        <v>0</v>
      </c>
      <c r="AT14" s="4">
        <f t="shared" si="46"/>
        <v>0</v>
      </c>
      <c r="AU14" s="4">
        <f t="shared" si="47"/>
        <v>0</v>
      </c>
      <c r="AV14" s="4">
        <f t="shared" si="48"/>
        <v>0</v>
      </c>
      <c r="AW14" s="4">
        <f t="shared" si="49"/>
        <v>0</v>
      </c>
      <c r="AX14" s="4">
        <f t="shared" si="50"/>
        <v>0</v>
      </c>
      <c r="AY14" s="4">
        <f t="shared" si="51"/>
        <v>0</v>
      </c>
      <c r="AZ14" s="4">
        <f t="shared" si="52"/>
        <v>0</v>
      </c>
    </row>
    <row r="15" spans="2:52" x14ac:dyDescent="0.2">
      <c r="B15">
        <f>Risks!B23</f>
        <v>0</v>
      </c>
      <c r="C15">
        <f>Risks!H23</f>
        <v>0</v>
      </c>
      <c r="D15" s="4">
        <f>Risks!C23</f>
        <v>0</v>
      </c>
      <c r="E15" s="4">
        <f>Detailed_Report_Risk_Levels!D15</f>
        <v>0</v>
      </c>
      <c r="F15" s="4">
        <f t="shared" si="7"/>
        <v>1</v>
      </c>
      <c r="G15" s="4">
        <f t="shared" si="8"/>
        <v>1</v>
      </c>
      <c r="H15" s="4">
        <f t="shared" si="9"/>
        <v>1</v>
      </c>
      <c r="I15" s="4">
        <f t="shared" si="10"/>
        <v>1</v>
      </c>
      <c r="J15" s="4">
        <f t="shared" si="11"/>
        <v>1</v>
      </c>
      <c r="K15" s="4">
        <f t="shared" si="12"/>
        <v>1</v>
      </c>
      <c r="L15" s="4">
        <f t="shared" si="13"/>
        <v>1</v>
      </c>
      <c r="M15" s="4">
        <f t="shared" si="14"/>
        <v>1</v>
      </c>
      <c r="N15" s="4">
        <f t="shared" si="15"/>
        <v>1</v>
      </c>
      <c r="O15" s="4">
        <f t="shared" si="16"/>
        <v>1</v>
      </c>
      <c r="P15" s="4">
        <f t="shared" si="17"/>
        <v>1</v>
      </c>
      <c r="Q15" s="4">
        <f t="shared" si="18"/>
        <v>1</v>
      </c>
      <c r="R15" s="4">
        <f t="shared" si="19"/>
        <v>1</v>
      </c>
      <c r="S15" s="4">
        <f t="shared" si="20"/>
        <v>1</v>
      </c>
      <c r="T15" s="4">
        <f t="shared" si="21"/>
        <v>1</v>
      </c>
      <c r="U15" s="4">
        <f t="shared" si="22"/>
        <v>0</v>
      </c>
      <c r="V15" s="4">
        <f t="shared" si="23"/>
        <v>0</v>
      </c>
      <c r="W15" s="4">
        <f t="shared" si="24"/>
        <v>0</v>
      </c>
      <c r="X15" s="4">
        <f t="shared" si="25"/>
        <v>0</v>
      </c>
      <c r="Y15" s="4">
        <f t="shared" si="26"/>
        <v>0</v>
      </c>
      <c r="Z15" s="4">
        <f t="shared" si="27"/>
        <v>0</v>
      </c>
      <c r="AA15" s="4">
        <f t="shared" si="28"/>
        <v>0</v>
      </c>
      <c r="AB15" s="4">
        <f t="shared" si="29"/>
        <v>0</v>
      </c>
      <c r="AC15" s="4">
        <f t="shared" si="30"/>
        <v>0</v>
      </c>
      <c r="AD15" s="4">
        <f t="shared" si="31"/>
        <v>0</v>
      </c>
      <c r="AE15" s="4">
        <f t="shared" si="32"/>
        <v>0</v>
      </c>
      <c r="AF15" s="4">
        <f t="shared" si="33"/>
        <v>0</v>
      </c>
      <c r="AG15" s="4">
        <f t="shared" si="34"/>
        <v>0</v>
      </c>
      <c r="AH15" s="4">
        <f t="shared" si="35"/>
        <v>0</v>
      </c>
      <c r="AI15" s="4">
        <f t="shared" si="36"/>
        <v>0</v>
      </c>
      <c r="AJ15" s="4">
        <f t="shared" si="37"/>
        <v>0</v>
      </c>
      <c r="AK15" s="4">
        <f>Detailed_Report_Risk_Levels!E15</f>
        <v>0</v>
      </c>
      <c r="AL15" s="4">
        <f t="shared" si="38"/>
        <v>0</v>
      </c>
      <c r="AM15" s="4">
        <f t="shared" si="39"/>
        <v>0</v>
      </c>
      <c r="AN15" s="4">
        <f t="shared" si="40"/>
        <v>0</v>
      </c>
      <c r="AO15" s="4">
        <f t="shared" si="41"/>
        <v>0</v>
      </c>
      <c r="AP15" s="4">
        <f t="shared" si="42"/>
        <v>0</v>
      </c>
      <c r="AQ15" s="4">
        <f t="shared" si="43"/>
        <v>0</v>
      </c>
      <c r="AR15" s="4">
        <f t="shared" si="44"/>
        <v>0</v>
      </c>
      <c r="AS15" s="4">
        <f t="shared" si="45"/>
        <v>0</v>
      </c>
      <c r="AT15" s="4">
        <f t="shared" si="46"/>
        <v>0</v>
      </c>
      <c r="AU15" s="4">
        <f t="shared" si="47"/>
        <v>0</v>
      </c>
      <c r="AV15" s="4">
        <f t="shared" si="48"/>
        <v>0</v>
      </c>
      <c r="AW15" s="4">
        <f t="shared" si="49"/>
        <v>0</v>
      </c>
      <c r="AX15" s="4">
        <f t="shared" si="50"/>
        <v>0</v>
      </c>
      <c r="AY15" s="4">
        <f t="shared" si="51"/>
        <v>0</v>
      </c>
      <c r="AZ15" s="4">
        <f t="shared" si="52"/>
        <v>0</v>
      </c>
    </row>
    <row r="16" spans="2:52" x14ac:dyDescent="0.2">
      <c r="B16">
        <f>Risks!B24</f>
        <v>0</v>
      </c>
      <c r="C16">
        <f>Risks!H24</f>
        <v>0</v>
      </c>
      <c r="D16" s="4">
        <f>Risks!C24</f>
        <v>0</v>
      </c>
      <c r="E16" s="4">
        <f>Detailed_Report_Risk_Levels!D16</f>
        <v>0</v>
      </c>
      <c r="F16" s="4">
        <f t="shared" si="7"/>
        <v>1</v>
      </c>
      <c r="G16" s="4">
        <f t="shared" si="8"/>
        <v>1</v>
      </c>
      <c r="H16" s="4">
        <f t="shared" si="9"/>
        <v>1</v>
      </c>
      <c r="I16" s="4">
        <f t="shared" si="10"/>
        <v>1</v>
      </c>
      <c r="J16" s="4">
        <f t="shared" si="11"/>
        <v>1</v>
      </c>
      <c r="K16" s="4">
        <f t="shared" si="12"/>
        <v>1</v>
      </c>
      <c r="L16" s="4">
        <f t="shared" si="13"/>
        <v>1</v>
      </c>
      <c r="M16" s="4">
        <f t="shared" si="14"/>
        <v>1</v>
      </c>
      <c r="N16" s="4">
        <f t="shared" si="15"/>
        <v>1</v>
      </c>
      <c r="O16" s="4">
        <f t="shared" si="16"/>
        <v>1</v>
      </c>
      <c r="P16" s="4">
        <f t="shared" si="17"/>
        <v>1</v>
      </c>
      <c r="Q16" s="4">
        <f t="shared" si="18"/>
        <v>1</v>
      </c>
      <c r="R16" s="4">
        <f t="shared" si="19"/>
        <v>1</v>
      </c>
      <c r="S16" s="4">
        <f t="shared" si="20"/>
        <v>1</v>
      </c>
      <c r="T16" s="4">
        <f t="shared" si="21"/>
        <v>1</v>
      </c>
      <c r="U16" s="4">
        <f t="shared" si="22"/>
        <v>0</v>
      </c>
      <c r="V16" s="4">
        <f t="shared" si="23"/>
        <v>0</v>
      </c>
      <c r="W16" s="4">
        <f t="shared" si="24"/>
        <v>0</v>
      </c>
      <c r="X16" s="4">
        <f t="shared" si="25"/>
        <v>0</v>
      </c>
      <c r="Y16" s="4">
        <f t="shared" si="26"/>
        <v>0</v>
      </c>
      <c r="Z16" s="4">
        <f t="shared" si="27"/>
        <v>0</v>
      </c>
      <c r="AA16" s="4">
        <f t="shared" si="28"/>
        <v>0</v>
      </c>
      <c r="AB16" s="4">
        <f t="shared" si="29"/>
        <v>0</v>
      </c>
      <c r="AC16" s="4">
        <f t="shared" si="30"/>
        <v>0</v>
      </c>
      <c r="AD16" s="4">
        <f t="shared" si="31"/>
        <v>0</v>
      </c>
      <c r="AE16" s="4">
        <f t="shared" si="32"/>
        <v>0</v>
      </c>
      <c r="AF16" s="4">
        <f t="shared" si="33"/>
        <v>0</v>
      </c>
      <c r="AG16" s="4">
        <f t="shared" si="34"/>
        <v>0</v>
      </c>
      <c r="AH16" s="4">
        <f t="shared" si="35"/>
        <v>0</v>
      </c>
      <c r="AI16" s="4">
        <f t="shared" si="36"/>
        <v>0</v>
      </c>
      <c r="AJ16" s="4">
        <f t="shared" si="37"/>
        <v>0</v>
      </c>
      <c r="AK16" s="4">
        <f>Detailed_Report_Risk_Levels!E16</f>
        <v>0</v>
      </c>
      <c r="AL16" s="4">
        <f t="shared" si="38"/>
        <v>0</v>
      </c>
      <c r="AM16" s="4">
        <f t="shared" si="39"/>
        <v>0</v>
      </c>
      <c r="AN16" s="4">
        <f t="shared" si="40"/>
        <v>0</v>
      </c>
      <c r="AO16" s="4">
        <f t="shared" si="41"/>
        <v>0</v>
      </c>
      <c r="AP16" s="4">
        <f t="shared" si="42"/>
        <v>0</v>
      </c>
      <c r="AQ16" s="4">
        <f t="shared" si="43"/>
        <v>0</v>
      </c>
      <c r="AR16" s="4">
        <f t="shared" si="44"/>
        <v>0</v>
      </c>
      <c r="AS16" s="4">
        <f t="shared" si="45"/>
        <v>0</v>
      </c>
      <c r="AT16" s="4">
        <f t="shared" si="46"/>
        <v>0</v>
      </c>
      <c r="AU16" s="4">
        <f t="shared" si="47"/>
        <v>0</v>
      </c>
      <c r="AV16" s="4">
        <f t="shared" si="48"/>
        <v>0</v>
      </c>
      <c r="AW16" s="4">
        <f t="shared" si="49"/>
        <v>0</v>
      </c>
      <c r="AX16" s="4">
        <f t="shared" si="50"/>
        <v>0</v>
      </c>
      <c r="AY16" s="4">
        <f t="shared" si="51"/>
        <v>0</v>
      </c>
      <c r="AZ16" s="4">
        <f t="shared" si="52"/>
        <v>0</v>
      </c>
    </row>
    <row r="17" spans="2:52" x14ac:dyDescent="0.2">
      <c r="B17">
        <f>Risks!B25</f>
        <v>0</v>
      </c>
      <c r="C17">
        <f>Risks!H25</f>
        <v>0</v>
      </c>
      <c r="D17" s="4">
        <f>Risks!C25</f>
        <v>0</v>
      </c>
      <c r="E17" s="4">
        <f>Detailed_Report_Risk_Levels!D17</f>
        <v>0</v>
      </c>
      <c r="F17" s="4">
        <f t="shared" si="7"/>
        <v>1</v>
      </c>
      <c r="G17" s="4">
        <f t="shared" si="8"/>
        <v>1</v>
      </c>
      <c r="H17" s="4">
        <f t="shared" si="9"/>
        <v>1</v>
      </c>
      <c r="I17" s="4">
        <f t="shared" si="10"/>
        <v>1</v>
      </c>
      <c r="J17" s="4">
        <f t="shared" si="11"/>
        <v>1</v>
      </c>
      <c r="K17" s="4">
        <f t="shared" si="12"/>
        <v>1</v>
      </c>
      <c r="L17" s="4">
        <f t="shared" si="13"/>
        <v>1</v>
      </c>
      <c r="M17" s="4">
        <f t="shared" si="14"/>
        <v>1</v>
      </c>
      <c r="N17" s="4">
        <f t="shared" si="15"/>
        <v>1</v>
      </c>
      <c r="O17" s="4">
        <f t="shared" si="16"/>
        <v>1</v>
      </c>
      <c r="P17" s="4">
        <f t="shared" si="17"/>
        <v>1</v>
      </c>
      <c r="Q17" s="4">
        <f t="shared" si="18"/>
        <v>1</v>
      </c>
      <c r="R17" s="4">
        <f t="shared" si="19"/>
        <v>1</v>
      </c>
      <c r="S17" s="4">
        <f t="shared" si="20"/>
        <v>1</v>
      </c>
      <c r="T17" s="4">
        <f t="shared" si="21"/>
        <v>1</v>
      </c>
      <c r="U17" s="4">
        <f t="shared" si="22"/>
        <v>0</v>
      </c>
      <c r="V17" s="4">
        <f t="shared" si="23"/>
        <v>0</v>
      </c>
      <c r="W17" s="4">
        <f t="shared" si="24"/>
        <v>0</v>
      </c>
      <c r="X17" s="4">
        <f t="shared" si="25"/>
        <v>0</v>
      </c>
      <c r="Y17" s="4">
        <f t="shared" si="26"/>
        <v>0</v>
      </c>
      <c r="Z17" s="4">
        <f t="shared" si="27"/>
        <v>0</v>
      </c>
      <c r="AA17" s="4">
        <f t="shared" si="28"/>
        <v>0</v>
      </c>
      <c r="AB17" s="4">
        <f t="shared" si="29"/>
        <v>0</v>
      </c>
      <c r="AC17" s="4">
        <f t="shared" si="30"/>
        <v>0</v>
      </c>
      <c r="AD17" s="4">
        <f t="shared" si="31"/>
        <v>0</v>
      </c>
      <c r="AE17" s="4">
        <f t="shared" si="32"/>
        <v>0</v>
      </c>
      <c r="AF17" s="4">
        <f t="shared" si="33"/>
        <v>0</v>
      </c>
      <c r="AG17" s="4">
        <f t="shared" si="34"/>
        <v>0</v>
      </c>
      <c r="AH17" s="4">
        <f t="shared" si="35"/>
        <v>0</v>
      </c>
      <c r="AI17" s="4">
        <f t="shared" si="36"/>
        <v>0</v>
      </c>
      <c r="AJ17" s="4">
        <f t="shared" si="37"/>
        <v>0</v>
      </c>
      <c r="AK17" s="4">
        <f>Detailed_Report_Risk_Levels!E17</f>
        <v>0</v>
      </c>
      <c r="AL17" s="4">
        <f t="shared" si="38"/>
        <v>0</v>
      </c>
      <c r="AM17" s="4">
        <f t="shared" si="39"/>
        <v>0</v>
      </c>
      <c r="AN17" s="4">
        <f t="shared" si="40"/>
        <v>0</v>
      </c>
      <c r="AO17" s="4">
        <f t="shared" si="41"/>
        <v>0</v>
      </c>
      <c r="AP17" s="4">
        <f t="shared" si="42"/>
        <v>0</v>
      </c>
      <c r="AQ17" s="4">
        <f t="shared" si="43"/>
        <v>0</v>
      </c>
      <c r="AR17" s="4">
        <f t="shared" si="44"/>
        <v>0</v>
      </c>
      <c r="AS17" s="4">
        <f t="shared" si="45"/>
        <v>0</v>
      </c>
      <c r="AT17" s="4">
        <f t="shared" si="46"/>
        <v>0</v>
      </c>
      <c r="AU17" s="4">
        <f t="shared" si="47"/>
        <v>0</v>
      </c>
      <c r="AV17" s="4">
        <f t="shared" si="48"/>
        <v>0</v>
      </c>
      <c r="AW17" s="4">
        <f t="shared" si="49"/>
        <v>0</v>
      </c>
      <c r="AX17" s="4">
        <f t="shared" si="50"/>
        <v>0</v>
      </c>
      <c r="AY17" s="4">
        <f t="shared" si="51"/>
        <v>0</v>
      </c>
      <c r="AZ17" s="4">
        <f t="shared" si="52"/>
        <v>0</v>
      </c>
    </row>
    <row r="18" spans="2:52" x14ac:dyDescent="0.2">
      <c r="B18">
        <f>Risks!B26</f>
        <v>0</v>
      </c>
      <c r="C18">
        <f>Risks!H26</f>
        <v>0</v>
      </c>
      <c r="D18" s="4">
        <f>Risks!C26</f>
        <v>0</v>
      </c>
      <c r="E18" s="4">
        <f>Detailed_Report_Risk_Levels!D18</f>
        <v>0</v>
      </c>
      <c r="F18" s="4">
        <f t="shared" si="7"/>
        <v>1</v>
      </c>
      <c r="G18" s="4">
        <f t="shared" si="8"/>
        <v>1</v>
      </c>
      <c r="H18" s="4">
        <f t="shared" si="9"/>
        <v>1</v>
      </c>
      <c r="I18" s="4">
        <f t="shared" si="10"/>
        <v>1</v>
      </c>
      <c r="J18" s="4">
        <f t="shared" si="11"/>
        <v>1</v>
      </c>
      <c r="K18" s="4">
        <f t="shared" si="12"/>
        <v>1</v>
      </c>
      <c r="L18" s="4">
        <f t="shared" si="13"/>
        <v>1</v>
      </c>
      <c r="M18" s="4">
        <f t="shared" si="14"/>
        <v>1</v>
      </c>
      <c r="N18" s="4">
        <f t="shared" si="15"/>
        <v>1</v>
      </c>
      <c r="O18" s="4">
        <f t="shared" si="16"/>
        <v>1</v>
      </c>
      <c r="P18" s="4">
        <f t="shared" si="17"/>
        <v>1</v>
      </c>
      <c r="Q18" s="4">
        <f t="shared" si="18"/>
        <v>1</v>
      </c>
      <c r="R18" s="4">
        <f t="shared" si="19"/>
        <v>1</v>
      </c>
      <c r="S18" s="4">
        <f t="shared" si="20"/>
        <v>1</v>
      </c>
      <c r="T18" s="4">
        <f t="shared" si="21"/>
        <v>1</v>
      </c>
      <c r="U18" s="4">
        <f t="shared" si="22"/>
        <v>0</v>
      </c>
      <c r="V18" s="4">
        <f t="shared" si="23"/>
        <v>0</v>
      </c>
      <c r="W18" s="4">
        <f t="shared" si="24"/>
        <v>0</v>
      </c>
      <c r="X18" s="4">
        <f t="shared" si="25"/>
        <v>0</v>
      </c>
      <c r="Y18" s="4">
        <f t="shared" si="26"/>
        <v>0</v>
      </c>
      <c r="Z18" s="4">
        <f t="shared" si="27"/>
        <v>0</v>
      </c>
      <c r="AA18" s="4">
        <f t="shared" si="28"/>
        <v>0</v>
      </c>
      <c r="AB18" s="4">
        <f t="shared" si="29"/>
        <v>0</v>
      </c>
      <c r="AC18" s="4">
        <f t="shared" si="30"/>
        <v>0</v>
      </c>
      <c r="AD18" s="4">
        <f t="shared" si="31"/>
        <v>0</v>
      </c>
      <c r="AE18" s="4">
        <f t="shared" si="32"/>
        <v>0</v>
      </c>
      <c r="AF18" s="4">
        <f t="shared" si="33"/>
        <v>0</v>
      </c>
      <c r="AG18" s="4">
        <f t="shared" si="34"/>
        <v>0</v>
      </c>
      <c r="AH18" s="4">
        <f t="shared" si="35"/>
        <v>0</v>
      </c>
      <c r="AI18" s="4">
        <f t="shared" si="36"/>
        <v>0</v>
      </c>
      <c r="AJ18" s="4">
        <f t="shared" si="37"/>
        <v>0</v>
      </c>
      <c r="AK18" s="4">
        <f>Detailed_Report_Risk_Levels!E18</f>
        <v>0</v>
      </c>
      <c r="AL18" s="4">
        <f t="shared" si="38"/>
        <v>0</v>
      </c>
      <c r="AM18" s="4">
        <f t="shared" si="39"/>
        <v>0</v>
      </c>
      <c r="AN18" s="4">
        <f t="shared" si="40"/>
        <v>0</v>
      </c>
      <c r="AO18" s="4">
        <f t="shared" si="41"/>
        <v>0</v>
      </c>
      <c r="AP18" s="4">
        <f t="shared" si="42"/>
        <v>0</v>
      </c>
      <c r="AQ18" s="4">
        <f t="shared" si="43"/>
        <v>0</v>
      </c>
      <c r="AR18" s="4">
        <f t="shared" si="44"/>
        <v>0</v>
      </c>
      <c r="AS18" s="4">
        <f t="shared" si="45"/>
        <v>0</v>
      </c>
      <c r="AT18" s="4">
        <f t="shared" si="46"/>
        <v>0</v>
      </c>
      <c r="AU18" s="4">
        <f t="shared" si="47"/>
        <v>0</v>
      </c>
      <c r="AV18" s="4">
        <f t="shared" si="48"/>
        <v>0</v>
      </c>
      <c r="AW18" s="4">
        <f t="shared" si="49"/>
        <v>0</v>
      </c>
      <c r="AX18" s="4">
        <f t="shared" si="50"/>
        <v>0</v>
      </c>
      <c r="AY18" s="4">
        <f t="shared" si="51"/>
        <v>0</v>
      </c>
      <c r="AZ18" s="4">
        <f t="shared" si="52"/>
        <v>0</v>
      </c>
    </row>
    <row r="19" spans="2:52" x14ac:dyDescent="0.2">
      <c r="B19">
        <f>Risks!B27</f>
        <v>0</v>
      </c>
      <c r="C19">
        <f>Risks!H27</f>
        <v>0</v>
      </c>
      <c r="D19" s="4">
        <f>Risks!C27</f>
        <v>0</v>
      </c>
      <c r="E19" s="4">
        <f>Detailed_Report_Risk_Levels!D19</f>
        <v>0</v>
      </c>
      <c r="F19" s="4">
        <f t="shared" si="7"/>
        <v>1</v>
      </c>
      <c r="G19" s="4">
        <f t="shared" si="8"/>
        <v>1</v>
      </c>
      <c r="H19" s="4">
        <f t="shared" si="9"/>
        <v>1</v>
      </c>
      <c r="I19" s="4">
        <f t="shared" si="10"/>
        <v>1</v>
      </c>
      <c r="J19" s="4">
        <f t="shared" si="11"/>
        <v>1</v>
      </c>
      <c r="K19" s="4">
        <f t="shared" si="12"/>
        <v>1</v>
      </c>
      <c r="L19" s="4">
        <f t="shared" si="13"/>
        <v>1</v>
      </c>
      <c r="M19" s="4">
        <f t="shared" si="14"/>
        <v>1</v>
      </c>
      <c r="N19" s="4">
        <f t="shared" si="15"/>
        <v>1</v>
      </c>
      <c r="O19" s="4">
        <f t="shared" si="16"/>
        <v>1</v>
      </c>
      <c r="P19" s="4">
        <f t="shared" si="17"/>
        <v>1</v>
      </c>
      <c r="Q19" s="4">
        <f t="shared" si="18"/>
        <v>1</v>
      </c>
      <c r="R19" s="4">
        <f t="shared" si="19"/>
        <v>1</v>
      </c>
      <c r="S19" s="4">
        <f t="shared" si="20"/>
        <v>1</v>
      </c>
      <c r="T19" s="4">
        <f t="shared" si="21"/>
        <v>1</v>
      </c>
      <c r="U19" s="4">
        <f t="shared" si="22"/>
        <v>0</v>
      </c>
      <c r="V19" s="4">
        <f t="shared" si="23"/>
        <v>0</v>
      </c>
      <c r="W19" s="4">
        <f t="shared" si="24"/>
        <v>0</v>
      </c>
      <c r="X19" s="4">
        <f t="shared" si="25"/>
        <v>0</v>
      </c>
      <c r="Y19" s="4">
        <f t="shared" si="26"/>
        <v>0</v>
      </c>
      <c r="Z19" s="4">
        <f t="shared" si="27"/>
        <v>0</v>
      </c>
      <c r="AA19" s="4">
        <f t="shared" si="28"/>
        <v>0</v>
      </c>
      <c r="AB19" s="4">
        <f t="shared" si="29"/>
        <v>0</v>
      </c>
      <c r="AC19" s="4">
        <f t="shared" si="30"/>
        <v>0</v>
      </c>
      <c r="AD19" s="4">
        <f t="shared" si="31"/>
        <v>0</v>
      </c>
      <c r="AE19" s="4">
        <f t="shared" si="32"/>
        <v>0</v>
      </c>
      <c r="AF19" s="4">
        <f t="shared" si="33"/>
        <v>0</v>
      </c>
      <c r="AG19" s="4">
        <f t="shared" si="34"/>
        <v>0</v>
      </c>
      <c r="AH19" s="4">
        <f t="shared" si="35"/>
        <v>0</v>
      </c>
      <c r="AI19" s="4">
        <f t="shared" si="36"/>
        <v>0</v>
      </c>
      <c r="AJ19" s="4">
        <f t="shared" si="37"/>
        <v>0</v>
      </c>
      <c r="AK19" s="4">
        <f>Detailed_Report_Risk_Levels!E19</f>
        <v>0</v>
      </c>
      <c r="AL19" s="4">
        <f t="shared" si="38"/>
        <v>0</v>
      </c>
      <c r="AM19" s="4">
        <f t="shared" si="39"/>
        <v>0</v>
      </c>
      <c r="AN19" s="4">
        <f t="shared" si="40"/>
        <v>0</v>
      </c>
      <c r="AO19" s="4">
        <f t="shared" si="41"/>
        <v>0</v>
      </c>
      <c r="AP19" s="4">
        <f t="shared" si="42"/>
        <v>0</v>
      </c>
      <c r="AQ19" s="4">
        <f t="shared" si="43"/>
        <v>0</v>
      </c>
      <c r="AR19" s="4">
        <f t="shared" si="44"/>
        <v>0</v>
      </c>
      <c r="AS19" s="4">
        <f t="shared" si="45"/>
        <v>0</v>
      </c>
      <c r="AT19" s="4">
        <f t="shared" si="46"/>
        <v>0</v>
      </c>
      <c r="AU19" s="4">
        <f t="shared" si="47"/>
        <v>0</v>
      </c>
      <c r="AV19" s="4">
        <f t="shared" si="48"/>
        <v>0</v>
      </c>
      <c r="AW19" s="4">
        <f t="shared" si="49"/>
        <v>0</v>
      </c>
      <c r="AX19" s="4">
        <f t="shared" si="50"/>
        <v>0</v>
      </c>
      <c r="AY19" s="4">
        <f t="shared" si="51"/>
        <v>0</v>
      </c>
      <c r="AZ19" s="4">
        <f t="shared" si="52"/>
        <v>0</v>
      </c>
    </row>
    <row r="20" spans="2:52" x14ac:dyDescent="0.2">
      <c r="B20">
        <f>Risks!B28</f>
        <v>0</v>
      </c>
      <c r="C20">
        <f>Risks!H28</f>
        <v>0</v>
      </c>
      <c r="D20" s="4">
        <f>Risks!C28</f>
        <v>0</v>
      </c>
      <c r="E20" s="4">
        <f>Detailed_Report_Risk_Levels!D20</f>
        <v>0</v>
      </c>
      <c r="F20" s="4">
        <f t="shared" si="7"/>
        <v>1</v>
      </c>
      <c r="G20" s="4">
        <f t="shared" si="8"/>
        <v>1</v>
      </c>
      <c r="H20" s="4">
        <f t="shared" si="9"/>
        <v>1</v>
      </c>
      <c r="I20" s="4">
        <f t="shared" si="10"/>
        <v>1</v>
      </c>
      <c r="J20" s="4">
        <f t="shared" si="11"/>
        <v>1</v>
      </c>
      <c r="K20" s="4">
        <f t="shared" si="12"/>
        <v>1</v>
      </c>
      <c r="L20" s="4">
        <f t="shared" si="13"/>
        <v>1</v>
      </c>
      <c r="M20" s="4">
        <f t="shared" si="14"/>
        <v>1</v>
      </c>
      <c r="N20" s="4">
        <f t="shared" si="15"/>
        <v>1</v>
      </c>
      <c r="O20" s="4">
        <f t="shared" si="16"/>
        <v>1</v>
      </c>
      <c r="P20" s="4">
        <f t="shared" si="17"/>
        <v>1</v>
      </c>
      <c r="Q20" s="4">
        <f t="shared" si="18"/>
        <v>1</v>
      </c>
      <c r="R20" s="4">
        <f t="shared" si="19"/>
        <v>1</v>
      </c>
      <c r="S20" s="4">
        <f t="shared" si="20"/>
        <v>1</v>
      </c>
      <c r="T20" s="4">
        <f t="shared" si="21"/>
        <v>1</v>
      </c>
      <c r="U20" s="4">
        <f t="shared" si="22"/>
        <v>0</v>
      </c>
      <c r="V20" s="4">
        <f t="shared" si="23"/>
        <v>0</v>
      </c>
      <c r="W20" s="4">
        <f t="shared" si="24"/>
        <v>0</v>
      </c>
      <c r="X20" s="4">
        <f t="shared" si="25"/>
        <v>0</v>
      </c>
      <c r="Y20" s="4">
        <f t="shared" si="26"/>
        <v>0</v>
      </c>
      <c r="Z20" s="4">
        <f t="shared" si="27"/>
        <v>0</v>
      </c>
      <c r="AA20" s="4">
        <f t="shared" si="28"/>
        <v>0</v>
      </c>
      <c r="AB20" s="4">
        <f t="shared" si="29"/>
        <v>0</v>
      </c>
      <c r="AC20" s="4">
        <f t="shared" si="30"/>
        <v>0</v>
      </c>
      <c r="AD20" s="4">
        <f t="shared" si="31"/>
        <v>0</v>
      </c>
      <c r="AE20" s="4">
        <f t="shared" si="32"/>
        <v>0</v>
      </c>
      <c r="AF20" s="4">
        <f t="shared" si="33"/>
        <v>0</v>
      </c>
      <c r="AG20" s="4">
        <f t="shared" si="34"/>
        <v>0</v>
      </c>
      <c r="AH20" s="4">
        <f t="shared" si="35"/>
        <v>0</v>
      </c>
      <c r="AI20" s="4">
        <f t="shared" si="36"/>
        <v>0</v>
      </c>
      <c r="AJ20" s="4">
        <f t="shared" si="37"/>
        <v>0</v>
      </c>
      <c r="AK20" s="4">
        <f>Detailed_Report_Risk_Levels!E20</f>
        <v>0</v>
      </c>
      <c r="AL20" s="4">
        <f t="shared" si="38"/>
        <v>0</v>
      </c>
      <c r="AM20" s="4">
        <f t="shared" si="39"/>
        <v>0</v>
      </c>
      <c r="AN20" s="4">
        <f t="shared" si="40"/>
        <v>0</v>
      </c>
      <c r="AO20" s="4">
        <f t="shared" si="41"/>
        <v>0</v>
      </c>
      <c r="AP20" s="4">
        <f t="shared" si="42"/>
        <v>0</v>
      </c>
      <c r="AQ20" s="4">
        <f t="shared" si="43"/>
        <v>0</v>
      </c>
      <c r="AR20" s="4">
        <f t="shared" si="44"/>
        <v>0</v>
      </c>
      <c r="AS20" s="4">
        <f t="shared" si="45"/>
        <v>0</v>
      </c>
      <c r="AT20" s="4">
        <f t="shared" si="46"/>
        <v>0</v>
      </c>
      <c r="AU20" s="4">
        <f t="shared" si="47"/>
        <v>0</v>
      </c>
      <c r="AV20" s="4">
        <f t="shared" si="48"/>
        <v>0</v>
      </c>
      <c r="AW20" s="4">
        <f t="shared" si="49"/>
        <v>0</v>
      </c>
      <c r="AX20" s="4">
        <f t="shared" si="50"/>
        <v>0</v>
      </c>
      <c r="AY20" s="4">
        <f t="shared" si="51"/>
        <v>0</v>
      </c>
      <c r="AZ20" s="4">
        <f t="shared" si="52"/>
        <v>0</v>
      </c>
    </row>
    <row r="21" spans="2:52" x14ac:dyDescent="0.2">
      <c r="B21">
        <f>Risks!B29</f>
        <v>0</v>
      </c>
      <c r="C21">
        <f>Risks!H29</f>
        <v>0</v>
      </c>
      <c r="D21" s="4">
        <f>Risks!C29</f>
        <v>0</v>
      </c>
      <c r="E21" s="4">
        <f>Detailed_Report_Risk_Levels!D21</f>
        <v>0</v>
      </c>
      <c r="F21" s="4">
        <f t="shared" si="7"/>
        <v>1</v>
      </c>
      <c r="G21" s="4">
        <f t="shared" si="8"/>
        <v>1</v>
      </c>
      <c r="H21" s="4">
        <f t="shared" si="9"/>
        <v>1</v>
      </c>
      <c r="I21" s="4">
        <f t="shared" si="10"/>
        <v>1</v>
      </c>
      <c r="J21" s="4">
        <f t="shared" si="11"/>
        <v>1</v>
      </c>
      <c r="K21" s="4">
        <f t="shared" si="12"/>
        <v>1</v>
      </c>
      <c r="L21" s="4">
        <f t="shared" si="13"/>
        <v>1</v>
      </c>
      <c r="M21" s="4">
        <f t="shared" si="14"/>
        <v>1</v>
      </c>
      <c r="N21" s="4">
        <f t="shared" si="15"/>
        <v>1</v>
      </c>
      <c r="O21" s="4">
        <f t="shared" si="16"/>
        <v>1</v>
      </c>
      <c r="P21" s="4">
        <f t="shared" si="17"/>
        <v>1</v>
      </c>
      <c r="Q21" s="4">
        <f t="shared" si="18"/>
        <v>1</v>
      </c>
      <c r="R21" s="4">
        <f t="shared" si="19"/>
        <v>1</v>
      </c>
      <c r="S21" s="4">
        <f t="shared" si="20"/>
        <v>1</v>
      </c>
      <c r="T21" s="4">
        <f t="shared" si="21"/>
        <v>1</v>
      </c>
      <c r="U21" s="4">
        <f t="shared" si="22"/>
        <v>0</v>
      </c>
      <c r="V21" s="4">
        <f t="shared" si="23"/>
        <v>0</v>
      </c>
      <c r="W21" s="4">
        <f t="shared" si="24"/>
        <v>0</v>
      </c>
      <c r="X21" s="4">
        <f t="shared" si="25"/>
        <v>0</v>
      </c>
      <c r="Y21" s="4">
        <f t="shared" si="26"/>
        <v>0</v>
      </c>
      <c r="Z21" s="4">
        <f t="shared" si="27"/>
        <v>0</v>
      </c>
      <c r="AA21" s="4">
        <f t="shared" si="28"/>
        <v>0</v>
      </c>
      <c r="AB21" s="4">
        <f t="shared" si="29"/>
        <v>0</v>
      </c>
      <c r="AC21" s="4">
        <f t="shared" si="30"/>
        <v>0</v>
      </c>
      <c r="AD21" s="4">
        <f t="shared" si="31"/>
        <v>0</v>
      </c>
      <c r="AE21" s="4">
        <f t="shared" si="32"/>
        <v>0</v>
      </c>
      <c r="AF21" s="4">
        <f t="shared" si="33"/>
        <v>0</v>
      </c>
      <c r="AG21" s="4">
        <f t="shared" si="34"/>
        <v>0</v>
      </c>
      <c r="AH21" s="4">
        <f t="shared" si="35"/>
        <v>0</v>
      </c>
      <c r="AI21" s="4">
        <f t="shared" si="36"/>
        <v>0</v>
      </c>
      <c r="AJ21" s="4">
        <f t="shared" si="37"/>
        <v>0</v>
      </c>
      <c r="AK21" s="4">
        <f>Detailed_Report_Risk_Levels!E21</f>
        <v>0</v>
      </c>
      <c r="AL21" s="4">
        <f t="shared" si="38"/>
        <v>0</v>
      </c>
      <c r="AM21" s="4">
        <f t="shared" si="39"/>
        <v>0</v>
      </c>
      <c r="AN21" s="4">
        <f t="shared" si="40"/>
        <v>0</v>
      </c>
      <c r="AO21" s="4">
        <f t="shared" si="41"/>
        <v>0</v>
      </c>
      <c r="AP21" s="4">
        <f t="shared" si="42"/>
        <v>0</v>
      </c>
      <c r="AQ21" s="4">
        <f t="shared" si="43"/>
        <v>0</v>
      </c>
      <c r="AR21" s="4">
        <f t="shared" si="44"/>
        <v>0</v>
      </c>
      <c r="AS21" s="4">
        <f t="shared" si="45"/>
        <v>0</v>
      </c>
      <c r="AT21" s="4">
        <f t="shared" si="46"/>
        <v>0</v>
      </c>
      <c r="AU21" s="4">
        <f t="shared" si="47"/>
        <v>0</v>
      </c>
      <c r="AV21" s="4">
        <f t="shared" si="48"/>
        <v>0</v>
      </c>
      <c r="AW21" s="4">
        <f t="shared" si="49"/>
        <v>0</v>
      </c>
      <c r="AX21" s="4">
        <f t="shared" si="50"/>
        <v>0</v>
      </c>
      <c r="AY21" s="4">
        <f t="shared" si="51"/>
        <v>0</v>
      </c>
      <c r="AZ21" s="4">
        <f t="shared" si="52"/>
        <v>0</v>
      </c>
    </row>
    <row r="22" spans="2:52" x14ac:dyDescent="0.2">
      <c r="B22">
        <f>Risks!B30</f>
        <v>0</v>
      </c>
      <c r="C22">
        <f>Risks!H30</f>
        <v>0</v>
      </c>
      <c r="D22" s="4">
        <f>Risks!C30</f>
        <v>0</v>
      </c>
      <c r="E22" s="4">
        <f>Detailed_Report_Risk_Levels!D22</f>
        <v>0</v>
      </c>
      <c r="F22" s="4">
        <f t="shared" si="7"/>
        <v>1</v>
      </c>
      <c r="G22" s="4">
        <f t="shared" si="8"/>
        <v>1</v>
      </c>
      <c r="H22" s="4">
        <f t="shared" si="9"/>
        <v>1</v>
      </c>
      <c r="I22" s="4">
        <f t="shared" si="10"/>
        <v>1</v>
      </c>
      <c r="J22" s="4">
        <f t="shared" si="11"/>
        <v>1</v>
      </c>
      <c r="K22" s="4">
        <f t="shared" si="12"/>
        <v>1</v>
      </c>
      <c r="L22" s="4">
        <f t="shared" si="13"/>
        <v>1</v>
      </c>
      <c r="M22" s="4">
        <f t="shared" si="14"/>
        <v>1</v>
      </c>
      <c r="N22" s="4">
        <f t="shared" si="15"/>
        <v>1</v>
      </c>
      <c r="O22" s="4">
        <f t="shared" si="16"/>
        <v>1</v>
      </c>
      <c r="P22" s="4">
        <f t="shared" si="17"/>
        <v>1</v>
      </c>
      <c r="Q22" s="4">
        <f t="shared" si="18"/>
        <v>1</v>
      </c>
      <c r="R22" s="4">
        <f t="shared" si="19"/>
        <v>1</v>
      </c>
      <c r="S22" s="4">
        <f t="shared" si="20"/>
        <v>1</v>
      </c>
      <c r="T22" s="4">
        <f t="shared" si="21"/>
        <v>1</v>
      </c>
      <c r="U22" s="4">
        <f t="shared" si="22"/>
        <v>0</v>
      </c>
      <c r="V22" s="4">
        <f t="shared" si="23"/>
        <v>0</v>
      </c>
      <c r="W22" s="4">
        <f t="shared" si="24"/>
        <v>0</v>
      </c>
      <c r="X22" s="4">
        <f t="shared" si="25"/>
        <v>0</v>
      </c>
      <c r="Y22" s="4">
        <f t="shared" si="26"/>
        <v>0</v>
      </c>
      <c r="Z22" s="4">
        <f t="shared" si="27"/>
        <v>0</v>
      </c>
      <c r="AA22" s="4">
        <f t="shared" si="28"/>
        <v>0</v>
      </c>
      <c r="AB22" s="4">
        <f t="shared" si="29"/>
        <v>0</v>
      </c>
      <c r="AC22" s="4">
        <f t="shared" si="30"/>
        <v>0</v>
      </c>
      <c r="AD22" s="4">
        <f t="shared" si="31"/>
        <v>0</v>
      </c>
      <c r="AE22" s="4">
        <f t="shared" si="32"/>
        <v>0</v>
      </c>
      <c r="AF22" s="4">
        <f t="shared" si="33"/>
        <v>0</v>
      </c>
      <c r="AG22" s="4">
        <f t="shared" si="34"/>
        <v>0</v>
      </c>
      <c r="AH22" s="4">
        <f t="shared" si="35"/>
        <v>0</v>
      </c>
      <c r="AI22" s="4">
        <f t="shared" si="36"/>
        <v>0</v>
      </c>
      <c r="AJ22" s="4">
        <f t="shared" si="37"/>
        <v>0</v>
      </c>
      <c r="AK22" s="4">
        <f>Detailed_Report_Risk_Levels!E22</f>
        <v>0</v>
      </c>
      <c r="AL22" s="4">
        <f t="shared" si="38"/>
        <v>0</v>
      </c>
      <c r="AM22" s="4">
        <f t="shared" si="39"/>
        <v>0</v>
      </c>
      <c r="AN22" s="4">
        <f t="shared" si="40"/>
        <v>0</v>
      </c>
      <c r="AO22" s="4">
        <f t="shared" si="41"/>
        <v>0</v>
      </c>
      <c r="AP22" s="4">
        <f t="shared" si="42"/>
        <v>0</v>
      </c>
      <c r="AQ22" s="4">
        <f t="shared" si="43"/>
        <v>0</v>
      </c>
      <c r="AR22" s="4">
        <f t="shared" si="44"/>
        <v>0</v>
      </c>
      <c r="AS22" s="4">
        <f t="shared" si="45"/>
        <v>0</v>
      </c>
      <c r="AT22" s="4">
        <f t="shared" si="46"/>
        <v>0</v>
      </c>
      <c r="AU22" s="4">
        <f t="shared" si="47"/>
        <v>0</v>
      </c>
      <c r="AV22" s="4">
        <f t="shared" si="48"/>
        <v>0</v>
      </c>
      <c r="AW22" s="4">
        <f t="shared" si="49"/>
        <v>0</v>
      </c>
      <c r="AX22" s="4">
        <f t="shared" si="50"/>
        <v>0</v>
      </c>
      <c r="AY22" s="4">
        <f t="shared" si="51"/>
        <v>0</v>
      </c>
      <c r="AZ22" s="4">
        <f t="shared" si="52"/>
        <v>0</v>
      </c>
    </row>
    <row r="23" spans="2:52" x14ac:dyDescent="0.2">
      <c r="B23">
        <f>Risks!B31</f>
        <v>0</v>
      </c>
      <c r="C23">
        <f>Risks!H31</f>
        <v>0</v>
      </c>
      <c r="D23" s="4">
        <f>Risks!C31</f>
        <v>0</v>
      </c>
      <c r="E23" s="4">
        <f>Detailed_Report_Risk_Levels!D23</f>
        <v>0</v>
      </c>
      <c r="F23" s="4">
        <f t="shared" si="7"/>
        <v>1</v>
      </c>
      <c r="G23" s="4">
        <f t="shared" si="8"/>
        <v>1</v>
      </c>
      <c r="H23" s="4">
        <f t="shared" si="9"/>
        <v>1</v>
      </c>
      <c r="I23" s="4">
        <f t="shared" si="10"/>
        <v>1</v>
      </c>
      <c r="J23" s="4">
        <f t="shared" si="11"/>
        <v>1</v>
      </c>
      <c r="K23" s="4">
        <f t="shared" si="12"/>
        <v>1</v>
      </c>
      <c r="L23" s="4">
        <f t="shared" si="13"/>
        <v>1</v>
      </c>
      <c r="M23" s="4">
        <f t="shared" si="14"/>
        <v>1</v>
      </c>
      <c r="N23" s="4">
        <f t="shared" si="15"/>
        <v>1</v>
      </c>
      <c r="O23" s="4">
        <f t="shared" si="16"/>
        <v>1</v>
      </c>
      <c r="P23" s="4">
        <f t="shared" si="17"/>
        <v>1</v>
      </c>
      <c r="Q23" s="4">
        <f t="shared" si="18"/>
        <v>1</v>
      </c>
      <c r="R23" s="4">
        <f t="shared" si="19"/>
        <v>1</v>
      </c>
      <c r="S23" s="4">
        <f t="shared" si="20"/>
        <v>1</v>
      </c>
      <c r="T23" s="4">
        <f t="shared" si="21"/>
        <v>1</v>
      </c>
      <c r="U23" s="4">
        <f t="shared" si="22"/>
        <v>0</v>
      </c>
      <c r="V23" s="4">
        <f t="shared" si="23"/>
        <v>0</v>
      </c>
      <c r="W23" s="4">
        <f t="shared" si="24"/>
        <v>0</v>
      </c>
      <c r="X23" s="4">
        <f t="shared" si="25"/>
        <v>0</v>
      </c>
      <c r="Y23" s="4">
        <f t="shared" si="26"/>
        <v>0</v>
      </c>
      <c r="Z23" s="4">
        <f t="shared" si="27"/>
        <v>0</v>
      </c>
      <c r="AA23" s="4">
        <f t="shared" si="28"/>
        <v>0</v>
      </c>
      <c r="AB23" s="4">
        <f t="shared" si="29"/>
        <v>0</v>
      </c>
      <c r="AC23" s="4">
        <f t="shared" si="30"/>
        <v>0</v>
      </c>
      <c r="AD23" s="4">
        <f t="shared" si="31"/>
        <v>0</v>
      </c>
      <c r="AE23" s="4">
        <f t="shared" si="32"/>
        <v>0</v>
      </c>
      <c r="AF23" s="4">
        <f t="shared" si="33"/>
        <v>0</v>
      </c>
      <c r="AG23" s="4">
        <f t="shared" si="34"/>
        <v>0</v>
      </c>
      <c r="AH23" s="4">
        <f t="shared" si="35"/>
        <v>0</v>
      </c>
      <c r="AI23" s="4">
        <f t="shared" si="36"/>
        <v>0</v>
      </c>
      <c r="AJ23" s="4">
        <f t="shared" si="37"/>
        <v>0</v>
      </c>
      <c r="AK23" s="4">
        <f>Detailed_Report_Risk_Levels!E23</f>
        <v>0</v>
      </c>
      <c r="AL23" s="4">
        <f t="shared" si="38"/>
        <v>0</v>
      </c>
      <c r="AM23" s="4">
        <f t="shared" si="39"/>
        <v>0</v>
      </c>
      <c r="AN23" s="4">
        <f t="shared" si="40"/>
        <v>0</v>
      </c>
      <c r="AO23" s="4">
        <f t="shared" si="41"/>
        <v>0</v>
      </c>
      <c r="AP23" s="4">
        <f t="shared" si="42"/>
        <v>0</v>
      </c>
      <c r="AQ23" s="4">
        <f t="shared" si="43"/>
        <v>0</v>
      </c>
      <c r="AR23" s="4">
        <f t="shared" si="44"/>
        <v>0</v>
      </c>
      <c r="AS23" s="4">
        <f t="shared" si="45"/>
        <v>0</v>
      </c>
      <c r="AT23" s="4">
        <f t="shared" si="46"/>
        <v>0</v>
      </c>
      <c r="AU23" s="4">
        <f t="shared" si="47"/>
        <v>0</v>
      </c>
      <c r="AV23" s="4">
        <f t="shared" si="48"/>
        <v>0</v>
      </c>
      <c r="AW23" s="4">
        <f t="shared" si="49"/>
        <v>0</v>
      </c>
      <c r="AX23" s="4">
        <f t="shared" si="50"/>
        <v>0</v>
      </c>
      <c r="AY23" s="4">
        <f t="shared" si="51"/>
        <v>0</v>
      </c>
      <c r="AZ23" s="4">
        <f t="shared" si="52"/>
        <v>0</v>
      </c>
    </row>
    <row r="24" spans="2:52" x14ac:dyDescent="0.2">
      <c r="B24">
        <f>Risks!B32</f>
        <v>0</v>
      </c>
      <c r="C24">
        <f>Risks!H32</f>
        <v>0</v>
      </c>
      <c r="D24" s="4">
        <f>Risks!C32</f>
        <v>0</v>
      </c>
      <c r="E24" s="4">
        <f>Detailed_Report_Risk_Levels!D24</f>
        <v>0</v>
      </c>
      <c r="F24" s="4">
        <f t="shared" si="7"/>
        <v>1</v>
      </c>
      <c r="G24" s="4">
        <f t="shared" si="8"/>
        <v>1</v>
      </c>
      <c r="H24" s="4">
        <f t="shared" si="9"/>
        <v>1</v>
      </c>
      <c r="I24" s="4">
        <f t="shared" si="10"/>
        <v>1</v>
      </c>
      <c r="J24" s="4">
        <f t="shared" si="11"/>
        <v>1</v>
      </c>
      <c r="K24" s="4">
        <f t="shared" si="12"/>
        <v>1</v>
      </c>
      <c r="L24" s="4">
        <f t="shared" si="13"/>
        <v>1</v>
      </c>
      <c r="M24" s="4">
        <f t="shared" si="14"/>
        <v>1</v>
      </c>
      <c r="N24" s="4">
        <f t="shared" si="15"/>
        <v>1</v>
      </c>
      <c r="O24" s="4">
        <f t="shared" si="16"/>
        <v>1</v>
      </c>
      <c r="P24" s="4">
        <f t="shared" si="17"/>
        <v>1</v>
      </c>
      <c r="Q24" s="4">
        <f t="shared" si="18"/>
        <v>1</v>
      </c>
      <c r="R24" s="4">
        <f t="shared" si="19"/>
        <v>1</v>
      </c>
      <c r="S24" s="4">
        <f t="shared" si="20"/>
        <v>1</v>
      </c>
      <c r="T24" s="4">
        <f t="shared" si="21"/>
        <v>1</v>
      </c>
      <c r="U24" s="4">
        <f t="shared" si="22"/>
        <v>0</v>
      </c>
      <c r="V24" s="4">
        <f t="shared" si="23"/>
        <v>0</v>
      </c>
      <c r="W24" s="4">
        <f t="shared" si="24"/>
        <v>0</v>
      </c>
      <c r="X24" s="4">
        <f t="shared" si="25"/>
        <v>0</v>
      </c>
      <c r="Y24" s="4">
        <f t="shared" si="26"/>
        <v>0</v>
      </c>
      <c r="Z24" s="4">
        <f t="shared" si="27"/>
        <v>0</v>
      </c>
      <c r="AA24" s="4">
        <f t="shared" si="28"/>
        <v>0</v>
      </c>
      <c r="AB24" s="4">
        <f t="shared" si="29"/>
        <v>0</v>
      </c>
      <c r="AC24" s="4">
        <f t="shared" si="30"/>
        <v>0</v>
      </c>
      <c r="AD24" s="4">
        <f t="shared" si="31"/>
        <v>0</v>
      </c>
      <c r="AE24" s="4">
        <f t="shared" si="32"/>
        <v>0</v>
      </c>
      <c r="AF24" s="4">
        <f t="shared" si="33"/>
        <v>0</v>
      </c>
      <c r="AG24" s="4">
        <f t="shared" si="34"/>
        <v>0</v>
      </c>
      <c r="AH24" s="4">
        <f t="shared" si="35"/>
        <v>0</v>
      </c>
      <c r="AI24" s="4">
        <f t="shared" si="36"/>
        <v>0</v>
      </c>
      <c r="AJ24" s="4">
        <f t="shared" si="37"/>
        <v>0</v>
      </c>
      <c r="AK24" s="4">
        <f>Detailed_Report_Risk_Levels!E24</f>
        <v>0</v>
      </c>
      <c r="AL24" s="4">
        <f t="shared" si="38"/>
        <v>0</v>
      </c>
      <c r="AM24" s="4">
        <f t="shared" si="39"/>
        <v>0</v>
      </c>
      <c r="AN24" s="4">
        <f t="shared" si="40"/>
        <v>0</v>
      </c>
      <c r="AO24" s="4">
        <f t="shared" si="41"/>
        <v>0</v>
      </c>
      <c r="AP24" s="4">
        <f t="shared" si="42"/>
        <v>0</v>
      </c>
      <c r="AQ24" s="4">
        <f t="shared" si="43"/>
        <v>0</v>
      </c>
      <c r="AR24" s="4">
        <f t="shared" si="44"/>
        <v>0</v>
      </c>
      <c r="AS24" s="4">
        <f t="shared" si="45"/>
        <v>0</v>
      </c>
      <c r="AT24" s="4">
        <f t="shared" si="46"/>
        <v>0</v>
      </c>
      <c r="AU24" s="4">
        <f t="shared" si="47"/>
        <v>0</v>
      </c>
      <c r="AV24" s="4">
        <f t="shared" si="48"/>
        <v>0</v>
      </c>
      <c r="AW24" s="4">
        <f t="shared" si="49"/>
        <v>0</v>
      </c>
      <c r="AX24" s="4">
        <f t="shared" si="50"/>
        <v>0</v>
      </c>
      <c r="AY24" s="4">
        <f t="shared" si="51"/>
        <v>0</v>
      </c>
      <c r="AZ24" s="4">
        <f t="shared" si="52"/>
        <v>0</v>
      </c>
    </row>
    <row r="25" spans="2:52" x14ac:dyDescent="0.2">
      <c r="B25">
        <f>Risks!B33</f>
        <v>0</v>
      </c>
      <c r="C25">
        <f>Risks!H33</f>
        <v>0</v>
      </c>
      <c r="D25" s="4">
        <f>Risks!C33</f>
        <v>0</v>
      </c>
      <c r="E25" s="4">
        <f>Detailed_Report_Risk_Levels!D25</f>
        <v>0</v>
      </c>
      <c r="F25" s="4">
        <f t="shared" si="7"/>
        <v>1</v>
      </c>
      <c r="G25" s="4">
        <f t="shared" si="8"/>
        <v>1</v>
      </c>
      <c r="H25" s="4">
        <f t="shared" si="9"/>
        <v>1</v>
      </c>
      <c r="I25" s="4">
        <f t="shared" si="10"/>
        <v>1</v>
      </c>
      <c r="J25" s="4">
        <f t="shared" si="11"/>
        <v>1</v>
      </c>
      <c r="K25" s="4">
        <f t="shared" si="12"/>
        <v>1</v>
      </c>
      <c r="L25" s="4">
        <f t="shared" si="13"/>
        <v>1</v>
      </c>
      <c r="M25" s="4">
        <f t="shared" si="14"/>
        <v>1</v>
      </c>
      <c r="N25" s="4">
        <f t="shared" si="15"/>
        <v>1</v>
      </c>
      <c r="O25" s="4">
        <f t="shared" si="16"/>
        <v>1</v>
      </c>
      <c r="P25" s="4">
        <f t="shared" si="17"/>
        <v>1</v>
      </c>
      <c r="Q25" s="4">
        <f t="shared" si="18"/>
        <v>1</v>
      </c>
      <c r="R25" s="4">
        <f t="shared" si="19"/>
        <v>1</v>
      </c>
      <c r="S25" s="4">
        <f t="shared" si="20"/>
        <v>1</v>
      </c>
      <c r="T25" s="4">
        <f t="shared" si="21"/>
        <v>1</v>
      </c>
      <c r="U25" s="4">
        <f t="shared" si="22"/>
        <v>0</v>
      </c>
      <c r="V25" s="4">
        <f t="shared" si="23"/>
        <v>0</v>
      </c>
      <c r="W25" s="4">
        <f t="shared" si="24"/>
        <v>0</v>
      </c>
      <c r="X25" s="4">
        <f t="shared" si="25"/>
        <v>0</v>
      </c>
      <c r="Y25" s="4">
        <f t="shared" si="26"/>
        <v>0</v>
      </c>
      <c r="Z25" s="4">
        <f t="shared" si="27"/>
        <v>0</v>
      </c>
      <c r="AA25" s="4">
        <f t="shared" si="28"/>
        <v>0</v>
      </c>
      <c r="AB25" s="4">
        <f t="shared" si="29"/>
        <v>0</v>
      </c>
      <c r="AC25" s="4">
        <f t="shared" si="30"/>
        <v>0</v>
      </c>
      <c r="AD25" s="4">
        <f t="shared" si="31"/>
        <v>0</v>
      </c>
      <c r="AE25" s="4">
        <f t="shared" si="32"/>
        <v>0</v>
      </c>
      <c r="AF25" s="4">
        <f t="shared" si="33"/>
        <v>0</v>
      </c>
      <c r="AG25" s="4">
        <f t="shared" si="34"/>
        <v>0</v>
      </c>
      <c r="AH25" s="4">
        <f t="shared" si="35"/>
        <v>0</v>
      </c>
      <c r="AI25" s="4">
        <f t="shared" si="36"/>
        <v>0</v>
      </c>
      <c r="AJ25" s="4">
        <f t="shared" si="37"/>
        <v>0</v>
      </c>
      <c r="AK25" s="4">
        <f>Detailed_Report_Risk_Levels!E25</f>
        <v>0</v>
      </c>
      <c r="AL25" s="4">
        <f t="shared" si="38"/>
        <v>0</v>
      </c>
      <c r="AM25" s="4">
        <f t="shared" si="39"/>
        <v>0</v>
      </c>
      <c r="AN25" s="4">
        <f t="shared" si="40"/>
        <v>0</v>
      </c>
      <c r="AO25" s="4">
        <f t="shared" si="41"/>
        <v>0</v>
      </c>
      <c r="AP25" s="4">
        <f t="shared" si="42"/>
        <v>0</v>
      </c>
      <c r="AQ25" s="4">
        <f t="shared" si="43"/>
        <v>0</v>
      </c>
      <c r="AR25" s="4">
        <f t="shared" si="44"/>
        <v>0</v>
      </c>
      <c r="AS25" s="4">
        <f t="shared" si="45"/>
        <v>0</v>
      </c>
      <c r="AT25" s="4">
        <f t="shared" si="46"/>
        <v>0</v>
      </c>
      <c r="AU25" s="4">
        <f t="shared" si="47"/>
        <v>0</v>
      </c>
      <c r="AV25" s="4">
        <f t="shared" si="48"/>
        <v>0</v>
      </c>
      <c r="AW25" s="4">
        <f t="shared" si="49"/>
        <v>0</v>
      </c>
      <c r="AX25" s="4">
        <f t="shared" si="50"/>
        <v>0</v>
      </c>
      <c r="AY25" s="4">
        <f t="shared" si="51"/>
        <v>0</v>
      </c>
      <c r="AZ25" s="4">
        <f t="shared" si="52"/>
        <v>0</v>
      </c>
    </row>
    <row r="26" spans="2:52" x14ac:dyDescent="0.2">
      <c r="B26">
        <f>Risks!B34</f>
        <v>0</v>
      </c>
      <c r="C26">
        <f>Risks!H34</f>
        <v>0</v>
      </c>
      <c r="D26" s="4">
        <f>Risks!C34</f>
        <v>0</v>
      </c>
      <c r="E26" s="4">
        <f>Detailed_Report_Risk_Levels!D26</f>
        <v>0</v>
      </c>
      <c r="F26" s="4">
        <f t="shared" si="7"/>
        <v>1</v>
      </c>
      <c r="G26" s="4">
        <f t="shared" si="8"/>
        <v>1</v>
      </c>
      <c r="H26" s="4">
        <f t="shared" si="9"/>
        <v>1</v>
      </c>
      <c r="I26" s="4">
        <f t="shared" si="10"/>
        <v>1</v>
      </c>
      <c r="J26" s="4">
        <f t="shared" si="11"/>
        <v>1</v>
      </c>
      <c r="K26" s="4">
        <f t="shared" si="12"/>
        <v>1</v>
      </c>
      <c r="L26" s="4">
        <f t="shared" si="13"/>
        <v>1</v>
      </c>
      <c r="M26" s="4">
        <f t="shared" si="14"/>
        <v>1</v>
      </c>
      <c r="N26" s="4">
        <f t="shared" si="15"/>
        <v>1</v>
      </c>
      <c r="O26" s="4">
        <f t="shared" si="16"/>
        <v>1</v>
      </c>
      <c r="P26" s="4">
        <f t="shared" si="17"/>
        <v>1</v>
      </c>
      <c r="Q26" s="4">
        <f t="shared" si="18"/>
        <v>1</v>
      </c>
      <c r="R26" s="4">
        <f t="shared" si="19"/>
        <v>1</v>
      </c>
      <c r="S26" s="4">
        <f t="shared" si="20"/>
        <v>1</v>
      </c>
      <c r="T26" s="4">
        <f t="shared" si="21"/>
        <v>1</v>
      </c>
      <c r="U26" s="4">
        <f t="shared" si="22"/>
        <v>0</v>
      </c>
      <c r="V26" s="4">
        <f t="shared" si="23"/>
        <v>0</v>
      </c>
      <c r="W26" s="4">
        <f t="shared" si="24"/>
        <v>0</v>
      </c>
      <c r="X26" s="4">
        <f t="shared" si="25"/>
        <v>0</v>
      </c>
      <c r="Y26" s="4">
        <f t="shared" si="26"/>
        <v>0</v>
      </c>
      <c r="Z26" s="4">
        <f t="shared" si="27"/>
        <v>0</v>
      </c>
      <c r="AA26" s="4">
        <f t="shared" si="28"/>
        <v>0</v>
      </c>
      <c r="AB26" s="4">
        <f t="shared" si="29"/>
        <v>0</v>
      </c>
      <c r="AC26" s="4">
        <f t="shared" si="30"/>
        <v>0</v>
      </c>
      <c r="AD26" s="4">
        <f t="shared" si="31"/>
        <v>0</v>
      </c>
      <c r="AE26" s="4">
        <f t="shared" si="32"/>
        <v>0</v>
      </c>
      <c r="AF26" s="4">
        <f t="shared" si="33"/>
        <v>0</v>
      </c>
      <c r="AG26" s="4">
        <f t="shared" si="34"/>
        <v>0</v>
      </c>
      <c r="AH26" s="4">
        <f t="shared" si="35"/>
        <v>0</v>
      </c>
      <c r="AI26" s="4">
        <f t="shared" si="36"/>
        <v>0</v>
      </c>
      <c r="AJ26" s="4">
        <f t="shared" si="37"/>
        <v>0</v>
      </c>
      <c r="AK26" s="4">
        <f>Detailed_Report_Risk_Levels!E26</f>
        <v>0</v>
      </c>
      <c r="AL26" s="4">
        <f t="shared" si="38"/>
        <v>0</v>
      </c>
      <c r="AM26" s="4">
        <f t="shared" si="39"/>
        <v>0</v>
      </c>
      <c r="AN26" s="4">
        <f t="shared" si="40"/>
        <v>0</v>
      </c>
      <c r="AO26" s="4">
        <f t="shared" si="41"/>
        <v>0</v>
      </c>
      <c r="AP26" s="4">
        <f t="shared" si="42"/>
        <v>0</v>
      </c>
      <c r="AQ26" s="4">
        <f t="shared" si="43"/>
        <v>0</v>
      </c>
      <c r="AR26" s="4">
        <f t="shared" si="44"/>
        <v>0</v>
      </c>
      <c r="AS26" s="4">
        <f t="shared" si="45"/>
        <v>0</v>
      </c>
      <c r="AT26" s="4">
        <f t="shared" si="46"/>
        <v>0</v>
      </c>
      <c r="AU26" s="4">
        <f t="shared" si="47"/>
        <v>0</v>
      </c>
      <c r="AV26" s="4">
        <f t="shared" si="48"/>
        <v>0</v>
      </c>
      <c r="AW26" s="4">
        <f t="shared" si="49"/>
        <v>0</v>
      </c>
      <c r="AX26" s="4">
        <f t="shared" si="50"/>
        <v>0</v>
      </c>
      <c r="AY26" s="4">
        <f t="shared" si="51"/>
        <v>0</v>
      </c>
      <c r="AZ26" s="4">
        <f t="shared" si="52"/>
        <v>0</v>
      </c>
    </row>
    <row r="27" spans="2:52" x14ac:dyDescent="0.2">
      <c r="B27">
        <f>Risks!B35</f>
        <v>0</v>
      </c>
      <c r="C27">
        <f>Risks!H35</f>
        <v>0</v>
      </c>
      <c r="D27" s="4">
        <f>Risks!C35</f>
        <v>0</v>
      </c>
      <c r="E27" s="4">
        <f>Detailed_Report_Risk_Levels!D27</f>
        <v>0</v>
      </c>
      <c r="F27" s="4">
        <f t="shared" si="7"/>
        <v>1</v>
      </c>
      <c r="G27" s="4">
        <f t="shared" si="8"/>
        <v>1</v>
      </c>
      <c r="H27" s="4">
        <f t="shared" si="9"/>
        <v>1</v>
      </c>
      <c r="I27" s="4">
        <f t="shared" si="10"/>
        <v>1</v>
      </c>
      <c r="J27" s="4">
        <f t="shared" si="11"/>
        <v>1</v>
      </c>
      <c r="K27" s="4">
        <f t="shared" si="12"/>
        <v>1</v>
      </c>
      <c r="L27" s="4">
        <f t="shared" si="13"/>
        <v>1</v>
      </c>
      <c r="M27" s="4">
        <f t="shared" si="14"/>
        <v>1</v>
      </c>
      <c r="N27" s="4">
        <f t="shared" si="15"/>
        <v>1</v>
      </c>
      <c r="O27" s="4">
        <f t="shared" si="16"/>
        <v>1</v>
      </c>
      <c r="P27" s="4">
        <f t="shared" si="17"/>
        <v>1</v>
      </c>
      <c r="Q27" s="4">
        <f t="shared" si="18"/>
        <v>1</v>
      </c>
      <c r="R27" s="4">
        <f t="shared" si="19"/>
        <v>1</v>
      </c>
      <c r="S27" s="4">
        <f t="shared" si="20"/>
        <v>1</v>
      </c>
      <c r="T27" s="4">
        <f t="shared" si="21"/>
        <v>1</v>
      </c>
      <c r="U27" s="4">
        <f t="shared" si="22"/>
        <v>0</v>
      </c>
      <c r="V27" s="4">
        <f t="shared" si="23"/>
        <v>0</v>
      </c>
      <c r="W27" s="4">
        <f t="shared" si="24"/>
        <v>0</v>
      </c>
      <c r="X27" s="4">
        <f t="shared" si="25"/>
        <v>0</v>
      </c>
      <c r="Y27" s="4">
        <f t="shared" si="26"/>
        <v>0</v>
      </c>
      <c r="Z27" s="4">
        <f t="shared" si="27"/>
        <v>0</v>
      </c>
      <c r="AA27" s="4">
        <f t="shared" si="28"/>
        <v>0</v>
      </c>
      <c r="AB27" s="4">
        <f t="shared" si="29"/>
        <v>0</v>
      </c>
      <c r="AC27" s="4">
        <f t="shared" si="30"/>
        <v>0</v>
      </c>
      <c r="AD27" s="4">
        <f t="shared" si="31"/>
        <v>0</v>
      </c>
      <c r="AE27" s="4">
        <f t="shared" si="32"/>
        <v>0</v>
      </c>
      <c r="AF27" s="4">
        <f t="shared" si="33"/>
        <v>0</v>
      </c>
      <c r="AG27" s="4">
        <f t="shared" si="34"/>
        <v>0</v>
      </c>
      <c r="AH27" s="4">
        <f t="shared" si="35"/>
        <v>0</v>
      </c>
      <c r="AI27" s="4">
        <f t="shared" si="36"/>
        <v>0</v>
      </c>
      <c r="AJ27" s="4">
        <f t="shared" si="37"/>
        <v>0</v>
      </c>
      <c r="AK27" s="4">
        <f>Detailed_Report_Risk_Levels!E27</f>
        <v>0</v>
      </c>
      <c r="AL27" s="4">
        <f t="shared" si="38"/>
        <v>0</v>
      </c>
      <c r="AM27" s="4">
        <f t="shared" si="39"/>
        <v>0</v>
      </c>
      <c r="AN27" s="4">
        <f t="shared" si="40"/>
        <v>0</v>
      </c>
      <c r="AO27" s="4">
        <f t="shared" si="41"/>
        <v>0</v>
      </c>
      <c r="AP27" s="4">
        <f t="shared" si="42"/>
        <v>0</v>
      </c>
      <c r="AQ27" s="4">
        <f t="shared" si="43"/>
        <v>0</v>
      </c>
      <c r="AR27" s="4">
        <f t="shared" si="44"/>
        <v>0</v>
      </c>
      <c r="AS27" s="4">
        <f t="shared" si="45"/>
        <v>0</v>
      </c>
      <c r="AT27" s="4">
        <f t="shared" si="46"/>
        <v>0</v>
      </c>
      <c r="AU27" s="4">
        <f t="shared" si="47"/>
        <v>0</v>
      </c>
      <c r="AV27" s="4">
        <f t="shared" si="48"/>
        <v>0</v>
      </c>
      <c r="AW27" s="4">
        <f t="shared" si="49"/>
        <v>0</v>
      </c>
      <c r="AX27" s="4">
        <f t="shared" si="50"/>
        <v>0</v>
      </c>
      <c r="AY27" s="4">
        <f t="shared" si="51"/>
        <v>0</v>
      </c>
      <c r="AZ27" s="4">
        <f t="shared" si="52"/>
        <v>0</v>
      </c>
    </row>
    <row r="28" spans="2:52" x14ac:dyDescent="0.2">
      <c r="B28">
        <f>Risks!B36</f>
        <v>0</v>
      </c>
      <c r="C28">
        <f>Risks!H36</f>
        <v>0</v>
      </c>
      <c r="D28" s="4">
        <f>Risks!C36</f>
        <v>0</v>
      </c>
      <c r="E28" s="4">
        <f>Detailed_Report_Risk_Levels!D28</f>
        <v>0</v>
      </c>
      <c r="F28" s="4">
        <f t="shared" si="7"/>
        <v>1</v>
      </c>
      <c r="G28" s="4">
        <f t="shared" si="8"/>
        <v>1</v>
      </c>
      <c r="H28" s="4">
        <f t="shared" si="9"/>
        <v>1</v>
      </c>
      <c r="I28" s="4">
        <f t="shared" si="10"/>
        <v>1</v>
      </c>
      <c r="J28" s="4">
        <f t="shared" si="11"/>
        <v>1</v>
      </c>
      <c r="K28" s="4">
        <f t="shared" si="12"/>
        <v>1</v>
      </c>
      <c r="L28" s="4">
        <f t="shared" si="13"/>
        <v>1</v>
      </c>
      <c r="M28" s="4">
        <f t="shared" si="14"/>
        <v>1</v>
      </c>
      <c r="N28" s="4">
        <f t="shared" si="15"/>
        <v>1</v>
      </c>
      <c r="O28" s="4">
        <f t="shared" si="16"/>
        <v>1</v>
      </c>
      <c r="P28" s="4">
        <f t="shared" si="17"/>
        <v>1</v>
      </c>
      <c r="Q28" s="4">
        <f t="shared" si="18"/>
        <v>1</v>
      </c>
      <c r="R28" s="4">
        <f t="shared" si="19"/>
        <v>1</v>
      </c>
      <c r="S28" s="4">
        <f t="shared" si="20"/>
        <v>1</v>
      </c>
      <c r="T28" s="4">
        <f t="shared" si="21"/>
        <v>1</v>
      </c>
      <c r="U28" s="4">
        <f t="shared" si="22"/>
        <v>0</v>
      </c>
      <c r="V28" s="4">
        <f t="shared" si="23"/>
        <v>0</v>
      </c>
      <c r="W28" s="4">
        <f t="shared" si="24"/>
        <v>0</v>
      </c>
      <c r="X28" s="4">
        <f t="shared" si="25"/>
        <v>0</v>
      </c>
      <c r="Y28" s="4">
        <f t="shared" si="26"/>
        <v>0</v>
      </c>
      <c r="Z28" s="4">
        <f t="shared" si="27"/>
        <v>0</v>
      </c>
      <c r="AA28" s="4">
        <f t="shared" si="28"/>
        <v>0</v>
      </c>
      <c r="AB28" s="4">
        <f t="shared" si="29"/>
        <v>0</v>
      </c>
      <c r="AC28" s="4">
        <f t="shared" si="30"/>
        <v>0</v>
      </c>
      <c r="AD28" s="4">
        <f t="shared" si="31"/>
        <v>0</v>
      </c>
      <c r="AE28" s="4">
        <f t="shared" si="32"/>
        <v>0</v>
      </c>
      <c r="AF28" s="4">
        <f t="shared" si="33"/>
        <v>0</v>
      </c>
      <c r="AG28" s="4">
        <f t="shared" si="34"/>
        <v>0</v>
      </c>
      <c r="AH28" s="4">
        <f t="shared" si="35"/>
        <v>0</v>
      </c>
      <c r="AI28" s="4">
        <f t="shared" si="36"/>
        <v>0</v>
      </c>
      <c r="AJ28" s="4">
        <f t="shared" si="37"/>
        <v>0</v>
      </c>
      <c r="AK28" s="4">
        <f>Detailed_Report_Risk_Levels!E28</f>
        <v>0</v>
      </c>
      <c r="AL28" s="4">
        <f t="shared" si="38"/>
        <v>0</v>
      </c>
      <c r="AM28" s="4">
        <f t="shared" si="39"/>
        <v>0</v>
      </c>
      <c r="AN28" s="4">
        <f t="shared" si="40"/>
        <v>0</v>
      </c>
      <c r="AO28" s="4">
        <f t="shared" si="41"/>
        <v>0</v>
      </c>
      <c r="AP28" s="4">
        <f t="shared" si="42"/>
        <v>0</v>
      </c>
      <c r="AQ28" s="4">
        <f t="shared" si="43"/>
        <v>0</v>
      </c>
      <c r="AR28" s="4">
        <f t="shared" si="44"/>
        <v>0</v>
      </c>
      <c r="AS28" s="4">
        <f t="shared" si="45"/>
        <v>0</v>
      </c>
      <c r="AT28" s="4">
        <f t="shared" si="46"/>
        <v>0</v>
      </c>
      <c r="AU28" s="4">
        <f t="shared" si="47"/>
        <v>0</v>
      </c>
      <c r="AV28" s="4">
        <f t="shared" si="48"/>
        <v>0</v>
      </c>
      <c r="AW28" s="4">
        <f t="shared" si="49"/>
        <v>0</v>
      </c>
      <c r="AX28" s="4">
        <f t="shared" si="50"/>
        <v>0</v>
      </c>
      <c r="AY28" s="4">
        <f t="shared" si="51"/>
        <v>0</v>
      </c>
      <c r="AZ28" s="4">
        <f t="shared" si="52"/>
        <v>0</v>
      </c>
    </row>
    <row r="29" spans="2:52" x14ac:dyDescent="0.2">
      <c r="B29">
        <f>Risks!B37</f>
        <v>0</v>
      </c>
      <c r="C29">
        <f>Risks!H37</f>
        <v>0</v>
      </c>
      <c r="D29" s="4">
        <f>Risks!C37</f>
        <v>0</v>
      </c>
      <c r="E29" s="4">
        <f>Detailed_Report_Risk_Levels!D29</f>
        <v>0</v>
      </c>
      <c r="F29" s="4">
        <f t="shared" si="7"/>
        <v>1</v>
      </c>
      <c r="G29" s="4">
        <f t="shared" si="8"/>
        <v>1</v>
      </c>
      <c r="H29" s="4">
        <f t="shared" si="9"/>
        <v>1</v>
      </c>
      <c r="I29" s="4">
        <f t="shared" si="10"/>
        <v>1</v>
      </c>
      <c r="J29" s="4">
        <f t="shared" si="11"/>
        <v>1</v>
      </c>
      <c r="K29" s="4">
        <f t="shared" si="12"/>
        <v>1</v>
      </c>
      <c r="L29" s="4">
        <f t="shared" si="13"/>
        <v>1</v>
      </c>
      <c r="M29" s="4">
        <f t="shared" si="14"/>
        <v>1</v>
      </c>
      <c r="N29" s="4">
        <f t="shared" si="15"/>
        <v>1</v>
      </c>
      <c r="O29" s="4">
        <f t="shared" si="16"/>
        <v>1</v>
      </c>
      <c r="P29" s="4">
        <f t="shared" si="17"/>
        <v>1</v>
      </c>
      <c r="Q29" s="4">
        <f t="shared" si="18"/>
        <v>1</v>
      </c>
      <c r="R29" s="4">
        <f t="shared" si="19"/>
        <v>1</v>
      </c>
      <c r="S29" s="4">
        <f t="shared" si="20"/>
        <v>1</v>
      </c>
      <c r="T29" s="4">
        <f t="shared" si="21"/>
        <v>1</v>
      </c>
      <c r="U29" s="4">
        <f t="shared" si="22"/>
        <v>0</v>
      </c>
      <c r="V29" s="4">
        <f t="shared" si="23"/>
        <v>0</v>
      </c>
      <c r="W29" s="4">
        <f t="shared" si="24"/>
        <v>0</v>
      </c>
      <c r="X29" s="4">
        <f t="shared" si="25"/>
        <v>0</v>
      </c>
      <c r="Y29" s="4">
        <f t="shared" si="26"/>
        <v>0</v>
      </c>
      <c r="Z29" s="4">
        <f t="shared" si="27"/>
        <v>0</v>
      </c>
      <c r="AA29" s="4">
        <f t="shared" si="28"/>
        <v>0</v>
      </c>
      <c r="AB29" s="4">
        <f t="shared" si="29"/>
        <v>0</v>
      </c>
      <c r="AC29" s="4">
        <f t="shared" si="30"/>
        <v>0</v>
      </c>
      <c r="AD29" s="4">
        <f t="shared" si="31"/>
        <v>0</v>
      </c>
      <c r="AE29" s="4">
        <f t="shared" si="32"/>
        <v>0</v>
      </c>
      <c r="AF29" s="4">
        <f t="shared" si="33"/>
        <v>0</v>
      </c>
      <c r="AG29" s="4">
        <f t="shared" si="34"/>
        <v>0</v>
      </c>
      <c r="AH29" s="4">
        <f t="shared" si="35"/>
        <v>0</v>
      </c>
      <c r="AI29" s="4">
        <f t="shared" si="36"/>
        <v>0</v>
      </c>
      <c r="AJ29" s="4">
        <f t="shared" si="37"/>
        <v>0</v>
      </c>
      <c r="AK29" s="4">
        <f>Detailed_Report_Risk_Levels!E29</f>
        <v>0</v>
      </c>
      <c r="AL29" s="4">
        <f t="shared" si="38"/>
        <v>0</v>
      </c>
      <c r="AM29" s="4">
        <f t="shared" si="39"/>
        <v>0</v>
      </c>
      <c r="AN29" s="4">
        <f t="shared" si="40"/>
        <v>0</v>
      </c>
      <c r="AO29" s="4">
        <f t="shared" si="41"/>
        <v>0</v>
      </c>
      <c r="AP29" s="4">
        <f t="shared" si="42"/>
        <v>0</v>
      </c>
      <c r="AQ29" s="4">
        <f t="shared" si="43"/>
        <v>0</v>
      </c>
      <c r="AR29" s="4">
        <f t="shared" si="44"/>
        <v>0</v>
      </c>
      <c r="AS29" s="4">
        <f t="shared" si="45"/>
        <v>0</v>
      </c>
      <c r="AT29" s="4">
        <f t="shared" si="46"/>
        <v>0</v>
      </c>
      <c r="AU29" s="4">
        <f t="shared" si="47"/>
        <v>0</v>
      </c>
      <c r="AV29" s="4">
        <f t="shared" si="48"/>
        <v>0</v>
      </c>
      <c r="AW29" s="4">
        <f t="shared" si="49"/>
        <v>0</v>
      </c>
      <c r="AX29" s="4">
        <f t="shared" si="50"/>
        <v>0</v>
      </c>
      <c r="AY29" s="4">
        <f t="shared" si="51"/>
        <v>0</v>
      </c>
      <c r="AZ29" s="4">
        <f t="shared" si="52"/>
        <v>0</v>
      </c>
    </row>
    <row r="30" spans="2:52" x14ac:dyDescent="0.2">
      <c r="B30">
        <f>Risks!B38</f>
        <v>0</v>
      </c>
      <c r="C30">
        <f>Risks!H38</f>
        <v>0</v>
      </c>
      <c r="D30" s="4">
        <f>Risks!C38</f>
        <v>0</v>
      </c>
      <c r="E30" s="4">
        <f>Detailed_Report_Risk_Levels!D30</f>
        <v>0</v>
      </c>
      <c r="F30" s="4">
        <f t="shared" si="7"/>
        <v>1</v>
      </c>
      <c r="G30" s="4">
        <f t="shared" si="8"/>
        <v>1</v>
      </c>
      <c r="H30" s="4">
        <f t="shared" si="9"/>
        <v>1</v>
      </c>
      <c r="I30" s="4">
        <f t="shared" si="10"/>
        <v>1</v>
      </c>
      <c r="J30" s="4">
        <f t="shared" si="11"/>
        <v>1</v>
      </c>
      <c r="K30" s="4">
        <f t="shared" si="12"/>
        <v>1</v>
      </c>
      <c r="L30" s="4">
        <f t="shared" si="13"/>
        <v>1</v>
      </c>
      <c r="M30" s="4">
        <f t="shared" si="14"/>
        <v>1</v>
      </c>
      <c r="N30" s="4">
        <f t="shared" si="15"/>
        <v>1</v>
      </c>
      <c r="O30" s="4">
        <f t="shared" si="16"/>
        <v>1</v>
      </c>
      <c r="P30" s="4">
        <f t="shared" si="17"/>
        <v>1</v>
      </c>
      <c r="Q30" s="4">
        <f t="shared" si="18"/>
        <v>1</v>
      </c>
      <c r="R30" s="4">
        <f t="shared" si="19"/>
        <v>1</v>
      </c>
      <c r="S30" s="4">
        <f t="shared" si="20"/>
        <v>1</v>
      </c>
      <c r="T30" s="4">
        <f t="shared" si="21"/>
        <v>1</v>
      </c>
      <c r="U30" s="4">
        <f t="shared" si="22"/>
        <v>0</v>
      </c>
      <c r="V30" s="4">
        <f t="shared" si="23"/>
        <v>0</v>
      </c>
      <c r="W30" s="4">
        <f t="shared" si="24"/>
        <v>0</v>
      </c>
      <c r="X30" s="4">
        <f t="shared" si="25"/>
        <v>0</v>
      </c>
      <c r="Y30" s="4">
        <f t="shared" si="26"/>
        <v>0</v>
      </c>
      <c r="Z30" s="4">
        <f t="shared" si="27"/>
        <v>0</v>
      </c>
      <c r="AA30" s="4">
        <f t="shared" si="28"/>
        <v>0</v>
      </c>
      <c r="AB30" s="4">
        <f t="shared" si="29"/>
        <v>0</v>
      </c>
      <c r="AC30" s="4">
        <f t="shared" si="30"/>
        <v>0</v>
      </c>
      <c r="AD30" s="4">
        <f t="shared" si="31"/>
        <v>0</v>
      </c>
      <c r="AE30" s="4">
        <f t="shared" si="32"/>
        <v>0</v>
      </c>
      <c r="AF30" s="4">
        <f t="shared" si="33"/>
        <v>0</v>
      </c>
      <c r="AG30" s="4">
        <f t="shared" si="34"/>
        <v>0</v>
      </c>
      <c r="AH30" s="4">
        <f t="shared" si="35"/>
        <v>0</v>
      </c>
      <c r="AI30" s="4">
        <f t="shared" si="36"/>
        <v>0</v>
      </c>
      <c r="AJ30" s="4">
        <f t="shared" si="37"/>
        <v>0</v>
      </c>
      <c r="AK30" s="4">
        <f>Detailed_Report_Risk_Levels!E30</f>
        <v>0</v>
      </c>
      <c r="AL30" s="4">
        <f t="shared" si="38"/>
        <v>0</v>
      </c>
      <c r="AM30" s="4">
        <f t="shared" si="39"/>
        <v>0</v>
      </c>
      <c r="AN30" s="4">
        <f t="shared" si="40"/>
        <v>0</v>
      </c>
      <c r="AO30" s="4">
        <f t="shared" si="41"/>
        <v>0</v>
      </c>
      <c r="AP30" s="4">
        <f t="shared" si="42"/>
        <v>0</v>
      </c>
      <c r="AQ30" s="4">
        <f t="shared" si="43"/>
        <v>0</v>
      </c>
      <c r="AR30" s="4">
        <f t="shared" si="44"/>
        <v>0</v>
      </c>
      <c r="AS30" s="4">
        <f t="shared" si="45"/>
        <v>0</v>
      </c>
      <c r="AT30" s="4">
        <f t="shared" si="46"/>
        <v>0</v>
      </c>
      <c r="AU30" s="4">
        <f t="shared" si="47"/>
        <v>0</v>
      </c>
      <c r="AV30" s="4">
        <f t="shared" si="48"/>
        <v>0</v>
      </c>
      <c r="AW30" s="4">
        <f t="shared" si="49"/>
        <v>0</v>
      </c>
      <c r="AX30" s="4">
        <f t="shared" si="50"/>
        <v>0</v>
      </c>
      <c r="AY30" s="4">
        <f t="shared" si="51"/>
        <v>0</v>
      </c>
      <c r="AZ30" s="4">
        <f t="shared" si="52"/>
        <v>0</v>
      </c>
    </row>
    <row r="31" spans="2:52" x14ac:dyDescent="0.2">
      <c r="B31">
        <f>Risks!B39</f>
        <v>0</v>
      </c>
      <c r="C31">
        <f>Risks!H39</f>
        <v>0</v>
      </c>
      <c r="D31" s="4">
        <f>Risks!C39</f>
        <v>0</v>
      </c>
      <c r="E31" s="4">
        <f>Detailed_Report_Risk_Levels!D31</f>
        <v>0</v>
      </c>
      <c r="F31" s="4">
        <f t="shared" si="7"/>
        <v>1</v>
      </c>
      <c r="G31" s="4">
        <f t="shared" si="8"/>
        <v>1</v>
      </c>
      <c r="H31" s="4">
        <f t="shared" si="9"/>
        <v>1</v>
      </c>
      <c r="I31" s="4">
        <f t="shared" si="10"/>
        <v>1</v>
      </c>
      <c r="J31" s="4">
        <f t="shared" si="11"/>
        <v>1</v>
      </c>
      <c r="K31" s="4">
        <f t="shared" si="12"/>
        <v>1</v>
      </c>
      <c r="L31" s="4">
        <f t="shared" si="13"/>
        <v>1</v>
      </c>
      <c r="M31" s="4">
        <f t="shared" si="14"/>
        <v>1</v>
      </c>
      <c r="N31" s="4">
        <f t="shared" si="15"/>
        <v>1</v>
      </c>
      <c r="O31" s="4">
        <f t="shared" si="16"/>
        <v>1</v>
      </c>
      <c r="P31" s="4">
        <f t="shared" si="17"/>
        <v>1</v>
      </c>
      <c r="Q31" s="4">
        <f t="shared" si="18"/>
        <v>1</v>
      </c>
      <c r="R31" s="4">
        <f t="shared" si="19"/>
        <v>1</v>
      </c>
      <c r="S31" s="4">
        <f t="shared" si="20"/>
        <v>1</v>
      </c>
      <c r="T31" s="4">
        <f t="shared" si="21"/>
        <v>1</v>
      </c>
      <c r="U31" s="4">
        <f t="shared" si="22"/>
        <v>0</v>
      </c>
      <c r="V31" s="4">
        <f t="shared" si="23"/>
        <v>0</v>
      </c>
      <c r="W31" s="4">
        <f t="shared" si="24"/>
        <v>0</v>
      </c>
      <c r="X31" s="4">
        <f t="shared" si="25"/>
        <v>0</v>
      </c>
      <c r="Y31" s="4">
        <f t="shared" si="26"/>
        <v>0</v>
      </c>
      <c r="Z31" s="4">
        <f t="shared" si="27"/>
        <v>0</v>
      </c>
      <c r="AA31" s="4">
        <f t="shared" si="28"/>
        <v>0</v>
      </c>
      <c r="AB31" s="4">
        <f t="shared" si="29"/>
        <v>0</v>
      </c>
      <c r="AC31" s="4">
        <f t="shared" si="30"/>
        <v>0</v>
      </c>
      <c r="AD31" s="4">
        <f t="shared" si="31"/>
        <v>0</v>
      </c>
      <c r="AE31" s="4">
        <f t="shared" si="32"/>
        <v>0</v>
      </c>
      <c r="AF31" s="4">
        <f t="shared" si="33"/>
        <v>0</v>
      </c>
      <c r="AG31" s="4">
        <f t="shared" si="34"/>
        <v>0</v>
      </c>
      <c r="AH31" s="4">
        <f t="shared" si="35"/>
        <v>0</v>
      </c>
      <c r="AI31" s="4">
        <f t="shared" si="36"/>
        <v>0</v>
      </c>
      <c r="AJ31" s="4">
        <f t="shared" si="37"/>
        <v>0</v>
      </c>
      <c r="AK31" s="4">
        <f>Detailed_Report_Risk_Levels!E31</f>
        <v>0</v>
      </c>
      <c r="AL31" s="4">
        <f t="shared" si="38"/>
        <v>0</v>
      </c>
      <c r="AM31" s="4">
        <f t="shared" si="39"/>
        <v>0</v>
      </c>
      <c r="AN31" s="4">
        <f t="shared" si="40"/>
        <v>0</v>
      </c>
      <c r="AO31" s="4">
        <f t="shared" si="41"/>
        <v>0</v>
      </c>
      <c r="AP31" s="4">
        <f t="shared" si="42"/>
        <v>0</v>
      </c>
      <c r="AQ31" s="4">
        <f t="shared" si="43"/>
        <v>0</v>
      </c>
      <c r="AR31" s="4">
        <f t="shared" si="44"/>
        <v>0</v>
      </c>
      <c r="AS31" s="4">
        <f t="shared" si="45"/>
        <v>0</v>
      </c>
      <c r="AT31" s="4">
        <f t="shared" si="46"/>
        <v>0</v>
      </c>
      <c r="AU31" s="4">
        <f t="shared" si="47"/>
        <v>0</v>
      </c>
      <c r="AV31" s="4">
        <f t="shared" si="48"/>
        <v>0</v>
      </c>
      <c r="AW31" s="4">
        <f t="shared" si="49"/>
        <v>0</v>
      </c>
      <c r="AX31" s="4">
        <f t="shared" si="50"/>
        <v>0</v>
      </c>
      <c r="AY31" s="4">
        <f t="shared" si="51"/>
        <v>0</v>
      </c>
      <c r="AZ31" s="4">
        <f t="shared" si="52"/>
        <v>0</v>
      </c>
    </row>
    <row r="32" spans="2:52" x14ac:dyDescent="0.2">
      <c r="B32">
        <f>Risks!B40</f>
        <v>0</v>
      </c>
      <c r="C32">
        <f>Risks!H40</f>
        <v>0</v>
      </c>
      <c r="D32" s="4">
        <f>Risks!C40</f>
        <v>0</v>
      </c>
      <c r="E32" s="4">
        <f>Detailed_Report_Risk_Levels!D32</f>
        <v>0</v>
      </c>
      <c r="F32" s="4">
        <f t="shared" si="7"/>
        <v>1</v>
      </c>
      <c r="G32" s="4">
        <f t="shared" si="8"/>
        <v>1</v>
      </c>
      <c r="H32" s="4">
        <f t="shared" si="9"/>
        <v>1</v>
      </c>
      <c r="I32" s="4">
        <f t="shared" si="10"/>
        <v>1</v>
      </c>
      <c r="J32" s="4">
        <f t="shared" si="11"/>
        <v>1</v>
      </c>
      <c r="K32" s="4">
        <f t="shared" si="12"/>
        <v>1</v>
      </c>
      <c r="L32" s="4">
        <f t="shared" si="13"/>
        <v>1</v>
      </c>
      <c r="M32" s="4">
        <f t="shared" si="14"/>
        <v>1</v>
      </c>
      <c r="N32" s="4">
        <f t="shared" si="15"/>
        <v>1</v>
      </c>
      <c r="O32" s="4">
        <f t="shared" si="16"/>
        <v>1</v>
      </c>
      <c r="P32" s="4">
        <f t="shared" si="17"/>
        <v>1</v>
      </c>
      <c r="Q32" s="4">
        <f t="shared" si="18"/>
        <v>1</v>
      </c>
      <c r="R32" s="4">
        <f t="shared" si="19"/>
        <v>1</v>
      </c>
      <c r="S32" s="4">
        <f t="shared" si="20"/>
        <v>1</v>
      </c>
      <c r="T32" s="4">
        <f t="shared" si="21"/>
        <v>1</v>
      </c>
      <c r="U32" s="4">
        <f t="shared" si="22"/>
        <v>0</v>
      </c>
      <c r="V32" s="4">
        <f t="shared" si="23"/>
        <v>0</v>
      </c>
      <c r="W32" s="4">
        <f t="shared" si="24"/>
        <v>0</v>
      </c>
      <c r="X32" s="4">
        <f t="shared" si="25"/>
        <v>0</v>
      </c>
      <c r="Y32" s="4">
        <f t="shared" si="26"/>
        <v>0</v>
      </c>
      <c r="Z32" s="4">
        <f t="shared" si="27"/>
        <v>0</v>
      </c>
      <c r="AA32" s="4">
        <f t="shared" si="28"/>
        <v>0</v>
      </c>
      <c r="AB32" s="4">
        <f t="shared" si="29"/>
        <v>0</v>
      </c>
      <c r="AC32" s="4">
        <f t="shared" si="30"/>
        <v>0</v>
      </c>
      <c r="AD32" s="4">
        <f t="shared" si="31"/>
        <v>0</v>
      </c>
      <c r="AE32" s="4">
        <f t="shared" si="32"/>
        <v>0</v>
      </c>
      <c r="AF32" s="4">
        <f t="shared" si="33"/>
        <v>0</v>
      </c>
      <c r="AG32" s="4">
        <f t="shared" si="34"/>
        <v>0</v>
      </c>
      <c r="AH32" s="4">
        <f t="shared" si="35"/>
        <v>0</v>
      </c>
      <c r="AI32" s="4">
        <f t="shared" si="36"/>
        <v>0</v>
      </c>
      <c r="AJ32" s="4">
        <f t="shared" si="37"/>
        <v>0</v>
      </c>
      <c r="AK32" s="4">
        <f>Detailed_Report_Risk_Levels!E32</f>
        <v>0</v>
      </c>
      <c r="AL32" s="4">
        <f t="shared" si="38"/>
        <v>0</v>
      </c>
      <c r="AM32" s="4">
        <f t="shared" si="39"/>
        <v>0</v>
      </c>
      <c r="AN32" s="4">
        <f t="shared" si="40"/>
        <v>0</v>
      </c>
      <c r="AO32" s="4">
        <f t="shared" si="41"/>
        <v>0</v>
      </c>
      <c r="AP32" s="4">
        <f t="shared" si="42"/>
        <v>0</v>
      </c>
      <c r="AQ32" s="4">
        <f t="shared" si="43"/>
        <v>0</v>
      </c>
      <c r="AR32" s="4">
        <f t="shared" si="44"/>
        <v>0</v>
      </c>
      <c r="AS32" s="4">
        <f t="shared" si="45"/>
        <v>0</v>
      </c>
      <c r="AT32" s="4">
        <f t="shared" si="46"/>
        <v>0</v>
      </c>
      <c r="AU32" s="4">
        <f t="shared" si="47"/>
        <v>0</v>
      </c>
      <c r="AV32" s="4">
        <f t="shared" si="48"/>
        <v>0</v>
      </c>
      <c r="AW32" s="4">
        <f t="shared" si="49"/>
        <v>0</v>
      </c>
      <c r="AX32" s="4">
        <f t="shared" si="50"/>
        <v>0</v>
      </c>
      <c r="AY32" s="4">
        <f t="shared" si="51"/>
        <v>0</v>
      </c>
      <c r="AZ32" s="4">
        <f t="shared" si="52"/>
        <v>0</v>
      </c>
    </row>
    <row r="33" spans="2:52" x14ac:dyDescent="0.2">
      <c r="B33">
        <f>Risks!B41</f>
        <v>0</v>
      </c>
      <c r="C33">
        <f>Risks!H41</f>
        <v>0</v>
      </c>
      <c r="D33" s="4">
        <f>Risks!C41</f>
        <v>0</v>
      </c>
      <c r="E33" s="4">
        <f>Detailed_Report_Risk_Levels!D33</f>
        <v>0</v>
      </c>
      <c r="F33" s="4">
        <f t="shared" si="7"/>
        <v>1</v>
      </c>
      <c r="G33" s="4">
        <f t="shared" si="8"/>
        <v>1</v>
      </c>
      <c r="H33" s="4">
        <f t="shared" si="9"/>
        <v>1</v>
      </c>
      <c r="I33" s="4">
        <f t="shared" si="10"/>
        <v>1</v>
      </c>
      <c r="J33" s="4">
        <f t="shared" si="11"/>
        <v>1</v>
      </c>
      <c r="K33" s="4">
        <f t="shared" si="12"/>
        <v>1</v>
      </c>
      <c r="L33" s="4">
        <f t="shared" si="13"/>
        <v>1</v>
      </c>
      <c r="M33" s="4">
        <f t="shared" si="14"/>
        <v>1</v>
      </c>
      <c r="N33" s="4">
        <f t="shared" si="15"/>
        <v>1</v>
      </c>
      <c r="O33" s="4">
        <f t="shared" si="16"/>
        <v>1</v>
      </c>
      <c r="P33" s="4">
        <f t="shared" si="17"/>
        <v>1</v>
      </c>
      <c r="Q33" s="4">
        <f t="shared" si="18"/>
        <v>1</v>
      </c>
      <c r="R33" s="4">
        <f t="shared" si="19"/>
        <v>1</v>
      </c>
      <c r="S33" s="4">
        <f t="shared" si="20"/>
        <v>1</v>
      </c>
      <c r="T33" s="4">
        <f t="shared" si="21"/>
        <v>1</v>
      </c>
      <c r="U33" s="4">
        <f t="shared" si="22"/>
        <v>0</v>
      </c>
      <c r="V33" s="4">
        <f t="shared" si="23"/>
        <v>0</v>
      </c>
      <c r="W33" s="4">
        <f t="shared" si="24"/>
        <v>0</v>
      </c>
      <c r="X33" s="4">
        <f t="shared" si="25"/>
        <v>0</v>
      </c>
      <c r="Y33" s="4">
        <f t="shared" si="26"/>
        <v>0</v>
      </c>
      <c r="Z33" s="4">
        <f t="shared" si="27"/>
        <v>0</v>
      </c>
      <c r="AA33" s="4">
        <f t="shared" si="28"/>
        <v>0</v>
      </c>
      <c r="AB33" s="4">
        <f t="shared" si="29"/>
        <v>0</v>
      </c>
      <c r="AC33" s="4">
        <f t="shared" si="30"/>
        <v>0</v>
      </c>
      <c r="AD33" s="4">
        <f t="shared" si="31"/>
        <v>0</v>
      </c>
      <c r="AE33" s="4">
        <f t="shared" si="32"/>
        <v>0</v>
      </c>
      <c r="AF33" s="4">
        <f t="shared" si="33"/>
        <v>0</v>
      </c>
      <c r="AG33" s="4">
        <f t="shared" si="34"/>
        <v>0</v>
      </c>
      <c r="AH33" s="4">
        <f t="shared" si="35"/>
        <v>0</v>
      </c>
      <c r="AI33" s="4">
        <f t="shared" si="36"/>
        <v>0</v>
      </c>
      <c r="AJ33" s="4">
        <f t="shared" si="37"/>
        <v>0</v>
      </c>
      <c r="AK33" s="4">
        <f>Detailed_Report_Risk_Levels!E33</f>
        <v>0</v>
      </c>
      <c r="AL33" s="4">
        <f t="shared" si="38"/>
        <v>0</v>
      </c>
      <c r="AM33" s="4">
        <f t="shared" si="39"/>
        <v>0</v>
      </c>
      <c r="AN33" s="4">
        <f t="shared" si="40"/>
        <v>0</v>
      </c>
      <c r="AO33" s="4">
        <f t="shared" si="41"/>
        <v>0</v>
      </c>
      <c r="AP33" s="4">
        <f t="shared" si="42"/>
        <v>0</v>
      </c>
      <c r="AQ33" s="4">
        <f t="shared" si="43"/>
        <v>0</v>
      </c>
      <c r="AR33" s="4">
        <f t="shared" si="44"/>
        <v>0</v>
      </c>
      <c r="AS33" s="4">
        <f t="shared" si="45"/>
        <v>0</v>
      </c>
      <c r="AT33" s="4">
        <f t="shared" si="46"/>
        <v>0</v>
      </c>
      <c r="AU33" s="4">
        <f t="shared" si="47"/>
        <v>0</v>
      </c>
      <c r="AV33" s="4">
        <f t="shared" si="48"/>
        <v>0</v>
      </c>
      <c r="AW33" s="4">
        <f t="shared" si="49"/>
        <v>0</v>
      </c>
      <c r="AX33" s="4">
        <f t="shared" si="50"/>
        <v>0</v>
      </c>
      <c r="AY33" s="4">
        <f t="shared" si="51"/>
        <v>0</v>
      </c>
      <c r="AZ33" s="4">
        <f t="shared" si="52"/>
        <v>0</v>
      </c>
    </row>
    <row r="34" spans="2:52" x14ac:dyDescent="0.2">
      <c r="B34">
        <f>Risks!B42</f>
        <v>0</v>
      </c>
      <c r="C34">
        <f>Risks!H42</f>
        <v>0</v>
      </c>
      <c r="D34" s="4">
        <f>Risks!C42</f>
        <v>0</v>
      </c>
      <c r="E34" s="4">
        <f>Detailed_Report_Risk_Levels!D34</f>
        <v>0</v>
      </c>
      <c r="F34" s="4">
        <f t="shared" si="7"/>
        <v>1</v>
      </c>
      <c r="G34" s="4">
        <f t="shared" si="8"/>
        <v>1</v>
      </c>
      <c r="H34" s="4">
        <f t="shared" si="9"/>
        <v>1</v>
      </c>
      <c r="I34" s="4">
        <f t="shared" si="10"/>
        <v>1</v>
      </c>
      <c r="J34" s="4">
        <f t="shared" si="11"/>
        <v>1</v>
      </c>
      <c r="K34" s="4">
        <f t="shared" si="12"/>
        <v>1</v>
      </c>
      <c r="L34" s="4">
        <f t="shared" si="13"/>
        <v>1</v>
      </c>
      <c r="M34" s="4">
        <f t="shared" si="14"/>
        <v>1</v>
      </c>
      <c r="N34" s="4">
        <f t="shared" si="15"/>
        <v>1</v>
      </c>
      <c r="O34" s="4">
        <f t="shared" si="16"/>
        <v>1</v>
      </c>
      <c r="P34" s="4">
        <f t="shared" si="17"/>
        <v>1</v>
      </c>
      <c r="Q34" s="4">
        <f t="shared" si="18"/>
        <v>1</v>
      </c>
      <c r="R34" s="4">
        <f t="shared" si="19"/>
        <v>1</v>
      </c>
      <c r="S34" s="4">
        <f t="shared" si="20"/>
        <v>1</v>
      </c>
      <c r="T34" s="4">
        <f t="shared" si="21"/>
        <v>1</v>
      </c>
      <c r="U34" s="4">
        <f t="shared" si="22"/>
        <v>0</v>
      </c>
      <c r="V34" s="4">
        <f t="shared" si="23"/>
        <v>0</v>
      </c>
      <c r="W34" s="4">
        <f t="shared" si="24"/>
        <v>0</v>
      </c>
      <c r="X34" s="4">
        <f t="shared" si="25"/>
        <v>0</v>
      </c>
      <c r="Y34" s="4">
        <f t="shared" si="26"/>
        <v>0</v>
      </c>
      <c r="Z34" s="4">
        <f t="shared" si="27"/>
        <v>0</v>
      </c>
      <c r="AA34" s="4">
        <f t="shared" si="28"/>
        <v>0</v>
      </c>
      <c r="AB34" s="4">
        <f t="shared" si="29"/>
        <v>0</v>
      </c>
      <c r="AC34" s="4">
        <f t="shared" si="30"/>
        <v>0</v>
      </c>
      <c r="AD34" s="4">
        <f t="shared" si="31"/>
        <v>0</v>
      </c>
      <c r="AE34" s="4">
        <f t="shared" si="32"/>
        <v>0</v>
      </c>
      <c r="AF34" s="4">
        <f t="shared" si="33"/>
        <v>0</v>
      </c>
      <c r="AG34" s="4">
        <f t="shared" si="34"/>
        <v>0</v>
      </c>
      <c r="AH34" s="4">
        <f t="shared" si="35"/>
        <v>0</v>
      </c>
      <c r="AI34" s="4">
        <f t="shared" si="36"/>
        <v>0</v>
      </c>
      <c r="AJ34" s="4">
        <f t="shared" si="37"/>
        <v>0</v>
      </c>
      <c r="AK34" s="4">
        <f>Detailed_Report_Risk_Levels!E34</f>
        <v>0</v>
      </c>
      <c r="AL34" s="4">
        <f t="shared" si="38"/>
        <v>0</v>
      </c>
      <c r="AM34" s="4">
        <f t="shared" si="39"/>
        <v>0</v>
      </c>
      <c r="AN34" s="4">
        <f t="shared" si="40"/>
        <v>0</v>
      </c>
      <c r="AO34" s="4">
        <f t="shared" si="41"/>
        <v>0</v>
      </c>
      <c r="AP34" s="4">
        <f t="shared" si="42"/>
        <v>0</v>
      </c>
      <c r="AQ34" s="4">
        <f t="shared" si="43"/>
        <v>0</v>
      </c>
      <c r="AR34" s="4">
        <f t="shared" si="44"/>
        <v>0</v>
      </c>
      <c r="AS34" s="4">
        <f t="shared" si="45"/>
        <v>0</v>
      </c>
      <c r="AT34" s="4">
        <f t="shared" si="46"/>
        <v>0</v>
      </c>
      <c r="AU34" s="4">
        <f t="shared" si="47"/>
        <v>0</v>
      </c>
      <c r="AV34" s="4">
        <f t="shared" si="48"/>
        <v>0</v>
      </c>
      <c r="AW34" s="4">
        <f t="shared" si="49"/>
        <v>0</v>
      </c>
      <c r="AX34" s="4">
        <f t="shared" si="50"/>
        <v>0</v>
      </c>
      <c r="AY34" s="4">
        <f t="shared" si="51"/>
        <v>0</v>
      </c>
      <c r="AZ34" s="4">
        <f t="shared" si="52"/>
        <v>0</v>
      </c>
    </row>
    <row r="35" spans="2:52" x14ac:dyDescent="0.2">
      <c r="B35">
        <f>Risks!B43</f>
        <v>0</v>
      </c>
      <c r="C35">
        <f>Risks!H43</f>
        <v>0</v>
      </c>
      <c r="D35" s="4">
        <f>Risks!C43</f>
        <v>0</v>
      </c>
      <c r="E35" s="4">
        <f>Detailed_Report_Risk_Levels!D35</f>
        <v>0</v>
      </c>
      <c r="F35" s="4">
        <f t="shared" si="7"/>
        <v>1</v>
      </c>
      <c r="G35" s="4">
        <f t="shared" si="8"/>
        <v>1</v>
      </c>
      <c r="H35" s="4">
        <f t="shared" si="9"/>
        <v>1</v>
      </c>
      <c r="I35" s="4">
        <f t="shared" si="10"/>
        <v>1</v>
      </c>
      <c r="J35" s="4">
        <f t="shared" si="11"/>
        <v>1</v>
      </c>
      <c r="K35" s="4">
        <f t="shared" si="12"/>
        <v>1</v>
      </c>
      <c r="L35" s="4">
        <f t="shared" si="13"/>
        <v>1</v>
      </c>
      <c r="M35" s="4">
        <f t="shared" si="14"/>
        <v>1</v>
      </c>
      <c r="N35" s="4">
        <f t="shared" si="15"/>
        <v>1</v>
      </c>
      <c r="O35" s="4">
        <f t="shared" si="16"/>
        <v>1</v>
      </c>
      <c r="P35" s="4">
        <f t="shared" si="17"/>
        <v>1</v>
      </c>
      <c r="Q35" s="4">
        <f t="shared" si="18"/>
        <v>1</v>
      </c>
      <c r="R35" s="4">
        <f t="shared" si="19"/>
        <v>1</v>
      </c>
      <c r="S35" s="4">
        <f t="shared" si="20"/>
        <v>1</v>
      </c>
      <c r="T35" s="4">
        <f t="shared" si="21"/>
        <v>1</v>
      </c>
      <c r="U35" s="4">
        <f t="shared" si="22"/>
        <v>0</v>
      </c>
      <c r="V35" s="4">
        <f t="shared" si="23"/>
        <v>0</v>
      </c>
      <c r="W35" s="4">
        <f t="shared" si="24"/>
        <v>0</v>
      </c>
      <c r="X35" s="4">
        <f t="shared" si="25"/>
        <v>0</v>
      </c>
      <c r="Y35" s="4">
        <f t="shared" si="26"/>
        <v>0</v>
      </c>
      <c r="Z35" s="4">
        <f t="shared" si="27"/>
        <v>0</v>
      </c>
      <c r="AA35" s="4">
        <f t="shared" si="28"/>
        <v>0</v>
      </c>
      <c r="AB35" s="4">
        <f t="shared" si="29"/>
        <v>0</v>
      </c>
      <c r="AC35" s="4">
        <f t="shared" si="30"/>
        <v>0</v>
      </c>
      <c r="AD35" s="4">
        <f t="shared" si="31"/>
        <v>0</v>
      </c>
      <c r="AE35" s="4">
        <f t="shared" si="32"/>
        <v>0</v>
      </c>
      <c r="AF35" s="4">
        <f t="shared" si="33"/>
        <v>0</v>
      </c>
      <c r="AG35" s="4">
        <f t="shared" si="34"/>
        <v>0</v>
      </c>
      <c r="AH35" s="4">
        <f t="shared" si="35"/>
        <v>0</v>
      </c>
      <c r="AI35" s="4">
        <f t="shared" si="36"/>
        <v>0</v>
      </c>
      <c r="AJ35" s="4">
        <f t="shared" si="37"/>
        <v>0</v>
      </c>
      <c r="AK35" s="4">
        <f>Detailed_Report_Risk_Levels!E35</f>
        <v>0</v>
      </c>
      <c r="AL35" s="4">
        <f t="shared" si="38"/>
        <v>0</v>
      </c>
      <c r="AM35" s="4">
        <f t="shared" si="39"/>
        <v>0</v>
      </c>
      <c r="AN35" s="4">
        <f t="shared" si="40"/>
        <v>0</v>
      </c>
      <c r="AO35" s="4">
        <f t="shared" si="41"/>
        <v>0</v>
      </c>
      <c r="AP35" s="4">
        <f t="shared" si="42"/>
        <v>0</v>
      </c>
      <c r="AQ35" s="4">
        <f t="shared" si="43"/>
        <v>0</v>
      </c>
      <c r="AR35" s="4">
        <f t="shared" si="44"/>
        <v>0</v>
      </c>
      <c r="AS35" s="4">
        <f t="shared" si="45"/>
        <v>0</v>
      </c>
      <c r="AT35" s="4">
        <f t="shared" si="46"/>
        <v>0</v>
      </c>
      <c r="AU35" s="4">
        <f t="shared" si="47"/>
        <v>0</v>
      </c>
      <c r="AV35" s="4">
        <f t="shared" si="48"/>
        <v>0</v>
      </c>
      <c r="AW35" s="4">
        <f t="shared" si="49"/>
        <v>0</v>
      </c>
      <c r="AX35" s="4">
        <f t="shared" si="50"/>
        <v>0</v>
      </c>
      <c r="AY35" s="4">
        <f t="shared" si="51"/>
        <v>0</v>
      </c>
      <c r="AZ35" s="4">
        <f t="shared" si="52"/>
        <v>0</v>
      </c>
    </row>
    <row r="36" spans="2:52" x14ac:dyDescent="0.2">
      <c r="B36">
        <f>Risks!B44</f>
        <v>0</v>
      </c>
      <c r="C36">
        <f>Risks!H44</f>
        <v>0</v>
      </c>
      <c r="D36" s="4">
        <f>Risks!C44</f>
        <v>0</v>
      </c>
      <c r="E36" s="4">
        <f>Detailed_Report_Risk_Levels!D36</f>
        <v>0</v>
      </c>
      <c r="F36" s="4">
        <f t="shared" si="7"/>
        <v>1</v>
      </c>
      <c r="G36" s="4">
        <f t="shared" si="8"/>
        <v>1</v>
      </c>
      <c r="H36" s="4">
        <f t="shared" si="9"/>
        <v>1</v>
      </c>
      <c r="I36" s="4">
        <f t="shared" si="10"/>
        <v>1</v>
      </c>
      <c r="J36" s="4">
        <f t="shared" si="11"/>
        <v>1</v>
      </c>
      <c r="K36" s="4">
        <f t="shared" si="12"/>
        <v>1</v>
      </c>
      <c r="L36" s="4">
        <f t="shared" si="13"/>
        <v>1</v>
      </c>
      <c r="M36" s="4">
        <f t="shared" si="14"/>
        <v>1</v>
      </c>
      <c r="N36" s="4">
        <f t="shared" si="15"/>
        <v>1</v>
      </c>
      <c r="O36" s="4">
        <f t="shared" si="16"/>
        <v>1</v>
      </c>
      <c r="P36" s="4">
        <f t="shared" si="17"/>
        <v>1</v>
      </c>
      <c r="Q36" s="4">
        <f t="shared" si="18"/>
        <v>1</v>
      </c>
      <c r="R36" s="4">
        <f t="shared" si="19"/>
        <v>1</v>
      </c>
      <c r="S36" s="4">
        <f t="shared" si="20"/>
        <v>1</v>
      </c>
      <c r="T36" s="4">
        <f t="shared" si="21"/>
        <v>1</v>
      </c>
      <c r="U36" s="4">
        <f t="shared" si="22"/>
        <v>0</v>
      </c>
      <c r="V36" s="4">
        <f t="shared" si="23"/>
        <v>0</v>
      </c>
      <c r="W36" s="4">
        <f t="shared" si="24"/>
        <v>0</v>
      </c>
      <c r="X36" s="4">
        <f t="shared" si="25"/>
        <v>0</v>
      </c>
      <c r="Y36" s="4">
        <f t="shared" si="26"/>
        <v>0</v>
      </c>
      <c r="Z36" s="4">
        <f t="shared" si="27"/>
        <v>0</v>
      </c>
      <c r="AA36" s="4">
        <f t="shared" si="28"/>
        <v>0</v>
      </c>
      <c r="AB36" s="4">
        <f t="shared" si="29"/>
        <v>0</v>
      </c>
      <c r="AC36" s="4">
        <f t="shared" si="30"/>
        <v>0</v>
      </c>
      <c r="AD36" s="4">
        <f t="shared" si="31"/>
        <v>0</v>
      </c>
      <c r="AE36" s="4">
        <f t="shared" si="32"/>
        <v>0</v>
      </c>
      <c r="AF36" s="4">
        <f t="shared" si="33"/>
        <v>0</v>
      </c>
      <c r="AG36" s="4">
        <f t="shared" si="34"/>
        <v>0</v>
      </c>
      <c r="AH36" s="4">
        <f t="shared" si="35"/>
        <v>0</v>
      </c>
      <c r="AI36" s="4">
        <f t="shared" si="36"/>
        <v>0</v>
      </c>
      <c r="AJ36" s="4">
        <f t="shared" si="37"/>
        <v>0</v>
      </c>
      <c r="AK36" s="4">
        <f>Detailed_Report_Risk_Levels!E36</f>
        <v>0</v>
      </c>
      <c r="AL36" s="4">
        <f t="shared" si="38"/>
        <v>0</v>
      </c>
      <c r="AM36" s="4">
        <f t="shared" si="39"/>
        <v>0</v>
      </c>
      <c r="AN36" s="4">
        <f t="shared" si="40"/>
        <v>0</v>
      </c>
      <c r="AO36" s="4">
        <f t="shared" si="41"/>
        <v>0</v>
      </c>
      <c r="AP36" s="4">
        <f t="shared" si="42"/>
        <v>0</v>
      </c>
      <c r="AQ36" s="4">
        <f t="shared" si="43"/>
        <v>0</v>
      </c>
      <c r="AR36" s="4">
        <f t="shared" si="44"/>
        <v>0</v>
      </c>
      <c r="AS36" s="4">
        <f t="shared" si="45"/>
        <v>0</v>
      </c>
      <c r="AT36" s="4">
        <f t="shared" si="46"/>
        <v>0</v>
      </c>
      <c r="AU36" s="4">
        <f t="shared" si="47"/>
        <v>0</v>
      </c>
      <c r="AV36" s="4">
        <f t="shared" si="48"/>
        <v>0</v>
      </c>
      <c r="AW36" s="4">
        <f t="shared" si="49"/>
        <v>0</v>
      </c>
      <c r="AX36" s="4">
        <f t="shared" si="50"/>
        <v>0</v>
      </c>
      <c r="AY36" s="4">
        <f t="shared" si="51"/>
        <v>0</v>
      </c>
      <c r="AZ36" s="4">
        <f t="shared" si="52"/>
        <v>0</v>
      </c>
    </row>
    <row r="37" spans="2:52" x14ac:dyDescent="0.2">
      <c r="B37">
        <f>Risks!B45</f>
        <v>0</v>
      </c>
      <c r="C37">
        <f>Risks!H45</f>
        <v>0</v>
      </c>
      <c r="D37" s="4">
        <f>Risks!C45</f>
        <v>0</v>
      </c>
      <c r="E37" s="4">
        <f>Detailed_Report_Risk_Levels!D37</f>
        <v>0</v>
      </c>
      <c r="F37" s="4">
        <f t="shared" si="7"/>
        <v>1</v>
      </c>
      <c r="G37" s="4">
        <f t="shared" si="8"/>
        <v>1</v>
      </c>
      <c r="H37" s="4">
        <f t="shared" si="9"/>
        <v>1</v>
      </c>
      <c r="I37" s="4">
        <f t="shared" si="10"/>
        <v>1</v>
      </c>
      <c r="J37" s="4">
        <f t="shared" si="11"/>
        <v>1</v>
      </c>
      <c r="K37" s="4">
        <f t="shared" si="12"/>
        <v>1</v>
      </c>
      <c r="L37" s="4">
        <f t="shared" si="13"/>
        <v>1</v>
      </c>
      <c r="M37" s="4">
        <f t="shared" si="14"/>
        <v>1</v>
      </c>
      <c r="N37" s="4">
        <f t="shared" si="15"/>
        <v>1</v>
      </c>
      <c r="O37" s="4">
        <f t="shared" si="16"/>
        <v>1</v>
      </c>
      <c r="P37" s="4">
        <f t="shared" si="17"/>
        <v>1</v>
      </c>
      <c r="Q37" s="4">
        <f t="shared" si="18"/>
        <v>1</v>
      </c>
      <c r="R37" s="4">
        <f t="shared" si="19"/>
        <v>1</v>
      </c>
      <c r="S37" s="4">
        <f t="shared" si="20"/>
        <v>1</v>
      </c>
      <c r="T37" s="4">
        <f t="shared" si="21"/>
        <v>1</v>
      </c>
      <c r="U37" s="4">
        <f t="shared" si="22"/>
        <v>0</v>
      </c>
      <c r="V37" s="4">
        <f t="shared" si="23"/>
        <v>0</v>
      </c>
      <c r="W37" s="4">
        <f t="shared" si="24"/>
        <v>0</v>
      </c>
      <c r="X37" s="4">
        <f t="shared" si="25"/>
        <v>0</v>
      </c>
      <c r="Y37" s="4">
        <f t="shared" si="26"/>
        <v>0</v>
      </c>
      <c r="Z37" s="4">
        <f t="shared" si="27"/>
        <v>0</v>
      </c>
      <c r="AA37" s="4">
        <f t="shared" si="28"/>
        <v>0</v>
      </c>
      <c r="AB37" s="4">
        <f t="shared" si="29"/>
        <v>0</v>
      </c>
      <c r="AC37" s="4">
        <f t="shared" si="30"/>
        <v>0</v>
      </c>
      <c r="AD37" s="4">
        <f t="shared" si="31"/>
        <v>0</v>
      </c>
      <c r="AE37" s="4">
        <f t="shared" si="32"/>
        <v>0</v>
      </c>
      <c r="AF37" s="4">
        <f t="shared" si="33"/>
        <v>0</v>
      </c>
      <c r="AG37" s="4">
        <f t="shared" si="34"/>
        <v>0</v>
      </c>
      <c r="AH37" s="4">
        <f t="shared" si="35"/>
        <v>0</v>
      </c>
      <c r="AI37" s="4">
        <f t="shared" si="36"/>
        <v>0</v>
      </c>
      <c r="AJ37" s="4">
        <f t="shared" si="37"/>
        <v>0</v>
      </c>
      <c r="AK37" s="4">
        <f>Detailed_Report_Risk_Levels!E37</f>
        <v>0</v>
      </c>
      <c r="AL37" s="4">
        <f t="shared" si="38"/>
        <v>0</v>
      </c>
      <c r="AM37" s="4">
        <f t="shared" si="39"/>
        <v>0</v>
      </c>
      <c r="AN37" s="4">
        <f t="shared" si="40"/>
        <v>0</v>
      </c>
      <c r="AO37" s="4">
        <f t="shared" si="41"/>
        <v>0</v>
      </c>
      <c r="AP37" s="4">
        <f t="shared" si="42"/>
        <v>0</v>
      </c>
      <c r="AQ37" s="4">
        <f t="shared" si="43"/>
        <v>0</v>
      </c>
      <c r="AR37" s="4">
        <f t="shared" si="44"/>
        <v>0</v>
      </c>
      <c r="AS37" s="4">
        <f t="shared" si="45"/>
        <v>0</v>
      </c>
      <c r="AT37" s="4">
        <f t="shared" si="46"/>
        <v>0</v>
      </c>
      <c r="AU37" s="4">
        <f t="shared" si="47"/>
        <v>0</v>
      </c>
      <c r="AV37" s="4">
        <f t="shared" si="48"/>
        <v>0</v>
      </c>
      <c r="AW37" s="4">
        <f t="shared" si="49"/>
        <v>0</v>
      </c>
      <c r="AX37" s="4">
        <f t="shared" si="50"/>
        <v>0</v>
      </c>
      <c r="AY37" s="4">
        <f t="shared" si="51"/>
        <v>0</v>
      </c>
      <c r="AZ37" s="4">
        <f t="shared" si="52"/>
        <v>0</v>
      </c>
    </row>
    <row r="38" spans="2:52" x14ac:dyDescent="0.2">
      <c r="B38">
        <f>Risks!B46</f>
        <v>0</v>
      </c>
      <c r="C38">
        <f>Risks!H46</f>
        <v>0</v>
      </c>
      <c r="D38" s="4">
        <f>Risks!C46</f>
        <v>0</v>
      </c>
      <c r="E38" s="4">
        <f>Detailed_Report_Risk_Levels!D38</f>
        <v>0</v>
      </c>
      <c r="F38" s="4">
        <f t="shared" si="7"/>
        <v>1</v>
      </c>
      <c r="G38" s="4">
        <f t="shared" si="8"/>
        <v>1</v>
      </c>
      <c r="H38" s="4">
        <f t="shared" si="9"/>
        <v>1</v>
      </c>
      <c r="I38" s="4">
        <f t="shared" si="10"/>
        <v>1</v>
      </c>
      <c r="J38" s="4">
        <f t="shared" si="11"/>
        <v>1</v>
      </c>
      <c r="K38" s="4">
        <f t="shared" si="12"/>
        <v>1</v>
      </c>
      <c r="L38" s="4">
        <f t="shared" si="13"/>
        <v>1</v>
      </c>
      <c r="M38" s="4">
        <f t="shared" si="14"/>
        <v>1</v>
      </c>
      <c r="N38" s="4">
        <f t="shared" si="15"/>
        <v>1</v>
      </c>
      <c r="O38" s="4">
        <f t="shared" si="16"/>
        <v>1</v>
      </c>
      <c r="P38" s="4">
        <f t="shared" si="17"/>
        <v>1</v>
      </c>
      <c r="Q38" s="4">
        <f t="shared" si="18"/>
        <v>1</v>
      </c>
      <c r="R38" s="4">
        <f t="shared" si="19"/>
        <v>1</v>
      </c>
      <c r="S38" s="4">
        <f t="shared" si="20"/>
        <v>1</v>
      </c>
      <c r="T38" s="4">
        <f t="shared" si="21"/>
        <v>1</v>
      </c>
      <c r="U38" s="4">
        <f t="shared" si="22"/>
        <v>0</v>
      </c>
      <c r="V38" s="4">
        <f t="shared" si="23"/>
        <v>0</v>
      </c>
      <c r="W38" s="4">
        <f t="shared" si="24"/>
        <v>0</v>
      </c>
      <c r="X38" s="4">
        <f t="shared" si="25"/>
        <v>0</v>
      </c>
      <c r="Y38" s="4">
        <f t="shared" si="26"/>
        <v>0</v>
      </c>
      <c r="Z38" s="4">
        <f t="shared" si="27"/>
        <v>0</v>
      </c>
      <c r="AA38" s="4">
        <f t="shared" si="28"/>
        <v>0</v>
      </c>
      <c r="AB38" s="4">
        <f t="shared" si="29"/>
        <v>0</v>
      </c>
      <c r="AC38" s="4">
        <f t="shared" si="30"/>
        <v>0</v>
      </c>
      <c r="AD38" s="4">
        <f t="shared" si="31"/>
        <v>0</v>
      </c>
      <c r="AE38" s="4">
        <f t="shared" si="32"/>
        <v>0</v>
      </c>
      <c r="AF38" s="4">
        <f t="shared" si="33"/>
        <v>0</v>
      </c>
      <c r="AG38" s="4">
        <f t="shared" si="34"/>
        <v>0</v>
      </c>
      <c r="AH38" s="4">
        <f t="shared" si="35"/>
        <v>0</v>
      </c>
      <c r="AI38" s="4">
        <f t="shared" si="36"/>
        <v>0</v>
      </c>
      <c r="AJ38" s="4">
        <f t="shared" si="37"/>
        <v>0</v>
      </c>
      <c r="AK38" s="4">
        <f>Detailed_Report_Risk_Levels!E38</f>
        <v>0</v>
      </c>
      <c r="AL38" s="4">
        <f t="shared" si="38"/>
        <v>0</v>
      </c>
      <c r="AM38" s="4">
        <f t="shared" si="39"/>
        <v>0</v>
      </c>
      <c r="AN38" s="4">
        <f t="shared" si="40"/>
        <v>0</v>
      </c>
      <c r="AO38" s="4">
        <f t="shared" si="41"/>
        <v>0</v>
      </c>
      <c r="AP38" s="4">
        <f t="shared" si="42"/>
        <v>0</v>
      </c>
      <c r="AQ38" s="4">
        <f t="shared" si="43"/>
        <v>0</v>
      </c>
      <c r="AR38" s="4">
        <f t="shared" si="44"/>
        <v>0</v>
      </c>
      <c r="AS38" s="4">
        <f t="shared" si="45"/>
        <v>0</v>
      </c>
      <c r="AT38" s="4">
        <f t="shared" si="46"/>
        <v>0</v>
      </c>
      <c r="AU38" s="4">
        <f t="shared" si="47"/>
        <v>0</v>
      </c>
      <c r="AV38" s="4">
        <f t="shared" si="48"/>
        <v>0</v>
      </c>
      <c r="AW38" s="4">
        <f t="shared" si="49"/>
        <v>0</v>
      </c>
      <c r="AX38" s="4">
        <f t="shared" si="50"/>
        <v>0</v>
      </c>
      <c r="AY38" s="4">
        <f t="shared" si="51"/>
        <v>0</v>
      </c>
      <c r="AZ38" s="4">
        <f t="shared" si="52"/>
        <v>0</v>
      </c>
    </row>
    <row r="39" spans="2:52" x14ac:dyDescent="0.2">
      <c r="B39">
        <f>Risks!B47</f>
        <v>0</v>
      </c>
      <c r="C39">
        <f>Risks!H47</f>
        <v>0</v>
      </c>
      <c r="D39" s="4">
        <f>Risks!C47</f>
        <v>0</v>
      </c>
      <c r="E39" s="4">
        <f>Detailed_Report_Risk_Levels!D39</f>
        <v>0</v>
      </c>
      <c r="F39" s="4">
        <f t="shared" si="7"/>
        <v>1</v>
      </c>
      <c r="G39" s="4">
        <f t="shared" si="8"/>
        <v>1</v>
      </c>
      <c r="H39" s="4">
        <f t="shared" si="9"/>
        <v>1</v>
      </c>
      <c r="I39" s="4">
        <f t="shared" si="10"/>
        <v>1</v>
      </c>
      <c r="J39" s="4">
        <f t="shared" si="11"/>
        <v>1</v>
      </c>
      <c r="K39" s="4">
        <f t="shared" si="12"/>
        <v>1</v>
      </c>
      <c r="L39" s="4">
        <f t="shared" si="13"/>
        <v>1</v>
      </c>
      <c r="M39" s="4">
        <f t="shared" si="14"/>
        <v>1</v>
      </c>
      <c r="N39" s="4">
        <f t="shared" si="15"/>
        <v>1</v>
      </c>
      <c r="O39" s="4">
        <f t="shared" si="16"/>
        <v>1</v>
      </c>
      <c r="P39" s="4">
        <f t="shared" si="17"/>
        <v>1</v>
      </c>
      <c r="Q39" s="4">
        <f t="shared" si="18"/>
        <v>1</v>
      </c>
      <c r="R39" s="4">
        <f t="shared" si="19"/>
        <v>1</v>
      </c>
      <c r="S39" s="4">
        <f t="shared" si="20"/>
        <v>1</v>
      </c>
      <c r="T39" s="4">
        <f t="shared" si="21"/>
        <v>1</v>
      </c>
      <c r="U39" s="4">
        <f t="shared" si="22"/>
        <v>0</v>
      </c>
      <c r="V39" s="4">
        <f t="shared" si="23"/>
        <v>0</v>
      </c>
      <c r="W39" s="4">
        <f t="shared" si="24"/>
        <v>0</v>
      </c>
      <c r="X39" s="4">
        <f t="shared" si="25"/>
        <v>0</v>
      </c>
      <c r="Y39" s="4">
        <f t="shared" si="26"/>
        <v>0</v>
      </c>
      <c r="Z39" s="4">
        <f t="shared" si="27"/>
        <v>0</v>
      </c>
      <c r="AA39" s="4">
        <f t="shared" si="28"/>
        <v>0</v>
      </c>
      <c r="AB39" s="4">
        <f t="shared" si="29"/>
        <v>0</v>
      </c>
      <c r="AC39" s="4">
        <f t="shared" si="30"/>
        <v>0</v>
      </c>
      <c r="AD39" s="4">
        <f t="shared" si="31"/>
        <v>0</v>
      </c>
      <c r="AE39" s="4">
        <f t="shared" si="32"/>
        <v>0</v>
      </c>
      <c r="AF39" s="4">
        <f t="shared" si="33"/>
        <v>0</v>
      </c>
      <c r="AG39" s="4">
        <f t="shared" si="34"/>
        <v>0</v>
      </c>
      <c r="AH39" s="4">
        <f t="shared" si="35"/>
        <v>0</v>
      </c>
      <c r="AI39" s="4">
        <f t="shared" si="36"/>
        <v>0</v>
      </c>
      <c r="AJ39" s="4">
        <f t="shared" si="37"/>
        <v>0</v>
      </c>
      <c r="AK39" s="4">
        <f>Detailed_Report_Risk_Levels!E39</f>
        <v>0</v>
      </c>
      <c r="AL39" s="4">
        <f t="shared" si="38"/>
        <v>0</v>
      </c>
      <c r="AM39" s="4">
        <f t="shared" si="39"/>
        <v>0</v>
      </c>
      <c r="AN39" s="4">
        <f t="shared" si="40"/>
        <v>0</v>
      </c>
      <c r="AO39" s="4">
        <f t="shared" si="41"/>
        <v>0</v>
      </c>
      <c r="AP39" s="4">
        <f t="shared" si="42"/>
        <v>0</v>
      </c>
      <c r="AQ39" s="4">
        <f t="shared" si="43"/>
        <v>0</v>
      </c>
      <c r="AR39" s="4">
        <f t="shared" si="44"/>
        <v>0</v>
      </c>
      <c r="AS39" s="4">
        <f t="shared" si="45"/>
        <v>0</v>
      </c>
      <c r="AT39" s="4">
        <f t="shared" si="46"/>
        <v>0</v>
      </c>
      <c r="AU39" s="4">
        <f t="shared" si="47"/>
        <v>0</v>
      </c>
      <c r="AV39" s="4">
        <f t="shared" si="48"/>
        <v>0</v>
      </c>
      <c r="AW39" s="4">
        <f t="shared" si="49"/>
        <v>0</v>
      </c>
      <c r="AX39" s="4">
        <f t="shared" si="50"/>
        <v>0</v>
      </c>
      <c r="AY39" s="4">
        <f t="shared" si="51"/>
        <v>0</v>
      </c>
      <c r="AZ39" s="4">
        <f t="shared" si="52"/>
        <v>0</v>
      </c>
    </row>
    <row r="40" spans="2:52" x14ac:dyDescent="0.2">
      <c r="B40">
        <f>Risks!B48</f>
        <v>0</v>
      </c>
      <c r="C40">
        <f>Risks!H48</f>
        <v>0</v>
      </c>
      <c r="D40" s="4">
        <f>Risks!C48</f>
        <v>0</v>
      </c>
      <c r="E40" s="4">
        <f>Detailed_Report_Risk_Levels!D40</f>
        <v>0</v>
      </c>
      <c r="F40" s="4">
        <f t="shared" si="7"/>
        <v>1</v>
      </c>
      <c r="G40" s="4">
        <f t="shared" si="8"/>
        <v>1</v>
      </c>
      <c r="H40" s="4">
        <f t="shared" si="9"/>
        <v>1</v>
      </c>
      <c r="I40" s="4">
        <f t="shared" si="10"/>
        <v>1</v>
      </c>
      <c r="J40" s="4">
        <f t="shared" si="11"/>
        <v>1</v>
      </c>
      <c r="K40" s="4">
        <f t="shared" si="12"/>
        <v>1</v>
      </c>
      <c r="L40" s="4">
        <f t="shared" si="13"/>
        <v>1</v>
      </c>
      <c r="M40" s="4">
        <f t="shared" si="14"/>
        <v>1</v>
      </c>
      <c r="N40" s="4">
        <f t="shared" si="15"/>
        <v>1</v>
      </c>
      <c r="O40" s="4">
        <f t="shared" si="16"/>
        <v>1</v>
      </c>
      <c r="P40" s="4">
        <f t="shared" si="17"/>
        <v>1</v>
      </c>
      <c r="Q40" s="4">
        <f t="shared" si="18"/>
        <v>1</v>
      </c>
      <c r="R40" s="4">
        <f t="shared" si="19"/>
        <v>1</v>
      </c>
      <c r="S40" s="4">
        <f t="shared" si="20"/>
        <v>1</v>
      </c>
      <c r="T40" s="4">
        <f t="shared" si="21"/>
        <v>1</v>
      </c>
      <c r="U40" s="4">
        <f t="shared" si="22"/>
        <v>0</v>
      </c>
      <c r="V40" s="4">
        <f t="shared" si="23"/>
        <v>0</v>
      </c>
      <c r="W40" s="4">
        <f t="shared" si="24"/>
        <v>0</v>
      </c>
      <c r="X40" s="4">
        <f t="shared" si="25"/>
        <v>0</v>
      </c>
      <c r="Y40" s="4">
        <f t="shared" si="26"/>
        <v>0</v>
      </c>
      <c r="Z40" s="4">
        <f t="shared" si="27"/>
        <v>0</v>
      </c>
      <c r="AA40" s="4">
        <f t="shared" si="28"/>
        <v>0</v>
      </c>
      <c r="AB40" s="4">
        <f t="shared" si="29"/>
        <v>0</v>
      </c>
      <c r="AC40" s="4">
        <f t="shared" si="30"/>
        <v>0</v>
      </c>
      <c r="AD40" s="4">
        <f t="shared" si="31"/>
        <v>0</v>
      </c>
      <c r="AE40" s="4">
        <f t="shared" si="32"/>
        <v>0</v>
      </c>
      <c r="AF40" s="4">
        <f t="shared" si="33"/>
        <v>0</v>
      </c>
      <c r="AG40" s="4">
        <f t="shared" si="34"/>
        <v>0</v>
      </c>
      <c r="AH40" s="4">
        <f t="shared" si="35"/>
        <v>0</v>
      </c>
      <c r="AI40" s="4">
        <f t="shared" si="36"/>
        <v>0</v>
      </c>
      <c r="AJ40" s="4">
        <f t="shared" si="37"/>
        <v>0</v>
      </c>
      <c r="AK40" s="4">
        <f>Detailed_Report_Risk_Levels!E40</f>
        <v>0</v>
      </c>
      <c r="AL40" s="4">
        <f t="shared" si="38"/>
        <v>0</v>
      </c>
      <c r="AM40" s="4">
        <f t="shared" si="39"/>
        <v>0</v>
      </c>
      <c r="AN40" s="4">
        <f t="shared" si="40"/>
        <v>0</v>
      </c>
      <c r="AO40" s="4">
        <f t="shared" si="41"/>
        <v>0</v>
      </c>
      <c r="AP40" s="4">
        <f t="shared" si="42"/>
        <v>0</v>
      </c>
      <c r="AQ40" s="4">
        <f t="shared" si="43"/>
        <v>0</v>
      </c>
      <c r="AR40" s="4">
        <f t="shared" si="44"/>
        <v>0</v>
      </c>
      <c r="AS40" s="4">
        <f t="shared" si="45"/>
        <v>0</v>
      </c>
      <c r="AT40" s="4">
        <f t="shared" si="46"/>
        <v>0</v>
      </c>
      <c r="AU40" s="4">
        <f t="shared" si="47"/>
        <v>0</v>
      </c>
      <c r="AV40" s="4">
        <f t="shared" si="48"/>
        <v>0</v>
      </c>
      <c r="AW40" s="4">
        <f t="shared" si="49"/>
        <v>0</v>
      </c>
      <c r="AX40" s="4">
        <f t="shared" si="50"/>
        <v>0</v>
      </c>
      <c r="AY40" s="4">
        <f t="shared" si="51"/>
        <v>0</v>
      </c>
      <c r="AZ40" s="4">
        <f t="shared" si="52"/>
        <v>0</v>
      </c>
    </row>
    <row r="41" spans="2:52" x14ac:dyDescent="0.2">
      <c r="B41">
        <f>Risks!B49</f>
        <v>0</v>
      </c>
      <c r="C41">
        <f>Risks!H49</f>
        <v>0</v>
      </c>
      <c r="D41" s="4">
        <f>Risks!C49</f>
        <v>0</v>
      </c>
      <c r="E41" s="4">
        <f>Detailed_Report_Risk_Levels!D41</f>
        <v>0</v>
      </c>
      <c r="F41" s="4">
        <f t="shared" si="7"/>
        <v>1</v>
      </c>
      <c r="G41" s="4">
        <f t="shared" si="8"/>
        <v>1</v>
      </c>
      <c r="H41" s="4">
        <f t="shared" si="9"/>
        <v>1</v>
      </c>
      <c r="I41" s="4">
        <f t="shared" si="10"/>
        <v>1</v>
      </c>
      <c r="J41" s="4">
        <f t="shared" si="11"/>
        <v>1</v>
      </c>
      <c r="K41" s="4">
        <f t="shared" si="12"/>
        <v>1</v>
      </c>
      <c r="L41" s="4">
        <f t="shared" si="13"/>
        <v>1</v>
      </c>
      <c r="M41" s="4">
        <f t="shared" si="14"/>
        <v>1</v>
      </c>
      <c r="N41" s="4">
        <f t="shared" si="15"/>
        <v>1</v>
      </c>
      <c r="O41" s="4">
        <f t="shared" si="16"/>
        <v>1</v>
      </c>
      <c r="P41" s="4">
        <f t="shared" si="17"/>
        <v>1</v>
      </c>
      <c r="Q41" s="4">
        <f t="shared" si="18"/>
        <v>1</v>
      </c>
      <c r="R41" s="4">
        <f t="shared" si="19"/>
        <v>1</v>
      </c>
      <c r="S41" s="4">
        <f t="shared" si="20"/>
        <v>1</v>
      </c>
      <c r="T41" s="4">
        <f t="shared" si="21"/>
        <v>1</v>
      </c>
      <c r="U41" s="4">
        <f t="shared" si="22"/>
        <v>0</v>
      </c>
      <c r="V41" s="4">
        <f t="shared" si="23"/>
        <v>0</v>
      </c>
      <c r="W41" s="4">
        <f t="shared" si="24"/>
        <v>0</v>
      </c>
      <c r="X41" s="4">
        <f t="shared" si="25"/>
        <v>0</v>
      </c>
      <c r="Y41" s="4">
        <f t="shared" si="26"/>
        <v>0</v>
      </c>
      <c r="Z41" s="4">
        <f t="shared" si="27"/>
        <v>0</v>
      </c>
      <c r="AA41" s="4">
        <f t="shared" si="28"/>
        <v>0</v>
      </c>
      <c r="AB41" s="4">
        <f t="shared" si="29"/>
        <v>0</v>
      </c>
      <c r="AC41" s="4">
        <f t="shared" si="30"/>
        <v>0</v>
      </c>
      <c r="AD41" s="4">
        <f t="shared" si="31"/>
        <v>0</v>
      </c>
      <c r="AE41" s="4">
        <f t="shared" si="32"/>
        <v>0</v>
      </c>
      <c r="AF41" s="4">
        <f t="shared" si="33"/>
        <v>0</v>
      </c>
      <c r="AG41" s="4">
        <f t="shared" si="34"/>
        <v>0</v>
      </c>
      <c r="AH41" s="4">
        <f t="shared" si="35"/>
        <v>0</v>
      </c>
      <c r="AI41" s="4">
        <f t="shared" si="36"/>
        <v>0</v>
      </c>
      <c r="AJ41" s="4">
        <f t="shared" si="37"/>
        <v>0</v>
      </c>
      <c r="AK41" s="4">
        <f>Detailed_Report_Risk_Levels!E41</f>
        <v>0</v>
      </c>
      <c r="AL41" s="4">
        <f t="shared" si="38"/>
        <v>0</v>
      </c>
      <c r="AM41" s="4">
        <f t="shared" si="39"/>
        <v>0</v>
      </c>
      <c r="AN41" s="4">
        <f t="shared" si="40"/>
        <v>0</v>
      </c>
      <c r="AO41" s="4">
        <f t="shared" si="41"/>
        <v>0</v>
      </c>
      <c r="AP41" s="4">
        <f t="shared" si="42"/>
        <v>0</v>
      </c>
      <c r="AQ41" s="4">
        <f t="shared" si="43"/>
        <v>0</v>
      </c>
      <c r="AR41" s="4">
        <f t="shared" si="44"/>
        <v>0</v>
      </c>
      <c r="AS41" s="4">
        <f t="shared" si="45"/>
        <v>0</v>
      </c>
      <c r="AT41" s="4">
        <f t="shared" si="46"/>
        <v>0</v>
      </c>
      <c r="AU41" s="4">
        <f t="shared" si="47"/>
        <v>0</v>
      </c>
      <c r="AV41" s="4">
        <f t="shared" si="48"/>
        <v>0</v>
      </c>
      <c r="AW41" s="4">
        <f t="shared" si="49"/>
        <v>0</v>
      </c>
      <c r="AX41" s="4">
        <f t="shared" si="50"/>
        <v>0</v>
      </c>
      <c r="AY41" s="4">
        <f t="shared" si="51"/>
        <v>0</v>
      </c>
      <c r="AZ41" s="4">
        <f t="shared" si="52"/>
        <v>0</v>
      </c>
    </row>
    <row r="42" spans="2:52" x14ac:dyDescent="0.2">
      <c r="B42">
        <f>Risks!B50</f>
        <v>0</v>
      </c>
      <c r="C42">
        <f>Risks!H50</f>
        <v>0</v>
      </c>
      <c r="D42" s="4">
        <f>Risks!C50</f>
        <v>0</v>
      </c>
      <c r="E42" s="4">
        <f>Detailed_Report_Risk_Levels!D42</f>
        <v>0</v>
      </c>
      <c r="F42" s="4">
        <f t="shared" si="7"/>
        <v>1</v>
      </c>
      <c r="G42" s="4">
        <f t="shared" si="8"/>
        <v>1</v>
      </c>
      <c r="H42" s="4">
        <f t="shared" si="9"/>
        <v>1</v>
      </c>
      <c r="I42" s="4">
        <f t="shared" si="10"/>
        <v>1</v>
      </c>
      <c r="J42" s="4">
        <f t="shared" si="11"/>
        <v>1</v>
      </c>
      <c r="K42" s="4">
        <f t="shared" si="12"/>
        <v>1</v>
      </c>
      <c r="L42" s="4">
        <f t="shared" si="13"/>
        <v>1</v>
      </c>
      <c r="M42" s="4">
        <f t="shared" si="14"/>
        <v>1</v>
      </c>
      <c r="N42" s="4">
        <f t="shared" si="15"/>
        <v>1</v>
      </c>
      <c r="O42" s="4">
        <f t="shared" si="16"/>
        <v>1</v>
      </c>
      <c r="P42" s="4">
        <f t="shared" si="17"/>
        <v>1</v>
      </c>
      <c r="Q42" s="4">
        <f t="shared" si="18"/>
        <v>1</v>
      </c>
      <c r="R42" s="4">
        <f t="shared" si="19"/>
        <v>1</v>
      </c>
      <c r="S42" s="4">
        <f t="shared" si="20"/>
        <v>1</v>
      </c>
      <c r="T42" s="4">
        <f t="shared" si="21"/>
        <v>1</v>
      </c>
      <c r="U42" s="4">
        <f t="shared" si="22"/>
        <v>0</v>
      </c>
      <c r="V42" s="4">
        <f t="shared" si="23"/>
        <v>0</v>
      </c>
      <c r="W42" s="4">
        <f t="shared" si="24"/>
        <v>0</v>
      </c>
      <c r="X42" s="4">
        <f t="shared" si="25"/>
        <v>0</v>
      </c>
      <c r="Y42" s="4">
        <f t="shared" si="26"/>
        <v>0</v>
      </c>
      <c r="Z42" s="4">
        <f t="shared" si="27"/>
        <v>0</v>
      </c>
      <c r="AA42" s="4">
        <f t="shared" si="28"/>
        <v>0</v>
      </c>
      <c r="AB42" s="4">
        <f t="shared" si="29"/>
        <v>0</v>
      </c>
      <c r="AC42" s="4">
        <f t="shared" si="30"/>
        <v>0</v>
      </c>
      <c r="AD42" s="4">
        <f t="shared" si="31"/>
        <v>0</v>
      </c>
      <c r="AE42" s="4">
        <f t="shared" si="32"/>
        <v>0</v>
      </c>
      <c r="AF42" s="4">
        <f t="shared" si="33"/>
        <v>0</v>
      </c>
      <c r="AG42" s="4">
        <f t="shared" si="34"/>
        <v>0</v>
      </c>
      <c r="AH42" s="4">
        <f t="shared" si="35"/>
        <v>0</v>
      </c>
      <c r="AI42" s="4">
        <f t="shared" si="36"/>
        <v>0</v>
      </c>
      <c r="AJ42" s="4">
        <f t="shared" si="37"/>
        <v>0</v>
      </c>
      <c r="AK42" s="4">
        <f>Detailed_Report_Risk_Levels!E42</f>
        <v>0</v>
      </c>
      <c r="AL42" s="4">
        <f t="shared" si="38"/>
        <v>0</v>
      </c>
      <c r="AM42" s="4">
        <f t="shared" si="39"/>
        <v>0</v>
      </c>
      <c r="AN42" s="4">
        <f t="shared" si="40"/>
        <v>0</v>
      </c>
      <c r="AO42" s="4">
        <f t="shared" si="41"/>
        <v>0</v>
      </c>
      <c r="AP42" s="4">
        <f t="shared" si="42"/>
        <v>0</v>
      </c>
      <c r="AQ42" s="4">
        <f t="shared" si="43"/>
        <v>0</v>
      </c>
      <c r="AR42" s="4">
        <f t="shared" si="44"/>
        <v>0</v>
      </c>
      <c r="AS42" s="4">
        <f t="shared" si="45"/>
        <v>0</v>
      </c>
      <c r="AT42" s="4">
        <f t="shared" si="46"/>
        <v>0</v>
      </c>
      <c r="AU42" s="4">
        <f t="shared" si="47"/>
        <v>0</v>
      </c>
      <c r="AV42" s="4">
        <f t="shared" si="48"/>
        <v>0</v>
      </c>
      <c r="AW42" s="4">
        <f t="shared" si="49"/>
        <v>0</v>
      </c>
      <c r="AX42" s="4">
        <f t="shared" si="50"/>
        <v>0</v>
      </c>
      <c r="AY42" s="4">
        <f t="shared" si="51"/>
        <v>0</v>
      </c>
      <c r="AZ42" s="4">
        <f t="shared" si="52"/>
        <v>0</v>
      </c>
    </row>
    <row r="43" spans="2:52" x14ac:dyDescent="0.2">
      <c r="B43">
        <f>Risks!B51</f>
        <v>0</v>
      </c>
      <c r="C43">
        <f>Risks!H51</f>
        <v>0</v>
      </c>
      <c r="D43" s="4">
        <f>Risks!C51</f>
        <v>0</v>
      </c>
      <c r="E43" s="4">
        <f>Detailed_Report_Risk_Levels!D43</f>
        <v>0</v>
      </c>
      <c r="F43" s="4">
        <f t="shared" si="7"/>
        <v>1</v>
      </c>
      <c r="G43" s="4">
        <f t="shared" si="8"/>
        <v>1</v>
      </c>
      <c r="H43" s="4">
        <f t="shared" si="9"/>
        <v>1</v>
      </c>
      <c r="I43" s="4">
        <f t="shared" si="10"/>
        <v>1</v>
      </c>
      <c r="J43" s="4">
        <f t="shared" si="11"/>
        <v>1</v>
      </c>
      <c r="K43" s="4">
        <f t="shared" si="12"/>
        <v>1</v>
      </c>
      <c r="L43" s="4">
        <f t="shared" si="13"/>
        <v>1</v>
      </c>
      <c r="M43" s="4">
        <f t="shared" si="14"/>
        <v>1</v>
      </c>
      <c r="N43" s="4">
        <f t="shared" si="15"/>
        <v>1</v>
      </c>
      <c r="O43" s="4">
        <f t="shared" si="16"/>
        <v>1</v>
      </c>
      <c r="P43" s="4">
        <f t="shared" si="17"/>
        <v>1</v>
      </c>
      <c r="Q43" s="4">
        <f t="shared" si="18"/>
        <v>1</v>
      </c>
      <c r="R43" s="4">
        <f t="shared" si="19"/>
        <v>1</v>
      </c>
      <c r="S43" s="4">
        <f t="shared" si="20"/>
        <v>1</v>
      </c>
      <c r="T43" s="4">
        <f t="shared" si="21"/>
        <v>1</v>
      </c>
      <c r="U43" s="4">
        <f t="shared" si="22"/>
        <v>0</v>
      </c>
      <c r="V43" s="4">
        <f t="shared" si="23"/>
        <v>0</v>
      </c>
      <c r="W43" s="4">
        <f t="shared" si="24"/>
        <v>0</v>
      </c>
      <c r="X43" s="4">
        <f t="shared" si="25"/>
        <v>0</v>
      </c>
      <c r="Y43" s="4">
        <f t="shared" si="26"/>
        <v>0</v>
      </c>
      <c r="Z43" s="4">
        <f t="shared" si="27"/>
        <v>0</v>
      </c>
      <c r="AA43" s="4">
        <f t="shared" si="28"/>
        <v>0</v>
      </c>
      <c r="AB43" s="4">
        <f t="shared" si="29"/>
        <v>0</v>
      </c>
      <c r="AC43" s="4">
        <f t="shared" si="30"/>
        <v>0</v>
      </c>
      <c r="AD43" s="4">
        <f t="shared" si="31"/>
        <v>0</v>
      </c>
      <c r="AE43" s="4">
        <f t="shared" si="32"/>
        <v>0</v>
      </c>
      <c r="AF43" s="4">
        <f t="shared" si="33"/>
        <v>0</v>
      </c>
      <c r="AG43" s="4">
        <f t="shared" si="34"/>
        <v>0</v>
      </c>
      <c r="AH43" s="4">
        <f t="shared" si="35"/>
        <v>0</v>
      </c>
      <c r="AI43" s="4">
        <f t="shared" si="36"/>
        <v>0</v>
      </c>
      <c r="AJ43" s="4">
        <f t="shared" si="37"/>
        <v>0</v>
      </c>
      <c r="AK43" s="4">
        <f>Detailed_Report_Risk_Levels!E43</f>
        <v>0</v>
      </c>
      <c r="AL43" s="4">
        <f t="shared" si="38"/>
        <v>0</v>
      </c>
      <c r="AM43" s="4">
        <f t="shared" si="39"/>
        <v>0</v>
      </c>
      <c r="AN43" s="4">
        <f t="shared" si="40"/>
        <v>0</v>
      </c>
      <c r="AO43" s="4">
        <f t="shared" si="41"/>
        <v>0</v>
      </c>
      <c r="AP43" s="4">
        <f t="shared" si="42"/>
        <v>0</v>
      </c>
      <c r="AQ43" s="4">
        <f t="shared" si="43"/>
        <v>0</v>
      </c>
      <c r="AR43" s="4">
        <f t="shared" si="44"/>
        <v>0</v>
      </c>
      <c r="AS43" s="4">
        <f t="shared" si="45"/>
        <v>0</v>
      </c>
      <c r="AT43" s="4">
        <f t="shared" si="46"/>
        <v>0</v>
      </c>
      <c r="AU43" s="4">
        <f t="shared" si="47"/>
        <v>0</v>
      </c>
      <c r="AV43" s="4">
        <f t="shared" si="48"/>
        <v>0</v>
      </c>
      <c r="AW43" s="4">
        <f t="shared" si="49"/>
        <v>0</v>
      </c>
      <c r="AX43" s="4">
        <f t="shared" si="50"/>
        <v>0</v>
      </c>
      <c r="AY43" s="4">
        <f t="shared" si="51"/>
        <v>0</v>
      </c>
      <c r="AZ43" s="4">
        <f t="shared" si="52"/>
        <v>0</v>
      </c>
    </row>
    <row r="44" spans="2:52" x14ac:dyDescent="0.2">
      <c r="B44">
        <f>Risks!B52</f>
        <v>0</v>
      </c>
      <c r="C44">
        <f>Risks!H52</f>
        <v>0</v>
      </c>
      <c r="D44" s="4">
        <f>Risks!C52</f>
        <v>0</v>
      </c>
      <c r="E44" s="4">
        <f>Detailed_Report_Risk_Levels!D44</f>
        <v>0</v>
      </c>
      <c r="F44" s="4">
        <f t="shared" si="7"/>
        <v>1</v>
      </c>
      <c r="G44" s="4">
        <f t="shared" si="8"/>
        <v>1</v>
      </c>
      <c r="H44" s="4">
        <f t="shared" si="9"/>
        <v>1</v>
      </c>
      <c r="I44" s="4">
        <f t="shared" si="10"/>
        <v>1</v>
      </c>
      <c r="J44" s="4">
        <f t="shared" si="11"/>
        <v>1</v>
      </c>
      <c r="K44" s="4">
        <f t="shared" si="12"/>
        <v>1</v>
      </c>
      <c r="L44" s="4">
        <f t="shared" si="13"/>
        <v>1</v>
      </c>
      <c r="M44" s="4">
        <f t="shared" si="14"/>
        <v>1</v>
      </c>
      <c r="N44" s="4">
        <f t="shared" si="15"/>
        <v>1</v>
      </c>
      <c r="O44" s="4">
        <f t="shared" si="16"/>
        <v>1</v>
      </c>
      <c r="P44" s="4">
        <f t="shared" si="17"/>
        <v>1</v>
      </c>
      <c r="Q44" s="4">
        <f t="shared" si="18"/>
        <v>1</v>
      </c>
      <c r="R44" s="4">
        <f t="shared" si="19"/>
        <v>1</v>
      </c>
      <c r="S44" s="4">
        <f t="shared" si="20"/>
        <v>1</v>
      </c>
      <c r="T44" s="4">
        <f t="shared" si="21"/>
        <v>1</v>
      </c>
      <c r="U44" s="4">
        <f t="shared" si="22"/>
        <v>0</v>
      </c>
      <c r="V44" s="4">
        <f t="shared" si="23"/>
        <v>0</v>
      </c>
      <c r="W44" s="4">
        <f t="shared" si="24"/>
        <v>0</v>
      </c>
      <c r="X44" s="4">
        <f t="shared" si="25"/>
        <v>0</v>
      </c>
      <c r="Y44" s="4">
        <f t="shared" si="26"/>
        <v>0</v>
      </c>
      <c r="Z44" s="4">
        <f t="shared" si="27"/>
        <v>0</v>
      </c>
      <c r="AA44" s="4">
        <f t="shared" si="28"/>
        <v>0</v>
      </c>
      <c r="AB44" s="4">
        <f t="shared" si="29"/>
        <v>0</v>
      </c>
      <c r="AC44" s="4">
        <f t="shared" si="30"/>
        <v>0</v>
      </c>
      <c r="AD44" s="4">
        <f t="shared" si="31"/>
        <v>0</v>
      </c>
      <c r="AE44" s="4">
        <f t="shared" si="32"/>
        <v>0</v>
      </c>
      <c r="AF44" s="4">
        <f t="shared" si="33"/>
        <v>0</v>
      </c>
      <c r="AG44" s="4">
        <f t="shared" si="34"/>
        <v>0</v>
      </c>
      <c r="AH44" s="4">
        <f t="shared" si="35"/>
        <v>0</v>
      </c>
      <c r="AI44" s="4">
        <f t="shared" si="36"/>
        <v>0</v>
      </c>
      <c r="AJ44" s="4">
        <f t="shared" si="37"/>
        <v>0</v>
      </c>
      <c r="AK44" s="4">
        <f>Detailed_Report_Risk_Levels!E44</f>
        <v>0</v>
      </c>
      <c r="AL44" s="4">
        <f t="shared" si="38"/>
        <v>0</v>
      </c>
      <c r="AM44" s="4">
        <f t="shared" si="39"/>
        <v>0</v>
      </c>
      <c r="AN44" s="4">
        <f t="shared" si="40"/>
        <v>0</v>
      </c>
      <c r="AO44" s="4">
        <f t="shared" si="41"/>
        <v>0</v>
      </c>
      <c r="AP44" s="4">
        <f t="shared" si="42"/>
        <v>0</v>
      </c>
      <c r="AQ44" s="4">
        <f t="shared" si="43"/>
        <v>0</v>
      </c>
      <c r="AR44" s="4">
        <f t="shared" si="44"/>
        <v>0</v>
      </c>
      <c r="AS44" s="4">
        <f t="shared" si="45"/>
        <v>0</v>
      </c>
      <c r="AT44" s="4">
        <f t="shared" si="46"/>
        <v>0</v>
      </c>
      <c r="AU44" s="4">
        <f t="shared" si="47"/>
        <v>0</v>
      </c>
      <c r="AV44" s="4">
        <f t="shared" si="48"/>
        <v>0</v>
      </c>
      <c r="AW44" s="4">
        <f t="shared" si="49"/>
        <v>0</v>
      </c>
      <c r="AX44" s="4">
        <f t="shared" si="50"/>
        <v>0</v>
      </c>
      <c r="AY44" s="4">
        <f t="shared" si="51"/>
        <v>0</v>
      </c>
      <c r="AZ44" s="4">
        <f t="shared" si="52"/>
        <v>0</v>
      </c>
    </row>
    <row r="45" spans="2:52" x14ac:dyDescent="0.2">
      <c r="B45">
        <f>Risks!B53</f>
        <v>0</v>
      </c>
      <c r="C45">
        <f>Risks!H53</f>
        <v>0</v>
      </c>
      <c r="D45" s="4">
        <f>Risks!C53</f>
        <v>0</v>
      </c>
      <c r="E45" s="4">
        <f>Detailed_Report_Risk_Levels!D45</f>
        <v>0</v>
      </c>
      <c r="F45" s="4">
        <f t="shared" si="7"/>
        <v>1</v>
      </c>
      <c r="G45" s="4">
        <f t="shared" si="8"/>
        <v>1</v>
      </c>
      <c r="H45" s="4">
        <f t="shared" si="9"/>
        <v>1</v>
      </c>
      <c r="I45" s="4">
        <f t="shared" si="10"/>
        <v>1</v>
      </c>
      <c r="J45" s="4">
        <f t="shared" si="11"/>
        <v>1</v>
      </c>
      <c r="K45" s="4">
        <f t="shared" si="12"/>
        <v>1</v>
      </c>
      <c r="L45" s="4">
        <f t="shared" si="13"/>
        <v>1</v>
      </c>
      <c r="M45" s="4">
        <f t="shared" si="14"/>
        <v>1</v>
      </c>
      <c r="N45" s="4">
        <f t="shared" si="15"/>
        <v>1</v>
      </c>
      <c r="O45" s="4">
        <f t="shared" si="16"/>
        <v>1</v>
      </c>
      <c r="P45" s="4">
        <f t="shared" si="17"/>
        <v>1</v>
      </c>
      <c r="Q45" s="4">
        <f t="shared" si="18"/>
        <v>1</v>
      </c>
      <c r="R45" s="4">
        <f t="shared" si="19"/>
        <v>1</v>
      </c>
      <c r="S45" s="4">
        <f t="shared" si="20"/>
        <v>1</v>
      </c>
      <c r="T45" s="4">
        <f t="shared" si="21"/>
        <v>1</v>
      </c>
      <c r="U45" s="4">
        <f t="shared" si="22"/>
        <v>0</v>
      </c>
      <c r="V45" s="4">
        <f t="shared" si="23"/>
        <v>0</v>
      </c>
      <c r="W45" s="4">
        <f t="shared" si="24"/>
        <v>0</v>
      </c>
      <c r="X45" s="4">
        <f t="shared" si="25"/>
        <v>0</v>
      </c>
      <c r="Y45" s="4">
        <f t="shared" si="26"/>
        <v>0</v>
      </c>
      <c r="Z45" s="4">
        <f t="shared" si="27"/>
        <v>0</v>
      </c>
      <c r="AA45" s="4">
        <f t="shared" si="28"/>
        <v>0</v>
      </c>
      <c r="AB45" s="4">
        <f t="shared" si="29"/>
        <v>0</v>
      </c>
      <c r="AC45" s="4">
        <f t="shared" si="30"/>
        <v>0</v>
      </c>
      <c r="AD45" s="4">
        <f t="shared" si="31"/>
        <v>0</v>
      </c>
      <c r="AE45" s="4">
        <f t="shared" si="32"/>
        <v>0</v>
      </c>
      <c r="AF45" s="4">
        <f t="shared" si="33"/>
        <v>0</v>
      </c>
      <c r="AG45" s="4">
        <f t="shared" si="34"/>
        <v>0</v>
      </c>
      <c r="AH45" s="4">
        <f t="shared" si="35"/>
        <v>0</v>
      </c>
      <c r="AI45" s="4">
        <f t="shared" si="36"/>
        <v>0</v>
      </c>
      <c r="AJ45" s="4">
        <f t="shared" si="37"/>
        <v>0</v>
      </c>
      <c r="AK45" s="4">
        <f>Detailed_Report_Risk_Levels!E45</f>
        <v>0</v>
      </c>
      <c r="AL45" s="4">
        <f t="shared" si="38"/>
        <v>0</v>
      </c>
      <c r="AM45" s="4">
        <f t="shared" si="39"/>
        <v>0</v>
      </c>
      <c r="AN45" s="4">
        <f t="shared" si="40"/>
        <v>0</v>
      </c>
      <c r="AO45" s="4">
        <f t="shared" si="41"/>
        <v>0</v>
      </c>
      <c r="AP45" s="4">
        <f t="shared" si="42"/>
        <v>0</v>
      </c>
      <c r="AQ45" s="4">
        <f t="shared" si="43"/>
        <v>0</v>
      </c>
      <c r="AR45" s="4">
        <f t="shared" si="44"/>
        <v>0</v>
      </c>
      <c r="AS45" s="4">
        <f t="shared" si="45"/>
        <v>0</v>
      </c>
      <c r="AT45" s="4">
        <f t="shared" si="46"/>
        <v>0</v>
      </c>
      <c r="AU45" s="4">
        <f t="shared" si="47"/>
        <v>0</v>
      </c>
      <c r="AV45" s="4">
        <f t="shared" si="48"/>
        <v>0</v>
      </c>
      <c r="AW45" s="4">
        <f t="shared" si="49"/>
        <v>0</v>
      </c>
      <c r="AX45" s="4">
        <f t="shared" si="50"/>
        <v>0</v>
      </c>
      <c r="AY45" s="4">
        <f t="shared" si="51"/>
        <v>0</v>
      </c>
      <c r="AZ45" s="4">
        <f t="shared" si="52"/>
        <v>0</v>
      </c>
    </row>
    <row r="46" spans="2:52" x14ac:dyDescent="0.2">
      <c r="B46">
        <f>Risks!B54</f>
        <v>0</v>
      </c>
      <c r="C46">
        <f>Risks!H54</f>
        <v>0</v>
      </c>
      <c r="D46" s="4">
        <f>Risks!C54</f>
        <v>0</v>
      </c>
      <c r="E46" s="4">
        <f>Detailed_Report_Risk_Levels!D46</f>
        <v>0</v>
      </c>
      <c r="F46" s="4">
        <f t="shared" si="7"/>
        <v>1</v>
      </c>
      <c r="G46" s="4">
        <f t="shared" si="8"/>
        <v>1</v>
      </c>
      <c r="H46" s="4">
        <f t="shared" si="9"/>
        <v>1</v>
      </c>
      <c r="I46" s="4">
        <f t="shared" si="10"/>
        <v>1</v>
      </c>
      <c r="J46" s="4">
        <f t="shared" si="11"/>
        <v>1</v>
      </c>
      <c r="K46" s="4">
        <f t="shared" si="12"/>
        <v>1</v>
      </c>
      <c r="L46" s="4">
        <f t="shared" si="13"/>
        <v>1</v>
      </c>
      <c r="M46" s="4">
        <f t="shared" si="14"/>
        <v>1</v>
      </c>
      <c r="N46" s="4">
        <f t="shared" si="15"/>
        <v>1</v>
      </c>
      <c r="O46" s="4">
        <f t="shared" si="16"/>
        <v>1</v>
      </c>
      <c r="P46" s="4">
        <f t="shared" si="17"/>
        <v>1</v>
      </c>
      <c r="Q46" s="4">
        <f t="shared" si="18"/>
        <v>1</v>
      </c>
      <c r="R46" s="4">
        <f t="shared" si="19"/>
        <v>1</v>
      </c>
      <c r="S46" s="4">
        <f t="shared" si="20"/>
        <v>1</v>
      </c>
      <c r="T46" s="4">
        <f t="shared" si="21"/>
        <v>1</v>
      </c>
      <c r="U46" s="4">
        <f t="shared" si="22"/>
        <v>0</v>
      </c>
      <c r="V46" s="4">
        <f t="shared" si="23"/>
        <v>0</v>
      </c>
      <c r="W46" s="4">
        <f t="shared" si="24"/>
        <v>0</v>
      </c>
      <c r="X46" s="4">
        <f t="shared" si="25"/>
        <v>0</v>
      </c>
      <c r="Y46" s="4">
        <f t="shared" si="26"/>
        <v>0</v>
      </c>
      <c r="Z46" s="4">
        <f t="shared" si="27"/>
        <v>0</v>
      </c>
      <c r="AA46" s="4">
        <f t="shared" si="28"/>
        <v>0</v>
      </c>
      <c r="AB46" s="4">
        <f t="shared" si="29"/>
        <v>0</v>
      </c>
      <c r="AC46" s="4">
        <f t="shared" si="30"/>
        <v>0</v>
      </c>
      <c r="AD46" s="4">
        <f t="shared" si="31"/>
        <v>0</v>
      </c>
      <c r="AE46" s="4">
        <f t="shared" si="32"/>
        <v>0</v>
      </c>
      <c r="AF46" s="4">
        <f t="shared" si="33"/>
        <v>0</v>
      </c>
      <c r="AG46" s="4">
        <f t="shared" si="34"/>
        <v>0</v>
      </c>
      <c r="AH46" s="4">
        <f t="shared" si="35"/>
        <v>0</v>
      </c>
      <c r="AI46" s="4">
        <f t="shared" si="36"/>
        <v>0</v>
      </c>
      <c r="AJ46" s="4">
        <f t="shared" si="37"/>
        <v>0</v>
      </c>
      <c r="AK46" s="4">
        <f>Detailed_Report_Risk_Levels!E46</f>
        <v>0</v>
      </c>
      <c r="AL46" s="4">
        <f t="shared" si="38"/>
        <v>0</v>
      </c>
      <c r="AM46" s="4">
        <f t="shared" si="39"/>
        <v>0</v>
      </c>
      <c r="AN46" s="4">
        <f t="shared" si="40"/>
        <v>0</v>
      </c>
      <c r="AO46" s="4">
        <f t="shared" si="41"/>
        <v>0</v>
      </c>
      <c r="AP46" s="4">
        <f t="shared" si="42"/>
        <v>0</v>
      </c>
      <c r="AQ46" s="4">
        <f t="shared" si="43"/>
        <v>0</v>
      </c>
      <c r="AR46" s="4">
        <f t="shared" si="44"/>
        <v>0</v>
      </c>
      <c r="AS46" s="4">
        <f t="shared" si="45"/>
        <v>0</v>
      </c>
      <c r="AT46" s="4">
        <f t="shared" si="46"/>
        <v>0</v>
      </c>
      <c r="AU46" s="4">
        <f t="shared" si="47"/>
        <v>0</v>
      </c>
      <c r="AV46" s="4">
        <f t="shared" si="48"/>
        <v>0</v>
      </c>
      <c r="AW46" s="4">
        <f t="shared" si="49"/>
        <v>0</v>
      </c>
      <c r="AX46" s="4">
        <f t="shared" si="50"/>
        <v>0</v>
      </c>
      <c r="AY46" s="4">
        <f t="shared" si="51"/>
        <v>0</v>
      </c>
      <c r="AZ46" s="4">
        <f t="shared" si="52"/>
        <v>0</v>
      </c>
    </row>
    <row r="47" spans="2:52" x14ac:dyDescent="0.2">
      <c r="B47">
        <f>Risks!B55</f>
        <v>0</v>
      </c>
      <c r="C47">
        <f>Risks!H55</f>
        <v>0</v>
      </c>
      <c r="D47" s="4">
        <f>Risks!C55</f>
        <v>0</v>
      </c>
      <c r="E47" s="4">
        <f>Detailed_Report_Risk_Levels!D47</f>
        <v>0</v>
      </c>
      <c r="F47" s="4">
        <f t="shared" si="7"/>
        <v>1</v>
      </c>
      <c r="G47" s="4">
        <f t="shared" si="8"/>
        <v>1</v>
      </c>
      <c r="H47" s="4">
        <f t="shared" si="9"/>
        <v>1</v>
      </c>
      <c r="I47" s="4">
        <f t="shared" si="10"/>
        <v>1</v>
      </c>
      <c r="J47" s="4">
        <f t="shared" si="11"/>
        <v>1</v>
      </c>
      <c r="K47" s="4">
        <f t="shared" si="12"/>
        <v>1</v>
      </c>
      <c r="L47" s="4">
        <f t="shared" si="13"/>
        <v>1</v>
      </c>
      <c r="M47" s="4">
        <f t="shared" si="14"/>
        <v>1</v>
      </c>
      <c r="N47" s="4">
        <f t="shared" si="15"/>
        <v>1</v>
      </c>
      <c r="O47" s="4">
        <f t="shared" si="16"/>
        <v>1</v>
      </c>
      <c r="P47" s="4">
        <f t="shared" si="17"/>
        <v>1</v>
      </c>
      <c r="Q47" s="4">
        <f t="shared" si="18"/>
        <v>1</v>
      </c>
      <c r="R47" s="4">
        <f t="shared" si="19"/>
        <v>1</v>
      </c>
      <c r="S47" s="4">
        <f t="shared" si="20"/>
        <v>1</v>
      </c>
      <c r="T47" s="4">
        <f t="shared" si="21"/>
        <v>1</v>
      </c>
      <c r="U47" s="4">
        <f t="shared" si="22"/>
        <v>0</v>
      </c>
      <c r="V47" s="4">
        <f t="shared" si="23"/>
        <v>0</v>
      </c>
      <c r="W47" s="4">
        <f t="shared" si="24"/>
        <v>0</v>
      </c>
      <c r="X47" s="4">
        <f t="shared" si="25"/>
        <v>0</v>
      </c>
      <c r="Y47" s="4">
        <f t="shared" si="26"/>
        <v>0</v>
      </c>
      <c r="Z47" s="4">
        <f t="shared" si="27"/>
        <v>0</v>
      </c>
      <c r="AA47" s="4">
        <f t="shared" si="28"/>
        <v>0</v>
      </c>
      <c r="AB47" s="4">
        <f t="shared" si="29"/>
        <v>0</v>
      </c>
      <c r="AC47" s="4">
        <f t="shared" si="30"/>
        <v>0</v>
      </c>
      <c r="AD47" s="4">
        <f t="shared" si="31"/>
        <v>0</v>
      </c>
      <c r="AE47" s="4">
        <f t="shared" si="32"/>
        <v>0</v>
      </c>
      <c r="AF47" s="4">
        <f t="shared" si="33"/>
        <v>0</v>
      </c>
      <c r="AG47" s="4">
        <f t="shared" si="34"/>
        <v>0</v>
      </c>
      <c r="AH47" s="4">
        <f t="shared" si="35"/>
        <v>0</v>
      </c>
      <c r="AI47" s="4">
        <f t="shared" si="36"/>
        <v>0</v>
      </c>
      <c r="AJ47" s="4">
        <f t="shared" si="37"/>
        <v>0</v>
      </c>
      <c r="AK47" s="4">
        <f>Detailed_Report_Risk_Levels!E47</f>
        <v>0</v>
      </c>
      <c r="AL47" s="4">
        <f t="shared" si="38"/>
        <v>0</v>
      </c>
      <c r="AM47" s="4">
        <f t="shared" si="39"/>
        <v>0</v>
      </c>
      <c r="AN47" s="4">
        <f t="shared" si="40"/>
        <v>0</v>
      </c>
      <c r="AO47" s="4">
        <f t="shared" si="41"/>
        <v>0</v>
      </c>
      <c r="AP47" s="4">
        <f t="shared" si="42"/>
        <v>0</v>
      </c>
      <c r="AQ47" s="4">
        <f t="shared" si="43"/>
        <v>0</v>
      </c>
      <c r="AR47" s="4">
        <f t="shared" si="44"/>
        <v>0</v>
      </c>
      <c r="AS47" s="4">
        <f t="shared" si="45"/>
        <v>0</v>
      </c>
      <c r="AT47" s="4">
        <f t="shared" si="46"/>
        <v>0</v>
      </c>
      <c r="AU47" s="4">
        <f t="shared" si="47"/>
        <v>0</v>
      </c>
      <c r="AV47" s="4">
        <f t="shared" si="48"/>
        <v>0</v>
      </c>
      <c r="AW47" s="4">
        <f t="shared" si="49"/>
        <v>0</v>
      </c>
      <c r="AX47" s="4">
        <f t="shared" si="50"/>
        <v>0</v>
      </c>
      <c r="AY47" s="4">
        <f t="shared" si="51"/>
        <v>0</v>
      </c>
      <c r="AZ47" s="4">
        <f t="shared" si="52"/>
        <v>0</v>
      </c>
    </row>
    <row r="48" spans="2:52" x14ac:dyDescent="0.2">
      <c r="B48">
        <f>Risks!B56</f>
        <v>0</v>
      </c>
      <c r="C48">
        <f>Risks!H56</f>
        <v>0</v>
      </c>
      <c r="D48" s="4">
        <f>Risks!C56</f>
        <v>0</v>
      </c>
      <c r="E48" s="4">
        <f>Detailed_Report_Risk_Levels!D48</f>
        <v>0</v>
      </c>
      <c r="F48" s="4">
        <f t="shared" si="7"/>
        <v>1</v>
      </c>
      <c r="G48" s="4">
        <f t="shared" si="8"/>
        <v>1</v>
      </c>
      <c r="H48" s="4">
        <f t="shared" si="9"/>
        <v>1</v>
      </c>
      <c r="I48" s="4">
        <f t="shared" si="10"/>
        <v>1</v>
      </c>
      <c r="J48" s="4">
        <f t="shared" si="11"/>
        <v>1</v>
      </c>
      <c r="K48" s="4">
        <f t="shared" si="12"/>
        <v>1</v>
      </c>
      <c r="L48" s="4">
        <f t="shared" si="13"/>
        <v>1</v>
      </c>
      <c r="M48" s="4">
        <f t="shared" si="14"/>
        <v>1</v>
      </c>
      <c r="N48" s="4">
        <f t="shared" si="15"/>
        <v>1</v>
      </c>
      <c r="O48" s="4">
        <f t="shared" si="16"/>
        <v>1</v>
      </c>
      <c r="P48" s="4">
        <f t="shared" si="17"/>
        <v>1</v>
      </c>
      <c r="Q48" s="4">
        <f t="shared" si="18"/>
        <v>1</v>
      </c>
      <c r="R48" s="4">
        <f t="shared" si="19"/>
        <v>1</v>
      </c>
      <c r="S48" s="4">
        <f t="shared" si="20"/>
        <v>1</v>
      </c>
      <c r="T48" s="4">
        <f t="shared" si="21"/>
        <v>1</v>
      </c>
      <c r="U48" s="4">
        <f t="shared" si="22"/>
        <v>0</v>
      </c>
      <c r="V48" s="4">
        <f t="shared" si="23"/>
        <v>0</v>
      </c>
      <c r="W48" s="4">
        <f t="shared" si="24"/>
        <v>0</v>
      </c>
      <c r="X48" s="4">
        <f t="shared" si="25"/>
        <v>0</v>
      </c>
      <c r="Y48" s="4">
        <f t="shared" si="26"/>
        <v>0</v>
      </c>
      <c r="Z48" s="4">
        <f t="shared" si="27"/>
        <v>0</v>
      </c>
      <c r="AA48" s="4">
        <f t="shared" si="28"/>
        <v>0</v>
      </c>
      <c r="AB48" s="4">
        <f t="shared" si="29"/>
        <v>0</v>
      </c>
      <c r="AC48" s="4">
        <f t="shared" si="30"/>
        <v>0</v>
      </c>
      <c r="AD48" s="4">
        <f t="shared" si="31"/>
        <v>0</v>
      </c>
      <c r="AE48" s="4">
        <f t="shared" si="32"/>
        <v>0</v>
      </c>
      <c r="AF48" s="4">
        <f t="shared" si="33"/>
        <v>0</v>
      </c>
      <c r="AG48" s="4">
        <f t="shared" si="34"/>
        <v>0</v>
      </c>
      <c r="AH48" s="4">
        <f t="shared" si="35"/>
        <v>0</v>
      </c>
      <c r="AI48" s="4">
        <f t="shared" si="36"/>
        <v>0</v>
      </c>
      <c r="AJ48" s="4">
        <f t="shared" si="37"/>
        <v>0</v>
      </c>
      <c r="AK48" s="4">
        <f>Detailed_Report_Risk_Levels!E48</f>
        <v>0</v>
      </c>
      <c r="AL48" s="4">
        <f t="shared" si="38"/>
        <v>0</v>
      </c>
      <c r="AM48" s="4">
        <f t="shared" si="39"/>
        <v>0</v>
      </c>
      <c r="AN48" s="4">
        <f t="shared" si="40"/>
        <v>0</v>
      </c>
      <c r="AO48" s="4">
        <f t="shared" si="41"/>
        <v>0</v>
      </c>
      <c r="AP48" s="4">
        <f t="shared" si="42"/>
        <v>0</v>
      </c>
      <c r="AQ48" s="4">
        <f t="shared" si="43"/>
        <v>0</v>
      </c>
      <c r="AR48" s="4">
        <f t="shared" si="44"/>
        <v>0</v>
      </c>
      <c r="AS48" s="4">
        <f t="shared" si="45"/>
        <v>0</v>
      </c>
      <c r="AT48" s="4">
        <f t="shared" si="46"/>
        <v>0</v>
      </c>
      <c r="AU48" s="4">
        <f t="shared" si="47"/>
        <v>0</v>
      </c>
      <c r="AV48" s="4">
        <f t="shared" si="48"/>
        <v>0</v>
      </c>
      <c r="AW48" s="4">
        <f t="shared" si="49"/>
        <v>0</v>
      </c>
      <c r="AX48" s="4">
        <f t="shared" si="50"/>
        <v>0</v>
      </c>
      <c r="AY48" s="4">
        <f t="shared" si="51"/>
        <v>0</v>
      </c>
      <c r="AZ48" s="4">
        <f t="shared" si="52"/>
        <v>0</v>
      </c>
    </row>
    <row r="49" spans="2:52" x14ac:dyDescent="0.2">
      <c r="B49">
        <f>Risks!B57</f>
        <v>0</v>
      </c>
      <c r="C49">
        <f>Risks!H57</f>
        <v>0</v>
      </c>
      <c r="D49" s="4">
        <f>Risks!C57</f>
        <v>0</v>
      </c>
      <c r="E49" s="4">
        <f>Detailed_Report_Risk_Levels!D49</f>
        <v>0</v>
      </c>
      <c r="F49" s="4">
        <f t="shared" si="7"/>
        <v>1</v>
      </c>
      <c r="G49" s="4">
        <f t="shared" si="8"/>
        <v>1</v>
      </c>
      <c r="H49" s="4">
        <f t="shared" si="9"/>
        <v>1</v>
      </c>
      <c r="I49" s="4">
        <f t="shared" si="10"/>
        <v>1</v>
      </c>
      <c r="J49" s="4">
        <f t="shared" si="11"/>
        <v>1</v>
      </c>
      <c r="K49" s="4">
        <f t="shared" si="12"/>
        <v>1</v>
      </c>
      <c r="L49" s="4">
        <f t="shared" si="13"/>
        <v>1</v>
      </c>
      <c r="M49" s="4">
        <f t="shared" si="14"/>
        <v>1</v>
      </c>
      <c r="N49" s="4">
        <f t="shared" si="15"/>
        <v>1</v>
      </c>
      <c r="O49" s="4">
        <f t="shared" si="16"/>
        <v>1</v>
      </c>
      <c r="P49" s="4">
        <f t="shared" si="17"/>
        <v>1</v>
      </c>
      <c r="Q49" s="4">
        <f t="shared" si="18"/>
        <v>1</v>
      </c>
      <c r="R49" s="4">
        <f t="shared" si="19"/>
        <v>1</v>
      </c>
      <c r="S49" s="4">
        <f t="shared" si="20"/>
        <v>1</v>
      </c>
      <c r="T49" s="4">
        <f t="shared" si="21"/>
        <v>1</v>
      </c>
      <c r="U49" s="4">
        <f t="shared" si="22"/>
        <v>0</v>
      </c>
      <c r="V49" s="4">
        <f t="shared" si="23"/>
        <v>0</v>
      </c>
      <c r="W49" s="4">
        <f t="shared" si="24"/>
        <v>0</v>
      </c>
      <c r="X49" s="4">
        <f t="shared" si="25"/>
        <v>0</v>
      </c>
      <c r="Y49" s="4">
        <f t="shared" si="26"/>
        <v>0</v>
      </c>
      <c r="Z49" s="4">
        <f t="shared" si="27"/>
        <v>0</v>
      </c>
      <c r="AA49" s="4">
        <f t="shared" si="28"/>
        <v>0</v>
      </c>
      <c r="AB49" s="4">
        <f t="shared" si="29"/>
        <v>0</v>
      </c>
      <c r="AC49" s="4">
        <f t="shared" si="30"/>
        <v>0</v>
      </c>
      <c r="AD49" s="4">
        <f t="shared" si="31"/>
        <v>0</v>
      </c>
      <c r="AE49" s="4">
        <f t="shared" si="32"/>
        <v>0</v>
      </c>
      <c r="AF49" s="4">
        <f t="shared" si="33"/>
        <v>0</v>
      </c>
      <c r="AG49" s="4">
        <f t="shared" si="34"/>
        <v>0</v>
      </c>
      <c r="AH49" s="4">
        <f t="shared" si="35"/>
        <v>0</v>
      </c>
      <c r="AI49" s="4">
        <f t="shared" si="36"/>
        <v>0</v>
      </c>
      <c r="AJ49" s="4">
        <f t="shared" si="37"/>
        <v>0</v>
      </c>
      <c r="AK49" s="4">
        <f>Detailed_Report_Risk_Levels!E49</f>
        <v>0</v>
      </c>
      <c r="AL49" s="4">
        <f t="shared" si="38"/>
        <v>0</v>
      </c>
      <c r="AM49" s="4">
        <f t="shared" si="39"/>
        <v>0</v>
      </c>
      <c r="AN49" s="4">
        <f t="shared" si="40"/>
        <v>0</v>
      </c>
      <c r="AO49" s="4">
        <f t="shared" si="41"/>
        <v>0</v>
      </c>
      <c r="AP49" s="4">
        <f t="shared" si="42"/>
        <v>0</v>
      </c>
      <c r="AQ49" s="4">
        <f t="shared" si="43"/>
        <v>0</v>
      </c>
      <c r="AR49" s="4">
        <f t="shared" si="44"/>
        <v>0</v>
      </c>
      <c r="AS49" s="4">
        <f t="shared" si="45"/>
        <v>0</v>
      </c>
      <c r="AT49" s="4">
        <f t="shared" si="46"/>
        <v>0</v>
      </c>
      <c r="AU49" s="4">
        <f t="shared" si="47"/>
        <v>0</v>
      </c>
      <c r="AV49" s="4">
        <f t="shared" si="48"/>
        <v>0</v>
      </c>
      <c r="AW49" s="4">
        <f t="shared" si="49"/>
        <v>0</v>
      </c>
      <c r="AX49" s="4">
        <f t="shared" si="50"/>
        <v>0</v>
      </c>
      <c r="AY49" s="4">
        <f t="shared" si="51"/>
        <v>0</v>
      </c>
      <c r="AZ49" s="4">
        <f t="shared" si="52"/>
        <v>0</v>
      </c>
    </row>
    <row r="50" spans="2:52" x14ac:dyDescent="0.2">
      <c r="B50">
        <f>Risks!B58</f>
        <v>0</v>
      </c>
      <c r="C50">
        <f>Risks!H58</f>
        <v>0</v>
      </c>
      <c r="D50" s="4">
        <f>Risks!C58</f>
        <v>0</v>
      </c>
      <c r="E50" s="4">
        <f>Detailed_Report_Risk_Levels!D50</f>
        <v>0</v>
      </c>
      <c r="F50" s="4">
        <f t="shared" si="7"/>
        <v>1</v>
      </c>
      <c r="G50" s="4">
        <f t="shared" si="8"/>
        <v>1</v>
      </c>
      <c r="H50" s="4">
        <f t="shared" si="9"/>
        <v>1</v>
      </c>
      <c r="I50" s="4">
        <f t="shared" si="10"/>
        <v>1</v>
      </c>
      <c r="J50" s="4">
        <f t="shared" si="11"/>
        <v>1</v>
      </c>
      <c r="K50" s="4">
        <f t="shared" si="12"/>
        <v>1</v>
      </c>
      <c r="L50" s="4">
        <f t="shared" si="13"/>
        <v>1</v>
      </c>
      <c r="M50" s="4">
        <f t="shared" si="14"/>
        <v>1</v>
      </c>
      <c r="N50" s="4">
        <f t="shared" si="15"/>
        <v>1</v>
      </c>
      <c r="O50" s="4">
        <f t="shared" si="16"/>
        <v>1</v>
      </c>
      <c r="P50" s="4">
        <f t="shared" si="17"/>
        <v>1</v>
      </c>
      <c r="Q50" s="4">
        <f t="shared" si="18"/>
        <v>1</v>
      </c>
      <c r="R50" s="4">
        <f t="shared" si="19"/>
        <v>1</v>
      </c>
      <c r="S50" s="4">
        <f t="shared" si="20"/>
        <v>1</v>
      </c>
      <c r="T50" s="4">
        <f t="shared" si="21"/>
        <v>1</v>
      </c>
      <c r="U50" s="4">
        <f t="shared" si="22"/>
        <v>0</v>
      </c>
      <c r="V50" s="4">
        <f t="shared" si="23"/>
        <v>0</v>
      </c>
      <c r="W50" s="4">
        <f t="shared" si="24"/>
        <v>0</v>
      </c>
      <c r="X50" s="4">
        <f t="shared" si="25"/>
        <v>0</v>
      </c>
      <c r="Y50" s="4">
        <f t="shared" si="26"/>
        <v>0</v>
      </c>
      <c r="Z50" s="4">
        <f t="shared" si="27"/>
        <v>0</v>
      </c>
      <c r="AA50" s="4">
        <f t="shared" si="28"/>
        <v>0</v>
      </c>
      <c r="AB50" s="4">
        <f t="shared" si="29"/>
        <v>0</v>
      </c>
      <c r="AC50" s="4">
        <f t="shared" si="30"/>
        <v>0</v>
      </c>
      <c r="AD50" s="4">
        <f t="shared" si="31"/>
        <v>0</v>
      </c>
      <c r="AE50" s="4">
        <f t="shared" si="32"/>
        <v>0</v>
      </c>
      <c r="AF50" s="4">
        <f t="shared" si="33"/>
        <v>0</v>
      </c>
      <c r="AG50" s="4">
        <f t="shared" si="34"/>
        <v>0</v>
      </c>
      <c r="AH50" s="4">
        <f t="shared" si="35"/>
        <v>0</v>
      </c>
      <c r="AI50" s="4">
        <f t="shared" si="36"/>
        <v>0</v>
      </c>
      <c r="AJ50" s="4">
        <f t="shared" si="37"/>
        <v>0</v>
      </c>
      <c r="AK50" s="4">
        <f>Detailed_Report_Risk_Levels!E50</f>
        <v>0</v>
      </c>
      <c r="AL50" s="4">
        <f t="shared" si="38"/>
        <v>0</v>
      </c>
      <c r="AM50" s="4">
        <f t="shared" si="39"/>
        <v>0</v>
      </c>
      <c r="AN50" s="4">
        <f t="shared" si="40"/>
        <v>0</v>
      </c>
      <c r="AO50" s="4">
        <f t="shared" si="41"/>
        <v>0</v>
      </c>
      <c r="AP50" s="4">
        <f t="shared" si="42"/>
        <v>0</v>
      </c>
      <c r="AQ50" s="4">
        <f t="shared" si="43"/>
        <v>0</v>
      </c>
      <c r="AR50" s="4">
        <f t="shared" si="44"/>
        <v>0</v>
      </c>
      <c r="AS50" s="4">
        <f t="shared" si="45"/>
        <v>0</v>
      </c>
      <c r="AT50" s="4">
        <f t="shared" si="46"/>
        <v>0</v>
      </c>
      <c r="AU50" s="4">
        <f t="shared" si="47"/>
        <v>0</v>
      </c>
      <c r="AV50" s="4">
        <f t="shared" si="48"/>
        <v>0</v>
      </c>
      <c r="AW50" s="4">
        <f t="shared" si="49"/>
        <v>0</v>
      </c>
      <c r="AX50" s="4">
        <f t="shared" si="50"/>
        <v>0</v>
      </c>
      <c r="AY50" s="4">
        <f t="shared" si="51"/>
        <v>0</v>
      </c>
      <c r="AZ50" s="4">
        <f t="shared" si="52"/>
        <v>0</v>
      </c>
    </row>
    <row r="51" spans="2:52" x14ac:dyDescent="0.2">
      <c r="B51">
        <f>Risks!B59</f>
        <v>0</v>
      </c>
      <c r="C51">
        <f>Risks!H59</f>
        <v>0</v>
      </c>
      <c r="D51" s="4">
        <f>Risks!C59</f>
        <v>0</v>
      </c>
      <c r="E51" s="4">
        <f>Detailed_Report_Risk_Levels!D51</f>
        <v>0</v>
      </c>
      <c r="F51" s="4">
        <f t="shared" si="7"/>
        <v>1</v>
      </c>
      <c r="G51" s="4">
        <f t="shared" si="8"/>
        <v>1</v>
      </c>
      <c r="H51" s="4">
        <f t="shared" si="9"/>
        <v>1</v>
      </c>
      <c r="I51" s="4">
        <f t="shared" si="10"/>
        <v>1</v>
      </c>
      <c r="J51" s="4">
        <f t="shared" si="11"/>
        <v>1</v>
      </c>
      <c r="K51" s="4">
        <f t="shared" si="12"/>
        <v>1</v>
      </c>
      <c r="L51" s="4">
        <f t="shared" si="13"/>
        <v>1</v>
      </c>
      <c r="M51" s="4">
        <f t="shared" si="14"/>
        <v>1</v>
      </c>
      <c r="N51" s="4">
        <f t="shared" si="15"/>
        <v>1</v>
      </c>
      <c r="O51" s="4">
        <f t="shared" si="16"/>
        <v>1</v>
      </c>
      <c r="P51" s="4">
        <f t="shared" si="17"/>
        <v>1</v>
      </c>
      <c r="Q51" s="4">
        <f t="shared" si="18"/>
        <v>1</v>
      </c>
      <c r="R51" s="4">
        <f t="shared" si="19"/>
        <v>1</v>
      </c>
      <c r="S51" s="4">
        <f t="shared" si="20"/>
        <v>1</v>
      </c>
      <c r="T51" s="4">
        <f t="shared" si="21"/>
        <v>1</v>
      </c>
      <c r="U51" s="4">
        <f t="shared" si="22"/>
        <v>0</v>
      </c>
      <c r="V51" s="4">
        <f t="shared" si="23"/>
        <v>0</v>
      </c>
      <c r="W51" s="4">
        <f t="shared" si="24"/>
        <v>0</v>
      </c>
      <c r="X51" s="4">
        <f t="shared" si="25"/>
        <v>0</v>
      </c>
      <c r="Y51" s="4">
        <f t="shared" si="26"/>
        <v>0</v>
      </c>
      <c r="Z51" s="4">
        <f t="shared" si="27"/>
        <v>0</v>
      </c>
      <c r="AA51" s="4">
        <f t="shared" si="28"/>
        <v>0</v>
      </c>
      <c r="AB51" s="4">
        <f t="shared" si="29"/>
        <v>0</v>
      </c>
      <c r="AC51" s="4">
        <f t="shared" si="30"/>
        <v>0</v>
      </c>
      <c r="AD51" s="4">
        <f t="shared" si="31"/>
        <v>0</v>
      </c>
      <c r="AE51" s="4">
        <f t="shared" si="32"/>
        <v>0</v>
      </c>
      <c r="AF51" s="4">
        <f t="shared" si="33"/>
        <v>0</v>
      </c>
      <c r="AG51" s="4">
        <f t="shared" si="34"/>
        <v>0</v>
      </c>
      <c r="AH51" s="4">
        <f t="shared" si="35"/>
        <v>0</v>
      </c>
      <c r="AI51" s="4">
        <f t="shared" si="36"/>
        <v>0</v>
      </c>
      <c r="AJ51" s="4">
        <f t="shared" si="37"/>
        <v>0</v>
      </c>
      <c r="AK51" s="4">
        <f>Detailed_Report_Risk_Levels!E51</f>
        <v>0</v>
      </c>
      <c r="AL51" s="4">
        <f t="shared" si="38"/>
        <v>0</v>
      </c>
      <c r="AM51" s="4">
        <f t="shared" si="39"/>
        <v>0</v>
      </c>
      <c r="AN51" s="4">
        <f t="shared" si="40"/>
        <v>0</v>
      </c>
      <c r="AO51" s="4">
        <f t="shared" si="41"/>
        <v>0</v>
      </c>
      <c r="AP51" s="4">
        <f t="shared" si="42"/>
        <v>0</v>
      </c>
      <c r="AQ51" s="4">
        <f t="shared" si="43"/>
        <v>0</v>
      </c>
      <c r="AR51" s="4">
        <f t="shared" si="44"/>
        <v>0</v>
      </c>
      <c r="AS51" s="4">
        <f t="shared" si="45"/>
        <v>0</v>
      </c>
      <c r="AT51" s="4">
        <f t="shared" si="46"/>
        <v>0</v>
      </c>
      <c r="AU51" s="4">
        <f t="shared" si="47"/>
        <v>0</v>
      </c>
      <c r="AV51" s="4">
        <f t="shared" si="48"/>
        <v>0</v>
      </c>
      <c r="AW51" s="4">
        <f t="shared" si="49"/>
        <v>0</v>
      </c>
      <c r="AX51" s="4">
        <f t="shared" si="50"/>
        <v>0</v>
      </c>
      <c r="AY51" s="4">
        <f t="shared" si="51"/>
        <v>0</v>
      </c>
      <c r="AZ51" s="4">
        <f t="shared" si="52"/>
        <v>0</v>
      </c>
    </row>
    <row r="52" spans="2:52" x14ac:dyDescent="0.2">
      <c r="B52">
        <f>Risks!B60</f>
        <v>0</v>
      </c>
      <c r="C52">
        <f>Risks!H60</f>
        <v>0</v>
      </c>
      <c r="D52" s="4">
        <f>Risks!C60</f>
        <v>0</v>
      </c>
      <c r="E52" s="4">
        <f>Detailed_Report_Risk_Levels!D52</f>
        <v>0</v>
      </c>
      <c r="F52" s="4">
        <f t="shared" si="7"/>
        <v>1</v>
      </c>
      <c r="G52" s="4">
        <f t="shared" si="8"/>
        <v>1</v>
      </c>
      <c r="H52" s="4">
        <f t="shared" si="9"/>
        <v>1</v>
      </c>
      <c r="I52" s="4">
        <f t="shared" si="10"/>
        <v>1</v>
      </c>
      <c r="J52" s="4">
        <f t="shared" si="11"/>
        <v>1</v>
      </c>
      <c r="K52" s="4">
        <f t="shared" si="12"/>
        <v>1</v>
      </c>
      <c r="L52" s="4">
        <f t="shared" si="13"/>
        <v>1</v>
      </c>
      <c r="M52" s="4">
        <f t="shared" si="14"/>
        <v>1</v>
      </c>
      <c r="N52" s="4">
        <f t="shared" si="15"/>
        <v>1</v>
      </c>
      <c r="O52" s="4">
        <f t="shared" si="16"/>
        <v>1</v>
      </c>
      <c r="P52" s="4">
        <f t="shared" si="17"/>
        <v>1</v>
      </c>
      <c r="Q52" s="4">
        <f t="shared" si="18"/>
        <v>1</v>
      </c>
      <c r="R52" s="4">
        <f t="shared" si="19"/>
        <v>1</v>
      </c>
      <c r="S52" s="4">
        <f t="shared" si="20"/>
        <v>1</v>
      </c>
      <c r="T52" s="4">
        <f t="shared" si="21"/>
        <v>1</v>
      </c>
      <c r="U52" s="4">
        <f t="shared" si="22"/>
        <v>0</v>
      </c>
      <c r="V52" s="4">
        <f t="shared" si="23"/>
        <v>0</v>
      </c>
      <c r="W52" s="4">
        <f t="shared" si="24"/>
        <v>0</v>
      </c>
      <c r="X52" s="4">
        <f t="shared" si="25"/>
        <v>0</v>
      </c>
      <c r="Y52" s="4">
        <f t="shared" si="26"/>
        <v>0</v>
      </c>
      <c r="Z52" s="4">
        <f t="shared" si="27"/>
        <v>0</v>
      </c>
      <c r="AA52" s="4">
        <f t="shared" si="28"/>
        <v>0</v>
      </c>
      <c r="AB52" s="4">
        <f t="shared" si="29"/>
        <v>0</v>
      </c>
      <c r="AC52" s="4">
        <f t="shared" si="30"/>
        <v>0</v>
      </c>
      <c r="AD52" s="4">
        <f t="shared" si="31"/>
        <v>0</v>
      </c>
      <c r="AE52" s="4">
        <f t="shared" si="32"/>
        <v>0</v>
      </c>
      <c r="AF52" s="4">
        <f t="shared" si="33"/>
        <v>0</v>
      </c>
      <c r="AG52" s="4">
        <f t="shared" si="34"/>
        <v>0</v>
      </c>
      <c r="AH52" s="4">
        <f t="shared" si="35"/>
        <v>0</v>
      </c>
      <c r="AI52" s="4">
        <f t="shared" si="36"/>
        <v>0</v>
      </c>
      <c r="AJ52" s="4">
        <f t="shared" si="37"/>
        <v>0</v>
      </c>
      <c r="AK52" s="4">
        <f>Detailed_Report_Risk_Levels!E52</f>
        <v>0</v>
      </c>
      <c r="AL52" s="4">
        <f t="shared" si="38"/>
        <v>0</v>
      </c>
      <c r="AM52" s="4">
        <f t="shared" si="39"/>
        <v>0</v>
      </c>
      <c r="AN52" s="4">
        <f t="shared" si="40"/>
        <v>0</v>
      </c>
      <c r="AO52" s="4">
        <f t="shared" si="41"/>
        <v>0</v>
      </c>
      <c r="AP52" s="4">
        <f t="shared" si="42"/>
        <v>0</v>
      </c>
      <c r="AQ52" s="4">
        <f t="shared" si="43"/>
        <v>0</v>
      </c>
      <c r="AR52" s="4">
        <f t="shared" si="44"/>
        <v>0</v>
      </c>
      <c r="AS52" s="4">
        <f t="shared" si="45"/>
        <v>0</v>
      </c>
      <c r="AT52" s="4">
        <f t="shared" si="46"/>
        <v>0</v>
      </c>
      <c r="AU52" s="4">
        <f t="shared" si="47"/>
        <v>0</v>
      </c>
      <c r="AV52" s="4">
        <f t="shared" si="48"/>
        <v>0</v>
      </c>
      <c r="AW52" s="4">
        <f t="shared" si="49"/>
        <v>0</v>
      </c>
      <c r="AX52" s="4">
        <f t="shared" si="50"/>
        <v>0</v>
      </c>
      <c r="AY52" s="4">
        <f t="shared" si="51"/>
        <v>0</v>
      </c>
      <c r="AZ52" s="4">
        <f t="shared" si="52"/>
        <v>0</v>
      </c>
    </row>
    <row r="53" spans="2:52" x14ac:dyDescent="0.2">
      <c r="B53">
        <f>Risks!B61</f>
        <v>0</v>
      </c>
      <c r="C53">
        <f>Risks!H61</f>
        <v>0</v>
      </c>
      <c r="D53" s="4">
        <f>Risks!C61</f>
        <v>0</v>
      </c>
      <c r="E53" s="4">
        <f>Detailed_Report_Risk_Levels!D53</f>
        <v>0</v>
      </c>
      <c r="F53" s="4">
        <f t="shared" si="7"/>
        <v>1</v>
      </c>
      <c r="G53" s="4">
        <f t="shared" si="8"/>
        <v>1</v>
      </c>
      <c r="H53" s="4">
        <f t="shared" si="9"/>
        <v>1</v>
      </c>
      <c r="I53" s="4">
        <f t="shared" si="10"/>
        <v>1</v>
      </c>
      <c r="J53" s="4">
        <f t="shared" si="11"/>
        <v>1</v>
      </c>
      <c r="K53" s="4">
        <f t="shared" si="12"/>
        <v>1</v>
      </c>
      <c r="L53" s="4">
        <f t="shared" si="13"/>
        <v>1</v>
      </c>
      <c r="M53" s="4">
        <f t="shared" si="14"/>
        <v>1</v>
      </c>
      <c r="N53" s="4">
        <f t="shared" si="15"/>
        <v>1</v>
      </c>
      <c r="O53" s="4">
        <f t="shared" si="16"/>
        <v>1</v>
      </c>
      <c r="P53" s="4">
        <f t="shared" si="17"/>
        <v>1</v>
      </c>
      <c r="Q53" s="4">
        <f t="shared" si="18"/>
        <v>1</v>
      </c>
      <c r="R53" s="4">
        <f t="shared" si="19"/>
        <v>1</v>
      </c>
      <c r="S53" s="4">
        <f t="shared" si="20"/>
        <v>1</v>
      </c>
      <c r="T53" s="4">
        <f t="shared" si="21"/>
        <v>1</v>
      </c>
      <c r="U53" s="4">
        <f t="shared" si="22"/>
        <v>0</v>
      </c>
      <c r="V53" s="4">
        <f t="shared" si="23"/>
        <v>0</v>
      </c>
      <c r="W53" s="4">
        <f t="shared" si="24"/>
        <v>0</v>
      </c>
      <c r="X53" s="4">
        <f t="shared" si="25"/>
        <v>0</v>
      </c>
      <c r="Y53" s="4">
        <f t="shared" si="26"/>
        <v>0</v>
      </c>
      <c r="Z53" s="4">
        <f t="shared" si="27"/>
        <v>0</v>
      </c>
      <c r="AA53" s="4">
        <f t="shared" si="28"/>
        <v>0</v>
      </c>
      <c r="AB53" s="4">
        <f t="shared" si="29"/>
        <v>0</v>
      </c>
      <c r="AC53" s="4">
        <f t="shared" si="30"/>
        <v>0</v>
      </c>
      <c r="AD53" s="4">
        <f t="shared" si="31"/>
        <v>0</v>
      </c>
      <c r="AE53" s="4">
        <f t="shared" si="32"/>
        <v>0</v>
      </c>
      <c r="AF53" s="4">
        <f t="shared" si="33"/>
        <v>0</v>
      </c>
      <c r="AG53" s="4">
        <f t="shared" si="34"/>
        <v>0</v>
      </c>
      <c r="AH53" s="4">
        <f t="shared" si="35"/>
        <v>0</v>
      </c>
      <c r="AI53" s="4">
        <f t="shared" si="36"/>
        <v>0</v>
      </c>
      <c r="AJ53" s="4">
        <f t="shared" si="37"/>
        <v>0</v>
      </c>
      <c r="AK53" s="4">
        <f>Detailed_Report_Risk_Levels!E53</f>
        <v>0</v>
      </c>
      <c r="AL53" s="4">
        <f t="shared" si="38"/>
        <v>0</v>
      </c>
      <c r="AM53" s="4">
        <f t="shared" si="39"/>
        <v>0</v>
      </c>
      <c r="AN53" s="4">
        <f t="shared" si="40"/>
        <v>0</v>
      </c>
      <c r="AO53" s="4">
        <f t="shared" si="41"/>
        <v>0</v>
      </c>
      <c r="AP53" s="4">
        <f t="shared" si="42"/>
        <v>0</v>
      </c>
      <c r="AQ53" s="4">
        <f t="shared" si="43"/>
        <v>0</v>
      </c>
      <c r="AR53" s="4">
        <f t="shared" si="44"/>
        <v>0</v>
      </c>
      <c r="AS53" s="4">
        <f t="shared" si="45"/>
        <v>0</v>
      </c>
      <c r="AT53" s="4">
        <f t="shared" si="46"/>
        <v>0</v>
      </c>
      <c r="AU53" s="4">
        <f t="shared" si="47"/>
        <v>0</v>
      </c>
      <c r="AV53" s="4">
        <f t="shared" si="48"/>
        <v>0</v>
      </c>
      <c r="AW53" s="4">
        <f t="shared" si="49"/>
        <v>0</v>
      </c>
      <c r="AX53" s="4">
        <f t="shared" si="50"/>
        <v>0</v>
      </c>
      <c r="AY53" s="4">
        <f t="shared" si="51"/>
        <v>0</v>
      </c>
      <c r="AZ53" s="4">
        <f t="shared" si="52"/>
        <v>0</v>
      </c>
    </row>
    <row r="54" spans="2:52" x14ac:dyDescent="0.2">
      <c r="B54">
        <f>Risks!B62</f>
        <v>0</v>
      </c>
      <c r="C54">
        <f>Risks!H62</f>
        <v>0</v>
      </c>
      <c r="D54" s="4">
        <f>Risks!C62</f>
        <v>0</v>
      </c>
      <c r="E54" s="4">
        <f>Detailed_Report_Risk_Levels!D54</f>
        <v>0</v>
      </c>
      <c r="F54" s="4">
        <f t="shared" si="7"/>
        <v>1</v>
      </c>
      <c r="G54" s="4">
        <f t="shared" si="8"/>
        <v>1</v>
      </c>
      <c r="H54" s="4">
        <f t="shared" si="9"/>
        <v>1</v>
      </c>
      <c r="I54" s="4">
        <f t="shared" si="10"/>
        <v>1</v>
      </c>
      <c r="J54" s="4">
        <f t="shared" si="11"/>
        <v>1</v>
      </c>
      <c r="K54" s="4">
        <f t="shared" si="12"/>
        <v>1</v>
      </c>
      <c r="L54" s="4">
        <f t="shared" si="13"/>
        <v>1</v>
      </c>
      <c r="M54" s="4">
        <f t="shared" si="14"/>
        <v>1</v>
      </c>
      <c r="N54" s="4">
        <f t="shared" si="15"/>
        <v>1</v>
      </c>
      <c r="O54" s="4">
        <f t="shared" si="16"/>
        <v>1</v>
      </c>
      <c r="P54" s="4">
        <f t="shared" si="17"/>
        <v>1</v>
      </c>
      <c r="Q54" s="4">
        <f t="shared" si="18"/>
        <v>1</v>
      </c>
      <c r="R54" s="4">
        <f t="shared" si="19"/>
        <v>1</v>
      </c>
      <c r="S54" s="4">
        <f t="shared" si="20"/>
        <v>1</v>
      </c>
      <c r="T54" s="4">
        <f t="shared" si="21"/>
        <v>1</v>
      </c>
      <c r="U54" s="4">
        <f t="shared" si="22"/>
        <v>0</v>
      </c>
      <c r="V54" s="4">
        <f t="shared" si="23"/>
        <v>0</v>
      </c>
      <c r="W54" s="4">
        <f t="shared" si="24"/>
        <v>0</v>
      </c>
      <c r="X54" s="4">
        <f t="shared" si="25"/>
        <v>0</v>
      </c>
      <c r="Y54" s="4">
        <f t="shared" si="26"/>
        <v>0</v>
      </c>
      <c r="Z54" s="4">
        <f t="shared" si="27"/>
        <v>0</v>
      </c>
      <c r="AA54" s="4">
        <f t="shared" si="28"/>
        <v>0</v>
      </c>
      <c r="AB54" s="4">
        <f t="shared" si="29"/>
        <v>0</v>
      </c>
      <c r="AC54" s="4">
        <f t="shared" si="30"/>
        <v>0</v>
      </c>
      <c r="AD54" s="4">
        <f t="shared" si="31"/>
        <v>0</v>
      </c>
      <c r="AE54" s="4">
        <f t="shared" si="32"/>
        <v>0</v>
      </c>
      <c r="AF54" s="4">
        <f t="shared" si="33"/>
        <v>0</v>
      </c>
      <c r="AG54" s="4">
        <f t="shared" si="34"/>
        <v>0</v>
      </c>
      <c r="AH54" s="4">
        <f t="shared" si="35"/>
        <v>0</v>
      </c>
      <c r="AI54" s="4">
        <f t="shared" si="36"/>
        <v>0</v>
      </c>
      <c r="AJ54" s="4">
        <f t="shared" si="37"/>
        <v>0</v>
      </c>
      <c r="AK54" s="4">
        <f>Detailed_Report_Risk_Levels!E54</f>
        <v>0</v>
      </c>
      <c r="AL54" s="4">
        <f t="shared" si="38"/>
        <v>0</v>
      </c>
      <c r="AM54" s="4">
        <f t="shared" si="39"/>
        <v>0</v>
      </c>
      <c r="AN54" s="4">
        <f t="shared" si="40"/>
        <v>0</v>
      </c>
      <c r="AO54" s="4">
        <f t="shared" si="41"/>
        <v>0</v>
      </c>
      <c r="AP54" s="4">
        <f t="shared" si="42"/>
        <v>0</v>
      </c>
      <c r="AQ54" s="4">
        <f t="shared" si="43"/>
        <v>0</v>
      </c>
      <c r="AR54" s="4">
        <f t="shared" si="44"/>
        <v>0</v>
      </c>
      <c r="AS54" s="4">
        <f t="shared" si="45"/>
        <v>0</v>
      </c>
      <c r="AT54" s="4">
        <f t="shared" si="46"/>
        <v>0</v>
      </c>
      <c r="AU54" s="4">
        <f t="shared" si="47"/>
        <v>0</v>
      </c>
      <c r="AV54" s="4">
        <f t="shared" si="48"/>
        <v>0</v>
      </c>
      <c r="AW54" s="4">
        <f t="shared" si="49"/>
        <v>0</v>
      </c>
      <c r="AX54" s="4">
        <f t="shared" si="50"/>
        <v>0</v>
      </c>
      <c r="AY54" s="4">
        <f t="shared" si="51"/>
        <v>0</v>
      </c>
      <c r="AZ54" s="4">
        <f t="shared" si="52"/>
        <v>0</v>
      </c>
    </row>
    <row r="55" spans="2:52" x14ac:dyDescent="0.2">
      <c r="B55">
        <f>Risks!B63</f>
        <v>0</v>
      </c>
      <c r="C55">
        <f>Risks!H63</f>
        <v>0</v>
      </c>
      <c r="D55" s="4">
        <f>Risks!C63</f>
        <v>0</v>
      </c>
      <c r="E55" s="4">
        <f>Detailed_Report_Risk_Levels!D55</f>
        <v>0</v>
      </c>
      <c r="F55" s="4">
        <f t="shared" si="7"/>
        <v>1</v>
      </c>
      <c r="G55" s="4">
        <f t="shared" si="8"/>
        <v>1</v>
      </c>
      <c r="H55" s="4">
        <f t="shared" si="9"/>
        <v>1</v>
      </c>
      <c r="I55" s="4">
        <f t="shared" si="10"/>
        <v>1</v>
      </c>
      <c r="J55" s="4">
        <f t="shared" si="11"/>
        <v>1</v>
      </c>
      <c r="K55" s="4">
        <f t="shared" si="12"/>
        <v>1</v>
      </c>
      <c r="L55" s="4">
        <f t="shared" si="13"/>
        <v>1</v>
      </c>
      <c r="M55" s="4">
        <f t="shared" si="14"/>
        <v>1</v>
      </c>
      <c r="N55" s="4">
        <f t="shared" si="15"/>
        <v>1</v>
      </c>
      <c r="O55" s="4">
        <f t="shared" si="16"/>
        <v>1</v>
      </c>
      <c r="P55" s="4">
        <f t="shared" si="17"/>
        <v>1</v>
      </c>
      <c r="Q55" s="4">
        <f t="shared" si="18"/>
        <v>1</v>
      </c>
      <c r="R55" s="4">
        <f t="shared" si="19"/>
        <v>1</v>
      </c>
      <c r="S55" s="4">
        <f t="shared" si="20"/>
        <v>1</v>
      </c>
      <c r="T55" s="4">
        <f t="shared" si="21"/>
        <v>1</v>
      </c>
      <c r="U55" s="4">
        <f t="shared" si="22"/>
        <v>0</v>
      </c>
      <c r="V55" s="4">
        <f t="shared" si="23"/>
        <v>0</v>
      </c>
      <c r="W55" s="4">
        <f t="shared" si="24"/>
        <v>0</v>
      </c>
      <c r="X55" s="4">
        <f t="shared" si="25"/>
        <v>0</v>
      </c>
      <c r="Y55" s="4">
        <f t="shared" si="26"/>
        <v>0</v>
      </c>
      <c r="Z55" s="4">
        <f t="shared" si="27"/>
        <v>0</v>
      </c>
      <c r="AA55" s="4">
        <f t="shared" si="28"/>
        <v>0</v>
      </c>
      <c r="AB55" s="4">
        <f t="shared" si="29"/>
        <v>0</v>
      </c>
      <c r="AC55" s="4">
        <f t="shared" si="30"/>
        <v>0</v>
      </c>
      <c r="AD55" s="4">
        <f t="shared" si="31"/>
        <v>0</v>
      </c>
      <c r="AE55" s="4">
        <f t="shared" si="32"/>
        <v>0</v>
      </c>
      <c r="AF55" s="4">
        <f t="shared" si="33"/>
        <v>0</v>
      </c>
      <c r="AG55" s="4">
        <f t="shared" si="34"/>
        <v>0</v>
      </c>
      <c r="AH55" s="4">
        <f t="shared" si="35"/>
        <v>0</v>
      </c>
      <c r="AI55" s="4">
        <f t="shared" si="36"/>
        <v>0</v>
      </c>
      <c r="AJ55" s="4">
        <f t="shared" si="37"/>
        <v>0</v>
      </c>
      <c r="AK55" s="4">
        <f>Detailed_Report_Risk_Levels!E55</f>
        <v>0</v>
      </c>
      <c r="AL55" s="4">
        <f t="shared" si="38"/>
        <v>0</v>
      </c>
      <c r="AM55" s="4">
        <f t="shared" si="39"/>
        <v>0</v>
      </c>
      <c r="AN55" s="4">
        <f t="shared" si="40"/>
        <v>0</v>
      </c>
      <c r="AO55" s="4">
        <f t="shared" si="41"/>
        <v>0</v>
      </c>
      <c r="AP55" s="4">
        <f t="shared" si="42"/>
        <v>0</v>
      </c>
      <c r="AQ55" s="4">
        <f t="shared" si="43"/>
        <v>0</v>
      </c>
      <c r="AR55" s="4">
        <f t="shared" si="44"/>
        <v>0</v>
      </c>
      <c r="AS55" s="4">
        <f t="shared" si="45"/>
        <v>0</v>
      </c>
      <c r="AT55" s="4">
        <f t="shared" si="46"/>
        <v>0</v>
      </c>
      <c r="AU55" s="4">
        <f t="shared" si="47"/>
        <v>0</v>
      </c>
      <c r="AV55" s="4">
        <f t="shared" si="48"/>
        <v>0</v>
      </c>
      <c r="AW55" s="4">
        <f t="shared" si="49"/>
        <v>0</v>
      </c>
      <c r="AX55" s="4">
        <f t="shared" si="50"/>
        <v>0</v>
      </c>
      <c r="AY55" s="4">
        <f t="shared" si="51"/>
        <v>0</v>
      </c>
      <c r="AZ55" s="4">
        <f t="shared" si="52"/>
        <v>0</v>
      </c>
    </row>
    <row r="56" spans="2:52" x14ac:dyDescent="0.2">
      <c r="B56">
        <f>Risks!B64</f>
        <v>0</v>
      </c>
      <c r="C56">
        <f>Risks!H64</f>
        <v>0</v>
      </c>
      <c r="D56" s="4">
        <f>Risks!C64</f>
        <v>0</v>
      </c>
      <c r="E56" s="4">
        <f>Detailed_Report_Risk_Levels!D56</f>
        <v>0</v>
      </c>
      <c r="F56" s="4">
        <f t="shared" si="7"/>
        <v>1</v>
      </c>
      <c r="G56" s="4">
        <f t="shared" si="8"/>
        <v>1</v>
      </c>
      <c r="H56" s="4">
        <f t="shared" si="9"/>
        <v>1</v>
      </c>
      <c r="I56" s="4">
        <f t="shared" si="10"/>
        <v>1</v>
      </c>
      <c r="J56" s="4">
        <f t="shared" si="11"/>
        <v>1</v>
      </c>
      <c r="K56" s="4">
        <f t="shared" si="12"/>
        <v>1</v>
      </c>
      <c r="L56" s="4">
        <f t="shared" si="13"/>
        <v>1</v>
      </c>
      <c r="M56" s="4">
        <f t="shared" si="14"/>
        <v>1</v>
      </c>
      <c r="N56" s="4">
        <f t="shared" si="15"/>
        <v>1</v>
      </c>
      <c r="O56" s="4">
        <f t="shared" si="16"/>
        <v>1</v>
      </c>
      <c r="P56" s="4">
        <f t="shared" si="17"/>
        <v>1</v>
      </c>
      <c r="Q56" s="4">
        <f t="shared" si="18"/>
        <v>1</v>
      </c>
      <c r="R56" s="4">
        <f t="shared" si="19"/>
        <v>1</v>
      </c>
      <c r="S56" s="4">
        <f t="shared" si="20"/>
        <v>1</v>
      </c>
      <c r="T56" s="4">
        <f t="shared" si="21"/>
        <v>1</v>
      </c>
      <c r="U56" s="4">
        <f t="shared" si="22"/>
        <v>0</v>
      </c>
      <c r="V56" s="4">
        <f t="shared" si="23"/>
        <v>0</v>
      </c>
      <c r="W56" s="4">
        <f t="shared" si="24"/>
        <v>0</v>
      </c>
      <c r="X56" s="4">
        <f t="shared" si="25"/>
        <v>0</v>
      </c>
      <c r="Y56" s="4">
        <f t="shared" si="26"/>
        <v>0</v>
      </c>
      <c r="Z56" s="4">
        <f t="shared" si="27"/>
        <v>0</v>
      </c>
      <c r="AA56" s="4">
        <f t="shared" si="28"/>
        <v>0</v>
      </c>
      <c r="AB56" s="4">
        <f t="shared" si="29"/>
        <v>0</v>
      </c>
      <c r="AC56" s="4">
        <f t="shared" si="30"/>
        <v>0</v>
      </c>
      <c r="AD56" s="4">
        <f t="shared" si="31"/>
        <v>0</v>
      </c>
      <c r="AE56" s="4">
        <f t="shared" si="32"/>
        <v>0</v>
      </c>
      <c r="AF56" s="4">
        <f t="shared" si="33"/>
        <v>0</v>
      </c>
      <c r="AG56" s="4">
        <f t="shared" si="34"/>
        <v>0</v>
      </c>
      <c r="AH56" s="4">
        <f t="shared" si="35"/>
        <v>0</v>
      </c>
      <c r="AI56" s="4">
        <f t="shared" si="36"/>
        <v>0</v>
      </c>
      <c r="AJ56" s="4">
        <f t="shared" si="37"/>
        <v>0</v>
      </c>
      <c r="AK56" s="4">
        <f>Detailed_Report_Risk_Levels!E56</f>
        <v>0</v>
      </c>
      <c r="AL56" s="4">
        <f t="shared" si="38"/>
        <v>0</v>
      </c>
      <c r="AM56" s="4">
        <f t="shared" si="39"/>
        <v>0</v>
      </c>
      <c r="AN56" s="4">
        <f t="shared" si="40"/>
        <v>0</v>
      </c>
      <c r="AO56" s="4">
        <f t="shared" si="41"/>
        <v>0</v>
      </c>
      <c r="AP56" s="4">
        <f t="shared" si="42"/>
        <v>0</v>
      </c>
      <c r="AQ56" s="4">
        <f t="shared" si="43"/>
        <v>0</v>
      </c>
      <c r="AR56" s="4">
        <f t="shared" si="44"/>
        <v>0</v>
      </c>
      <c r="AS56" s="4">
        <f t="shared" si="45"/>
        <v>0</v>
      </c>
      <c r="AT56" s="4">
        <f t="shared" si="46"/>
        <v>0</v>
      </c>
      <c r="AU56" s="4">
        <f t="shared" si="47"/>
        <v>0</v>
      </c>
      <c r="AV56" s="4">
        <f t="shared" si="48"/>
        <v>0</v>
      </c>
      <c r="AW56" s="4">
        <f t="shared" si="49"/>
        <v>0</v>
      </c>
      <c r="AX56" s="4">
        <f t="shared" si="50"/>
        <v>0</v>
      </c>
      <c r="AY56" s="4">
        <f t="shared" si="51"/>
        <v>0</v>
      </c>
      <c r="AZ56" s="4">
        <f t="shared" si="52"/>
        <v>0</v>
      </c>
    </row>
    <row r="57" spans="2:52" x14ac:dyDescent="0.2">
      <c r="B57">
        <f>Risks!B65</f>
        <v>0</v>
      </c>
      <c r="C57">
        <f>Risks!H65</f>
        <v>0</v>
      </c>
      <c r="D57" s="4">
        <f>Risks!C65</f>
        <v>0</v>
      </c>
      <c r="E57" s="4">
        <f>Detailed_Report_Risk_Levels!D57</f>
        <v>0</v>
      </c>
      <c r="F57" s="4">
        <f t="shared" si="7"/>
        <v>1</v>
      </c>
      <c r="G57" s="4">
        <f t="shared" si="8"/>
        <v>1</v>
      </c>
      <c r="H57" s="4">
        <f t="shared" si="9"/>
        <v>1</v>
      </c>
      <c r="I57" s="4">
        <f t="shared" si="10"/>
        <v>1</v>
      </c>
      <c r="J57" s="4">
        <f t="shared" si="11"/>
        <v>1</v>
      </c>
      <c r="K57" s="4">
        <f t="shared" si="12"/>
        <v>1</v>
      </c>
      <c r="L57" s="4">
        <f t="shared" si="13"/>
        <v>1</v>
      </c>
      <c r="M57" s="4">
        <f t="shared" si="14"/>
        <v>1</v>
      </c>
      <c r="N57" s="4">
        <f t="shared" si="15"/>
        <v>1</v>
      </c>
      <c r="O57" s="4">
        <f t="shared" si="16"/>
        <v>1</v>
      </c>
      <c r="P57" s="4">
        <f t="shared" si="17"/>
        <v>1</v>
      </c>
      <c r="Q57" s="4">
        <f t="shared" si="18"/>
        <v>1</v>
      </c>
      <c r="R57" s="4">
        <f t="shared" si="19"/>
        <v>1</v>
      </c>
      <c r="S57" s="4">
        <f t="shared" si="20"/>
        <v>1</v>
      </c>
      <c r="T57" s="4">
        <f t="shared" si="21"/>
        <v>1</v>
      </c>
      <c r="U57" s="4">
        <f t="shared" si="22"/>
        <v>0</v>
      </c>
      <c r="V57" s="4">
        <f t="shared" si="23"/>
        <v>0</v>
      </c>
      <c r="W57" s="4">
        <f t="shared" si="24"/>
        <v>0</v>
      </c>
      <c r="X57" s="4">
        <f t="shared" si="25"/>
        <v>0</v>
      </c>
      <c r="Y57" s="4">
        <f t="shared" si="26"/>
        <v>0</v>
      </c>
      <c r="Z57" s="4">
        <f t="shared" si="27"/>
        <v>0</v>
      </c>
      <c r="AA57" s="4">
        <f t="shared" si="28"/>
        <v>0</v>
      </c>
      <c r="AB57" s="4">
        <f t="shared" si="29"/>
        <v>0</v>
      </c>
      <c r="AC57" s="4">
        <f t="shared" si="30"/>
        <v>0</v>
      </c>
      <c r="AD57" s="4">
        <f t="shared" si="31"/>
        <v>0</v>
      </c>
      <c r="AE57" s="4">
        <f t="shared" si="32"/>
        <v>0</v>
      </c>
      <c r="AF57" s="4">
        <f t="shared" si="33"/>
        <v>0</v>
      </c>
      <c r="AG57" s="4">
        <f t="shared" si="34"/>
        <v>0</v>
      </c>
      <c r="AH57" s="4">
        <f t="shared" si="35"/>
        <v>0</v>
      </c>
      <c r="AI57" s="4">
        <f t="shared" si="36"/>
        <v>0</v>
      </c>
      <c r="AJ57" s="4">
        <f t="shared" si="37"/>
        <v>0</v>
      </c>
      <c r="AK57" s="4">
        <f>Detailed_Report_Risk_Levels!E57</f>
        <v>0</v>
      </c>
      <c r="AL57" s="4">
        <f t="shared" si="38"/>
        <v>0</v>
      </c>
      <c r="AM57" s="4">
        <f t="shared" si="39"/>
        <v>0</v>
      </c>
      <c r="AN57" s="4">
        <f t="shared" si="40"/>
        <v>0</v>
      </c>
      <c r="AO57" s="4">
        <f t="shared" si="41"/>
        <v>0</v>
      </c>
      <c r="AP57" s="4">
        <f t="shared" si="42"/>
        <v>0</v>
      </c>
      <c r="AQ57" s="4">
        <f t="shared" si="43"/>
        <v>0</v>
      </c>
      <c r="AR57" s="4">
        <f t="shared" si="44"/>
        <v>0</v>
      </c>
      <c r="AS57" s="4">
        <f t="shared" si="45"/>
        <v>0</v>
      </c>
      <c r="AT57" s="4">
        <f t="shared" si="46"/>
        <v>0</v>
      </c>
      <c r="AU57" s="4">
        <f t="shared" si="47"/>
        <v>0</v>
      </c>
      <c r="AV57" s="4">
        <f t="shared" si="48"/>
        <v>0</v>
      </c>
      <c r="AW57" s="4">
        <f t="shared" si="49"/>
        <v>0</v>
      </c>
      <c r="AX57" s="4">
        <f t="shared" si="50"/>
        <v>0</v>
      </c>
      <c r="AY57" s="4">
        <f t="shared" si="51"/>
        <v>0</v>
      </c>
      <c r="AZ57" s="4">
        <f t="shared" si="52"/>
        <v>0</v>
      </c>
    </row>
    <row r="58" spans="2:52" x14ac:dyDescent="0.2">
      <c r="B58">
        <f>Risks!B66</f>
        <v>0</v>
      </c>
      <c r="C58">
        <f>Risks!H66</f>
        <v>0</v>
      </c>
      <c r="D58" s="4">
        <f>Risks!C66</f>
        <v>0</v>
      </c>
      <c r="E58" s="4">
        <f>Detailed_Report_Risk_Levels!D58</f>
        <v>0</v>
      </c>
      <c r="F58" s="4">
        <f t="shared" si="7"/>
        <v>1</v>
      </c>
      <c r="G58" s="4">
        <f t="shared" si="8"/>
        <v>1</v>
      </c>
      <c r="H58" s="4">
        <f t="shared" si="9"/>
        <v>1</v>
      </c>
      <c r="I58" s="4">
        <f t="shared" si="10"/>
        <v>1</v>
      </c>
      <c r="J58" s="4">
        <f t="shared" si="11"/>
        <v>1</v>
      </c>
      <c r="K58" s="4">
        <f t="shared" si="12"/>
        <v>1</v>
      </c>
      <c r="L58" s="4">
        <f t="shared" si="13"/>
        <v>1</v>
      </c>
      <c r="M58" s="4">
        <f t="shared" si="14"/>
        <v>1</v>
      </c>
      <c r="N58" s="4">
        <f t="shared" si="15"/>
        <v>1</v>
      </c>
      <c r="O58" s="4">
        <f t="shared" si="16"/>
        <v>1</v>
      </c>
      <c r="P58" s="4">
        <f t="shared" si="17"/>
        <v>1</v>
      </c>
      <c r="Q58" s="4">
        <f t="shared" si="18"/>
        <v>1</v>
      </c>
      <c r="R58" s="4">
        <f t="shared" si="19"/>
        <v>1</v>
      </c>
      <c r="S58" s="4">
        <f t="shared" si="20"/>
        <v>1</v>
      </c>
      <c r="T58" s="4">
        <f t="shared" si="21"/>
        <v>1</v>
      </c>
      <c r="U58" s="4">
        <f t="shared" si="22"/>
        <v>0</v>
      </c>
      <c r="V58" s="4">
        <f t="shared" si="23"/>
        <v>0</v>
      </c>
      <c r="W58" s="4">
        <f t="shared" si="24"/>
        <v>0</v>
      </c>
      <c r="X58" s="4">
        <f t="shared" si="25"/>
        <v>0</v>
      </c>
      <c r="Y58" s="4">
        <f t="shared" si="26"/>
        <v>0</v>
      </c>
      <c r="Z58" s="4">
        <f t="shared" si="27"/>
        <v>0</v>
      </c>
      <c r="AA58" s="4">
        <f t="shared" si="28"/>
        <v>0</v>
      </c>
      <c r="AB58" s="4">
        <f t="shared" si="29"/>
        <v>0</v>
      </c>
      <c r="AC58" s="4">
        <f t="shared" si="30"/>
        <v>0</v>
      </c>
      <c r="AD58" s="4">
        <f t="shared" si="31"/>
        <v>0</v>
      </c>
      <c r="AE58" s="4">
        <f t="shared" si="32"/>
        <v>0</v>
      </c>
      <c r="AF58" s="4">
        <f t="shared" si="33"/>
        <v>0</v>
      </c>
      <c r="AG58" s="4">
        <f t="shared" si="34"/>
        <v>0</v>
      </c>
      <c r="AH58" s="4">
        <f t="shared" si="35"/>
        <v>0</v>
      </c>
      <c r="AI58" s="4">
        <f t="shared" si="36"/>
        <v>0</v>
      </c>
      <c r="AJ58" s="4">
        <f t="shared" si="37"/>
        <v>0</v>
      </c>
      <c r="AK58" s="4">
        <f>Detailed_Report_Risk_Levels!E58</f>
        <v>0</v>
      </c>
      <c r="AL58" s="4">
        <f t="shared" si="38"/>
        <v>0</v>
      </c>
      <c r="AM58" s="4">
        <f t="shared" si="39"/>
        <v>0</v>
      </c>
      <c r="AN58" s="4">
        <f t="shared" si="40"/>
        <v>0</v>
      </c>
      <c r="AO58" s="4">
        <f t="shared" si="41"/>
        <v>0</v>
      </c>
      <c r="AP58" s="4">
        <f t="shared" si="42"/>
        <v>0</v>
      </c>
      <c r="AQ58" s="4">
        <f t="shared" si="43"/>
        <v>0</v>
      </c>
      <c r="AR58" s="4">
        <f t="shared" si="44"/>
        <v>0</v>
      </c>
      <c r="AS58" s="4">
        <f t="shared" si="45"/>
        <v>0</v>
      </c>
      <c r="AT58" s="4">
        <f t="shared" si="46"/>
        <v>0</v>
      </c>
      <c r="AU58" s="4">
        <f t="shared" si="47"/>
        <v>0</v>
      </c>
      <c r="AV58" s="4">
        <f t="shared" si="48"/>
        <v>0</v>
      </c>
      <c r="AW58" s="4">
        <f t="shared" si="49"/>
        <v>0</v>
      </c>
      <c r="AX58" s="4">
        <f t="shared" si="50"/>
        <v>0</v>
      </c>
      <c r="AY58" s="4">
        <f t="shared" si="51"/>
        <v>0</v>
      </c>
      <c r="AZ58" s="4">
        <f t="shared" si="52"/>
        <v>0</v>
      </c>
    </row>
    <row r="59" spans="2:52" x14ac:dyDescent="0.2">
      <c r="B59">
        <f>Risks!B67</f>
        <v>0</v>
      </c>
      <c r="C59">
        <f>Risks!H67</f>
        <v>0</v>
      </c>
      <c r="D59" s="4">
        <f>Risks!C67</f>
        <v>0</v>
      </c>
      <c r="E59" s="4">
        <f>Detailed_Report_Risk_Levels!D59</f>
        <v>0</v>
      </c>
      <c r="F59" s="4">
        <f t="shared" si="7"/>
        <v>1</v>
      </c>
      <c r="G59" s="4">
        <f t="shared" si="8"/>
        <v>1</v>
      </c>
      <c r="H59" s="4">
        <f t="shared" si="9"/>
        <v>1</v>
      </c>
      <c r="I59" s="4">
        <f t="shared" si="10"/>
        <v>1</v>
      </c>
      <c r="J59" s="4">
        <f t="shared" si="11"/>
        <v>1</v>
      </c>
      <c r="K59" s="4">
        <f t="shared" si="12"/>
        <v>1</v>
      </c>
      <c r="L59" s="4">
        <f t="shared" si="13"/>
        <v>1</v>
      </c>
      <c r="M59" s="4">
        <f t="shared" si="14"/>
        <v>1</v>
      </c>
      <c r="N59" s="4">
        <f t="shared" si="15"/>
        <v>1</v>
      </c>
      <c r="O59" s="4">
        <f t="shared" si="16"/>
        <v>1</v>
      </c>
      <c r="P59" s="4">
        <f t="shared" si="17"/>
        <v>1</v>
      </c>
      <c r="Q59" s="4">
        <f t="shared" si="18"/>
        <v>1</v>
      </c>
      <c r="R59" s="4">
        <f t="shared" si="19"/>
        <v>1</v>
      </c>
      <c r="S59" s="4">
        <f t="shared" si="20"/>
        <v>1</v>
      </c>
      <c r="T59" s="4">
        <f t="shared" si="21"/>
        <v>1</v>
      </c>
      <c r="U59" s="4">
        <f t="shared" si="22"/>
        <v>0</v>
      </c>
      <c r="V59" s="4">
        <f t="shared" si="23"/>
        <v>0</v>
      </c>
      <c r="W59" s="4">
        <f t="shared" si="24"/>
        <v>0</v>
      </c>
      <c r="X59" s="4">
        <f t="shared" si="25"/>
        <v>0</v>
      </c>
      <c r="Y59" s="4">
        <f t="shared" si="26"/>
        <v>0</v>
      </c>
      <c r="Z59" s="4">
        <f t="shared" si="27"/>
        <v>0</v>
      </c>
      <c r="AA59" s="4">
        <f t="shared" si="28"/>
        <v>0</v>
      </c>
      <c r="AB59" s="4">
        <f t="shared" si="29"/>
        <v>0</v>
      </c>
      <c r="AC59" s="4">
        <f t="shared" si="30"/>
        <v>0</v>
      </c>
      <c r="AD59" s="4">
        <f t="shared" si="31"/>
        <v>0</v>
      </c>
      <c r="AE59" s="4">
        <f t="shared" si="32"/>
        <v>0</v>
      </c>
      <c r="AF59" s="4">
        <f t="shared" si="33"/>
        <v>0</v>
      </c>
      <c r="AG59" s="4">
        <f t="shared" si="34"/>
        <v>0</v>
      </c>
      <c r="AH59" s="4">
        <f t="shared" si="35"/>
        <v>0</v>
      </c>
      <c r="AI59" s="4">
        <f t="shared" si="36"/>
        <v>0</v>
      </c>
      <c r="AJ59" s="4">
        <f t="shared" si="37"/>
        <v>0</v>
      </c>
      <c r="AK59" s="4">
        <f>Detailed_Report_Risk_Levels!E59</f>
        <v>0</v>
      </c>
      <c r="AL59" s="4">
        <f t="shared" si="38"/>
        <v>0</v>
      </c>
      <c r="AM59" s="4">
        <f t="shared" si="39"/>
        <v>0</v>
      </c>
      <c r="AN59" s="4">
        <f t="shared" si="40"/>
        <v>0</v>
      </c>
      <c r="AO59" s="4">
        <f t="shared" si="41"/>
        <v>0</v>
      </c>
      <c r="AP59" s="4">
        <f t="shared" si="42"/>
        <v>0</v>
      </c>
      <c r="AQ59" s="4">
        <f t="shared" si="43"/>
        <v>0</v>
      </c>
      <c r="AR59" s="4">
        <f t="shared" si="44"/>
        <v>0</v>
      </c>
      <c r="AS59" s="4">
        <f t="shared" si="45"/>
        <v>0</v>
      </c>
      <c r="AT59" s="4">
        <f t="shared" si="46"/>
        <v>0</v>
      </c>
      <c r="AU59" s="4">
        <f t="shared" si="47"/>
        <v>0</v>
      </c>
      <c r="AV59" s="4">
        <f t="shared" si="48"/>
        <v>0</v>
      </c>
      <c r="AW59" s="4">
        <f t="shared" si="49"/>
        <v>0</v>
      </c>
      <c r="AX59" s="4">
        <f t="shared" si="50"/>
        <v>0</v>
      </c>
      <c r="AY59" s="4">
        <f t="shared" si="51"/>
        <v>0</v>
      </c>
      <c r="AZ59" s="4">
        <f t="shared" si="52"/>
        <v>0</v>
      </c>
    </row>
    <row r="60" spans="2:52" x14ac:dyDescent="0.2">
      <c r="B60">
        <f>Risks!B68</f>
        <v>0</v>
      </c>
      <c r="C60">
        <f>Risks!H68</f>
        <v>0</v>
      </c>
      <c r="D60" s="4">
        <f>Risks!C68</f>
        <v>0</v>
      </c>
      <c r="E60" s="4">
        <f>Detailed_Report_Risk_Levels!D60</f>
        <v>0</v>
      </c>
      <c r="F60" s="4">
        <f t="shared" si="7"/>
        <v>1</v>
      </c>
      <c r="G60" s="4">
        <f t="shared" si="8"/>
        <v>1</v>
      </c>
      <c r="H60" s="4">
        <f t="shared" si="9"/>
        <v>1</v>
      </c>
      <c r="I60" s="4">
        <f t="shared" si="10"/>
        <v>1</v>
      </c>
      <c r="J60" s="4">
        <f t="shared" si="11"/>
        <v>1</v>
      </c>
      <c r="K60" s="4">
        <f t="shared" si="12"/>
        <v>1</v>
      </c>
      <c r="L60" s="4">
        <f t="shared" si="13"/>
        <v>1</v>
      </c>
      <c r="M60" s="4">
        <f t="shared" si="14"/>
        <v>1</v>
      </c>
      <c r="N60" s="4">
        <f t="shared" si="15"/>
        <v>1</v>
      </c>
      <c r="O60" s="4">
        <f t="shared" si="16"/>
        <v>1</v>
      </c>
      <c r="P60" s="4">
        <f t="shared" si="17"/>
        <v>1</v>
      </c>
      <c r="Q60" s="4">
        <f t="shared" si="18"/>
        <v>1</v>
      </c>
      <c r="R60" s="4">
        <f t="shared" si="19"/>
        <v>1</v>
      </c>
      <c r="S60" s="4">
        <f t="shared" si="20"/>
        <v>1</v>
      </c>
      <c r="T60" s="4">
        <f t="shared" si="21"/>
        <v>1</v>
      </c>
      <c r="U60" s="4">
        <f t="shared" si="22"/>
        <v>0</v>
      </c>
      <c r="V60" s="4">
        <f t="shared" si="23"/>
        <v>0</v>
      </c>
      <c r="W60" s="4">
        <f t="shared" si="24"/>
        <v>0</v>
      </c>
      <c r="X60" s="4">
        <f t="shared" si="25"/>
        <v>0</v>
      </c>
      <c r="Y60" s="4">
        <f t="shared" si="26"/>
        <v>0</v>
      </c>
      <c r="Z60" s="4">
        <f t="shared" si="27"/>
        <v>0</v>
      </c>
      <c r="AA60" s="4">
        <f t="shared" si="28"/>
        <v>0</v>
      </c>
      <c r="AB60" s="4">
        <f t="shared" si="29"/>
        <v>0</v>
      </c>
      <c r="AC60" s="4">
        <f t="shared" si="30"/>
        <v>0</v>
      </c>
      <c r="AD60" s="4">
        <f t="shared" si="31"/>
        <v>0</v>
      </c>
      <c r="AE60" s="4">
        <f t="shared" si="32"/>
        <v>0</v>
      </c>
      <c r="AF60" s="4">
        <f t="shared" si="33"/>
        <v>0</v>
      </c>
      <c r="AG60" s="4">
        <f t="shared" si="34"/>
        <v>0</v>
      </c>
      <c r="AH60" s="4">
        <f t="shared" si="35"/>
        <v>0</v>
      </c>
      <c r="AI60" s="4">
        <f t="shared" si="36"/>
        <v>0</v>
      </c>
      <c r="AJ60" s="4">
        <f t="shared" si="37"/>
        <v>0</v>
      </c>
      <c r="AK60" s="4">
        <f>Detailed_Report_Risk_Levels!E60</f>
        <v>0</v>
      </c>
      <c r="AL60" s="4">
        <f t="shared" si="38"/>
        <v>0</v>
      </c>
      <c r="AM60" s="4">
        <f t="shared" si="39"/>
        <v>0</v>
      </c>
      <c r="AN60" s="4">
        <f t="shared" si="40"/>
        <v>0</v>
      </c>
      <c r="AO60" s="4">
        <f t="shared" si="41"/>
        <v>0</v>
      </c>
      <c r="AP60" s="4">
        <f t="shared" si="42"/>
        <v>0</v>
      </c>
      <c r="AQ60" s="4">
        <f t="shared" si="43"/>
        <v>0</v>
      </c>
      <c r="AR60" s="4">
        <f t="shared" si="44"/>
        <v>0</v>
      </c>
      <c r="AS60" s="4">
        <f t="shared" si="45"/>
        <v>0</v>
      </c>
      <c r="AT60" s="4">
        <f t="shared" si="46"/>
        <v>0</v>
      </c>
      <c r="AU60" s="4">
        <f t="shared" si="47"/>
        <v>0</v>
      </c>
      <c r="AV60" s="4">
        <f t="shared" si="48"/>
        <v>0</v>
      </c>
      <c r="AW60" s="4">
        <f t="shared" si="49"/>
        <v>0</v>
      </c>
      <c r="AX60" s="4">
        <f t="shared" si="50"/>
        <v>0</v>
      </c>
      <c r="AY60" s="4">
        <f t="shared" si="51"/>
        <v>0</v>
      </c>
      <c r="AZ60" s="4">
        <f t="shared" si="52"/>
        <v>0</v>
      </c>
    </row>
    <row r="61" spans="2:52" x14ac:dyDescent="0.2">
      <c r="B61">
        <f>Risks!B69</f>
        <v>0</v>
      </c>
      <c r="C61">
        <f>Risks!H69</f>
        <v>0</v>
      </c>
      <c r="D61" s="4">
        <f>Risks!C69</f>
        <v>0</v>
      </c>
      <c r="E61" s="4">
        <f>Detailed_Report_Risk_Levels!D61</f>
        <v>0</v>
      </c>
      <c r="F61" s="4">
        <f t="shared" si="7"/>
        <v>1</v>
      </c>
      <c r="G61" s="4">
        <f t="shared" si="8"/>
        <v>1</v>
      </c>
      <c r="H61" s="4">
        <f t="shared" si="9"/>
        <v>1</v>
      </c>
      <c r="I61" s="4">
        <f t="shared" si="10"/>
        <v>1</v>
      </c>
      <c r="J61" s="4">
        <f t="shared" si="11"/>
        <v>1</v>
      </c>
      <c r="K61" s="4">
        <f t="shared" si="12"/>
        <v>1</v>
      </c>
      <c r="L61" s="4">
        <f t="shared" si="13"/>
        <v>1</v>
      </c>
      <c r="M61" s="4">
        <f t="shared" si="14"/>
        <v>1</v>
      </c>
      <c r="N61" s="4">
        <f t="shared" si="15"/>
        <v>1</v>
      </c>
      <c r="O61" s="4">
        <f t="shared" si="16"/>
        <v>1</v>
      </c>
      <c r="P61" s="4">
        <f t="shared" si="17"/>
        <v>1</v>
      </c>
      <c r="Q61" s="4">
        <f t="shared" si="18"/>
        <v>1</v>
      </c>
      <c r="R61" s="4">
        <f t="shared" si="19"/>
        <v>1</v>
      </c>
      <c r="S61" s="4">
        <f t="shared" si="20"/>
        <v>1</v>
      </c>
      <c r="T61" s="4">
        <f t="shared" si="21"/>
        <v>1</v>
      </c>
      <c r="U61" s="4">
        <f t="shared" si="22"/>
        <v>0</v>
      </c>
      <c r="V61" s="4">
        <f t="shared" si="23"/>
        <v>0</v>
      </c>
      <c r="W61" s="4">
        <f t="shared" si="24"/>
        <v>0</v>
      </c>
      <c r="X61" s="4">
        <f t="shared" si="25"/>
        <v>0</v>
      </c>
      <c r="Y61" s="4">
        <f t="shared" si="26"/>
        <v>0</v>
      </c>
      <c r="Z61" s="4">
        <f t="shared" si="27"/>
        <v>0</v>
      </c>
      <c r="AA61" s="4">
        <f t="shared" si="28"/>
        <v>0</v>
      </c>
      <c r="AB61" s="4">
        <f t="shared" si="29"/>
        <v>0</v>
      </c>
      <c r="AC61" s="4">
        <f t="shared" si="30"/>
        <v>0</v>
      </c>
      <c r="AD61" s="4">
        <f t="shared" si="31"/>
        <v>0</v>
      </c>
      <c r="AE61" s="4">
        <f t="shared" si="32"/>
        <v>0</v>
      </c>
      <c r="AF61" s="4">
        <f t="shared" si="33"/>
        <v>0</v>
      </c>
      <c r="AG61" s="4">
        <f t="shared" si="34"/>
        <v>0</v>
      </c>
      <c r="AH61" s="4">
        <f t="shared" si="35"/>
        <v>0</v>
      </c>
      <c r="AI61" s="4">
        <f t="shared" si="36"/>
        <v>0</v>
      </c>
      <c r="AJ61" s="4">
        <f t="shared" si="37"/>
        <v>0</v>
      </c>
      <c r="AK61" s="4">
        <f>Detailed_Report_Risk_Levels!E61</f>
        <v>0</v>
      </c>
      <c r="AL61" s="4">
        <f t="shared" si="38"/>
        <v>0</v>
      </c>
      <c r="AM61" s="4">
        <f t="shared" si="39"/>
        <v>0</v>
      </c>
      <c r="AN61" s="4">
        <f t="shared" si="40"/>
        <v>0</v>
      </c>
      <c r="AO61" s="4">
        <f t="shared" si="41"/>
        <v>0</v>
      </c>
      <c r="AP61" s="4">
        <f t="shared" si="42"/>
        <v>0</v>
      </c>
      <c r="AQ61" s="4">
        <f t="shared" si="43"/>
        <v>0</v>
      </c>
      <c r="AR61" s="4">
        <f t="shared" si="44"/>
        <v>0</v>
      </c>
      <c r="AS61" s="4">
        <f t="shared" si="45"/>
        <v>0</v>
      </c>
      <c r="AT61" s="4">
        <f t="shared" si="46"/>
        <v>0</v>
      </c>
      <c r="AU61" s="4">
        <f t="shared" si="47"/>
        <v>0</v>
      </c>
      <c r="AV61" s="4">
        <f t="shared" si="48"/>
        <v>0</v>
      </c>
      <c r="AW61" s="4">
        <f t="shared" si="49"/>
        <v>0</v>
      </c>
      <c r="AX61" s="4">
        <f t="shared" si="50"/>
        <v>0</v>
      </c>
      <c r="AY61" s="4">
        <f t="shared" si="51"/>
        <v>0</v>
      </c>
      <c r="AZ61" s="4">
        <f t="shared" si="52"/>
        <v>0</v>
      </c>
    </row>
    <row r="62" spans="2:52" x14ac:dyDescent="0.2">
      <c r="B62">
        <f>Risks!B70</f>
        <v>0</v>
      </c>
      <c r="C62">
        <f>Risks!H70</f>
        <v>0</v>
      </c>
      <c r="D62" s="4">
        <f>Risks!C70</f>
        <v>0</v>
      </c>
      <c r="E62" s="4">
        <f>Detailed_Report_Risk_Levels!D62</f>
        <v>0</v>
      </c>
      <c r="F62" s="4">
        <f t="shared" si="7"/>
        <v>1</v>
      </c>
      <c r="G62" s="4">
        <f t="shared" si="8"/>
        <v>1</v>
      </c>
      <c r="H62" s="4">
        <f t="shared" si="9"/>
        <v>1</v>
      </c>
      <c r="I62" s="4">
        <f t="shared" si="10"/>
        <v>1</v>
      </c>
      <c r="J62" s="4">
        <f t="shared" si="11"/>
        <v>1</v>
      </c>
      <c r="K62" s="4">
        <f t="shared" si="12"/>
        <v>1</v>
      </c>
      <c r="L62" s="4">
        <f t="shared" si="13"/>
        <v>1</v>
      </c>
      <c r="M62" s="4">
        <f t="shared" si="14"/>
        <v>1</v>
      </c>
      <c r="N62" s="4">
        <f t="shared" si="15"/>
        <v>1</v>
      </c>
      <c r="O62" s="4">
        <f t="shared" si="16"/>
        <v>1</v>
      </c>
      <c r="P62" s="4">
        <f t="shared" si="17"/>
        <v>1</v>
      </c>
      <c r="Q62" s="4">
        <f t="shared" si="18"/>
        <v>1</v>
      </c>
      <c r="R62" s="4">
        <f t="shared" si="19"/>
        <v>1</v>
      </c>
      <c r="S62" s="4">
        <f t="shared" si="20"/>
        <v>1</v>
      </c>
      <c r="T62" s="4">
        <f t="shared" si="21"/>
        <v>1</v>
      </c>
      <c r="U62" s="4">
        <f t="shared" si="22"/>
        <v>0</v>
      </c>
      <c r="V62" s="4">
        <f t="shared" si="23"/>
        <v>0</v>
      </c>
      <c r="W62" s="4">
        <f t="shared" si="24"/>
        <v>0</v>
      </c>
      <c r="X62" s="4">
        <f t="shared" si="25"/>
        <v>0</v>
      </c>
      <c r="Y62" s="4">
        <f t="shared" si="26"/>
        <v>0</v>
      </c>
      <c r="Z62" s="4">
        <f t="shared" si="27"/>
        <v>0</v>
      </c>
      <c r="AA62" s="4">
        <f t="shared" si="28"/>
        <v>0</v>
      </c>
      <c r="AB62" s="4">
        <f t="shared" si="29"/>
        <v>0</v>
      </c>
      <c r="AC62" s="4">
        <f t="shared" si="30"/>
        <v>0</v>
      </c>
      <c r="AD62" s="4">
        <f t="shared" si="31"/>
        <v>0</v>
      </c>
      <c r="AE62" s="4">
        <f t="shared" si="32"/>
        <v>0</v>
      </c>
      <c r="AF62" s="4">
        <f t="shared" si="33"/>
        <v>0</v>
      </c>
      <c r="AG62" s="4">
        <f t="shared" si="34"/>
        <v>0</v>
      </c>
      <c r="AH62" s="4">
        <f t="shared" si="35"/>
        <v>0</v>
      </c>
      <c r="AI62" s="4">
        <f t="shared" si="36"/>
        <v>0</v>
      </c>
      <c r="AJ62" s="4">
        <f t="shared" si="37"/>
        <v>0</v>
      </c>
      <c r="AK62" s="4">
        <f>Detailed_Report_Risk_Levels!E62</f>
        <v>0</v>
      </c>
      <c r="AL62" s="4">
        <f t="shared" si="38"/>
        <v>0</v>
      </c>
      <c r="AM62" s="4">
        <f t="shared" si="39"/>
        <v>0</v>
      </c>
      <c r="AN62" s="4">
        <f t="shared" si="40"/>
        <v>0</v>
      </c>
      <c r="AO62" s="4">
        <f t="shared" si="41"/>
        <v>0</v>
      </c>
      <c r="AP62" s="4">
        <f t="shared" si="42"/>
        <v>0</v>
      </c>
      <c r="AQ62" s="4">
        <f t="shared" si="43"/>
        <v>0</v>
      </c>
      <c r="AR62" s="4">
        <f t="shared" si="44"/>
        <v>0</v>
      </c>
      <c r="AS62" s="4">
        <f t="shared" si="45"/>
        <v>0</v>
      </c>
      <c r="AT62" s="4">
        <f t="shared" si="46"/>
        <v>0</v>
      </c>
      <c r="AU62" s="4">
        <f t="shared" si="47"/>
        <v>0</v>
      </c>
      <c r="AV62" s="4">
        <f t="shared" si="48"/>
        <v>0</v>
      </c>
      <c r="AW62" s="4">
        <f t="shared" si="49"/>
        <v>0</v>
      </c>
      <c r="AX62" s="4">
        <f t="shared" si="50"/>
        <v>0</v>
      </c>
      <c r="AY62" s="4">
        <f t="shared" si="51"/>
        <v>0</v>
      </c>
      <c r="AZ62" s="4">
        <f t="shared" si="52"/>
        <v>0</v>
      </c>
    </row>
    <row r="63" spans="2:52" x14ac:dyDescent="0.2">
      <c r="B63">
        <f>Risks!B71</f>
        <v>0</v>
      </c>
      <c r="C63">
        <f>Risks!H71</f>
        <v>0</v>
      </c>
      <c r="D63" s="4">
        <f>Risks!C71</f>
        <v>0</v>
      </c>
      <c r="E63" s="4">
        <f>Detailed_Report_Risk_Levels!D63</f>
        <v>0</v>
      </c>
      <c r="F63" s="4">
        <f t="shared" si="7"/>
        <v>1</v>
      </c>
      <c r="G63" s="4">
        <f t="shared" si="8"/>
        <v>1</v>
      </c>
      <c r="H63" s="4">
        <f t="shared" si="9"/>
        <v>1</v>
      </c>
      <c r="I63" s="4">
        <f t="shared" si="10"/>
        <v>1</v>
      </c>
      <c r="J63" s="4">
        <f t="shared" si="11"/>
        <v>1</v>
      </c>
      <c r="K63" s="4">
        <f t="shared" si="12"/>
        <v>1</v>
      </c>
      <c r="L63" s="4">
        <f t="shared" si="13"/>
        <v>1</v>
      </c>
      <c r="M63" s="4">
        <f t="shared" si="14"/>
        <v>1</v>
      </c>
      <c r="N63" s="4">
        <f t="shared" si="15"/>
        <v>1</v>
      </c>
      <c r="O63" s="4">
        <f t="shared" si="16"/>
        <v>1</v>
      </c>
      <c r="P63" s="4">
        <f t="shared" si="17"/>
        <v>1</v>
      </c>
      <c r="Q63" s="4">
        <f t="shared" si="18"/>
        <v>1</v>
      </c>
      <c r="R63" s="4">
        <f t="shared" si="19"/>
        <v>1</v>
      </c>
      <c r="S63" s="4">
        <f t="shared" si="20"/>
        <v>1</v>
      </c>
      <c r="T63" s="4">
        <f t="shared" si="21"/>
        <v>1</v>
      </c>
      <c r="U63" s="4">
        <f t="shared" si="22"/>
        <v>0</v>
      </c>
      <c r="V63" s="4">
        <f t="shared" si="23"/>
        <v>0</v>
      </c>
      <c r="W63" s="4">
        <f t="shared" si="24"/>
        <v>0</v>
      </c>
      <c r="X63" s="4">
        <f t="shared" si="25"/>
        <v>0</v>
      </c>
      <c r="Y63" s="4">
        <f t="shared" si="26"/>
        <v>0</v>
      </c>
      <c r="Z63" s="4">
        <f t="shared" si="27"/>
        <v>0</v>
      </c>
      <c r="AA63" s="4">
        <f t="shared" si="28"/>
        <v>0</v>
      </c>
      <c r="AB63" s="4">
        <f t="shared" si="29"/>
        <v>0</v>
      </c>
      <c r="AC63" s="4">
        <f t="shared" si="30"/>
        <v>0</v>
      </c>
      <c r="AD63" s="4">
        <f t="shared" si="31"/>
        <v>0</v>
      </c>
      <c r="AE63" s="4">
        <f t="shared" si="32"/>
        <v>0</v>
      </c>
      <c r="AF63" s="4">
        <f t="shared" si="33"/>
        <v>0</v>
      </c>
      <c r="AG63" s="4">
        <f t="shared" si="34"/>
        <v>0</v>
      </c>
      <c r="AH63" s="4">
        <f t="shared" si="35"/>
        <v>0</v>
      </c>
      <c r="AI63" s="4">
        <f t="shared" si="36"/>
        <v>0</v>
      </c>
      <c r="AJ63" s="4">
        <f t="shared" si="37"/>
        <v>0</v>
      </c>
      <c r="AK63" s="4">
        <f>Detailed_Report_Risk_Levels!E63</f>
        <v>0</v>
      </c>
      <c r="AL63" s="4">
        <f t="shared" si="38"/>
        <v>0</v>
      </c>
      <c r="AM63" s="4">
        <f t="shared" si="39"/>
        <v>0</v>
      </c>
      <c r="AN63" s="4">
        <f t="shared" si="40"/>
        <v>0</v>
      </c>
      <c r="AO63" s="4">
        <f t="shared" si="41"/>
        <v>0</v>
      </c>
      <c r="AP63" s="4">
        <f t="shared" si="42"/>
        <v>0</v>
      </c>
      <c r="AQ63" s="4">
        <f t="shared" si="43"/>
        <v>0</v>
      </c>
      <c r="AR63" s="4">
        <f t="shared" si="44"/>
        <v>0</v>
      </c>
      <c r="AS63" s="4">
        <f t="shared" si="45"/>
        <v>0</v>
      </c>
      <c r="AT63" s="4">
        <f t="shared" si="46"/>
        <v>0</v>
      </c>
      <c r="AU63" s="4">
        <f t="shared" si="47"/>
        <v>0</v>
      </c>
      <c r="AV63" s="4">
        <f t="shared" si="48"/>
        <v>0</v>
      </c>
      <c r="AW63" s="4">
        <f t="shared" si="49"/>
        <v>0</v>
      </c>
      <c r="AX63" s="4">
        <f t="shared" si="50"/>
        <v>0</v>
      </c>
      <c r="AY63" s="4">
        <f t="shared" si="51"/>
        <v>0</v>
      </c>
      <c r="AZ63" s="4">
        <f t="shared" si="52"/>
        <v>0</v>
      </c>
    </row>
    <row r="64" spans="2:52" x14ac:dyDescent="0.2">
      <c r="B64">
        <f>Risks!B72</f>
        <v>0</v>
      </c>
      <c r="C64">
        <f>Risks!H72</f>
        <v>0</v>
      </c>
      <c r="D64" s="4">
        <f>Risks!C72</f>
        <v>0</v>
      </c>
      <c r="E64" s="4">
        <f>Detailed_Report_Risk_Levels!D64</f>
        <v>0</v>
      </c>
      <c r="F64" s="4">
        <f t="shared" si="7"/>
        <v>1</v>
      </c>
      <c r="G64" s="4">
        <f t="shared" si="8"/>
        <v>1</v>
      </c>
      <c r="H64" s="4">
        <f t="shared" si="9"/>
        <v>1</v>
      </c>
      <c r="I64" s="4">
        <f t="shared" si="10"/>
        <v>1</v>
      </c>
      <c r="J64" s="4">
        <f t="shared" si="11"/>
        <v>1</v>
      </c>
      <c r="K64" s="4">
        <f t="shared" si="12"/>
        <v>1</v>
      </c>
      <c r="L64" s="4">
        <f t="shared" si="13"/>
        <v>1</v>
      </c>
      <c r="M64" s="4">
        <f t="shared" si="14"/>
        <v>1</v>
      </c>
      <c r="N64" s="4">
        <f t="shared" si="15"/>
        <v>1</v>
      </c>
      <c r="O64" s="4">
        <f t="shared" si="16"/>
        <v>1</v>
      </c>
      <c r="P64" s="4">
        <f t="shared" si="17"/>
        <v>1</v>
      </c>
      <c r="Q64" s="4">
        <f t="shared" si="18"/>
        <v>1</v>
      </c>
      <c r="R64" s="4">
        <f t="shared" si="19"/>
        <v>1</v>
      </c>
      <c r="S64" s="4">
        <f t="shared" si="20"/>
        <v>1</v>
      </c>
      <c r="T64" s="4">
        <f t="shared" si="21"/>
        <v>1</v>
      </c>
      <c r="U64" s="4">
        <f t="shared" si="22"/>
        <v>0</v>
      </c>
      <c r="V64" s="4">
        <f t="shared" si="23"/>
        <v>0</v>
      </c>
      <c r="W64" s="4">
        <f t="shared" si="24"/>
        <v>0</v>
      </c>
      <c r="X64" s="4">
        <f t="shared" si="25"/>
        <v>0</v>
      </c>
      <c r="Y64" s="4">
        <f t="shared" si="26"/>
        <v>0</v>
      </c>
      <c r="Z64" s="4">
        <f t="shared" si="27"/>
        <v>0</v>
      </c>
      <c r="AA64" s="4">
        <f t="shared" si="28"/>
        <v>0</v>
      </c>
      <c r="AB64" s="4">
        <f t="shared" si="29"/>
        <v>0</v>
      </c>
      <c r="AC64" s="4">
        <f t="shared" si="30"/>
        <v>0</v>
      </c>
      <c r="AD64" s="4">
        <f t="shared" si="31"/>
        <v>0</v>
      </c>
      <c r="AE64" s="4">
        <f t="shared" si="32"/>
        <v>0</v>
      </c>
      <c r="AF64" s="4">
        <f t="shared" si="33"/>
        <v>0</v>
      </c>
      <c r="AG64" s="4">
        <f t="shared" si="34"/>
        <v>0</v>
      </c>
      <c r="AH64" s="4">
        <f t="shared" si="35"/>
        <v>0</v>
      </c>
      <c r="AI64" s="4">
        <f t="shared" si="36"/>
        <v>0</v>
      </c>
      <c r="AJ64" s="4">
        <f t="shared" si="37"/>
        <v>0</v>
      </c>
      <c r="AK64" s="4">
        <f>Detailed_Report_Risk_Levels!E64</f>
        <v>0</v>
      </c>
      <c r="AL64" s="4">
        <f t="shared" si="38"/>
        <v>0</v>
      </c>
      <c r="AM64" s="4">
        <f t="shared" si="39"/>
        <v>0</v>
      </c>
      <c r="AN64" s="4">
        <f t="shared" si="40"/>
        <v>0</v>
      </c>
      <c r="AO64" s="4">
        <f t="shared" si="41"/>
        <v>0</v>
      </c>
      <c r="AP64" s="4">
        <f t="shared" si="42"/>
        <v>0</v>
      </c>
      <c r="AQ64" s="4">
        <f t="shared" si="43"/>
        <v>0</v>
      </c>
      <c r="AR64" s="4">
        <f t="shared" si="44"/>
        <v>0</v>
      </c>
      <c r="AS64" s="4">
        <f t="shared" si="45"/>
        <v>0</v>
      </c>
      <c r="AT64" s="4">
        <f t="shared" si="46"/>
        <v>0</v>
      </c>
      <c r="AU64" s="4">
        <f t="shared" si="47"/>
        <v>0</v>
      </c>
      <c r="AV64" s="4">
        <f t="shared" si="48"/>
        <v>0</v>
      </c>
      <c r="AW64" s="4">
        <f t="shared" si="49"/>
        <v>0</v>
      </c>
      <c r="AX64" s="4">
        <f t="shared" si="50"/>
        <v>0</v>
      </c>
      <c r="AY64" s="4">
        <f t="shared" si="51"/>
        <v>0</v>
      </c>
      <c r="AZ64" s="4">
        <f t="shared" si="52"/>
        <v>0</v>
      </c>
    </row>
    <row r="65" spans="2:52" x14ac:dyDescent="0.2">
      <c r="B65">
        <f>Risks!B73</f>
        <v>0</v>
      </c>
      <c r="C65">
        <f>Risks!H73</f>
        <v>0</v>
      </c>
      <c r="D65" s="4">
        <f>Risks!C73</f>
        <v>0</v>
      </c>
      <c r="E65" s="4">
        <f>Detailed_Report_Risk_Levels!D65</f>
        <v>0</v>
      </c>
      <c r="F65" s="4">
        <f t="shared" si="7"/>
        <v>1</v>
      </c>
      <c r="G65" s="4">
        <f t="shared" si="8"/>
        <v>1</v>
      </c>
      <c r="H65" s="4">
        <f t="shared" si="9"/>
        <v>1</v>
      </c>
      <c r="I65" s="4">
        <f t="shared" si="10"/>
        <v>1</v>
      </c>
      <c r="J65" s="4">
        <f t="shared" si="11"/>
        <v>1</v>
      </c>
      <c r="K65" s="4">
        <f t="shared" si="12"/>
        <v>1</v>
      </c>
      <c r="L65" s="4">
        <f t="shared" si="13"/>
        <v>1</v>
      </c>
      <c r="M65" s="4">
        <f t="shared" si="14"/>
        <v>1</v>
      </c>
      <c r="N65" s="4">
        <f t="shared" si="15"/>
        <v>1</v>
      </c>
      <c r="O65" s="4">
        <f t="shared" si="16"/>
        <v>1</v>
      </c>
      <c r="P65" s="4">
        <f t="shared" si="17"/>
        <v>1</v>
      </c>
      <c r="Q65" s="4">
        <f t="shared" si="18"/>
        <v>1</v>
      </c>
      <c r="R65" s="4">
        <f t="shared" si="19"/>
        <v>1</v>
      </c>
      <c r="S65" s="4">
        <f t="shared" si="20"/>
        <v>1</v>
      </c>
      <c r="T65" s="4">
        <f t="shared" si="21"/>
        <v>1</v>
      </c>
      <c r="U65" s="4">
        <f t="shared" si="22"/>
        <v>0</v>
      </c>
      <c r="V65" s="4">
        <f t="shared" si="23"/>
        <v>0</v>
      </c>
      <c r="W65" s="4">
        <f t="shared" si="24"/>
        <v>0</v>
      </c>
      <c r="X65" s="4">
        <f t="shared" si="25"/>
        <v>0</v>
      </c>
      <c r="Y65" s="4">
        <f t="shared" si="26"/>
        <v>0</v>
      </c>
      <c r="Z65" s="4">
        <f t="shared" si="27"/>
        <v>0</v>
      </c>
      <c r="AA65" s="4">
        <f t="shared" si="28"/>
        <v>0</v>
      </c>
      <c r="AB65" s="4">
        <f t="shared" si="29"/>
        <v>0</v>
      </c>
      <c r="AC65" s="4">
        <f t="shared" si="30"/>
        <v>0</v>
      </c>
      <c r="AD65" s="4">
        <f t="shared" si="31"/>
        <v>0</v>
      </c>
      <c r="AE65" s="4">
        <f t="shared" si="32"/>
        <v>0</v>
      </c>
      <c r="AF65" s="4">
        <f t="shared" si="33"/>
        <v>0</v>
      </c>
      <c r="AG65" s="4">
        <f t="shared" si="34"/>
        <v>0</v>
      </c>
      <c r="AH65" s="4">
        <f t="shared" si="35"/>
        <v>0</v>
      </c>
      <c r="AI65" s="4">
        <f t="shared" si="36"/>
        <v>0</v>
      </c>
      <c r="AJ65" s="4">
        <f t="shared" si="37"/>
        <v>0</v>
      </c>
      <c r="AK65" s="4">
        <f>Detailed_Report_Risk_Levels!E65</f>
        <v>0</v>
      </c>
      <c r="AL65" s="4">
        <f t="shared" si="38"/>
        <v>0</v>
      </c>
      <c r="AM65" s="4">
        <f t="shared" si="39"/>
        <v>0</v>
      </c>
      <c r="AN65" s="4">
        <f t="shared" si="40"/>
        <v>0</v>
      </c>
      <c r="AO65" s="4">
        <f t="shared" si="41"/>
        <v>0</v>
      </c>
      <c r="AP65" s="4">
        <f t="shared" si="42"/>
        <v>0</v>
      </c>
      <c r="AQ65" s="4">
        <f t="shared" si="43"/>
        <v>0</v>
      </c>
      <c r="AR65" s="4">
        <f t="shared" si="44"/>
        <v>0</v>
      </c>
      <c r="AS65" s="4">
        <f t="shared" si="45"/>
        <v>0</v>
      </c>
      <c r="AT65" s="4">
        <f t="shared" si="46"/>
        <v>0</v>
      </c>
      <c r="AU65" s="4">
        <f t="shared" si="47"/>
        <v>0</v>
      </c>
      <c r="AV65" s="4">
        <f t="shared" si="48"/>
        <v>0</v>
      </c>
      <c r="AW65" s="4">
        <f t="shared" si="49"/>
        <v>0</v>
      </c>
      <c r="AX65" s="4">
        <f t="shared" si="50"/>
        <v>0</v>
      </c>
      <c r="AY65" s="4">
        <f t="shared" si="51"/>
        <v>0</v>
      </c>
      <c r="AZ65" s="4">
        <f t="shared" si="52"/>
        <v>0</v>
      </c>
    </row>
    <row r="66" spans="2:52" x14ac:dyDescent="0.2">
      <c r="B66">
        <f>Risks!B74</f>
        <v>0</v>
      </c>
      <c r="C66">
        <f>Risks!H74</f>
        <v>0</v>
      </c>
      <c r="D66" s="4">
        <f>Risks!C74</f>
        <v>0</v>
      </c>
      <c r="E66" s="4">
        <f>Detailed_Report_Risk_Levels!D66</f>
        <v>0</v>
      </c>
      <c r="F66" s="4">
        <f t="shared" si="7"/>
        <v>1</v>
      </c>
      <c r="G66" s="4">
        <f t="shared" si="8"/>
        <v>1</v>
      </c>
      <c r="H66" s="4">
        <f t="shared" si="9"/>
        <v>1</v>
      </c>
      <c r="I66" s="4">
        <f t="shared" si="10"/>
        <v>1</v>
      </c>
      <c r="J66" s="4">
        <f t="shared" si="11"/>
        <v>1</v>
      </c>
      <c r="K66" s="4">
        <f t="shared" si="12"/>
        <v>1</v>
      </c>
      <c r="L66" s="4">
        <f t="shared" si="13"/>
        <v>1</v>
      </c>
      <c r="M66" s="4">
        <f t="shared" si="14"/>
        <v>1</v>
      </c>
      <c r="N66" s="4">
        <f t="shared" si="15"/>
        <v>1</v>
      </c>
      <c r="O66" s="4">
        <f t="shared" si="16"/>
        <v>1</v>
      </c>
      <c r="P66" s="4">
        <f t="shared" si="17"/>
        <v>1</v>
      </c>
      <c r="Q66" s="4">
        <f t="shared" si="18"/>
        <v>1</v>
      </c>
      <c r="R66" s="4">
        <f t="shared" si="19"/>
        <v>1</v>
      </c>
      <c r="S66" s="4">
        <f t="shared" si="20"/>
        <v>1</v>
      </c>
      <c r="T66" s="4">
        <f t="shared" si="21"/>
        <v>1</v>
      </c>
      <c r="U66" s="4">
        <f t="shared" si="22"/>
        <v>0</v>
      </c>
      <c r="V66" s="4">
        <f t="shared" si="23"/>
        <v>0</v>
      </c>
      <c r="W66" s="4">
        <f t="shared" si="24"/>
        <v>0</v>
      </c>
      <c r="X66" s="4">
        <f t="shared" si="25"/>
        <v>0</v>
      </c>
      <c r="Y66" s="4">
        <f t="shared" si="26"/>
        <v>0</v>
      </c>
      <c r="Z66" s="4">
        <f t="shared" si="27"/>
        <v>0</v>
      </c>
      <c r="AA66" s="4">
        <f t="shared" si="28"/>
        <v>0</v>
      </c>
      <c r="AB66" s="4">
        <f t="shared" si="29"/>
        <v>0</v>
      </c>
      <c r="AC66" s="4">
        <f t="shared" si="30"/>
        <v>0</v>
      </c>
      <c r="AD66" s="4">
        <f t="shared" si="31"/>
        <v>0</v>
      </c>
      <c r="AE66" s="4">
        <f t="shared" si="32"/>
        <v>0</v>
      </c>
      <c r="AF66" s="4">
        <f t="shared" si="33"/>
        <v>0</v>
      </c>
      <c r="AG66" s="4">
        <f t="shared" si="34"/>
        <v>0</v>
      </c>
      <c r="AH66" s="4">
        <f t="shared" si="35"/>
        <v>0</v>
      </c>
      <c r="AI66" s="4">
        <f t="shared" si="36"/>
        <v>0</v>
      </c>
      <c r="AJ66" s="4">
        <f t="shared" si="37"/>
        <v>0</v>
      </c>
      <c r="AK66" s="4">
        <f>Detailed_Report_Risk_Levels!E66</f>
        <v>0</v>
      </c>
      <c r="AL66" s="4">
        <f t="shared" si="38"/>
        <v>0</v>
      </c>
      <c r="AM66" s="4">
        <f t="shared" si="39"/>
        <v>0</v>
      </c>
      <c r="AN66" s="4">
        <f t="shared" si="40"/>
        <v>0</v>
      </c>
      <c r="AO66" s="4">
        <f t="shared" si="41"/>
        <v>0</v>
      </c>
      <c r="AP66" s="4">
        <f t="shared" si="42"/>
        <v>0</v>
      </c>
      <c r="AQ66" s="4">
        <f t="shared" si="43"/>
        <v>0</v>
      </c>
      <c r="AR66" s="4">
        <f t="shared" si="44"/>
        <v>0</v>
      </c>
      <c r="AS66" s="4">
        <f t="shared" si="45"/>
        <v>0</v>
      </c>
      <c r="AT66" s="4">
        <f t="shared" si="46"/>
        <v>0</v>
      </c>
      <c r="AU66" s="4">
        <f t="shared" si="47"/>
        <v>0</v>
      </c>
      <c r="AV66" s="4">
        <f t="shared" si="48"/>
        <v>0</v>
      </c>
      <c r="AW66" s="4">
        <f t="shared" si="49"/>
        <v>0</v>
      </c>
      <c r="AX66" s="4">
        <f t="shared" si="50"/>
        <v>0</v>
      </c>
      <c r="AY66" s="4">
        <f t="shared" si="51"/>
        <v>0</v>
      </c>
      <c r="AZ66" s="4">
        <f t="shared" si="52"/>
        <v>0</v>
      </c>
    </row>
    <row r="67" spans="2:52" x14ac:dyDescent="0.2">
      <c r="B67">
        <f>Risks!B75</f>
        <v>0</v>
      </c>
      <c r="C67">
        <f>Risks!H75</f>
        <v>0</v>
      </c>
      <c r="D67" s="4">
        <f>Risks!C75</f>
        <v>0</v>
      </c>
      <c r="E67" s="4">
        <f>Detailed_Report_Risk_Levels!D67</f>
        <v>0</v>
      </c>
      <c r="F67" s="4">
        <f t="shared" si="7"/>
        <v>1</v>
      </c>
      <c r="G67" s="4">
        <f t="shared" si="8"/>
        <v>1</v>
      </c>
      <c r="H67" s="4">
        <f t="shared" si="9"/>
        <v>1</v>
      </c>
      <c r="I67" s="4">
        <f t="shared" si="10"/>
        <v>1</v>
      </c>
      <c r="J67" s="4">
        <f t="shared" si="11"/>
        <v>1</v>
      </c>
      <c r="K67" s="4">
        <f t="shared" si="12"/>
        <v>1</v>
      </c>
      <c r="L67" s="4">
        <f t="shared" si="13"/>
        <v>1</v>
      </c>
      <c r="M67" s="4">
        <f t="shared" si="14"/>
        <v>1</v>
      </c>
      <c r="N67" s="4">
        <f t="shared" si="15"/>
        <v>1</v>
      </c>
      <c r="O67" s="4">
        <f t="shared" si="16"/>
        <v>1</v>
      </c>
      <c r="P67" s="4">
        <f t="shared" si="17"/>
        <v>1</v>
      </c>
      <c r="Q67" s="4">
        <f t="shared" si="18"/>
        <v>1</v>
      </c>
      <c r="R67" s="4">
        <f t="shared" si="19"/>
        <v>1</v>
      </c>
      <c r="S67" s="4">
        <f t="shared" si="20"/>
        <v>1</v>
      </c>
      <c r="T67" s="4">
        <f t="shared" si="21"/>
        <v>1</v>
      </c>
      <c r="U67" s="4">
        <f t="shared" si="22"/>
        <v>0</v>
      </c>
      <c r="V67" s="4">
        <f t="shared" si="23"/>
        <v>0</v>
      </c>
      <c r="W67" s="4">
        <f t="shared" si="24"/>
        <v>0</v>
      </c>
      <c r="X67" s="4">
        <f t="shared" si="25"/>
        <v>0</v>
      </c>
      <c r="Y67" s="4">
        <f t="shared" si="26"/>
        <v>0</v>
      </c>
      <c r="Z67" s="4">
        <f t="shared" si="27"/>
        <v>0</v>
      </c>
      <c r="AA67" s="4">
        <f t="shared" si="28"/>
        <v>0</v>
      </c>
      <c r="AB67" s="4">
        <f t="shared" si="29"/>
        <v>0</v>
      </c>
      <c r="AC67" s="4">
        <f t="shared" si="30"/>
        <v>0</v>
      </c>
      <c r="AD67" s="4">
        <f t="shared" si="31"/>
        <v>0</v>
      </c>
      <c r="AE67" s="4">
        <f t="shared" si="32"/>
        <v>0</v>
      </c>
      <c r="AF67" s="4">
        <f t="shared" si="33"/>
        <v>0</v>
      </c>
      <c r="AG67" s="4">
        <f t="shared" si="34"/>
        <v>0</v>
      </c>
      <c r="AH67" s="4">
        <f t="shared" si="35"/>
        <v>0</v>
      </c>
      <c r="AI67" s="4">
        <f t="shared" si="36"/>
        <v>0</v>
      </c>
      <c r="AJ67" s="4">
        <f t="shared" si="37"/>
        <v>0</v>
      </c>
      <c r="AK67" s="4">
        <f>Detailed_Report_Risk_Levels!E67</f>
        <v>0</v>
      </c>
      <c r="AL67" s="4">
        <f t="shared" si="38"/>
        <v>0</v>
      </c>
      <c r="AM67" s="4">
        <f t="shared" si="39"/>
        <v>0</v>
      </c>
      <c r="AN67" s="4">
        <f t="shared" si="40"/>
        <v>0</v>
      </c>
      <c r="AO67" s="4">
        <f t="shared" si="41"/>
        <v>0</v>
      </c>
      <c r="AP67" s="4">
        <f t="shared" si="42"/>
        <v>0</v>
      </c>
      <c r="AQ67" s="4">
        <f t="shared" si="43"/>
        <v>0</v>
      </c>
      <c r="AR67" s="4">
        <f t="shared" si="44"/>
        <v>0</v>
      </c>
      <c r="AS67" s="4">
        <f t="shared" si="45"/>
        <v>0</v>
      </c>
      <c r="AT67" s="4">
        <f t="shared" si="46"/>
        <v>0</v>
      </c>
      <c r="AU67" s="4">
        <f t="shared" si="47"/>
        <v>0</v>
      </c>
      <c r="AV67" s="4">
        <f t="shared" si="48"/>
        <v>0</v>
      </c>
      <c r="AW67" s="4">
        <f t="shared" si="49"/>
        <v>0</v>
      </c>
      <c r="AX67" s="4">
        <f t="shared" si="50"/>
        <v>0</v>
      </c>
      <c r="AY67" s="4">
        <f t="shared" si="51"/>
        <v>0</v>
      </c>
      <c r="AZ67" s="4">
        <f t="shared" si="52"/>
        <v>0</v>
      </c>
    </row>
    <row r="68" spans="2:52" x14ac:dyDescent="0.2">
      <c r="B68">
        <f>Risks!B76</f>
        <v>0</v>
      </c>
      <c r="C68">
        <f>Risks!H76</f>
        <v>0</v>
      </c>
      <c r="D68" s="4">
        <f>Risks!C76</f>
        <v>0</v>
      </c>
      <c r="E68" s="4">
        <f>Detailed_Report_Risk_Levels!D68</f>
        <v>0</v>
      </c>
      <c r="F68" s="4">
        <f t="shared" si="7"/>
        <v>1</v>
      </c>
      <c r="G68" s="4">
        <f t="shared" si="8"/>
        <v>1</v>
      </c>
      <c r="H68" s="4">
        <f t="shared" si="9"/>
        <v>1</v>
      </c>
      <c r="I68" s="4">
        <f t="shared" si="10"/>
        <v>1</v>
      </c>
      <c r="J68" s="4">
        <f t="shared" si="11"/>
        <v>1</v>
      </c>
      <c r="K68" s="4">
        <f t="shared" si="12"/>
        <v>1</v>
      </c>
      <c r="L68" s="4">
        <f t="shared" si="13"/>
        <v>1</v>
      </c>
      <c r="M68" s="4">
        <f t="shared" si="14"/>
        <v>1</v>
      </c>
      <c r="N68" s="4">
        <f t="shared" si="15"/>
        <v>1</v>
      </c>
      <c r="O68" s="4">
        <f t="shared" si="16"/>
        <v>1</v>
      </c>
      <c r="P68" s="4">
        <f t="shared" si="17"/>
        <v>1</v>
      </c>
      <c r="Q68" s="4">
        <f t="shared" si="18"/>
        <v>1</v>
      </c>
      <c r="R68" s="4">
        <f t="shared" si="19"/>
        <v>1</v>
      </c>
      <c r="S68" s="4">
        <f t="shared" si="20"/>
        <v>1</v>
      </c>
      <c r="T68" s="4">
        <f t="shared" si="21"/>
        <v>1</v>
      </c>
      <c r="U68" s="4">
        <f t="shared" si="22"/>
        <v>0</v>
      </c>
      <c r="V68" s="4">
        <f t="shared" si="23"/>
        <v>0</v>
      </c>
      <c r="W68" s="4">
        <f t="shared" si="24"/>
        <v>0</v>
      </c>
      <c r="X68" s="4">
        <f t="shared" si="25"/>
        <v>0</v>
      </c>
      <c r="Y68" s="4">
        <f t="shared" si="26"/>
        <v>0</v>
      </c>
      <c r="Z68" s="4">
        <f t="shared" si="27"/>
        <v>0</v>
      </c>
      <c r="AA68" s="4">
        <f t="shared" si="28"/>
        <v>0</v>
      </c>
      <c r="AB68" s="4">
        <f t="shared" si="29"/>
        <v>0</v>
      </c>
      <c r="AC68" s="4">
        <f t="shared" si="30"/>
        <v>0</v>
      </c>
      <c r="AD68" s="4">
        <f t="shared" si="31"/>
        <v>0</v>
      </c>
      <c r="AE68" s="4">
        <f t="shared" si="32"/>
        <v>0</v>
      </c>
      <c r="AF68" s="4">
        <f t="shared" si="33"/>
        <v>0</v>
      </c>
      <c r="AG68" s="4">
        <f t="shared" si="34"/>
        <v>0</v>
      </c>
      <c r="AH68" s="4">
        <f t="shared" si="35"/>
        <v>0</v>
      </c>
      <c r="AI68" s="4">
        <f t="shared" si="36"/>
        <v>0</v>
      </c>
      <c r="AJ68" s="4">
        <f t="shared" si="37"/>
        <v>0</v>
      </c>
      <c r="AK68" s="4">
        <f>Detailed_Report_Risk_Levels!E68</f>
        <v>0</v>
      </c>
      <c r="AL68" s="4">
        <f t="shared" si="38"/>
        <v>0</v>
      </c>
      <c r="AM68" s="4">
        <f t="shared" si="39"/>
        <v>0</v>
      </c>
      <c r="AN68" s="4">
        <f t="shared" si="40"/>
        <v>0</v>
      </c>
      <c r="AO68" s="4">
        <f t="shared" si="41"/>
        <v>0</v>
      </c>
      <c r="AP68" s="4">
        <f t="shared" si="42"/>
        <v>0</v>
      </c>
      <c r="AQ68" s="4">
        <f t="shared" si="43"/>
        <v>0</v>
      </c>
      <c r="AR68" s="4">
        <f t="shared" si="44"/>
        <v>0</v>
      </c>
      <c r="AS68" s="4">
        <f t="shared" si="45"/>
        <v>0</v>
      </c>
      <c r="AT68" s="4">
        <f t="shared" si="46"/>
        <v>0</v>
      </c>
      <c r="AU68" s="4">
        <f t="shared" si="47"/>
        <v>0</v>
      </c>
      <c r="AV68" s="4">
        <f t="shared" si="48"/>
        <v>0</v>
      </c>
      <c r="AW68" s="4">
        <f t="shared" si="49"/>
        <v>0</v>
      </c>
      <c r="AX68" s="4">
        <f t="shared" si="50"/>
        <v>0</v>
      </c>
      <c r="AY68" s="4">
        <f t="shared" si="51"/>
        <v>0</v>
      </c>
      <c r="AZ68" s="4">
        <f t="shared" si="52"/>
        <v>0</v>
      </c>
    </row>
    <row r="69" spans="2:52" x14ac:dyDescent="0.2">
      <c r="B69">
        <f>Risks!B77</f>
        <v>0</v>
      </c>
      <c r="C69">
        <f>Risks!H77</f>
        <v>0</v>
      </c>
      <c r="D69" s="4">
        <f>Risks!C77</f>
        <v>0</v>
      </c>
      <c r="E69" s="4">
        <f>Detailed_Report_Risk_Levels!D69</f>
        <v>0</v>
      </c>
      <c r="F69" s="4">
        <f t="shared" si="7"/>
        <v>1</v>
      </c>
      <c r="G69" s="4">
        <f t="shared" si="8"/>
        <v>1</v>
      </c>
      <c r="H69" s="4">
        <f t="shared" si="9"/>
        <v>1</v>
      </c>
      <c r="I69" s="4">
        <f t="shared" si="10"/>
        <v>1</v>
      </c>
      <c r="J69" s="4">
        <f t="shared" si="11"/>
        <v>1</v>
      </c>
      <c r="K69" s="4">
        <f t="shared" si="12"/>
        <v>1</v>
      </c>
      <c r="L69" s="4">
        <f t="shared" si="13"/>
        <v>1</v>
      </c>
      <c r="M69" s="4">
        <f t="shared" si="14"/>
        <v>1</v>
      </c>
      <c r="N69" s="4">
        <f t="shared" si="15"/>
        <v>1</v>
      </c>
      <c r="O69" s="4">
        <f t="shared" si="16"/>
        <v>1</v>
      </c>
      <c r="P69" s="4">
        <f t="shared" si="17"/>
        <v>1</v>
      </c>
      <c r="Q69" s="4">
        <f t="shared" si="18"/>
        <v>1</v>
      </c>
      <c r="R69" s="4">
        <f t="shared" si="19"/>
        <v>1</v>
      </c>
      <c r="S69" s="4">
        <f t="shared" si="20"/>
        <v>1</v>
      </c>
      <c r="T69" s="4">
        <f t="shared" si="21"/>
        <v>1</v>
      </c>
      <c r="U69" s="4">
        <f t="shared" si="22"/>
        <v>0</v>
      </c>
      <c r="V69" s="4">
        <f t="shared" si="23"/>
        <v>0</v>
      </c>
      <c r="W69" s="4">
        <f t="shared" si="24"/>
        <v>0</v>
      </c>
      <c r="X69" s="4">
        <f t="shared" si="25"/>
        <v>0</v>
      </c>
      <c r="Y69" s="4">
        <f t="shared" si="26"/>
        <v>0</v>
      </c>
      <c r="Z69" s="4">
        <f t="shared" si="27"/>
        <v>0</v>
      </c>
      <c r="AA69" s="4">
        <f t="shared" si="28"/>
        <v>0</v>
      </c>
      <c r="AB69" s="4">
        <f t="shared" si="29"/>
        <v>0</v>
      </c>
      <c r="AC69" s="4">
        <f t="shared" si="30"/>
        <v>0</v>
      </c>
      <c r="AD69" s="4">
        <f t="shared" si="31"/>
        <v>0</v>
      </c>
      <c r="AE69" s="4">
        <f t="shared" si="32"/>
        <v>0</v>
      </c>
      <c r="AF69" s="4">
        <f t="shared" si="33"/>
        <v>0</v>
      </c>
      <c r="AG69" s="4">
        <f t="shared" si="34"/>
        <v>0</v>
      </c>
      <c r="AH69" s="4">
        <f t="shared" si="35"/>
        <v>0</v>
      </c>
      <c r="AI69" s="4">
        <f t="shared" si="36"/>
        <v>0</v>
      </c>
      <c r="AJ69" s="4">
        <f t="shared" si="37"/>
        <v>0</v>
      </c>
      <c r="AK69" s="4">
        <f>Detailed_Report_Risk_Levels!E69</f>
        <v>0</v>
      </c>
      <c r="AL69" s="4">
        <f t="shared" si="38"/>
        <v>0</v>
      </c>
      <c r="AM69" s="4">
        <f t="shared" si="39"/>
        <v>0</v>
      </c>
      <c r="AN69" s="4">
        <f t="shared" si="40"/>
        <v>0</v>
      </c>
      <c r="AO69" s="4">
        <f t="shared" si="41"/>
        <v>0</v>
      </c>
      <c r="AP69" s="4">
        <f t="shared" si="42"/>
        <v>0</v>
      </c>
      <c r="AQ69" s="4">
        <f t="shared" si="43"/>
        <v>0</v>
      </c>
      <c r="AR69" s="4">
        <f t="shared" si="44"/>
        <v>0</v>
      </c>
      <c r="AS69" s="4">
        <f t="shared" si="45"/>
        <v>0</v>
      </c>
      <c r="AT69" s="4">
        <f t="shared" si="46"/>
        <v>0</v>
      </c>
      <c r="AU69" s="4">
        <f t="shared" si="47"/>
        <v>0</v>
      </c>
      <c r="AV69" s="4">
        <f t="shared" si="48"/>
        <v>0</v>
      </c>
      <c r="AW69" s="4">
        <f t="shared" si="49"/>
        <v>0</v>
      </c>
      <c r="AX69" s="4">
        <f t="shared" si="50"/>
        <v>0</v>
      </c>
      <c r="AY69" s="4">
        <f t="shared" si="51"/>
        <v>0</v>
      </c>
      <c r="AZ69" s="4">
        <f t="shared" si="52"/>
        <v>0</v>
      </c>
    </row>
    <row r="70" spans="2:52" x14ac:dyDescent="0.2">
      <c r="B70">
        <f>Risks!B78</f>
        <v>0</v>
      </c>
      <c r="C70">
        <f>Risks!H78</f>
        <v>0</v>
      </c>
      <c r="D70" s="4">
        <f>Risks!C78</f>
        <v>0</v>
      </c>
      <c r="E70" s="4">
        <f>Detailed_Report_Risk_Levels!D70</f>
        <v>0</v>
      </c>
      <c r="F70" s="4">
        <f t="shared" si="7"/>
        <v>1</v>
      </c>
      <c r="G70" s="4">
        <f t="shared" si="8"/>
        <v>1</v>
      </c>
      <c r="H70" s="4">
        <f t="shared" si="9"/>
        <v>1</v>
      </c>
      <c r="I70" s="4">
        <f t="shared" si="10"/>
        <v>1</v>
      </c>
      <c r="J70" s="4">
        <f t="shared" si="11"/>
        <v>1</v>
      </c>
      <c r="K70" s="4">
        <f t="shared" si="12"/>
        <v>1</v>
      </c>
      <c r="L70" s="4">
        <f t="shared" si="13"/>
        <v>1</v>
      </c>
      <c r="M70" s="4">
        <f t="shared" si="14"/>
        <v>1</v>
      </c>
      <c r="N70" s="4">
        <f t="shared" si="15"/>
        <v>1</v>
      </c>
      <c r="O70" s="4">
        <f t="shared" si="16"/>
        <v>1</v>
      </c>
      <c r="P70" s="4">
        <f t="shared" si="17"/>
        <v>1</v>
      </c>
      <c r="Q70" s="4">
        <f t="shared" si="18"/>
        <v>1</v>
      </c>
      <c r="R70" s="4">
        <f t="shared" si="19"/>
        <v>1</v>
      </c>
      <c r="S70" s="4">
        <f t="shared" si="20"/>
        <v>1</v>
      </c>
      <c r="T70" s="4">
        <f t="shared" si="21"/>
        <v>1</v>
      </c>
      <c r="U70" s="4">
        <f t="shared" si="22"/>
        <v>0</v>
      </c>
      <c r="V70" s="4">
        <f t="shared" si="23"/>
        <v>0</v>
      </c>
      <c r="W70" s="4">
        <f t="shared" si="24"/>
        <v>0</v>
      </c>
      <c r="X70" s="4">
        <f t="shared" si="25"/>
        <v>0</v>
      </c>
      <c r="Y70" s="4">
        <f t="shared" si="26"/>
        <v>0</v>
      </c>
      <c r="Z70" s="4">
        <f t="shared" si="27"/>
        <v>0</v>
      </c>
      <c r="AA70" s="4">
        <f t="shared" si="28"/>
        <v>0</v>
      </c>
      <c r="AB70" s="4">
        <f t="shared" si="29"/>
        <v>0</v>
      </c>
      <c r="AC70" s="4">
        <f t="shared" si="30"/>
        <v>0</v>
      </c>
      <c r="AD70" s="4">
        <f t="shared" si="31"/>
        <v>0</v>
      </c>
      <c r="AE70" s="4">
        <f t="shared" si="32"/>
        <v>0</v>
      </c>
      <c r="AF70" s="4">
        <f t="shared" si="33"/>
        <v>0</v>
      </c>
      <c r="AG70" s="4">
        <f t="shared" si="34"/>
        <v>0</v>
      </c>
      <c r="AH70" s="4">
        <f t="shared" si="35"/>
        <v>0</v>
      </c>
      <c r="AI70" s="4">
        <f t="shared" si="36"/>
        <v>0</v>
      </c>
      <c r="AJ70" s="4">
        <f t="shared" si="37"/>
        <v>0</v>
      </c>
      <c r="AK70" s="4">
        <f>Detailed_Report_Risk_Levels!E70</f>
        <v>0</v>
      </c>
      <c r="AL70" s="4">
        <f t="shared" si="38"/>
        <v>0</v>
      </c>
      <c r="AM70" s="4">
        <f t="shared" si="39"/>
        <v>0</v>
      </c>
      <c r="AN70" s="4">
        <f t="shared" si="40"/>
        <v>0</v>
      </c>
      <c r="AO70" s="4">
        <f t="shared" si="41"/>
        <v>0</v>
      </c>
      <c r="AP70" s="4">
        <f t="shared" si="42"/>
        <v>0</v>
      </c>
      <c r="AQ70" s="4">
        <f t="shared" si="43"/>
        <v>0</v>
      </c>
      <c r="AR70" s="4">
        <f t="shared" si="44"/>
        <v>0</v>
      </c>
      <c r="AS70" s="4">
        <f t="shared" si="45"/>
        <v>0</v>
      </c>
      <c r="AT70" s="4">
        <f t="shared" si="46"/>
        <v>0</v>
      </c>
      <c r="AU70" s="4">
        <f t="shared" si="47"/>
        <v>0</v>
      </c>
      <c r="AV70" s="4">
        <f t="shared" si="48"/>
        <v>0</v>
      </c>
      <c r="AW70" s="4">
        <f t="shared" si="49"/>
        <v>0</v>
      </c>
      <c r="AX70" s="4">
        <f t="shared" si="50"/>
        <v>0</v>
      </c>
      <c r="AY70" s="4">
        <f t="shared" si="51"/>
        <v>0</v>
      </c>
      <c r="AZ70" s="4">
        <f t="shared" si="52"/>
        <v>0</v>
      </c>
    </row>
    <row r="71" spans="2:52" x14ac:dyDescent="0.2">
      <c r="B71">
        <f>Risks!B79</f>
        <v>0</v>
      </c>
      <c r="C71">
        <f>Risks!H79</f>
        <v>0</v>
      </c>
      <c r="D71" s="4">
        <f>Risks!C79</f>
        <v>0</v>
      </c>
      <c r="E71" s="4">
        <f>Detailed_Report_Risk_Levels!D71</f>
        <v>0</v>
      </c>
      <c r="F71" s="4">
        <f t="shared" si="7"/>
        <v>1</v>
      </c>
      <c r="G71" s="4">
        <f t="shared" si="8"/>
        <v>1</v>
      </c>
      <c r="H71" s="4">
        <f t="shared" si="9"/>
        <v>1</v>
      </c>
      <c r="I71" s="4">
        <f t="shared" si="10"/>
        <v>1</v>
      </c>
      <c r="J71" s="4">
        <f t="shared" si="11"/>
        <v>1</v>
      </c>
      <c r="K71" s="4">
        <f t="shared" si="12"/>
        <v>1</v>
      </c>
      <c r="L71" s="4">
        <f t="shared" si="13"/>
        <v>1</v>
      </c>
      <c r="M71" s="4">
        <f t="shared" si="14"/>
        <v>1</v>
      </c>
      <c r="N71" s="4">
        <f t="shared" si="15"/>
        <v>1</v>
      </c>
      <c r="O71" s="4">
        <f t="shared" si="16"/>
        <v>1</v>
      </c>
      <c r="P71" s="4">
        <f t="shared" si="17"/>
        <v>1</v>
      </c>
      <c r="Q71" s="4">
        <f t="shared" si="18"/>
        <v>1</v>
      </c>
      <c r="R71" s="4">
        <f t="shared" si="19"/>
        <v>1</v>
      </c>
      <c r="S71" s="4">
        <f t="shared" si="20"/>
        <v>1</v>
      </c>
      <c r="T71" s="4">
        <f t="shared" si="21"/>
        <v>1</v>
      </c>
      <c r="U71" s="4">
        <f t="shared" si="22"/>
        <v>0</v>
      </c>
      <c r="V71" s="4">
        <f t="shared" si="23"/>
        <v>0</v>
      </c>
      <c r="W71" s="4">
        <f t="shared" si="24"/>
        <v>0</v>
      </c>
      <c r="X71" s="4">
        <f t="shared" si="25"/>
        <v>0</v>
      </c>
      <c r="Y71" s="4">
        <f t="shared" si="26"/>
        <v>0</v>
      </c>
      <c r="Z71" s="4">
        <f t="shared" si="27"/>
        <v>0</v>
      </c>
      <c r="AA71" s="4">
        <f t="shared" si="28"/>
        <v>0</v>
      </c>
      <c r="AB71" s="4">
        <f t="shared" si="29"/>
        <v>0</v>
      </c>
      <c r="AC71" s="4">
        <f t="shared" si="30"/>
        <v>0</v>
      </c>
      <c r="AD71" s="4">
        <f t="shared" si="31"/>
        <v>0</v>
      </c>
      <c r="AE71" s="4">
        <f t="shared" si="32"/>
        <v>0</v>
      </c>
      <c r="AF71" s="4">
        <f t="shared" si="33"/>
        <v>0</v>
      </c>
      <c r="AG71" s="4">
        <f t="shared" si="34"/>
        <v>0</v>
      </c>
      <c r="AH71" s="4">
        <f t="shared" si="35"/>
        <v>0</v>
      </c>
      <c r="AI71" s="4">
        <f t="shared" si="36"/>
        <v>0</v>
      </c>
      <c r="AJ71" s="4">
        <f t="shared" si="37"/>
        <v>0</v>
      </c>
      <c r="AK71" s="4">
        <f>Detailed_Report_Risk_Levels!E71</f>
        <v>0</v>
      </c>
      <c r="AL71" s="4">
        <f t="shared" si="38"/>
        <v>0</v>
      </c>
      <c r="AM71" s="4">
        <f t="shared" si="39"/>
        <v>0</v>
      </c>
      <c r="AN71" s="4">
        <f t="shared" si="40"/>
        <v>0</v>
      </c>
      <c r="AO71" s="4">
        <f t="shared" si="41"/>
        <v>0</v>
      </c>
      <c r="AP71" s="4">
        <f t="shared" si="42"/>
        <v>0</v>
      </c>
      <c r="AQ71" s="4">
        <f t="shared" si="43"/>
        <v>0</v>
      </c>
      <c r="AR71" s="4">
        <f t="shared" si="44"/>
        <v>0</v>
      </c>
      <c r="AS71" s="4">
        <f t="shared" si="45"/>
        <v>0</v>
      </c>
      <c r="AT71" s="4">
        <f t="shared" si="46"/>
        <v>0</v>
      </c>
      <c r="AU71" s="4">
        <f t="shared" si="47"/>
        <v>0</v>
      </c>
      <c r="AV71" s="4">
        <f t="shared" si="48"/>
        <v>0</v>
      </c>
      <c r="AW71" s="4">
        <f t="shared" si="49"/>
        <v>0</v>
      </c>
      <c r="AX71" s="4">
        <f t="shared" si="50"/>
        <v>0</v>
      </c>
      <c r="AY71" s="4">
        <f t="shared" si="51"/>
        <v>0</v>
      </c>
      <c r="AZ71" s="4">
        <f t="shared" si="52"/>
        <v>0</v>
      </c>
    </row>
    <row r="72" spans="2:52" x14ac:dyDescent="0.2">
      <c r="B72">
        <f>Risks!B80</f>
        <v>0</v>
      </c>
      <c r="C72">
        <f>Risks!H80</f>
        <v>0</v>
      </c>
      <c r="D72" s="4">
        <f>Risks!C80</f>
        <v>0</v>
      </c>
      <c r="E72" s="4">
        <f>Detailed_Report_Risk_Levels!D72</f>
        <v>0</v>
      </c>
      <c r="F72" s="4">
        <f t="shared" si="7"/>
        <v>1</v>
      </c>
      <c r="G72" s="4">
        <f t="shared" si="8"/>
        <v>1</v>
      </c>
      <c r="H72" s="4">
        <f t="shared" si="9"/>
        <v>1</v>
      </c>
      <c r="I72" s="4">
        <f t="shared" si="10"/>
        <v>1</v>
      </c>
      <c r="J72" s="4">
        <f t="shared" si="11"/>
        <v>1</v>
      </c>
      <c r="K72" s="4">
        <f t="shared" si="12"/>
        <v>1</v>
      </c>
      <c r="L72" s="4">
        <f t="shared" si="13"/>
        <v>1</v>
      </c>
      <c r="M72" s="4">
        <f t="shared" si="14"/>
        <v>1</v>
      </c>
      <c r="N72" s="4">
        <f t="shared" si="15"/>
        <v>1</v>
      </c>
      <c r="O72" s="4">
        <f t="shared" si="16"/>
        <v>1</v>
      </c>
      <c r="P72" s="4">
        <f t="shared" si="17"/>
        <v>1</v>
      </c>
      <c r="Q72" s="4">
        <f t="shared" si="18"/>
        <v>1</v>
      </c>
      <c r="R72" s="4">
        <f t="shared" si="19"/>
        <v>1</v>
      </c>
      <c r="S72" s="4">
        <f t="shared" si="20"/>
        <v>1</v>
      </c>
      <c r="T72" s="4">
        <f t="shared" si="21"/>
        <v>1</v>
      </c>
      <c r="U72" s="4">
        <f t="shared" si="22"/>
        <v>0</v>
      </c>
      <c r="V72" s="4">
        <f t="shared" si="23"/>
        <v>0</v>
      </c>
      <c r="W72" s="4">
        <f t="shared" si="24"/>
        <v>0</v>
      </c>
      <c r="X72" s="4">
        <f t="shared" si="25"/>
        <v>0</v>
      </c>
      <c r="Y72" s="4">
        <f t="shared" si="26"/>
        <v>0</v>
      </c>
      <c r="Z72" s="4">
        <f t="shared" si="27"/>
        <v>0</v>
      </c>
      <c r="AA72" s="4">
        <f t="shared" si="28"/>
        <v>0</v>
      </c>
      <c r="AB72" s="4">
        <f t="shared" si="29"/>
        <v>0</v>
      </c>
      <c r="AC72" s="4">
        <f t="shared" si="30"/>
        <v>0</v>
      </c>
      <c r="AD72" s="4">
        <f t="shared" si="31"/>
        <v>0</v>
      </c>
      <c r="AE72" s="4">
        <f t="shared" si="32"/>
        <v>0</v>
      </c>
      <c r="AF72" s="4">
        <f t="shared" si="33"/>
        <v>0</v>
      </c>
      <c r="AG72" s="4">
        <f t="shared" si="34"/>
        <v>0</v>
      </c>
      <c r="AH72" s="4">
        <f t="shared" si="35"/>
        <v>0</v>
      </c>
      <c r="AI72" s="4">
        <f t="shared" si="36"/>
        <v>0</v>
      </c>
      <c r="AJ72" s="4">
        <f t="shared" si="37"/>
        <v>0</v>
      </c>
      <c r="AK72" s="4">
        <f>Detailed_Report_Risk_Levels!E72</f>
        <v>0</v>
      </c>
      <c r="AL72" s="4">
        <f t="shared" si="38"/>
        <v>0</v>
      </c>
      <c r="AM72" s="4">
        <f t="shared" si="39"/>
        <v>0</v>
      </c>
      <c r="AN72" s="4">
        <f t="shared" si="40"/>
        <v>0</v>
      </c>
      <c r="AO72" s="4">
        <f t="shared" si="41"/>
        <v>0</v>
      </c>
      <c r="AP72" s="4">
        <f t="shared" si="42"/>
        <v>0</v>
      </c>
      <c r="AQ72" s="4">
        <f t="shared" si="43"/>
        <v>0</v>
      </c>
      <c r="AR72" s="4">
        <f t="shared" si="44"/>
        <v>0</v>
      </c>
      <c r="AS72" s="4">
        <f t="shared" si="45"/>
        <v>0</v>
      </c>
      <c r="AT72" s="4">
        <f t="shared" si="46"/>
        <v>0</v>
      </c>
      <c r="AU72" s="4">
        <f t="shared" si="47"/>
        <v>0</v>
      </c>
      <c r="AV72" s="4">
        <f t="shared" si="48"/>
        <v>0</v>
      </c>
      <c r="AW72" s="4">
        <f t="shared" si="49"/>
        <v>0</v>
      </c>
      <c r="AX72" s="4">
        <f t="shared" si="50"/>
        <v>0</v>
      </c>
      <c r="AY72" s="4">
        <f t="shared" si="51"/>
        <v>0</v>
      </c>
      <c r="AZ72" s="4">
        <f t="shared" si="52"/>
        <v>0</v>
      </c>
    </row>
    <row r="73" spans="2:52" x14ac:dyDescent="0.2">
      <c r="B73">
        <f>Risks!B81</f>
        <v>0</v>
      </c>
      <c r="C73">
        <f>Risks!H81</f>
        <v>0</v>
      </c>
      <c r="D73" s="4">
        <f>Risks!C81</f>
        <v>0</v>
      </c>
      <c r="E73" s="4">
        <f>Detailed_Report_Risk_Levels!D73</f>
        <v>0</v>
      </c>
      <c r="F73" s="4">
        <f t="shared" si="7"/>
        <v>1</v>
      </c>
      <c r="G73" s="4">
        <f t="shared" si="8"/>
        <v>1</v>
      </c>
      <c r="H73" s="4">
        <f t="shared" si="9"/>
        <v>1</v>
      </c>
      <c r="I73" s="4">
        <f t="shared" si="10"/>
        <v>1</v>
      </c>
      <c r="J73" s="4">
        <f t="shared" si="11"/>
        <v>1</v>
      </c>
      <c r="K73" s="4">
        <f t="shared" si="12"/>
        <v>1</v>
      </c>
      <c r="L73" s="4">
        <f t="shared" si="13"/>
        <v>1</v>
      </c>
      <c r="M73" s="4">
        <f t="shared" si="14"/>
        <v>1</v>
      </c>
      <c r="N73" s="4">
        <f t="shared" si="15"/>
        <v>1</v>
      </c>
      <c r="O73" s="4">
        <f t="shared" si="16"/>
        <v>1</v>
      </c>
      <c r="P73" s="4">
        <f t="shared" si="17"/>
        <v>1</v>
      </c>
      <c r="Q73" s="4">
        <f t="shared" si="18"/>
        <v>1</v>
      </c>
      <c r="R73" s="4">
        <f t="shared" si="19"/>
        <v>1</v>
      </c>
      <c r="S73" s="4">
        <f t="shared" si="20"/>
        <v>1</v>
      </c>
      <c r="T73" s="4">
        <f t="shared" si="21"/>
        <v>1</v>
      </c>
      <c r="U73" s="4">
        <f t="shared" si="22"/>
        <v>0</v>
      </c>
      <c r="V73" s="4">
        <f t="shared" si="23"/>
        <v>0</v>
      </c>
      <c r="W73" s="4">
        <f t="shared" si="24"/>
        <v>0</v>
      </c>
      <c r="X73" s="4">
        <f t="shared" si="25"/>
        <v>0</v>
      </c>
      <c r="Y73" s="4">
        <f t="shared" si="26"/>
        <v>0</v>
      </c>
      <c r="Z73" s="4">
        <f t="shared" si="27"/>
        <v>0</v>
      </c>
      <c r="AA73" s="4">
        <f t="shared" si="28"/>
        <v>0</v>
      </c>
      <c r="AB73" s="4">
        <f t="shared" si="29"/>
        <v>0</v>
      </c>
      <c r="AC73" s="4">
        <f t="shared" si="30"/>
        <v>0</v>
      </c>
      <c r="AD73" s="4">
        <f t="shared" si="31"/>
        <v>0</v>
      </c>
      <c r="AE73" s="4">
        <f t="shared" si="32"/>
        <v>0</v>
      </c>
      <c r="AF73" s="4">
        <f t="shared" si="33"/>
        <v>0</v>
      </c>
      <c r="AG73" s="4">
        <f t="shared" si="34"/>
        <v>0</v>
      </c>
      <c r="AH73" s="4">
        <f t="shared" si="35"/>
        <v>0</v>
      </c>
      <c r="AI73" s="4">
        <f t="shared" si="36"/>
        <v>0</v>
      </c>
      <c r="AJ73" s="4">
        <f t="shared" si="37"/>
        <v>0</v>
      </c>
      <c r="AK73" s="4">
        <f>Detailed_Report_Risk_Levels!E73</f>
        <v>0</v>
      </c>
      <c r="AL73" s="4">
        <f t="shared" si="38"/>
        <v>0</v>
      </c>
      <c r="AM73" s="4">
        <f t="shared" si="39"/>
        <v>0</v>
      </c>
      <c r="AN73" s="4">
        <f t="shared" si="40"/>
        <v>0</v>
      </c>
      <c r="AO73" s="4">
        <f t="shared" si="41"/>
        <v>0</v>
      </c>
      <c r="AP73" s="4">
        <f t="shared" si="42"/>
        <v>0</v>
      </c>
      <c r="AQ73" s="4">
        <f t="shared" si="43"/>
        <v>0</v>
      </c>
      <c r="AR73" s="4">
        <f t="shared" si="44"/>
        <v>0</v>
      </c>
      <c r="AS73" s="4">
        <f t="shared" si="45"/>
        <v>0</v>
      </c>
      <c r="AT73" s="4">
        <f t="shared" si="46"/>
        <v>0</v>
      </c>
      <c r="AU73" s="4">
        <f t="shared" si="47"/>
        <v>0</v>
      </c>
      <c r="AV73" s="4">
        <f t="shared" si="48"/>
        <v>0</v>
      </c>
      <c r="AW73" s="4">
        <f t="shared" si="49"/>
        <v>0</v>
      </c>
      <c r="AX73" s="4">
        <f t="shared" si="50"/>
        <v>0</v>
      </c>
      <c r="AY73" s="4">
        <f t="shared" si="51"/>
        <v>0</v>
      </c>
      <c r="AZ73" s="4">
        <f t="shared" si="52"/>
        <v>0</v>
      </c>
    </row>
    <row r="74" spans="2:52" x14ac:dyDescent="0.2">
      <c r="B74">
        <f>Risks!B82</f>
        <v>0</v>
      </c>
      <c r="C74">
        <f>Risks!H82</f>
        <v>0</v>
      </c>
      <c r="D74" s="4">
        <f>Risks!C82</f>
        <v>0</v>
      </c>
      <c r="E74" s="4">
        <f>Detailed_Report_Risk_Levels!D74</f>
        <v>0</v>
      </c>
      <c r="F74" s="4">
        <f t="shared" si="7"/>
        <v>1</v>
      </c>
      <c r="G74" s="4">
        <f t="shared" si="8"/>
        <v>1</v>
      </c>
      <c r="H74" s="4">
        <f t="shared" si="9"/>
        <v>1</v>
      </c>
      <c r="I74" s="4">
        <f t="shared" si="10"/>
        <v>1</v>
      </c>
      <c r="J74" s="4">
        <f t="shared" si="11"/>
        <v>1</v>
      </c>
      <c r="K74" s="4">
        <f t="shared" si="12"/>
        <v>1</v>
      </c>
      <c r="L74" s="4">
        <f t="shared" si="13"/>
        <v>1</v>
      </c>
      <c r="M74" s="4">
        <f t="shared" si="14"/>
        <v>1</v>
      </c>
      <c r="N74" s="4">
        <f t="shared" si="15"/>
        <v>1</v>
      </c>
      <c r="O74" s="4">
        <f t="shared" si="16"/>
        <v>1</v>
      </c>
      <c r="P74" s="4">
        <f t="shared" si="17"/>
        <v>1</v>
      </c>
      <c r="Q74" s="4">
        <f t="shared" si="18"/>
        <v>1</v>
      </c>
      <c r="R74" s="4">
        <f t="shared" si="19"/>
        <v>1</v>
      </c>
      <c r="S74" s="4">
        <f t="shared" si="20"/>
        <v>1</v>
      </c>
      <c r="T74" s="4">
        <f t="shared" si="21"/>
        <v>1</v>
      </c>
      <c r="U74" s="4">
        <f t="shared" si="22"/>
        <v>0</v>
      </c>
      <c r="V74" s="4">
        <f t="shared" si="23"/>
        <v>0</v>
      </c>
      <c r="W74" s="4">
        <f t="shared" si="24"/>
        <v>0</v>
      </c>
      <c r="X74" s="4">
        <f t="shared" si="25"/>
        <v>0</v>
      </c>
      <c r="Y74" s="4">
        <f t="shared" si="26"/>
        <v>0</v>
      </c>
      <c r="Z74" s="4">
        <f t="shared" si="27"/>
        <v>0</v>
      </c>
      <c r="AA74" s="4">
        <f t="shared" si="28"/>
        <v>0</v>
      </c>
      <c r="AB74" s="4">
        <f t="shared" si="29"/>
        <v>0</v>
      </c>
      <c r="AC74" s="4">
        <f t="shared" si="30"/>
        <v>0</v>
      </c>
      <c r="AD74" s="4">
        <f t="shared" si="31"/>
        <v>0</v>
      </c>
      <c r="AE74" s="4">
        <f t="shared" si="32"/>
        <v>0</v>
      </c>
      <c r="AF74" s="4">
        <f t="shared" si="33"/>
        <v>0</v>
      </c>
      <c r="AG74" s="4">
        <f t="shared" si="34"/>
        <v>0</v>
      </c>
      <c r="AH74" s="4">
        <f t="shared" si="35"/>
        <v>0</v>
      </c>
      <c r="AI74" s="4">
        <f t="shared" si="36"/>
        <v>0</v>
      </c>
      <c r="AJ74" s="4">
        <f t="shared" si="37"/>
        <v>0</v>
      </c>
      <c r="AK74" s="4">
        <f>Detailed_Report_Risk_Levels!E74</f>
        <v>0</v>
      </c>
      <c r="AL74" s="4">
        <f t="shared" si="38"/>
        <v>0</v>
      </c>
      <c r="AM74" s="4">
        <f t="shared" si="39"/>
        <v>0</v>
      </c>
      <c r="AN74" s="4">
        <f t="shared" si="40"/>
        <v>0</v>
      </c>
      <c r="AO74" s="4">
        <f t="shared" si="41"/>
        <v>0</v>
      </c>
      <c r="AP74" s="4">
        <f t="shared" si="42"/>
        <v>0</v>
      </c>
      <c r="AQ74" s="4">
        <f t="shared" si="43"/>
        <v>0</v>
      </c>
      <c r="AR74" s="4">
        <f t="shared" si="44"/>
        <v>0</v>
      </c>
      <c r="AS74" s="4">
        <f t="shared" si="45"/>
        <v>0</v>
      </c>
      <c r="AT74" s="4">
        <f t="shared" si="46"/>
        <v>0</v>
      </c>
      <c r="AU74" s="4">
        <f t="shared" si="47"/>
        <v>0</v>
      </c>
      <c r="AV74" s="4">
        <f t="shared" si="48"/>
        <v>0</v>
      </c>
      <c r="AW74" s="4">
        <f t="shared" si="49"/>
        <v>0</v>
      </c>
      <c r="AX74" s="4">
        <f t="shared" si="50"/>
        <v>0</v>
      </c>
      <c r="AY74" s="4">
        <f t="shared" si="51"/>
        <v>0</v>
      </c>
      <c r="AZ74" s="4">
        <f t="shared" si="52"/>
        <v>0</v>
      </c>
    </row>
    <row r="75" spans="2:52" x14ac:dyDescent="0.2">
      <c r="B75">
        <f>Risks!B83</f>
        <v>0</v>
      </c>
      <c r="C75">
        <f>Risks!H83</f>
        <v>0</v>
      </c>
      <c r="D75" s="4">
        <f>Risks!C83</f>
        <v>0</v>
      </c>
      <c r="E75" s="4">
        <f>Detailed_Report_Risk_Levels!D75</f>
        <v>0</v>
      </c>
      <c r="F75" s="4">
        <f t="shared" ref="F75:F138" si="53">COUNTIF(C75,$F$9)</f>
        <v>1</v>
      </c>
      <c r="G75" s="4">
        <f t="shared" ref="G75:G138" si="54">COUNTIF(C75,$G$9)</f>
        <v>1</v>
      </c>
      <c r="H75" s="4">
        <f t="shared" ref="H75:H138" si="55">COUNTIF(C75,$H$9)</f>
        <v>1</v>
      </c>
      <c r="I75" s="4">
        <f t="shared" ref="I75:I138" si="56">COUNTIF(C75,$I$9)</f>
        <v>1</v>
      </c>
      <c r="J75" s="4">
        <f t="shared" ref="J75:J138" si="57">COUNTIF(C75,$J$9)</f>
        <v>1</v>
      </c>
      <c r="K75" s="4">
        <f t="shared" ref="K75:K138" si="58">COUNTIF(C75,$K$9)</f>
        <v>1</v>
      </c>
      <c r="L75" s="4">
        <f t="shared" ref="L75:L138" si="59">COUNTIF(C75,$L$9)</f>
        <v>1</v>
      </c>
      <c r="M75" s="4">
        <f t="shared" ref="M75:M138" si="60">COUNTIF(C75,$M$9)</f>
        <v>1</v>
      </c>
      <c r="N75" s="4">
        <f t="shared" ref="N75:N138" si="61">COUNTIF(C75,$N$9)</f>
        <v>1</v>
      </c>
      <c r="O75" s="4">
        <f t="shared" ref="O75:O138" si="62">COUNTIF(C75,$O$9)</f>
        <v>1</v>
      </c>
      <c r="P75" s="4">
        <f t="shared" ref="P75:P138" si="63">COUNTIF(C75,$P$9)</f>
        <v>1</v>
      </c>
      <c r="Q75" s="4">
        <f t="shared" ref="Q75:Q138" si="64">COUNTIF(C75,$Q$9)</f>
        <v>1</v>
      </c>
      <c r="R75" s="4">
        <f t="shared" ref="R75:R138" si="65">COUNTIF(C75,$R$9)</f>
        <v>1</v>
      </c>
      <c r="S75" s="4">
        <f t="shared" ref="S75:S138" si="66">COUNTIF(C75,$S$9)</f>
        <v>1</v>
      </c>
      <c r="T75" s="4">
        <f t="shared" ref="T75:T138" si="67">COUNTIF(C75,$T$9)</f>
        <v>1</v>
      </c>
      <c r="U75" s="4">
        <f t="shared" ref="U75:U138" si="68">E75</f>
        <v>0</v>
      </c>
      <c r="V75" s="4">
        <f t="shared" ref="V75:V138" si="69">U75*F75*D75</f>
        <v>0</v>
      </c>
      <c r="W75" s="4">
        <f t="shared" ref="W75:W138" si="70">D75*G75*U75</f>
        <v>0</v>
      </c>
      <c r="X75" s="4">
        <f t="shared" ref="X75:X138" si="71">U75*H75*D75</f>
        <v>0</v>
      </c>
      <c r="Y75" s="4">
        <f t="shared" ref="Y75:Y138" si="72">I75*U75*D75</f>
        <v>0</v>
      </c>
      <c r="Z75" s="4">
        <f t="shared" ref="Z75:Z138" si="73">D75*J75*U75</f>
        <v>0</v>
      </c>
      <c r="AA75" s="4">
        <f t="shared" ref="AA75:AA138" si="74">U75*K75*D75</f>
        <v>0</v>
      </c>
      <c r="AB75" s="4">
        <f t="shared" ref="AB75:AB138" si="75">U75*L75*D75</f>
        <v>0</v>
      </c>
      <c r="AC75" s="4">
        <f t="shared" ref="AC75:AC138" si="76">U75*M75*D75</f>
        <v>0</v>
      </c>
      <c r="AD75" s="4">
        <f t="shared" ref="AD75:AD138" si="77">N75*U75*D75</f>
        <v>0</v>
      </c>
      <c r="AE75" s="4">
        <f t="shared" ref="AE75:AE138" si="78">U75*O75*D75</f>
        <v>0</v>
      </c>
      <c r="AF75" s="4">
        <f t="shared" ref="AF75:AF138" si="79">U75*P75*D75</f>
        <v>0</v>
      </c>
      <c r="AG75" s="4">
        <f t="shared" ref="AG75:AG138" si="80">U75*Q75*D75</f>
        <v>0</v>
      </c>
      <c r="AH75" s="4">
        <f t="shared" ref="AH75:AH138" si="81">U75*R75*D75</f>
        <v>0</v>
      </c>
      <c r="AI75" s="4">
        <f t="shared" ref="AI75:AI138" si="82">S75*U75*D75</f>
        <v>0</v>
      </c>
      <c r="AJ75" s="4">
        <f t="shared" ref="AJ75:AJ138" si="83">U75*T75*D75</f>
        <v>0</v>
      </c>
      <c r="AK75" s="4">
        <f>Detailed_Report_Risk_Levels!E75</f>
        <v>0</v>
      </c>
      <c r="AL75" s="4">
        <f t="shared" ref="AL75:AL138" si="84">AK75*F75*D75</f>
        <v>0</v>
      </c>
      <c r="AM75" s="4">
        <f t="shared" ref="AM75:AM138" si="85">AK75*G75*D75</f>
        <v>0</v>
      </c>
      <c r="AN75" s="4">
        <f t="shared" ref="AN75:AN138" si="86">AK75*H75*D75</f>
        <v>0</v>
      </c>
      <c r="AO75" s="4">
        <f t="shared" ref="AO75:AO138" si="87">AK75*I75*D75</f>
        <v>0</v>
      </c>
      <c r="AP75" s="4">
        <f t="shared" ref="AP75:AP138" si="88">AK75*J75*D75</f>
        <v>0</v>
      </c>
      <c r="AQ75" s="4">
        <f t="shared" ref="AQ75:AQ138" si="89">AK75*K75*D75</f>
        <v>0</v>
      </c>
      <c r="AR75" s="4">
        <f t="shared" ref="AR75:AR138" si="90">AK75*L75*D75</f>
        <v>0</v>
      </c>
      <c r="AS75" s="4">
        <f t="shared" ref="AS75:AS138" si="91">M75*D75*AK75</f>
        <v>0</v>
      </c>
      <c r="AT75" s="4">
        <f t="shared" ref="AT75:AT138" si="92">AK75*N75*D75</f>
        <v>0</v>
      </c>
      <c r="AU75" s="4">
        <f t="shared" ref="AU75:AU138" si="93">AK75*O75*D75</f>
        <v>0</v>
      </c>
      <c r="AV75" s="4">
        <f t="shared" ref="AV75:AV138" si="94">AK75*P75*D75</f>
        <v>0</v>
      </c>
      <c r="AW75" s="4">
        <f t="shared" ref="AW75:AW138" si="95">AK75*Q75*D75</f>
        <v>0</v>
      </c>
      <c r="AX75" s="4">
        <f t="shared" ref="AX75:AX138" si="96">AK75*R75*D75</f>
        <v>0</v>
      </c>
      <c r="AY75" s="4">
        <f t="shared" ref="AY75:AY138" si="97">AK75*S75*D75</f>
        <v>0</v>
      </c>
      <c r="AZ75" s="4">
        <f t="shared" ref="AZ75:AZ138" si="98">AK75*T75*D75</f>
        <v>0</v>
      </c>
    </row>
    <row r="76" spans="2:52" x14ac:dyDescent="0.2">
      <c r="B76">
        <f>Risks!B84</f>
        <v>0</v>
      </c>
      <c r="C76">
        <f>Risks!H84</f>
        <v>0</v>
      </c>
      <c r="D76" s="4">
        <f>Risks!C84</f>
        <v>0</v>
      </c>
      <c r="E76" s="4">
        <f>Detailed_Report_Risk_Levels!D76</f>
        <v>0</v>
      </c>
      <c r="F76" s="4">
        <f t="shared" si="53"/>
        <v>1</v>
      </c>
      <c r="G76" s="4">
        <f t="shared" si="54"/>
        <v>1</v>
      </c>
      <c r="H76" s="4">
        <f t="shared" si="55"/>
        <v>1</v>
      </c>
      <c r="I76" s="4">
        <f t="shared" si="56"/>
        <v>1</v>
      </c>
      <c r="J76" s="4">
        <f t="shared" si="57"/>
        <v>1</v>
      </c>
      <c r="K76" s="4">
        <f t="shared" si="58"/>
        <v>1</v>
      </c>
      <c r="L76" s="4">
        <f t="shared" si="59"/>
        <v>1</v>
      </c>
      <c r="M76" s="4">
        <f t="shared" si="60"/>
        <v>1</v>
      </c>
      <c r="N76" s="4">
        <f t="shared" si="61"/>
        <v>1</v>
      </c>
      <c r="O76" s="4">
        <f t="shared" si="62"/>
        <v>1</v>
      </c>
      <c r="P76" s="4">
        <f t="shared" si="63"/>
        <v>1</v>
      </c>
      <c r="Q76" s="4">
        <f t="shared" si="64"/>
        <v>1</v>
      </c>
      <c r="R76" s="4">
        <f t="shared" si="65"/>
        <v>1</v>
      </c>
      <c r="S76" s="4">
        <f t="shared" si="66"/>
        <v>1</v>
      </c>
      <c r="T76" s="4">
        <f t="shared" si="67"/>
        <v>1</v>
      </c>
      <c r="U76" s="4">
        <f t="shared" si="68"/>
        <v>0</v>
      </c>
      <c r="V76" s="4">
        <f t="shared" si="69"/>
        <v>0</v>
      </c>
      <c r="W76" s="4">
        <f t="shared" si="70"/>
        <v>0</v>
      </c>
      <c r="X76" s="4">
        <f t="shared" si="71"/>
        <v>0</v>
      </c>
      <c r="Y76" s="4">
        <f t="shared" si="72"/>
        <v>0</v>
      </c>
      <c r="Z76" s="4">
        <f t="shared" si="73"/>
        <v>0</v>
      </c>
      <c r="AA76" s="4">
        <f t="shared" si="74"/>
        <v>0</v>
      </c>
      <c r="AB76" s="4">
        <f t="shared" si="75"/>
        <v>0</v>
      </c>
      <c r="AC76" s="4">
        <f t="shared" si="76"/>
        <v>0</v>
      </c>
      <c r="AD76" s="4">
        <f t="shared" si="77"/>
        <v>0</v>
      </c>
      <c r="AE76" s="4">
        <f t="shared" si="78"/>
        <v>0</v>
      </c>
      <c r="AF76" s="4">
        <f t="shared" si="79"/>
        <v>0</v>
      </c>
      <c r="AG76" s="4">
        <f t="shared" si="80"/>
        <v>0</v>
      </c>
      <c r="AH76" s="4">
        <f t="shared" si="81"/>
        <v>0</v>
      </c>
      <c r="AI76" s="4">
        <f t="shared" si="82"/>
        <v>0</v>
      </c>
      <c r="AJ76" s="4">
        <f t="shared" si="83"/>
        <v>0</v>
      </c>
      <c r="AK76" s="4">
        <f>Detailed_Report_Risk_Levels!E76</f>
        <v>0</v>
      </c>
      <c r="AL76" s="4">
        <f t="shared" si="84"/>
        <v>0</v>
      </c>
      <c r="AM76" s="4">
        <f t="shared" si="85"/>
        <v>0</v>
      </c>
      <c r="AN76" s="4">
        <f t="shared" si="86"/>
        <v>0</v>
      </c>
      <c r="AO76" s="4">
        <f t="shared" si="87"/>
        <v>0</v>
      </c>
      <c r="AP76" s="4">
        <f t="shared" si="88"/>
        <v>0</v>
      </c>
      <c r="AQ76" s="4">
        <f t="shared" si="89"/>
        <v>0</v>
      </c>
      <c r="AR76" s="4">
        <f t="shared" si="90"/>
        <v>0</v>
      </c>
      <c r="AS76" s="4">
        <f t="shared" si="91"/>
        <v>0</v>
      </c>
      <c r="AT76" s="4">
        <f t="shared" si="92"/>
        <v>0</v>
      </c>
      <c r="AU76" s="4">
        <f t="shared" si="93"/>
        <v>0</v>
      </c>
      <c r="AV76" s="4">
        <f t="shared" si="94"/>
        <v>0</v>
      </c>
      <c r="AW76" s="4">
        <f t="shared" si="95"/>
        <v>0</v>
      </c>
      <c r="AX76" s="4">
        <f t="shared" si="96"/>
        <v>0</v>
      </c>
      <c r="AY76" s="4">
        <f t="shared" si="97"/>
        <v>0</v>
      </c>
      <c r="AZ76" s="4">
        <f t="shared" si="98"/>
        <v>0</v>
      </c>
    </row>
    <row r="77" spans="2:52" x14ac:dyDescent="0.2">
      <c r="B77">
        <f>Risks!B85</f>
        <v>0</v>
      </c>
      <c r="C77">
        <f>Risks!H85</f>
        <v>0</v>
      </c>
      <c r="D77" s="4">
        <f>Risks!C85</f>
        <v>0</v>
      </c>
      <c r="E77" s="4">
        <f>Detailed_Report_Risk_Levels!D77</f>
        <v>0</v>
      </c>
      <c r="F77" s="4">
        <f t="shared" si="53"/>
        <v>1</v>
      </c>
      <c r="G77" s="4">
        <f t="shared" si="54"/>
        <v>1</v>
      </c>
      <c r="H77" s="4">
        <f t="shared" si="55"/>
        <v>1</v>
      </c>
      <c r="I77" s="4">
        <f t="shared" si="56"/>
        <v>1</v>
      </c>
      <c r="J77" s="4">
        <f t="shared" si="57"/>
        <v>1</v>
      </c>
      <c r="K77" s="4">
        <f t="shared" si="58"/>
        <v>1</v>
      </c>
      <c r="L77" s="4">
        <f t="shared" si="59"/>
        <v>1</v>
      </c>
      <c r="M77" s="4">
        <f t="shared" si="60"/>
        <v>1</v>
      </c>
      <c r="N77" s="4">
        <f t="shared" si="61"/>
        <v>1</v>
      </c>
      <c r="O77" s="4">
        <f t="shared" si="62"/>
        <v>1</v>
      </c>
      <c r="P77" s="4">
        <f t="shared" si="63"/>
        <v>1</v>
      </c>
      <c r="Q77" s="4">
        <f t="shared" si="64"/>
        <v>1</v>
      </c>
      <c r="R77" s="4">
        <f t="shared" si="65"/>
        <v>1</v>
      </c>
      <c r="S77" s="4">
        <f t="shared" si="66"/>
        <v>1</v>
      </c>
      <c r="T77" s="4">
        <f t="shared" si="67"/>
        <v>1</v>
      </c>
      <c r="U77" s="4">
        <f t="shared" si="68"/>
        <v>0</v>
      </c>
      <c r="V77" s="4">
        <f t="shared" si="69"/>
        <v>0</v>
      </c>
      <c r="W77" s="4">
        <f t="shared" si="70"/>
        <v>0</v>
      </c>
      <c r="X77" s="4">
        <f t="shared" si="71"/>
        <v>0</v>
      </c>
      <c r="Y77" s="4">
        <f t="shared" si="72"/>
        <v>0</v>
      </c>
      <c r="Z77" s="4">
        <f t="shared" si="73"/>
        <v>0</v>
      </c>
      <c r="AA77" s="4">
        <f t="shared" si="74"/>
        <v>0</v>
      </c>
      <c r="AB77" s="4">
        <f t="shared" si="75"/>
        <v>0</v>
      </c>
      <c r="AC77" s="4">
        <f t="shared" si="76"/>
        <v>0</v>
      </c>
      <c r="AD77" s="4">
        <f t="shared" si="77"/>
        <v>0</v>
      </c>
      <c r="AE77" s="4">
        <f t="shared" si="78"/>
        <v>0</v>
      </c>
      <c r="AF77" s="4">
        <f t="shared" si="79"/>
        <v>0</v>
      </c>
      <c r="AG77" s="4">
        <f t="shared" si="80"/>
        <v>0</v>
      </c>
      <c r="AH77" s="4">
        <f t="shared" si="81"/>
        <v>0</v>
      </c>
      <c r="AI77" s="4">
        <f t="shared" si="82"/>
        <v>0</v>
      </c>
      <c r="AJ77" s="4">
        <f t="shared" si="83"/>
        <v>0</v>
      </c>
      <c r="AK77" s="4">
        <f>Detailed_Report_Risk_Levels!E77</f>
        <v>0</v>
      </c>
      <c r="AL77" s="4">
        <f t="shared" si="84"/>
        <v>0</v>
      </c>
      <c r="AM77" s="4">
        <f t="shared" si="85"/>
        <v>0</v>
      </c>
      <c r="AN77" s="4">
        <f t="shared" si="86"/>
        <v>0</v>
      </c>
      <c r="AO77" s="4">
        <f t="shared" si="87"/>
        <v>0</v>
      </c>
      <c r="AP77" s="4">
        <f t="shared" si="88"/>
        <v>0</v>
      </c>
      <c r="AQ77" s="4">
        <f t="shared" si="89"/>
        <v>0</v>
      </c>
      <c r="AR77" s="4">
        <f t="shared" si="90"/>
        <v>0</v>
      </c>
      <c r="AS77" s="4">
        <f t="shared" si="91"/>
        <v>0</v>
      </c>
      <c r="AT77" s="4">
        <f t="shared" si="92"/>
        <v>0</v>
      </c>
      <c r="AU77" s="4">
        <f t="shared" si="93"/>
        <v>0</v>
      </c>
      <c r="AV77" s="4">
        <f t="shared" si="94"/>
        <v>0</v>
      </c>
      <c r="AW77" s="4">
        <f t="shared" si="95"/>
        <v>0</v>
      </c>
      <c r="AX77" s="4">
        <f t="shared" si="96"/>
        <v>0</v>
      </c>
      <c r="AY77" s="4">
        <f t="shared" si="97"/>
        <v>0</v>
      </c>
      <c r="AZ77" s="4">
        <f t="shared" si="98"/>
        <v>0</v>
      </c>
    </row>
    <row r="78" spans="2:52" x14ac:dyDescent="0.2">
      <c r="B78">
        <f>Risks!B86</f>
        <v>0</v>
      </c>
      <c r="C78">
        <f>Risks!H86</f>
        <v>0</v>
      </c>
      <c r="D78" s="4">
        <f>Risks!C86</f>
        <v>0</v>
      </c>
      <c r="E78" s="4">
        <f>Detailed_Report_Risk_Levels!D78</f>
        <v>0</v>
      </c>
      <c r="F78" s="4">
        <f t="shared" si="53"/>
        <v>1</v>
      </c>
      <c r="G78" s="4">
        <f t="shared" si="54"/>
        <v>1</v>
      </c>
      <c r="H78" s="4">
        <f t="shared" si="55"/>
        <v>1</v>
      </c>
      <c r="I78" s="4">
        <f t="shared" si="56"/>
        <v>1</v>
      </c>
      <c r="J78" s="4">
        <f t="shared" si="57"/>
        <v>1</v>
      </c>
      <c r="K78" s="4">
        <f t="shared" si="58"/>
        <v>1</v>
      </c>
      <c r="L78" s="4">
        <f t="shared" si="59"/>
        <v>1</v>
      </c>
      <c r="M78" s="4">
        <f t="shared" si="60"/>
        <v>1</v>
      </c>
      <c r="N78" s="4">
        <f t="shared" si="61"/>
        <v>1</v>
      </c>
      <c r="O78" s="4">
        <f t="shared" si="62"/>
        <v>1</v>
      </c>
      <c r="P78" s="4">
        <f t="shared" si="63"/>
        <v>1</v>
      </c>
      <c r="Q78" s="4">
        <f t="shared" si="64"/>
        <v>1</v>
      </c>
      <c r="R78" s="4">
        <f t="shared" si="65"/>
        <v>1</v>
      </c>
      <c r="S78" s="4">
        <f t="shared" si="66"/>
        <v>1</v>
      </c>
      <c r="T78" s="4">
        <f t="shared" si="67"/>
        <v>1</v>
      </c>
      <c r="U78" s="4">
        <f t="shared" si="68"/>
        <v>0</v>
      </c>
      <c r="V78" s="4">
        <f t="shared" si="69"/>
        <v>0</v>
      </c>
      <c r="W78" s="4">
        <f t="shared" si="70"/>
        <v>0</v>
      </c>
      <c r="X78" s="4">
        <f t="shared" si="71"/>
        <v>0</v>
      </c>
      <c r="Y78" s="4">
        <f t="shared" si="72"/>
        <v>0</v>
      </c>
      <c r="Z78" s="4">
        <f t="shared" si="73"/>
        <v>0</v>
      </c>
      <c r="AA78" s="4">
        <f t="shared" si="74"/>
        <v>0</v>
      </c>
      <c r="AB78" s="4">
        <f t="shared" si="75"/>
        <v>0</v>
      </c>
      <c r="AC78" s="4">
        <f t="shared" si="76"/>
        <v>0</v>
      </c>
      <c r="AD78" s="4">
        <f t="shared" si="77"/>
        <v>0</v>
      </c>
      <c r="AE78" s="4">
        <f t="shared" si="78"/>
        <v>0</v>
      </c>
      <c r="AF78" s="4">
        <f t="shared" si="79"/>
        <v>0</v>
      </c>
      <c r="AG78" s="4">
        <f t="shared" si="80"/>
        <v>0</v>
      </c>
      <c r="AH78" s="4">
        <f t="shared" si="81"/>
        <v>0</v>
      </c>
      <c r="AI78" s="4">
        <f t="shared" si="82"/>
        <v>0</v>
      </c>
      <c r="AJ78" s="4">
        <f t="shared" si="83"/>
        <v>0</v>
      </c>
      <c r="AK78" s="4">
        <f>Detailed_Report_Risk_Levels!E78</f>
        <v>0</v>
      </c>
      <c r="AL78" s="4">
        <f t="shared" si="84"/>
        <v>0</v>
      </c>
      <c r="AM78" s="4">
        <f t="shared" si="85"/>
        <v>0</v>
      </c>
      <c r="AN78" s="4">
        <f t="shared" si="86"/>
        <v>0</v>
      </c>
      <c r="AO78" s="4">
        <f t="shared" si="87"/>
        <v>0</v>
      </c>
      <c r="AP78" s="4">
        <f t="shared" si="88"/>
        <v>0</v>
      </c>
      <c r="AQ78" s="4">
        <f t="shared" si="89"/>
        <v>0</v>
      </c>
      <c r="AR78" s="4">
        <f t="shared" si="90"/>
        <v>0</v>
      </c>
      <c r="AS78" s="4">
        <f t="shared" si="91"/>
        <v>0</v>
      </c>
      <c r="AT78" s="4">
        <f t="shared" si="92"/>
        <v>0</v>
      </c>
      <c r="AU78" s="4">
        <f t="shared" si="93"/>
        <v>0</v>
      </c>
      <c r="AV78" s="4">
        <f t="shared" si="94"/>
        <v>0</v>
      </c>
      <c r="AW78" s="4">
        <f t="shared" si="95"/>
        <v>0</v>
      </c>
      <c r="AX78" s="4">
        <f t="shared" si="96"/>
        <v>0</v>
      </c>
      <c r="AY78" s="4">
        <f t="shared" si="97"/>
        <v>0</v>
      </c>
      <c r="AZ78" s="4">
        <f t="shared" si="98"/>
        <v>0</v>
      </c>
    </row>
    <row r="79" spans="2:52" x14ac:dyDescent="0.2">
      <c r="B79">
        <f>Risks!B87</f>
        <v>0</v>
      </c>
      <c r="C79">
        <f>Risks!H87</f>
        <v>0</v>
      </c>
      <c r="D79" s="4">
        <f>Risks!C87</f>
        <v>0</v>
      </c>
      <c r="E79" s="4">
        <f>Detailed_Report_Risk_Levels!D79</f>
        <v>0</v>
      </c>
      <c r="F79" s="4">
        <f t="shared" si="53"/>
        <v>1</v>
      </c>
      <c r="G79" s="4">
        <f t="shared" si="54"/>
        <v>1</v>
      </c>
      <c r="H79" s="4">
        <f t="shared" si="55"/>
        <v>1</v>
      </c>
      <c r="I79" s="4">
        <f t="shared" si="56"/>
        <v>1</v>
      </c>
      <c r="J79" s="4">
        <f t="shared" si="57"/>
        <v>1</v>
      </c>
      <c r="K79" s="4">
        <f t="shared" si="58"/>
        <v>1</v>
      </c>
      <c r="L79" s="4">
        <f t="shared" si="59"/>
        <v>1</v>
      </c>
      <c r="M79" s="4">
        <f t="shared" si="60"/>
        <v>1</v>
      </c>
      <c r="N79" s="4">
        <f t="shared" si="61"/>
        <v>1</v>
      </c>
      <c r="O79" s="4">
        <f t="shared" si="62"/>
        <v>1</v>
      </c>
      <c r="P79" s="4">
        <f t="shared" si="63"/>
        <v>1</v>
      </c>
      <c r="Q79" s="4">
        <f t="shared" si="64"/>
        <v>1</v>
      </c>
      <c r="R79" s="4">
        <f t="shared" si="65"/>
        <v>1</v>
      </c>
      <c r="S79" s="4">
        <f t="shared" si="66"/>
        <v>1</v>
      </c>
      <c r="T79" s="4">
        <f t="shared" si="67"/>
        <v>1</v>
      </c>
      <c r="U79" s="4">
        <f t="shared" si="68"/>
        <v>0</v>
      </c>
      <c r="V79" s="4">
        <f t="shared" si="69"/>
        <v>0</v>
      </c>
      <c r="W79" s="4">
        <f t="shared" si="70"/>
        <v>0</v>
      </c>
      <c r="X79" s="4">
        <f t="shared" si="71"/>
        <v>0</v>
      </c>
      <c r="Y79" s="4">
        <f t="shared" si="72"/>
        <v>0</v>
      </c>
      <c r="Z79" s="4">
        <f t="shared" si="73"/>
        <v>0</v>
      </c>
      <c r="AA79" s="4">
        <f t="shared" si="74"/>
        <v>0</v>
      </c>
      <c r="AB79" s="4">
        <f t="shared" si="75"/>
        <v>0</v>
      </c>
      <c r="AC79" s="4">
        <f t="shared" si="76"/>
        <v>0</v>
      </c>
      <c r="AD79" s="4">
        <f t="shared" si="77"/>
        <v>0</v>
      </c>
      <c r="AE79" s="4">
        <f t="shared" si="78"/>
        <v>0</v>
      </c>
      <c r="AF79" s="4">
        <f t="shared" si="79"/>
        <v>0</v>
      </c>
      <c r="AG79" s="4">
        <f t="shared" si="80"/>
        <v>0</v>
      </c>
      <c r="AH79" s="4">
        <f t="shared" si="81"/>
        <v>0</v>
      </c>
      <c r="AI79" s="4">
        <f t="shared" si="82"/>
        <v>0</v>
      </c>
      <c r="AJ79" s="4">
        <f t="shared" si="83"/>
        <v>0</v>
      </c>
      <c r="AK79" s="4">
        <f>Detailed_Report_Risk_Levels!E79</f>
        <v>0</v>
      </c>
      <c r="AL79" s="4">
        <f t="shared" si="84"/>
        <v>0</v>
      </c>
      <c r="AM79" s="4">
        <f t="shared" si="85"/>
        <v>0</v>
      </c>
      <c r="AN79" s="4">
        <f t="shared" si="86"/>
        <v>0</v>
      </c>
      <c r="AO79" s="4">
        <f t="shared" si="87"/>
        <v>0</v>
      </c>
      <c r="AP79" s="4">
        <f t="shared" si="88"/>
        <v>0</v>
      </c>
      <c r="AQ79" s="4">
        <f t="shared" si="89"/>
        <v>0</v>
      </c>
      <c r="AR79" s="4">
        <f t="shared" si="90"/>
        <v>0</v>
      </c>
      <c r="AS79" s="4">
        <f t="shared" si="91"/>
        <v>0</v>
      </c>
      <c r="AT79" s="4">
        <f t="shared" si="92"/>
        <v>0</v>
      </c>
      <c r="AU79" s="4">
        <f t="shared" si="93"/>
        <v>0</v>
      </c>
      <c r="AV79" s="4">
        <f t="shared" si="94"/>
        <v>0</v>
      </c>
      <c r="AW79" s="4">
        <f t="shared" si="95"/>
        <v>0</v>
      </c>
      <c r="AX79" s="4">
        <f t="shared" si="96"/>
        <v>0</v>
      </c>
      <c r="AY79" s="4">
        <f t="shared" si="97"/>
        <v>0</v>
      </c>
      <c r="AZ79" s="4">
        <f t="shared" si="98"/>
        <v>0</v>
      </c>
    </row>
    <row r="80" spans="2:52" x14ac:dyDescent="0.2">
      <c r="B80">
        <f>Risks!B88</f>
        <v>0</v>
      </c>
      <c r="C80">
        <f>Risks!H88</f>
        <v>0</v>
      </c>
      <c r="D80" s="4">
        <f>Risks!C88</f>
        <v>0</v>
      </c>
      <c r="E80" s="4">
        <f>Detailed_Report_Risk_Levels!D80</f>
        <v>0</v>
      </c>
      <c r="F80" s="4">
        <f t="shared" si="53"/>
        <v>1</v>
      </c>
      <c r="G80" s="4">
        <f t="shared" si="54"/>
        <v>1</v>
      </c>
      <c r="H80" s="4">
        <f t="shared" si="55"/>
        <v>1</v>
      </c>
      <c r="I80" s="4">
        <f t="shared" si="56"/>
        <v>1</v>
      </c>
      <c r="J80" s="4">
        <f t="shared" si="57"/>
        <v>1</v>
      </c>
      <c r="K80" s="4">
        <f t="shared" si="58"/>
        <v>1</v>
      </c>
      <c r="L80" s="4">
        <f t="shared" si="59"/>
        <v>1</v>
      </c>
      <c r="M80" s="4">
        <f t="shared" si="60"/>
        <v>1</v>
      </c>
      <c r="N80" s="4">
        <f t="shared" si="61"/>
        <v>1</v>
      </c>
      <c r="O80" s="4">
        <f t="shared" si="62"/>
        <v>1</v>
      </c>
      <c r="P80" s="4">
        <f t="shared" si="63"/>
        <v>1</v>
      </c>
      <c r="Q80" s="4">
        <f t="shared" si="64"/>
        <v>1</v>
      </c>
      <c r="R80" s="4">
        <f t="shared" si="65"/>
        <v>1</v>
      </c>
      <c r="S80" s="4">
        <f t="shared" si="66"/>
        <v>1</v>
      </c>
      <c r="T80" s="4">
        <f t="shared" si="67"/>
        <v>1</v>
      </c>
      <c r="U80" s="4">
        <f t="shared" si="68"/>
        <v>0</v>
      </c>
      <c r="V80" s="4">
        <f t="shared" si="69"/>
        <v>0</v>
      </c>
      <c r="W80" s="4">
        <f t="shared" si="70"/>
        <v>0</v>
      </c>
      <c r="X80" s="4">
        <f t="shared" si="71"/>
        <v>0</v>
      </c>
      <c r="Y80" s="4">
        <f t="shared" si="72"/>
        <v>0</v>
      </c>
      <c r="Z80" s="4">
        <f t="shared" si="73"/>
        <v>0</v>
      </c>
      <c r="AA80" s="4">
        <f t="shared" si="74"/>
        <v>0</v>
      </c>
      <c r="AB80" s="4">
        <f t="shared" si="75"/>
        <v>0</v>
      </c>
      <c r="AC80" s="4">
        <f t="shared" si="76"/>
        <v>0</v>
      </c>
      <c r="AD80" s="4">
        <f t="shared" si="77"/>
        <v>0</v>
      </c>
      <c r="AE80" s="4">
        <f t="shared" si="78"/>
        <v>0</v>
      </c>
      <c r="AF80" s="4">
        <f t="shared" si="79"/>
        <v>0</v>
      </c>
      <c r="AG80" s="4">
        <f t="shared" si="80"/>
        <v>0</v>
      </c>
      <c r="AH80" s="4">
        <f t="shared" si="81"/>
        <v>0</v>
      </c>
      <c r="AI80" s="4">
        <f t="shared" si="82"/>
        <v>0</v>
      </c>
      <c r="AJ80" s="4">
        <f t="shared" si="83"/>
        <v>0</v>
      </c>
      <c r="AK80" s="4">
        <f>Detailed_Report_Risk_Levels!E80</f>
        <v>0</v>
      </c>
      <c r="AL80" s="4">
        <f t="shared" si="84"/>
        <v>0</v>
      </c>
      <c r="AM80" s="4">
        <f t="shared" si="85"/>
        <v>0</v>
      </c>
      <c r="AN80" s="4">
        <f t="shared" si="86"/>
        <v>0</v>
      </c>
      <c r="AO80" s="4">
        <f t="shared" si="87"/>
        <v>0</v>
      </c>
      <c r="AP80" s="4">
        <f t="shared" si="88"/>
        <v>0</v>
      </c>
      <c r="AQ80" s="4">
        <f t="shared" si="89"/>
        <v>0</v>
      </c>
      <c r="AR80" s="4">
        <f t="shared" si="90"/>
        <v>0</v>
      </c>
      <c r="AS80" s="4">
        <f t="shared" si="91"/>
        <v>0</v>
      </c>
      <c r="AT80" s="4">
        <f t="shared" si="92"/>
        <v>0</v>
      </c>
      <c r="AU80" s="4">
        <f t="shared" si="93"/>
        <v>0</v>
      </c>
      <c r="AV80" s="4">
        <f t="shared" si="94"/>
        <v>0</v>
      </c>
      <c r="AW80" s="4">
        <f t="shared" si="95"/>
        <v>0</v>
      </c>
      <c r="AX80" s="4">
        <f t="shared" si="96"/>
        <v>0</v>
      </c>
      <c r="AY80" s="4">
        <f t="shared" si="97"/>
        <v>0</v>
      </c>
      <c r="AZ80" s="4">
        <f t="shared" si="98"/>
        <v>0</v>
      </c>
    </row>
    <row r="81" spans="2:52" x14ac:dyDescent="0.2">
      <c r="B81">
        <f>Risks!B89</f>
        <v>0</v>
      </c>
      <c r="C81">
        <f>Risks!H89</f>
        <v>0</v>
      </c>
      <c r="D81" s="4">
        <f>Risks!C89</f>
        <v>0</v>
      </c>
      <c r="E81" s="4">
        <f>Detailed_Report_Risk_Levels!D81</f>
        <v>0</v>
      </c>
      <c r="F81" s="4">
        <f t="shared" si="53"/>
        <v>1</v>
      </c>
      <c r="G81" s="4">
        <f t="shared" si="54"/>
        <v>1</v>
      </c>
      <c r="H81" s="4">
        <f t="shared" si="55"/>
        <v>1</v>
      </c>
      <c r="I81" s="4">
        <f t="shared" si="56"/>
        <v>1</v>
      </c>
      <c r="J81" s="4">
        <f t="shared" si="57"/>
        <v>1</v>
      </c>
      <c r="K81" s="4">
        <f t="shared" si="58"/>
        <v>1</v>
      </c>
      <c r="L81" s="4">
        <f t="shared" si="59"/>
        <v>1</v>
      </c>
      <c r="M81" s="4">
        <f t="shared" si="60"/>
        <v>1</v>
      </c>
      <c r="N81" s="4">
        <f t="shared" si="61"/>
        <v>1</v>
      </c>
      <c r="O81" s="4">
        <f t="shared" si="62"/>
        <v>1</v>
      </c>
      <c r="P81" s="4">
        <f t="shared" si="63"/>
        <v>1</v>
      </c>
      <c r="Q81" s="4">
        <f t="shared" si="64"/>
        <v>1</v>
      </c>
      <c r="R81" s="4">
        <f t="shared" si="65"/>
        <v>1</v>
      </c>
      <c r="S81" s="4">
        <f t="shared" si="66"/>
        <v>1</v>
      </c>
      <c r="T81" s="4">
        <f t="shared" si="67"/>
        <v>1</v>
      </c>
      <c r="U81" s="4">
        <f t="shared" si="68"/>
        <v>0</v>
      </c>
      <c r="V81" s="4">
        <f t="shared" si="69"/>
        <v>0</v>
      </c>
      <c r="W81" s="4">
        <f t="shared" si="70"/>
        <v>0</v>
      </c>
      <c r="X81" s="4">
        <f t="shared" si="71"/>
        <v>0</v>
      </c>
      <c r="Y81" s="4">
        <f t="shared" si="72"/>
        <v>0</v>
      </c>
      <c r="Z81" s="4">
        <f t="shared" si="73"/>
        <v>0</v>
      </c>
      <c r="AA81" s="4">
        <f t="shared" si="74"/>
        <v>0</v>
      </c>
      <c r="AB81" s="4">
        <f t="shared" si="75"/>
        <v>0</v>
      </c>
      <c r="AC81" s="4">
        <f t="shared" si="76"/>
        <v>0</v>
      </c>
      <c r="AD81" s="4">
        <f t="shared" si="77"/>
        <v>0</v>
      </c>
      <c r="AE81" s="4">
        <f t="shared" si="78"/>
        <v>0</v>
      </c>
      <c r="AF81" s="4">
        <f t="shared" si="79"/>
        <v>0</v>
      </c>
      <c r="AG81" s="4">
        <f t="shared" si="80"/>
        <v>0</v>
      </c>
      <c r="AH81" s="4">
        <f t="shared" si="81"/>
        <v>0</v>
      </c>
      <c r="AI81" s="4">
        <f t="shared" si="82"/>
        <v>0</v>
      </c>
      <c r="AJ81" s="4">
        <f t="shared" si="83"/>
        <v>0</v>
      </c>
      <c r="AK81" s="4">
        <f>Detailed_Report_Risk_Levels!E81</f>
        <v>0</v>
      </c>
      <c r="AL81" s="4">
        <f t="shared" si="84"/>
        <v>0</v>
      </c>
      <c r="AM81" s="4">
        <f t="shared" si="85"/>
        <v>0</v>
      </c>
      <c r="AN81" s="4">
        <f t="shared" si="86"/>
        <v>0</v>
      </c>
      <c r="AO81" s="4">
        <f t="shared" si="87"/>
        <v>0</v>
      </c>
      <c r="AP81" s="4">
        <f t="shared" si="88"/>
        <v>0</v>
      </c>
      <c r="AQ81" s="4">
        <f t="shared" si="89"/>
        <v>0</v>
      </c>
      <c r="AR81" s="4">
        <f t="shared" si="90"/>
        <v>0</v>
      </c>
      <c r="AS81" s="4">
        <f t="shared" si="91"/>
        <v>0</v>
      </c>
      <c r="AT81" s="4">
        <f t="shared" si="92"/>
        <v>0</v>
      </c>
      <c r="AU81" s="4">
        <f t="shared" si="93"/>
        <v>0</v>
      </c>
      <c r="AV81" s="4">
        <f t="shared" si="94"/>
        <v>0</v>
      </c>
      <c r="AW81" s="4">
        <f t="shared" si="95"/>
        <v>0</v>
      </c>
      <c r="AX81" s="4">
        <f t="shared" si="96"/>
        <v>0</v>
      </c>
      <c r="AY81" s="4">
        <f t="shared" si="97"/>
        <v>0</v>
      </c>
      <c r="AZ81" s="4">
        <f t="shared" si="98"/>
        <v>0</v>
      </c>
    </row>
    <row r="82" spans="2:52" x14ac:dyDescent="0.2">
      <c r="B82">
        <f>Risks!B90</f>
        <v>0</v>
      </c>
      <c r="C82">
        <f>Risks!H90</f>
        <v>0</v>
      </c>
      <c r="D82" s="4">
        <f>Risks!C90</f>
        <v>0</v>
      </c>
      <c r="E82" s="4">
        <f>Detailed_Report_Risk_Levels!D82</f>
        <v>0</v>
      </c>
      <c r="F82" s="4">
        <f t="shared" si="53"/>
        <v>1</v>
      </c>
      <c r="G82" s="4">
        <f t="shared" si="54"/>
        <v>1</v>
      </c>
      <c r="H82" s="4">
        <f t="shared" si="55"/>
        <v>1</v>
      </c>
      <c r="I82" s="4">
        <f t="shared" si="56"/>
        <v>1</v>
      </c>
      <c r="J82" s="4">
        <f t="shared" si="57"/>
        <v>1</v>
      </c>
      <c r="K82" s="4">
        <f t="shared" si="58"/>
        <v>1</v>
      </c>
      <c r="L82" s="4">
        <f t="shared" si="59"/>
        <v>1</v>
      </c>
      <c r="M82" s="4">
        <f t="shared" si="60"/>
        <v>1</v>
      </c>
      <c r="N82" s="4">
        <f t="shared" si="61"/>
        <v>1</v>
      </c>
      <c r="O82" s="4">
        <f t="shared" si="62"/>
        <v>1</v>
      </c>
      <c r="P82" s="4">
        <f t="shared" si="63"/>
        <v>1</v>
      </c>
      <c r="Q82" s="4">
        <f t="shared" si="64"/>
        <v>1</v>
      </c>
      <c r="R82" s="4">
        <f t="shared" si="65"/>
        <v>1</v>
      </c>
      <c r="S82" s="4">
        <f t="shared" si="66"/>
        <v>1</v>
      </c>
      <c r="T82" s="4">
        <f t="shared" si="67"/>
        <v>1</v>
      </c>
      <c r="U82" s="4">
        <f t="shared" si="68"/>
        <v>0</v>
      </c>
      <c r="V82" s="4">
        <f t="shared" si="69"/>
        <v>0</v>
      </c>
      <c r="W82" s="4">
        <f t="shared" si="70"/>
        <v>0</v>
      </c>
      <c r="X82" s="4">
        <f t="shared" si="71"/>
        <v>0</v>
      </c>
      <c r="Y82" s="4">
        <f t="shared" si="72"/>
        <v>0</v>
      </c>
      <c r="Z82" s="4">
        <f t="shared" si="73"/>
        <v>0</v>
      </c>
      <c r="AA82" s="4">
        <f t="shared" si="74"/>
        <v>0</v>
      </c>
      <c r="AB82" s="4">
        <f t="shared" si="75"/>
        <v>0</v>
      </c>
      <c r="AC82" s="4">
        <f t="shared" si="76"/>
        <v>0</v>
      </c>
      <c r="AD82" s="4">
        <f t="shared" si="77"/>
        <v>0</v>
      </c>
      <c r="AE82" s="4">
        <f t="shared" si="78"/>
        <v>0</v>
      </c>
      <c r="AF82" s="4">
        <f t="shared" si="79"/>
        <v>0</v>
      </c>
      <c r="AG82" s="4">
        <f t="shared" si="80"/>
        <v>0</v>
      </c>
      <c r="AH82" s="4">
        <f t="shared" si="81"/>
        <v>0</v>
      </c>
      <c r="AI82" s="4">
        <f t="shared" si="82"/>
        <v>0</v>
      </c>
      <c r="AJ82" s="4">
        <f t="shared" si="83"/>
        <v>0</v>
      </c>
      <c r="AK82" s="4">
        <f>Detailed_Report_Risk_Levels!E82</f>
        <v>0</v>
      </c>
      <c r="AL82" s="4">
        <f t="shared" si="84"/>
        <v>0</v>
      </c>
      <c r="AM82" s="4">
        <f t="shared" si="85"/>
        <v>0</v>
      </c>
      <c r="AN82" s="4">
        <f t="shared" si="86"/>
        <v>0</v>
      </c>
      <c r="AO82" s="4">
        <f t="shared" si="87"/>
        <v>0</v>
      </c>
      <c r="AP82" s="4">
        <f t="shared" si="88"/>
        <v>0</v>
      </c>
      <c r="AQ82" s="4">
        <f t="shared" si="89"/>
        <v>0</v>
      </c>
      <c r="AR82" s="4">
        <f t="shared" si="90"/>
        <v>0</v>
      </c>
      <c r="AS82" s="4">
        <f t="shared" si="91"/>
        <v>0</v>
      </c>
      <c r="AT82" s="4">
        <f t="shared" si="92"/>
        <v>0</v>
      </c>
      <c r="AU82" s="4">
        <f t="shared" si="93"/>
        <v>0</v>
      </c>
      <c r="AV82" s="4">
        <f t="shared" si="94"/>
        <v>0</v>
      </c>
      <c r="AW82" s="4">
        <f t="shared" si="95"/>
        <v>0</v>
      </c>
      <c r="AX82" s="4">
        <f t="shared" si="96"/>
        <v>0</v>
      </c>
      <c r="AY82" s="4">
        <f t="shared" si="97"/>
        <v>0</v>
      </c>
      <c r="AZ82" s="4">
        <f t="shared" si="98"/>
        <v>0</v>
      </c>
    </row>
    <row r="83" spans="2:52" x14ac:dyDescent="0.2">
      <c r="B83">
        <f>Risks!B91</f>
        <v>0</v>
      </c>
      <c r="C83">
        <f>Risks!H91</f>
        <v>0</v>
      </c>
      <c r="D83" s="4">
        <f>Risks!C91</f>
        <v>0</v>
      </c>
      <c r="E83" s="4">
        <f>Detailed_Report_Risk_Levels!D83</f>
        <v>0</v>
      </c>
      <c r="F83" s="4">
        <f t="shared" si="53"/>
        <v>1</v>
      </c>
      <c r="G83" s="4">
        <f t="shared" si="54"/>
        <v>1</v>
      </c>
      <c r="H83" s="4">
        <f t="shared" si="55"/>
        <v>1</v>
      </c>
      <c r="I83" s="4">
        <f t="shared" si="56"/>
        <v>1</v>
      </c>
      <c r="J83" s="4">
        <f t="shared" si="57"/>
        <v>1</v>
      </c>
      <c r="K83" s="4">
        <f t="shared" si="58"/>
        <v>1</v>
      </c>
      <c r="L83" s="4">
        <f t="shared" si="59"/>
        <v>1</v>
      </c>
      <c r="M83" s="4">
        <f t="shared" si="60"/>
        <v>1</v>
      </c>
      <c r="N83" s="4">
        <f t="shared" si="61"/>
        <v>1</v>
      </c>
      <c r="O83" s="4">
        <f t="shared" si="62"/>
        <v>1</v>
      </c>
      <c r="P83" s="4">
        <f t="shared" si="63"/>
        <v>1</v>
      </c>
      <c r="Q83" s="4">
        <f t="shared" si="64"/>
        <v>1</v>
      </c>
      <c r="R83" s="4">
        <f t="shared" si="65"/>
        <v>1</v>
      </c>
      <c r="S83" s="4">
        <f t="shared" si="66"/>
        <v>1</v>
      </c>
      <c r="T83" s="4">
        <f t="shared" si="67"/>
        <v>1</v>
      </c>
      <c r="U83" s="4">
        <f t="shared" si="68"/>
        <v>0</v>
      </c>
      <c r="V83" s="4">
        <f t="shared" si="69"/>
        <v>0</v>
      </c>
      <c r="W83" s="4">
        <f t="shared" si="70"/>
        <v>0</v>
      </c>
      <c r="X83" s="4">
        <f t="shared" si="71"/>
        <v>0</v>
      </c>
      <c r="Y83" s="4">
        <f t="shared" si="72"/>
        <v>0</v>
      </c>
      <c r="Z83" s="4">
        <f t="shared" si="73"/>
        <v>0</v>
      </c>
      <c r="AA83" s="4">
        <f t="shared" si="74"/>
        <v>0</v>
      </c>
      <c r="AB83" s="4">
        <f t="shared" si="75"/>
        <v>0</v>
      </c>
      <c r="AC83" s="4">
        <f t="shared" si="76"/>
        <v>0</v>
      </c>
      <c r="AD83" s="4">
        <f t="shared" si="77"/>
        <v>0</v>
      </c>
      <c r="AE83" s="4">
        <f t="shared" si="78"/>
        <v>0</v>
      </c>
      <c r="AF83" s="4">
        <f t="shared" si="79"/>
        <v>0</v>
      </c>
      <c r="AG83" s="4">
        <f t="shared" si="80"/>
        <v>0</v>
      </c>
      <c r="AH83" s="4">
        <f t="shared" si="81"/>
        <v>0</v>
      </c>
      <c r="AI83" s="4">
        <f t="shared" si="82"/>
        <v>0</v>
      </c>
      <c r="AJ83" s="4">
        <f t="shared" si="83"/>
        <v>0</v>
      </c>
      <c r="AK83" s="4">
        <f>Detailed_Report_Risk_Levels!E83</f>
        <v>0</v>
      </c>
      <c r="AL83" s="4">
        <f t="shared" si="84"/>
        <v>0</v>
      </c>
      <c r="AM83" s="4">
        <f t="shared" si="85"/>
        <v>0</v>
      </c>
      <c r="AN83" s="4">
        <f t="shared" si="86"/>
        <v>0</v>
      </c>
      <c r="AO83" s="4">
        <f t="shared" si="87"/>
        <v>0</v>
      </c>
      <c r="AP83" s="4">
        <f t="shared" si="88"/>
        <v>0</v>
      </c>
      <c r="AQ83" s="4">
        <f t="shared" si="89"/>
        <v>0</v>
      </c>
      <c r="AR83" s="4">
        <f t="shared" si="90"/>
        <v>0</v>
      </c>
      <c r="AS83" s="4">
        <f t="shared" si="91"/>
        <v>0</v>
      </c>
      <c r="AT83" s="4">
        <f t="shared" si="92"/>
        <v>0</v>
      </c>
      <c r="AU83" s="4">
        <f t="shared" si="93"/>
        <v>0</v>
      </c>
      <c r="AV83" s="4">
        <f t="shared" si="94"/>
        <v>0</v>
      </c>
      <c r="AW83" s="4">
        <f t="shared" si="95"/>
        <v>0</v>
      </c>
      <c r="AX83" s="4">
        <f t="shared" si="96"/>
        <v>0</v>
      </c>
      <c r="AY83" s="4">
        <f t="shared" si="97"/>
        <v>0</v>
      </c>
      <c r="AZ83" s="4">
        <f t="shared" si="98"/>
        <v>0</v>
      </c>
    </row>
    <row r="84" spans="2:52" x14ac:dyDescent="0.2">
      <c r="B84">
        <f>Risks!B92</f>
        <v>0</v>
      </c>
      <c r="C84">
        <f>Risks!H92</f>
        <v>0</v>
      </c>
      <c r="D84" s="4">
        <f>Risks!C92</f>
        <v>0</v>
      </c>
      <c r="E84" s="4">
        <f>Detailed_Report_Risk_Levels!D84</f>
        <v>0</v>
      </c>
      <c r="F84" s="4">
        <f t="shared" si="53"/>
        <v>1</v>
      </c>
      <c r="G84" s="4">
        <f t="shared" si="54"/>
        <v>1</v>
      </c>
      <c r="H84" s="4">
        <f t="shared" si="55"/>
        <v>1</v>
      </c>
      <c r="I84" s="4">
        <f t="shared" si="56"/>
        <v>1</v>
      </c>
      <c r="J84" s="4">
        <f t="shared" si="57"/>
        <v>1</v>
      </c>
      <c r="K84" s="4">
        <f t="shared" si="58"/>
        <v>1</v>
      </c>
      <c r="L84" s="4">
        <f t="shared" si="59"/>
        <v>1</v>
      </c>
      <c r="M84" s="4">
        <f t="shared" si="60"/>
        <v>1</v>
      </c>
      <c r="N84" s="4">
        <f t="shared" si="61"/>
        <v>1</v>
      </c>
      <c r="O84" s="4">
        <f t="shared" si="62"/>
        <v>1</v>
      </c>
      <c r="P84" s="4">
        <f t="shared" si="63"/>
        <v>1</v>
      </c>
      <c r="Q84" s="4">
        <f t="shared" si="64"/>
        <v>1</v>
      </c>
      <c r="R84" s="4">
        <f t="shared" si="65"/>
        <v>1</v>
      </c>
      <c r="S84" s="4">
        <f t="shared" si="66"/>
        <v>1</v>
      </c>
      <c r="T84" s="4">
        <f t="shared" si="67"/>
        <v>1</v>
      </c>
      <c r="U84" s="4">
        <f t="shared" si="68"/>
        <v>0</v>
      </c>
      <c r="V84" s="4">
        <f t="shared" si="69"/>
        <v>0</v>
      </c>
      <c r="W84" s="4">
        <f t="shared" si="70"/>
        <v>0</v>
      </c>
      <c r="X84" s="4">
        <f t="shared" si="71"/>
        <v>0</v>
      </c>
      <c r="Y84" s="4">
        <f t="shared" si="72"/>
        <v>0</v>
      </c>
      <c r="Z84" s="4">
        <f t="shared" si="73"/>
        <v>0</v>
      </c>
      <c r="AA84" s="4">
        <f t="shared" si="74"/>
        <v>0</v>
      </c>
      <c r="AB84" s="4">
        <f t="shared" si="75"/>
        <v>0</v>
      </c>
      <c r="AC84" s="4">
        <f t="shared" si="76"/>
        <v>0</v>
      </c>
      <c r="AD84" s="4">
        <f t="shared" si="77"/>
        <v>0</v>
      </c>
      <c r="AE84" s="4">
        <f t="shared" si="78"/>
        <v>0</v>
      </c>
      <c r="AF84" s="4">
        <f t="shared" si="79"/>
        <v>0</v>
      </c>
      <c r="AG84" s="4">
        <f t="shared" si="80"/>
        <v>0</v>
      </c>
      <c r="AH84" s="4">
        <f t="shared" si="81"/>
        <v>0</v>
      </c>
      <c r="AI84" s="4">
        <f t="shared" si="82"/>
        <v>0</v>
      </c>
      <c r="AJ84" s="4">
        <f t="shared" si="83"/>
        <v>0</v>
      </c>
      <c r="AK84" s="4">
        <f>Detailed_Report_Risk_Levels!E84</f>
        <v>0</v>
      </c>
      <c r="AL84" s="4">
        <f t="shared" si="84"/>
        <v>0</v>
      </c>
      <c r="AM84" s="4">
        <f t="shared" si="85"/>
        <v>0</v>
      </c>
      <c r="AN84" s="4">
        <f t="shared" si="86"/>
        <v>0</v>
      </c>
      <c r="AO84" s="4">
        <f t="shared" si="87"/>
        <v>0</v>
      </c>
      <c r="AP84" s="4">
        <f t="shared" si="88"/>
        <v>0</v>
      </c>
      <c r="AQ84" s="4">
        <f t="shared" si="89"/>
        <v>0</v>
      </c>
      <c r="AR84" s="4">
        <f t="shared" si="90"/>
        <v>0</v>
      </c>
      <c r="AS84" s="4">
        <f t="shared" si="91"/>
        <v>0</v>
      </c>
      <c r="AT84" s="4">
        <f t="shared" si="92"/>
        <v>0</v>
      </c>
      <c r="AU84" s="4">
        <f t="shared" si="93"/>
        <v>0</v>
      </c>
      <c r="AV84" s="4">
        <f t="shared" si="94"/>
        <v>0</v>
      </c>
      <c r="AW84" s="4">
        <f t="shared" si="95"/>
        <v>0</v>
      </c>
      <c r="AX84" s="4">
        <f t="shared" si="96"/>
        <v>0</v>
      </c>
      <c r="AY84" s="4">
        <f t="shared" si="97"/>
        <v>0</v>
      </c>
      <c r="AZ84" s="4">
        <f t="shared" si="98"/>
        <v>0</v>
      </c>
    </row>
    <row r="85" spans="2:52" x14ac:dyDescent="0.2">
      <c r="B85">
        <f>Risks!B93</f>
        <v>0</v>
      </c>
      <c r="C85">
        <f>Risks!H93</f>
        <v>0</v>
      </c>
      <c r="D85" s="4">
        <f>Risks!C93</f>
        <v>0</v>
      </c>
      <c r="E85" s="4">
        <f>Detailed_Report_Risk_Levels!D85</f>
        <v>0</v>
      </c>
      <c r="F85" s="4">
        <f t="shared" si="53"/>
        <v>1</v>
      </c>
      <c r="G85" s="4">
        <f t="shared" si="54"/>
        <v>1</v>
      </c>
      <c r="H85" s="4">
        <f t="shared" si="55"/>
        <v>1</v>
      </c>
      <c r="I85" s="4">
        <f t="shared" si="56"/>
        <v>1</v>
      </c>
      <c r="J85" s="4">
        <f t="shared" si="57"/>
        <v>1</v>
      </c>
      <c r="K85" s="4">
        <f t="shared" si="58"/>
        <v>1</v>
      </c>
      <c r="L85" s="4">
        <f t="shared" si="59"/>
        <v>1</v>
      </c>
      <c r="M85" s="4">
        <f t="shared" si="60"/>
        <v>1</v>
      </c>
      <c r="N85" s="4">
        <f t="shared" si="61"/>
        <v>1</v>
      </c>
      <c r="O85" s="4">
        <f t="shared" si="62"/>
        <v>1</v>
      </c>
      <c r="P85" s="4">
        <f t="shared" si="63"/>
        <v>1</v>
      </c>
      <c r="Q85" s="4">
        <f t="shared" si="64"/>
        <v>1</v>
      </c>
      <c r="R85" s="4">
        <f t="shared" si="65"/>
        <v>1</v>
      </c>
      <c r="S85" s="4">
        <f t="shared" si="66"/>
        <v>1</v>
      </c>
      <c r="T85" s="4">
        <f t="shared" si="67"/>
        <v>1</v>
      </c>
      <c r="U85" s="4">
        <f t="shared" si="68"/>
        <v>0</v>
      </c>
      <c r="V85" s="4">
        <f t="shared" si="69"/>
        <v>0</v>
      </c>
      <c r="W85" s="4">
        <f t="shared" si="70"/>
        <v>0</v>
      </c>
      <c r="X85" s="4">
        <f t="shared" si="71"/>
        <v>0</v>
      </c>
      <c r="Y85" s="4">
        <f t="shared" si="72"/>
        <v>0</v>
      </c>
      <c r="Z85" s="4">
        <f t="shared" si="73"/>
        <v>0</v>
      </c>
      <c r="AA85" s="4">
        <f t="shared" si="74"/>
        <v>0</v>
      </c>
      <c r="AB85" s="4">
        <f t="shared" si="75"/>
        <v>0</v>
      </c>
      <c r="AC85" s="4">
        <f t="shared" si="76"/>
        <v>0</v>
      </c>
      <c r="AD85" s="4">
        <f t="shared" si="77"/>
        <v>0</v>
      </c>
      <c r="AE85" s="4">
        <f t="shared" si="78"/>
        <v>0</v>
      </c>
      <c r="AF85" s="4">
        <f t="shared" si="79"/>
        <v>0</v>
      </c>
      <c r="AG85" s="4">
        <f t="shared" si="80"/>
        <v>0</v>
      </c>
      <c r="AH85" s="4">
        <f t="shared" si="81"/>
        <v>0</v>
      </c>
      <c r="AI85" s="4">
        <f t="shared" si="82"/>
        <v>0</v>
      </c>
      <c r="AJ85" s="4">
        <f t="shared" si="83"/>
        <v>0</v>
      </c>
      <c r="AK85" s="4">
        <f>Detailed_Report_Risk_Levels!E85</f>
        <v>0</v>
      </c>
      <c r="AL85" s="4">
        <f t="shared" si="84"/>
        <v>0</v>
      </c>
      <c r="AM85" s="4">
        <f t="shared" si="85"/>
        <v>0</v>
      </c>
      <c r="AN85" s="4">
        <f t="shared" si="86"/>
        <v>0</v>
      </c>
      <c r="AO85" s="4">
        <f t="shared" si="87"/>
        <v>0</v>
      </c>
      <c r="AP85" s="4">
        <f t="shared" si="88"/>
        <v>0</v>
      </c>
      <c r="AQ85" s="4">
        <f t="shared" si="89"/>
        <v>0</v>
      </c>
      <c r="AR85" s="4">
        <f t="shared" si="90"/>
        <v>0</v>
      </c>
      <c r="AS85" s="4">
        <f t="shared" si="91"/>
        <v>0</v>
      </c>
      <c r="AT85" s="4">
        <f t="shared" si="92"/>
        <v>0</v>
      </c>
      <c r="AU85" s="4">
        <f t="shared" si="93"/>
        <v>0</v>
      </c>
      <c r="AV85" s="4">
        <f t="shared" si="94"/>
        <v>0</v>
      </c>
      <c r="AW85" s="4">
        <f t="shared" si="95"/>
        <v>0</v>
      </c>
      <c r="AX85" s="4">
        <f t="shared" si="96"/>
        <v>0</v>
      </c>
      <c r="AY85" s="4">
        <f t="shared" si="97"/>
        <v>0</v>
      </c>
      <c r="AZ85" s="4">
        <f t="shared" si="98"/>
        <v>0</v>
      </c>
    </row>
    <row r="86" spans="2:52" x14ac:dyDescent="0.2">
      <c r="B86">
        <f>Risks!B94</f>
        <v>0</v>
      </c>
      <c r="C86">
        <f>Risks!H94</f>
        <v>0</v>
      </c>
      <c r="D86" s="4">
        <f>Risks!C94</f>
        <v>0</v>
      </c>
      <c r="E86" s="4">
        <f>Detailed_Report_Risk_Levels!D86</f>
        <v>0</v>
      </c>
      <c r="F86" s="4">
        <f t="shared" si="53"/>
        <v>1</v>
      </c>
      <c r="G86" s="4">
        <f t="shared" si="54"/>
        <v>1</v>
      </c>
      <c r="H86" s="4">
        <f t="shared" si="55"/>
        <v>1</v>
      </c>
      <c r="I86" s="4">
        <f t="shared" si="56"/>
        <v>1</v>
      </c>
      <c r="J86" s="4">
        <f t="shared" si="57"/>
        <v>1</v>
      </c>
      <c r="K86" s="4">
        <f t="shared" si="58"/>
        <v>1</v>
      </c>
      <c r="L86" s="4">
        <f t="shared" si="59"/>
        <v>1</v>
      </c>
      <c r="M86" s="4">
        <f t="shared" si="60"/>
        <v>1</v>
      </c>
      <c r="N86" s="4">
        <f t="shared" si="61"/>
        <v>1</v>
      </c>
      <c r="O86" s="4">
        <f t="shared" si="62"/>
        <v>1</v>
      </c>
      <c r="P86" s="4">
        <f t="shared" si="63"/>
        <v>1</v>
      </c>
      <c r="Q86" s="4">
        <f t="shared" si="64"/>
        <v>1</v>
      </c>
      <c r="R86" s="4">
        <f t="shared" si="65"/>
        <v>1</v>
      </c>
      <c r="S86" s="4">
        <f t="shared" si="66"/>
        <v>1</v>
      </c>
      <c r="T86" s="4">
        <f t="shared" si="67"/>
        <v>1</v>
      </c>
      <c r="U86" s="4">
        <f t="shared" si="68"/>
        <v>0</v>
      </c>
      <c r="V86" s="4">
        <f t="shared" si="69"/>
        <v>0</v>
      </c>
      <c r="W86" s="4">
        <f t="shared" si="70"/>
        <v>0</v>
      </c>
      <c r="X86" s="4">
        <f t="shared" si="71"/>
        <v>0</v>
      </c>
      <c r="Y86" s="4">
        <f t="shared" si="72"/>
        <v>0</v>
      </c>
      <c r="Z86" s="4">
        <f t="shared" si="73"/>
        <v>0</v>
      </c>
      <c r="AA86" s="4">
        <f t="shared" si="74"/>
        <v>0</v>
      </c>
      <c r="AB86" s="4">
        <f t="shared" si="75"/>
        <v>0</v>
      </c>
      <c r="AC86" s="4">
        <f t="shared" si="76"/>
        <v>0</v>
      </c>
      <c r="AD86" s="4">
        <f t="shared" si="77"/>
        <v>0</v>
      </c>
      <c r="AE86" s="4">
        <f t="shared" si="78"/>
        <v>0</v>
      </c>
      <c r="AF86" s="4">
        <f t="shared" si="79"/>
        <v>0</v>
      </c>
      <c r="AG86" s="4">
        <f t="shared" si="80"/>
        <v>0</v>
      </c>
      <c r="AH86" s="4">
        <f t="shared" si="81"/>
        <v>0</v>
      </c>
      <c r="AI86" s="4">
        <f t="shared" si="82"/>
        <v>0</v>
      </c>
      <c r="AJ86" s="4">
        <f t="shared" si="83"/>
        <v>0</v>
      </c>
      <c r="AK86" s="4">
        <f>Detailed_Report_Risk_Levels!E86</f>
        <v>0</v>
      </c>
      <c r="AL86" s="4">
        <f t="shared" si="84"/>
        <v>0</v>
      </c>
      <c r="AM86" s="4">
        <f t="shared" si="85"/>
        <v>0</v>
      </c>
      <c r="AN86" s="4">
        <f t="shared" si="86"/>
        <v>0</v>
      </c>
      <c r="AO86" s="4">
        <f t="shared" si="87"/>
        <v>0</v>
      </c>
      <c r="AP86" s="4">
        <f t="shared" si="88"/>
        <v>0</v>
      </c>
      <c r="AQ86" s="4">
        <f t="shared" si="89"/>
        <v>0</v>
      </c>
      <c r="AR86" s="4">
        <f t="shared" si="90"/>
        <v>0</v>
      </c>
      <c r="AS86" s="4">
        <f t="shared" si="91"/>
        <v>0</v>
      </c>
      <c r="AT86" s="4">
        <f t="shared" si="92"/>
        <v>0</v>
      </c>
      <c r="AU86" s="4">
        <f t="shared" si="93"/>
        <v>0</v>
      </c>
      <c r="AV86" s="4">
        <f t="shared" si="94"/>
        <v>0</v>
      </c>
      <c r="AW86" s="4">
        <f t="shared" si="95"/>
        <v>0</v>
      </c>
      <c r="AX86" s="4">
        <f t="shared" si="96"/>
        <v>0</v>
      </c>
      <c r="AY86" s="4">
        <f t="shared" si="97"/>
        <v>0</v>
      </c>
      <c r="AZ86" s="4">
        <f t="shared" si="98"/>
        <v>0</v>
      </c>
    </row>
    <row r="87" spans="2:52" x14ac:dyDescent="0.2">
      <c r="B87">
        <f>Risks!B95</f>
        <v>0</v>
      </c>
      <c r="C87">
        <f>Risks!H95</f>
        <v>0</v>
      </c>
      <c r="D87" s="4">
        <f>Risks!C95</f>
        <v>0</v>
      </c>
      <c r="E87" s="4">
        <f>Detailed_Report_Risk_Levels!D87</f>
        <v>0</v>
      </c>
      <c r="F87" s="4">
        <f t="shared" si="53"/>
        <v>1</v>
      </c>
      <c r="G87" s="4">
        <f t="shared" si="54"/>
        <v>1</v>
      </c>
      <c r="H87" s="4">
        <f t="shared" si="55"/>
        <v>1</v>
      </c>
      <c r="I87" s="4">
        <f t="shared" si="56"/>
        <v>1</v>
      </c>
      <c r="J87" s="4">
        <f t="shared" si="57"/>
        <v>1</v>
      </c>
      <c r="K87" s="4">
        <f t="shared" si="58"/>
        <v>1</v>
      </c>
      <c r="L87" s="4">
        <f t="shared" si="59"/>
        <v>1</v>
      </c>
      <c r="M87" s="4">
        <f t="shared" si="60"/>
        <v>1</v>
      </c>
      <c r="N87" s="4">
        <f t="shared" si="61"/>
        <v>1</v>
      </c>
      <c r="O87" s="4">
        <f t="shared" si="62"/>
        <v>1</v>
      </c>
      <c r="P87" s="4">
        <f t="shared" si="63"/>
        <v>1</v>
      </c>
      <c r="Q87" s="4">
        <f t="shared" si="64"/>
        <v>1</v>
      </c>
      <c r="R87" s="4">
        <f t="shared" si="65"/>
        <v>1</v>
      </c>
      <c r="S87" s="4">
        <f t="shared" si="66"/>
        <v>1</v>
      </c>
      <c r="T87" s="4">
        <f t="shared" si="67"/>
        <v>1</v>
      </c>
      <c r="U87" s="4">
        <f t="shared" si="68"/>
        <v>0</v>
      </c>
      <c r="V87" s="4">
        <f t="shared" si="69"/>
        <v>0</v>
      </c>
      <c r="W87" s="4">
        <f t="shared" si="70"/>
        <v>0</v>
      </c>
      <c r="X87" s="4">
        <f t="shared" si="71"/>
        <v>0</v>
      </c>
      <c r="Y87" s="4">
        <f t="shared" si="72"/>
        <v>0</v>
      </c>
      <c r="Z87" s="4">
        <f t="shared" si="73"/>
        <v>0</v>
      </c>
      <c r="AA87" s="4">
        <f t="shared" si="74"/>
        <v>0</v>
      </c>
      <c r="AB87" s="4">
        <f t="shared" si="75"/>
        <v>0</v>
      </c>
      <c r="AC87" s="4">
        <f t="shared" si="76"/>
        <v>0</v>
      </c>
      <c r="AD87" s="4">
        <f t="shared" si="77"/>
        <v>0</v>
      </c>
      <c r="AE87" s="4">
        <f t="shared" si="78"/>
        <v>0</v>
      </c>
      <c r="AF87" s="4">
        <f t="shared" si="79"/>
        <v>0</v>
      </c>
      <c r="AG87" s="4">
        <f t="shared" si="80"/>
        <v>0</v>
      </c>
      <c r="AH87" s="4">
        <f t="shared" si="81"/>
        <v>0</v>
      </c>
      <c r="AI87" s="4">
        <f t="shared" si="82"/>
        <v>0</v>
      </c>
      <c r="AJ87" s="4">
        <f t="shared" si="83"/>
        <v>0</v>
      </c>
      <c r="AK87" s="4">
        <f>Detailed_Report_Risk_Levels!E87</f>
        <v>0</v>
      </c>
      <c r="AL87" s="4">
        <f t="shared" si="84"/>
        <v>0</v>
      </c>
      <c r="AM87" s="4">
        <f t="shared" si="85"/>
        <v>0</v>
      </c>
      <c r="AN87" s="4">
        <f t="shared" si="86"/>
        <v>0</v>
      </c>
      <c r="AO87" s="4">
        <f t="shared" si="87"/>
        <v>0</v>
      </c>
      <c r="AP87" s="4">
        <f t="shared" si="88"/>
        <v>0</v>
      </c>
      <c r="AQ87" s="4">
        <f t="shared" si="89"/>
        <v>0</v>
      </c>
      <c r="AR87" s="4">
        <f t="shared" si="90"/>
        <v>0</v>
      </c>
      <c r="AS87" s="4">
        <f t="shared" si="91"/>
        <v>0</v>
      </c>
      <c r="AT87" s="4">
        <f t="shared" si="92"/>
        <v>0</v>
      </c>
      <c r="AU87" s="4">
        <f t="shared" si="93"/>
        <v>0</v>
      </c>
      <c r="AV87" s="4">
        <f t="shared" si="94"/>
        <v>0</v>
      </c>
      <c r="AW87" s="4">
        <f t="shared" si="95"/>
        <v>0</v>
      </c>
      <c r="AX87" s="4">
        <f t="shared" si="96"/>
        <v>0</v>
      </c>
      <c r="AY87" s="4">
        <f t="shared" si="97"/>
        <v>0</v>
      </c>
      <c r="AZ87" s="4">
        <f t="shared" si="98"/>
        <v>0</v>
      </c>
    </row>
    <row r="88" spans="2:52" x14ac:dyDescent="0.2">
      <c r="B88">
        <f>Risks!B96</f>
        <v>0</v>
      </c>
      <c r="C88">
        <f>Risks!H96</f>
        <v>0</v>
      </c>
      <c r="D88" s="4">
        <f>Risks!C96</f>
        <v>0</v>
      </c>
      <c r="E88" s="4">
        <f>Detailed_Report_Risk_Levels!D88</f>
        <v>0</v>
      </c>
      <c r="F88" s="4">
        <f t="shared" si="53"/>
        <v>1</v>
      </c>
      <c r="G88" s="4">
        <f t="shared" si="54"/>
        <v>1</v>
      </c>
      <c r="H88" s="4">
        <f t="shared" si="55"/>
        <v>1</v>
      </c>
      <c r="I88" s="4">
        <f t="shared" si="56"/>
        <v>1</v>
      </c>
      <c r="J88" s="4">
        <f t="shared" si="57"/>
        <v>1</v>
      </c>
      <c r="K88" s="4">
        <f t="shared" si="58"/>
        <v>1</v>
      </c>
      <c r="L88" s="4">
        <f t="shared" si="59"/>
        <v>1</v>
      </c>
      <c r="M88" s="4">
        <f t="shared" si="60"/>
        <v>1</v>
      </c>
      <c r="N88" s="4">
        <f t="shared" si="61"/>
        <v>1</v>
      </c>
      <c r="O88" s="4">
        <f t="shared" si="62"/>
        <v>1</v>
      </c>
      <c r="P88" s="4">
        <f t="shared" si="63"/>
        <v>1</v>
      </c>
      <c r="Q88" s="4">
        <f t="shared" si="64"/>
        <v>1</v>
      </c>
      <c r="R88" s="4">
        <f t="shared" si="65"/>
        <v>1</v>
      </c>
      <c r="S88" s="4">
        <f t="shared" si="66"/>
        <v>1</v>
      </c>
      <c r="T88" s="4">
        <f t="shared" si="67"/>
        <v>1</v>
      </c>
      <c r="U88" s="4">
        <f t="shared" si="68"/>
        <v>0</v>
      </c>
      <c r="V88" s="4">
        <f t="shared" si="69"/>
        <v>0</v>
      </c>
      <c r="W88" s="4">
        <f t="shared" si="70"/>
        <v>0</v>
      </c>
      <c r="X88" s="4">
        <f t="shared" si="71"/>
        <v>0</v>
      </c>
      <c r="Y88" s="4">
        <f t="shared" si="72"/>
        <v>0</v>
      </c>
      <c r="Z88" s="4">
        <f t="shared" si="73"/>
        <v>0</v>
      </c>
      <c r="AA88" s="4">
        <f t="shared" si="74"/>
        <v>0</v>
      </c>
      <c r="AB88" s="4">
        <f t="shared" si="75"/>
        <v>0</v>
      </c>
      <c r="AC88" s="4">
        <f t="shared" si="76"/>
        <v>0</v>
      </c>
      <c r="AD88" s="4">
        <f t="shared" si="77"/>
        <v>0</v>
      </c>
      <c r="AE88" s="4">
        <f t="shared" si="78"/>
        <v>0</v>
      </c>
      <c r="AF88" s="4">
        <f t="shared" si="79"/>
        <v>0</v>
      </c>
      <c r="AG88" s="4">
        <f t="shared" si="80"/>
        <v>0</v>
      </c>
      <c r="AH88" s="4">
        <f t="shared" si="81"/>
        <v>0</v>
      </c>
      <c r="AI88" s="4">
        <f t="shared" si="82"/>
        <v>0</v>
      </c>
      <c r="AJ88" s="4">
        <f t="shared" si="83"/>
        <v>0</v>
      </c>
      <c r="AK88" s="4">
        <f>Detailed_Report_Risk_Levels!E88</f>
        <v>0</v>
      </c>
      <c r="AL88" s="4">
        <f t="shared" si="84"/>
        <v>0</v>
      </c>
      <c r="AM88" s="4">
        <f t="shared" si="85"/>
        <v>0</v>
      </c>
      <c r="AN88" s="4">
        <f t="shared" si="86"/>
        <v>0</v>
      </c>
      <c r="AO88" s="4">
        <f t="shared" si="87"/>
        <v>0</v>
      </c>
      <c r="AP88" s="4">
        <f t="shared" si="88"/>
        <v>0</v>
      </c>
      <c r="AQ88" s="4">
        <f t="shared" si="89"/>
        <v>0</v>
      </c>
      <c r="AR88" s="4">
        <f t="shared" si="90"/>
        <v>0</v>
      </c>
      <c r="AS88" s="4">
        <f t="shared" si="91"/>
        <v>0</v>
      </c>
      <c r="AT88" s="4">
        <f t="shared" si="92"/>
        <v>0</v>
      </c>
      <c r="AU88" s="4">
        <f t="shared" si="93"/>
        <v>0</v>
      </c>
      <c r="AV88" s="4">
        <f t="shared" si="94"/>
        <v>0</v>
      </c>
      <c r="AW88" s="4">
        <f t="shared" si="95"/>
        <v>0</v>
      </c>
      <c r="AX88" s="4">
        <f t="shared" si="96"/>
        <v>0</v>
      </c>
      <c r="AY88" s="4">
        <f t="shared" si="97"/>
        <v>0</v>
      </c>
      <c r="AZ88" s="4">
        <f t="shared" si="98"/>
        <v>0</v>
      </c>
    </row>
    <row r="89" spans="2:52" x14ac:dyDescent="0.2">
      <c r="B89">
        <f>Risks!B97</f>
        <v>0</v>
      </c>
      <c r="C89">
        <f>Risks!H97</f>
        <v>0</v>
      </c>
      <c r="D89" s="4">
        <f>Risks!C97</f>
        <v>0</v>
      </c>
      <c r="E89" s="4">
        <f>Detailed_Report_Risk_Levels!D89</f>
        <v>0</v>
      </c>
      <c r="F89" s="4">
        <f t="shared" si="53"/>
        <v>1</v>
      </c>
      <c r="G89" s="4">
        <f t="shared" si="54"/>
        <v>1</v>
      </c>
      <c r="H89" s="4">
        <f t="shared" si="55"/>
        <v>1</v>
      </c>
      <c r="I89" s="4">
        <f t="shared" si="56"/>
        <v>1</v>
      </c>
      <c r="J89" s="4">
        <f t="shared" si="57"/>
        <v>1</v>
      </c>
      <c r="K89" s="4">
        <f t="shared" si="58"/>
        <v>1</v>
      </c>
      <c r="L89" s="4">
        <f t="shared" si="59"/>
        <v>1</v>
      </c>
      <c r="M89" s="4">
        <f t="shared" si="60"/>
        <v>1</v>
      </c>
      <c r="N89" s="4">
        <f t="shared" si="61"/>
        <v>1</v>
      </c>
      <c r="O89" s="4">
        <f t="shared" si="62"/>
        <v>1</v>
      </c>
      <c r="P89" s="4">
        <f t="shared" si="63"/>
        <v>1</v>
      </c>
      <c r="Q89" s="4">
        <f t="shared" si="64"/>
        <v>1</v>
      </c>
      <c r="R89" s="4">
        <f t="shared" si="65"/>
        <v>1</v>
      </c>
      <c r="S89" s="4">
        <f t="shared" si="66"/>
        <v>1</v>
      </c>
      <c r="T89" s="4">
        <f t="shared" si="67"/>
        <v>1</v>
      </c>
      <c r="U89" s="4">
        <f t="shared" si="68"/>
        <v>0</v>
      </c>
      <c r="V89" s="4">
        <f t="shared" si="69"/>
        <v>0</v>
      </c>
      <c r="W89" s="4">
        <f t="shared" si="70"/>
        <v>0</v>
      </c>
      <c r="X89" s="4">
        <f t="shared" si="71"/>
        <v>0</v>
      </c>
      <c r="Y89" s="4">
        <f t="shared" si="72"/>
        <v>0</v>
      </c>
      <c r="Z89" s="4">
        <f t="shared" si="73"/>
        <v>0</v>
      </c>
      <c r="AA89" s="4">
        <f t="shared" si="74"/>
        <v>0</v>
      </c>
      <c r="AB89" s="4">
        <f t="shared" si="75"/>
        <v>0</v>
      </c>
      <c r="AC89" s="4">
        <f t="shared" si="76"/>
        <v>0</v>
      </c>
      <c r="AD89" s="4">
        <f t="shared" si="77"/>
        <v>0</v>
      </c>
      <c r="AE89" s="4">
        <f t="shared" si="78"/>
        <v>0</v>
      </c>
      <c r="AF89" s="4">
        <f t="shared" si="79"/>
        <v>0</v>
      </c>
      <c r="AG89" s="4">
        <f t="shared" si="80"/>
        <v>0</v>
      </c>
      <c r="AH89" s="4">
        <f t="shared" si="81"/>
        <v>0</v>
      </c>
      <c r="AI89" s="4">
        <f t="shared" si="82"/>
        <v>0</v>
      </c>
      <c r="AJ89" s="4">
        <f t="shared" si="83"/>
        <v>0</v>
      </c>
      <c r="AK89" s="4">
        <f>Detailed_Report_Risk_Levels!E89</f>
        <v>0</v>
      </c>
      <c r="AL89" s="4">
        <f t="shared" si="84"/>
        <v>0</v>
      </c>
      <c r="AM89" s="4">
        <f t="shared" si="85"/>
        <v>0</v>
      </c>
      <c r="AN89" s="4">
        <f t="shared" si="86"/>
        <v>0</v>
      </c>
      <c r="AO89" s="4">
        <f t="shared" si="87"/>
        <v>0</v>
      </c>
      <c r="AP89" s="4">
        <f t="shared" si="88"/>
        <v>0</v>
      </c>
      <c r="AQ89" s="4">
        <f t="shared" si="89"/>
        <v>0</v>
      </c>
      <c r="AR89" s="4">
        <f t="shared" si="90"/>
        <v>0</v>
      </c>
      <c r="AS89" s="4">
        <f t="shared" si="91"/>
        <v>0</v>
      </c>
      <c r="AT89" s="4">
        <f t="shared" si="92"/>
        <v>0</v>
      </c>
      <c r="AU89" s="4">
        <f t="shared" si="93"/>
        <v>0</v>
      </c>
      <c r="AV89" s="4">
        <f t="shared" si="94"/>
        <v>0</v>
      </c>
      <c r="AW89" s="4">
        <f t="shared" si="95"/>
        <v>0</v>
      </c>
      <c r="AX89" s="4">
        <f t="shared" si="96"/>
        <v>0</v>
      </c>
      <c r="AY89" s="4">
        <f t="shared" si="97"/>
        <v>0</v>
      </c>
      <c r="AZ89" s="4">
        <f t="shared" si="98"/>
        <v>0</v>
      </c>
    </row>
    <row r="90" spans="2:52" x14ac:dyDescent="0.2">
      <c r="B90">
        <f>Risks!B98</f>
        <v>0</v>
      </c>
      <c r="C90">
        <f>Risks!H98</f>
        <v>0</v>
      </c>
      <c r="D90" s="4">
        <f>Risks!C98</f>
        <v>0</v>
      </c>
      <c r="E90" s="4">
        <f>Detailed_Report_Risk_Levels!D90</f>
        <v>0</v>
      </c>
      <c r="F90" s="4">
        <f t="shared" si="53"/>
        <v>1</v>
      </c>
      <c r="G90" s="4">
        <f t="shared" si="54"/>
        <v>1</v>
      </c>
      <c r="H90" s="4">
        <f t="shared" si="55"/>
        <v>1</v>
      </c>
      <c r="I90" s="4">
        <f t="shared" si="56"/>
        <v>1</v>
      </c>
      <c r="J90" s="4">
        <f t="shared" si="57"/>
        <v>1</v>
      </c>
      <c r="K90" s="4">
        <f t="shared" si="58"/>
        <v>1</v>
      </c>
      <c r="L90" s="4">
        <f t="shared" si="59"/>
        <v>1</v>
      </c>
      <c r="M90" s="4">
        <f t="shared" si="60"/>
        <v>1</v>
      </c>
      <c r="N90" s="4">
        <f t="shared" si="61"/>
        <v>1</v>
      </c>
      <c r="O90" s="4">
        <f t="shared" si="62"/>
        <v>1</v>
      </c>
      <c r="P90" s="4">
        <f t="shared" si="63"/>
        <v>1</v>
      </c>
      <c r="Q90" s="4">
        <f t="shared" si="64"/>
        <v>1</v>
      </c>
      <c r="R90" s="4">
        <f t="shared" si="65"/>
        <v>1</v>
      </c>
      <c r="S90" s="4">
        <f t="shared" si="66"/>
        <v>1</v>
      </c>
      <c r="T90" s="4">
        <f t="shared" si="67"/>
        <v>1</v>
      </c>
      <c r="U90" s="4">
        <f t="shared" si="68"/>
        <v>0</v>
      </c>
      <c r="V90" s="4">
        <f t="shared" si="69"/>
        <v>0</v>
      </c>
      <c r="W90" s="4">
        <f t="shared" si="70"/>
        <v>0</v>
      </c>
      <c r="X90" s="4">
        <f t="shared" si="71"/>
        <v>0</v>
      </c>
      <c r="Y90" s="4">
        <f t="shared" si="72"/>
        <v>0</v>
      </c>
      <c r="Z90" s="4">
        <f t="shared" si="73"/>
        <v>0</v>
      </c>
      <c r="AA90" s="4">
        <f t="shared" si="74"/>
        <v>0</v>
      </c>
      <c r="AB90" s="4">
        <f t="shared" si="75"/>
        <v>0</v>
      </c>
      <c r="AC90" s="4">
        <f t="shared" si="76"/>
        <v>0</v>
      </c>
      <c r="AD90" s="4">
        <f t="shared" si="77"/>
        <v>0</v>
      </c>
      <c r="AE90" s="4">
        <f t="shared" si="78"/>
        <v>0</v>
      </c>
      <c r="AF90" s="4">
        <f t="shared" si="79"/>
        <v>0</v>
      </c>
      <c r="AG90" s="4">
        <f t="shared" si="80"/>
        <v>0</v>
      </c>
      <c r="AH90" s="4">
        <f t="shared" si="81"/>
        <v>0</v>
      </c>
      <c r="AI90" s="4">
        <f t="shared" si="82"/>
        <v>0</v>
      </c>
      <c r="AJ90" s="4">
        <f t="shared" si="83"/>
        <v>0</v>
      </c>
      <c r="AK90" s="4">
        <f>Detailed_Report_Risk_Levels!E90</f>
        <v>0</v>
      </c>
      <c r="AL90" s="4">
        <f t="shared" si="84"/>
        <v>0</v>
      </c>
      <c r="AM90" s="4">
        <f t="shared" si="85"/>
        <v>0</v>
      </c>
      <c r="AN90" s="4">
        <f t="shared" si="86"/>
        <v>0</v>
      </c>
      <c r="AO90" s="4">
        <f t="shared" si="87"/>
        <v>0</v>
      </c>
      <c r="AP90" s="4">
        <f t="shared" si="88"/>
        <v>0</v>
      </c>
      <c r="AQ90" s="4">
        <f t="shared" si="89"/>
        <v>0</v>
      </c>
      <c r="AR90" s="4">
        <f t="shared" si="90"/>
        <v>0</v>
      </c>
      <c r="AS90" s="4">
        <f t="shared" si="91"/>
        <v>0</v>
      </c>
      <c r="AT90" s="4">
        <f t="shared" si="92"/>
        <v>0</v>
      </c>
      <c r="AU90" s="4">
        <f t="shared" si="93"/>
        <v>0</v>
      </c>
      <c r="AV90" s="4">
        <f t="shared" si="94"/>
        <v>0</v>
      </c>
      <c r="AW90" s="4">
        <f t="shared" si="95"/>
        <v>0</v>
      </c>
      <c r="AX90" s="4">
        <f t="shared" si="96"/>
        <v>0</v>
      </c>
      <c r="AY90" s="4">
        <f t="shared" si="97"/>
        <v>0</v>
      </c>
      <c r="AZ90" s="4">
        <f t="shared" si="98"/>
        <v>0</v>
      </c>
    </row>
    <row r="91" spans="2:52" x14ac:dyDescent="0.2">
      <c r="B91">
        <f>Risks!B99</f>
        <v>0</v>
      </c>
      <c r="C91">
        <f>Risks!H99</f>
        <v>0</v>
      </c>
      <c r="D91" s="4">
        <f>Risks!C99</f>
        <v>0</v>
      </c>
      <c r="E91" s="4">
        <f>Detailed_Report_Risk_Levels!D91</f>
        <v>0</v>
      </c>
      <c r="F91" s="4">
        <f t="shared" si="53"/>
        <v>1</v>
      </c>
      <c r="G91" s="4">
        <f t="shared" si="54"/>
        <v>1</v>
      </c>
      <c r="H91" s="4">
        <f t="shared" si="55"/>
        <v>1</v>
      </c>
      <c r="I91" s="4">
        <f t="shared" si="56"/>
        <v>1</v>
      </c>
      <c r="J91" s="4">
        <f t="shared" si="57"/>
        <v>1</v>
      </c>
      <c r="K91" s="4">
        <f t="shared" si="58"/>
        <v>1</v>
      </c>
      <c r="L91" s="4">
        <f t="shared" si="59"/>
        <v>1</v>
      </c>
      <c r="M91" s="4">
        <f t="shared" si="60"/>
        <v>1</v>
      </c>
      <c r="N91" s="4">
        <f t="shared" si="61"/>
        <v>1</v>
      </c>
      <c r="O91" s="4">
        <f t="shared" si="62"/>
        <v>1</v>
      </c>
      <c r="P91" s="4">
        <f t="shared" si="63"/>
        <v>1</v>
      </c>
      <c r="Q91" s="4">
        <f t="shared" si="64"/>
        <v>1</v>
      </c>
      <c r="R91" s="4">
        <f t="shared" si="65"/>
        <v>1</v>
      </c>
      <c r="S91" s="4">
        <f t="shared" si="66"/>
        <v>1</v>
      </c>
      <c r="T91" s="4">
        <f t="shared" si="67"/>
        <v>1</v>
      </c>
      <c r="U91" s="4">
        <f t="shared" si="68"/>
        <v>0</v>
      </c>
      <c r="V91" s="4">
        <f t="shared" si="69"/>
        <v>0</v>
      </c>
      <c r="W91" s="4">
        <f t="shared" si="70"/>
        <v>0</v>
      </c>
      <c r="X91" s="4">
        <f t="shared" si="71"/>
        <v>0</v>
      </c>
      <c r="Y91" s="4">
        <f t="shared" si="72"/>
        <v>0</v>
      </c>
      <c r="Z91" s="4">
        <f t="shared" si="73"/>
        <v>0</v>
      </c>
      <c r="AA91" s="4">
        <f t="shared" si="74"/>
        <v>0</v>
      </c>
      <c r="AB91" s="4">
        <f t="shared" si="75"/>
        <v>0</v>
      </c>
      <c r="AC91" s="4">
        <f t="shared" si="76"/>
        <v>0</v>
      </c>
      <c r="AD91" s="4">
        <f t="shared" si="77"/>
        <v>0</v>
      </c>
      <c r="AE91" s="4">
        <f t="shared" si="78"/>
        <v>0</v>
      </c>
      <c r="AF91" s="4">
        <f t="shared" si="79"/>
        <v>0</v>
      </c>
      <c r="AG91" s="4">
        <f t="shared" si="80"/>
        <v>0</v>
      </c>
      <c r="AH91" s="4">
        <f t="shared" si="81"/>
        <v>0</v>
      </c>
      <c r="AI91" s="4">
        <f t="shared" si="82"/>
        <v>0</v>
      </c>
      <c r="AJ91" s="4">
        <f t="shared" si="83"/>
        <v>0</v>
      </c>
      <c r="AK91" s="4">
        <f>Detailed_Report_Risk_Levels!E91</f>
        <v>0</v>
      </c>
      <c r="AL91" s="4">
        <f t="shared" si="84"/>
        <v>0</v>
      </c>
      <c r="AM91" s="4">
        <f t="shared" si="85"/>
        <v>0</v>
      </c>
      <c r="AN91" s="4">
        <f t="shared" si="86"/>
        <v>0</v>
      </c>
      <c r="AO91" s="4">
        <f t="shared" si="87"/>
        <v>0</v>
      </c>
      <c r="AP91" s="4">
        <f t="shared" si="88"/>
        <v>0</v>
      </c>
      <c r="AQ91" s="4">
        <f t="shared" si="89"/>
        <v>0</v>
      </c>
      <c r="AR91" s="4">
        <f t="shared" si="90"/>
        <v>0</v>
      </c>
      <c r="AS91" s="4">
        <f t="shared" si="91"/>
        <v>0</v>
      </c>
      <c r="AT91" s="4">
        <f t="shared" si="92"/>
        <v>0</v>
      </c>
      <c r="AU91" s="4">
        <f t="shared" si="93"/>
        <v>0</v>
      </c>
      <c r="AV91" s="4">
        <f t="shared" si="94"/>
        <v>0</v>
      </c>
      <c r="AW91" s="4">
        <f t="shared" si="95"/>
        <v>0</v>
      </c>
      <c r="AX91" s="4">
        <f t="shared" si="96"/>
        <v>0</v>
      </c>
      <c r="AY91" s="4">
        <f t="shared" si="97"/>
        <v>0</v>
      </c>
      <c r="AZ91" s="4">
        <f t="shared" si="98"/>
        <v>0</v>
      </c>
    </row>
    <row r="92" spans="2:52" x14ac:dyDescent="0.2">
      <c r="B92">
        <f>Risks!B100</f>
        <v>0</v>
      </c>
      <c r="C92">
        <f>Risks!H100</f>
        <v>0</v>
      </c>
      <c r="D92" s="4">
        <f>Risks!C100</f>
        <v>0</v>
      </c>
      <c r="E92" s="4">
        <f>Detailed_Report_Risk_Levels!D92</f>
        <v>0</v>
      </c>
      <c r="F92" s="4">
        <f t="shared" si="53"/>
        <v>1</v>
      </c>
      <c r="G92" s="4">
        <f t="shared" si="54"/>
        <v>1</v>
      </c>
      <c r="H92" s="4">
        <f t="shared" si="55"/>
        <v>1</v>
      </c>
      <c r="I92" s="4">
        <f t="shared" si="56"/>
        <v>1</v>
      </c>
      <c r="J92" s="4">
        <f t="shared" si="57"/>
        <v>1</v>
      </c>
      <c r="K92" s="4">
        <f t="shared" si="58"/>
        <v>1</v>
      </c>
      <c r="L92" s="4">
        <f t="shared" si="59"/>
        <v>1</v>
      </c>
      <c r="M92" s="4">
        <f t="shared" si="60"/>
        <v>1</v>
      </c>
      <c r="N92" s="4">
        <f t="shared" si="61"/>
        <v>1</v>
      </c>
      <c r="O92" s="4">
        <f t="shared" si="62"/>
        <v>1</v>
      </c>
      <c r="P92" s="4">
        <f t="shared" si="63"/>
        <v>1</v>
      </c>
      <c r="Q92" s="4">
        <f t="shared" si="64"/>
        <v>1</v>
      </c>
      <c r="R92" s="4">
        <f t="shared" si="65"/>
        <v>1</v>
      </c>
      <c r="S92" s="4">
        <f t="shared" si="66"/>
        <v>1</v>
      </c>
      <c r="T92" s="4">
        <f t="shared" si="67"/>
        <v>1</v>
      </c>
      <c r="U92" s="4">
        <f t="shared" si="68"/>
        <v>0</v>
      </c>
      <c r="V92" s="4">
        <f t="shared" si="69"/>
        <v>0</v>
      </c>
      <c r="W92" s="4">
        <f t="shared" si="70"/>
        <v>0</v>
      </c>
      <c r="X92" s="4">
        <f t="shared" si="71"/>
        <v>0</v>
      </c>
      <c r="Y92" s="4">
        <f t="shared" si="72"/>
        <v>0</v>
      </c>
      <c r="Z92" s="4">
        <f t="shared" si="73"/>
        <v>0</v>
      </c>
      <c r="AA92" s="4">
        <f t="shared" si="74"/>
        <v>0</v>
      </c>
      <c r="AB92" s="4">
        <f t="shared" si="75"/>
        <v>0</v>
      </c>
      <c r="AC92" s="4">
        <f t="shared" si="76"/>
        <v>0</v>
      </c>
      <c r="AD92" s="4">
        <f t="shared" si="77"/>
        <v>0</v>
      </c>
      <c r="AE92" s="4">
        <f t="shared" si="78"/>
        <v>0</v>
      </c>
      <c r="AF92" s="4">
        <f t="shared" si="79"/>
        <v>0</v>
      </c>
      <c r="AG92" s="4">
        <f t="shared" si="80"/>
        <v>0</v>
      </c>
      <c r="AH92" s="4">
        <f t="shared" si="81"/>
        <v>0</v>
      </c>
      <c r="AI92" s="4">
        <f t="shared" si="82"/>
        <v>0</v>
      </c>
      <c r="AJ92" s="4">
        <f t="shared" si="83"/>
        <v>0</v>
      </c>
      <c r="AK92" s="4">
        <f>Detailed_Report_Risk_Levels!E92</f>
        <v>0</v>
      </c>
      <c r="AL92" s="4">
        <f t="shared" si="84"/>
        <v>0</v>
      </c>
      <c r="AM92" s="4">
        <f t="shared" si="85"/>
        <v>0</v>
      </c>
      <c r="AN92" s="4">
        <f t="shared" si="86"/>
        <v>0</v>
      </c>
      <c r="AO92" s="4">
        <f t="shared" si="87"/>
        <v>0</v>
      </c>
      <c r="AP92" s="4">
        <f t="shared" si="88"/>
        <v>0</v>
      </c>
      <c r="AQ92" s="4">
        <f t="shared" si="89"/>
        <v>0</v>
      </c>
      <c r="AR92" s="4">
        <f t="shared" si="90"/>
        <v>0</v>
      </c>
      <c r="AS92" s="4">
        <f t="shared" si="91"/>
        <v>0</v>
      </c>
      <c r="AT92" s="4">
        <f t="shared" si="92"/>
        <v>0</v>
      </c>
      <c r="AU92" s="4">
        <f t="shared" si="93"/>
        <v>0</v>
      </c>
      <c r="AV92" s="4">
        <f t="shared" si="94"/>
        <v>0</v>
      </c>
      <c r="AW92" s="4">
        <f t="shared" si="95"/>
        <v>0</v>
      </c>
      <c r="AX92" s="4">
        <f t="shared" si="96"/>
        <v>0</v>
      </c>
      <c r="AY92" s="4">
        <f t="shared" si="97"/>
        <v>0</v>
      </c>
      <c r="AZ92" s="4">
        <f t="shared" si="98"/>
        <v>0</v>
      </c>
    </row>
    <row r="93" spans="2:52" x14ac:dyDescent="0.2">
      <c r="B93">
        <f>Risks!B101</f>
        <v>0</v>
      </c>
      <c r="C93">
        <f>Risks!H101</f>
        <v>0</v>
      </c>
      <c r="D93" s="4">
        <f>Risks!C101</f>
        <v>0</v>
      </c>
      <c r="E93" s="4">
        <f>Detailed_Report_Risk_Levels!D93</f>
        <v>0</v>
      </c>
      <c r="F93" s="4">
        <f t="shared" si="53"/>
        <v>1</v>
      </c>
      <c r="G93" s="4">
        <f t="shared" si="54"/>
        <v>1</v>
      </c>
      <c r="H93" s="4">
        <f t="shared" si="55"/>
        <v>1</v>
      </c>
      <c r="I93" s="4">
        <f t="shared" si="56"/>
        <v>1</v>
      </c>
      <c r="J93" s="4">
        <f t="shared" si="57"/>
        <v>1</v>
      </c>
      <c r="K93" s="4">
        <f t="shared" si="58"/>
        <v>1</v>
      </c>
      <c r="L93" s="4">
        <f t="shared" si="59"/>
        <v>1</v>
      </c>
      <c r="M93" s="4">
        <f t="shared" si="60"/>
        <v>1</v>
      </c>
      <c r="N93" s="4">
        <f t="shared" si="61"/>
        <v>1</v>
      </c>
      <c r="O93" s="4">
        <f t="shared" si="62"/>
        <v>1</v>
      </c>
      <c r="P93" s="4">
        <f t="shared" si="63"/>
        <v>1</v>
      </c>
      <c r="Q93" s="4">
        <f t="shared" si="64"/>
        <v>1</v>
      </c>
      <c r="R93" s="4">
        <f t="shared" si="65"/>
        <v>1</v>
      </c>
      <c r="S93" s="4">
        <f t="shared" si="66"/>
        <v>1</v>
      </c>
      <c r="T93" s="4">
        <f t="shared" si="67"/>
        <v>1</v>
      </c>
      <c r="U93" s="4">
        <f t="shared" si="68"/>
        <v>0</v>
      </c>
      <c r="V93" s="4">
        <f t="shared" si="69"/>
        <v>0</v>
      </c>
      <c r="W93" s="4">
        <f t="shared" si="70"/>
        <v>0</v>
      </c>
      <c r="X93" s="4">
        <f t="shared" si="71"/>
        <v>0</v>
      </c>
      <c r="Y93" s="4">
        <f t="shared" si="72"/>
        <v>0</v>
      </c>
      <c r="Z93" s="4">
        <f t="shared" si="73"/>
        <v>0</v>
      </c>
      <c r="AA93" s="4">
        <f t="shared" si="74"/>
        <v>0</v>
      </c>
      <c r="AB93" s="4">
        <f t="shared" si="75"/>
        <v>0</v>
      </c>
      <c r="AC93" s="4">
        <f t="shared" si="76"/>
        <v>0</v>
      </c>
      <c r="AD93" s="4">
        <f t="shared" si="77"/>
        <v>0</v>
      </c>
      <c r="AE93" s="4">
        <f t="shared" si="78"/>
        <v>0</v>
      </c>
      <c r="AF93" s="4">
        <f t="shared" si="79"/>
        <v>0</v>
      </c>
      <c r="AG93" s="4">
        <f t="shared" si="80"/>
        <v>0</v>
      </c>
      <c r="AH93" s="4">
        <f t="shared" si="81"/>
        <v>0</v>
      </c>
      <c r="AI93" s="4">
        <f t="shared" si="82"/>
        <v>0</v>
      </c>
      <c r="AJ93" s="4">
        <f t="shared" si="83"/>
        <v>0</v>
      </c>
      <c r="AK93" s="4">
        <f>Detailed_Report_Risk_Levels!E93</f>
        <v>0</v>
      </c>
      <c r="AL93" s="4">
        <f t="shared" si="84"/>
        <v>0</v>
      </c>
      <c r="AM93" s="4">
        <f t="shared" si="85"/>
        <v>0</v>
      </c>
      <c r="AN93" s="4">
        <f t="shared" si="86"/>
        <v>0</v>
      </c>
      <c r="AO93" s="4">
        <f t="shared" si="87"/>
        <v>0</v>
      </c>
      <c r="AP93" s="4">
        <f t="shared" si="88"/>
        <v>0</v>
      </c>
      <c r="AQ93" s="4">
        <f t="shared" si="89"/>
        <v>0</v>
      </c>
      <c r="AR93" s="4">
        <f t="shared" si="90"/>
        <v>0</v>
      </c>
      <c r="AS93" s="4">
        <f t="shared" si="91"/>
        <v>0</v>
      </c>
      <c r="AT93" s="4">
        <f t="shared" si="92"/>
        <v>0</v>
      </c>
      <c r="AU93" s="4">
        <f t="shared" si="93"/>
        <v>0</v>
      </c>
      <c r="AV93" s="4">
        <f t="shared" si="94"/>
        <v>0</v>
      </c>
      <c r="AW93" s="4">
        <f t="shared" si="95"/>
        <v>0</v>
      </c>
      <c r="AX93" s="4">
        <f t="shared" si="96"/>
        <v>0</v>
      </c>
      <c r="AY93" s="4">
        <f t="shared" si="97"/>
        <v>0</v>
      </c>
      <c r="AZ93" s="4">
        <f t="shared" si="98"/>
        <v>0</v>
      </c>
    </row>
    <row r="94" spans="2:52" x14ac:dyDescent="0.2">
      <c r="B94">
        <f>Risks!B102</f>
        <v>0</v>
      </c>
      <c r="C94">
        <f>Risks!H102</f>
        <v>0</v>
      </c>
      <c r="D94" s="4">
        <f>Risks!C102</f>
        <v>0</v>
      </c>
      <c r="E94" s="4">
        <f>Detailed_Report_Risk_Levels!D94</f>
        <v>0</v>
      </c>
      <c r="F94" s="4">
        <f t="shared" si="53"/>
        <v>1</v>
      </c>
      <c r="G94" s="4">
        <f t="shared" si="54"/>
        <v>1</v>
      </c>
      <c r="H94" s="4">
        <f t="shared" si="55"/>
        <v>1</v>
      </c>
      <c r="I94" s="4">
        <f t="shared" si="56"/>
        <v>1</v>
      </c>
      <c r="J94" s="4">
        <f t="shared" si="57"/>
        <v>1</v>
      </c>
      <c r="K94" s="4">
        <f t="shared" si="58"/>
        <v>1</v>
      </c>
      <c r="L94" s="4">
        <f t="shared" si="59"/>
        <v>1</v>
      </c>
      <c r="M94" s="4">
        <f t="shared" si="60"/>
        <v>1</v>
      </c>
      <c r="N94" s="4">
        <f t="shared" si="61"/>
        <v>1</v>
      </c>
      <c r="O94" s="4">
        <f t="shared" si="62"/>
        <v>1</v>
      </c>
      <c r="P94" s="4">
        <f t="shared" si="63"/>
        <v>1</v>
      </c>
      <c r="Q94" s="4">
        <f t="shared" si="64"/>
        <v>1</v>
      </c>
      <c r="R94" s="4">
        <f t="shared" si="65"/>
        <v>1</v>
      </c>
      <c r="S94" s="4">
        <f t="shared" si="66"/>
        <v>1</v>
      </c>
      <c r="T94" s="4">
        <f t="shared" si="67"/>
        <v>1</v>
      </c>
      <c r="U94" s="4">
        <f t="shared" si="68"/>
        <v>0</v>
      </c>
      <c r="V94" s="4">
        <f t="shared" si="69"/>
        <v>0</v>
      </c>
      <c r="W94" s="4">
        <f t="shared" si="70"/>
        <v>0</v>
      </c>
      <c r="X94" s="4">
        <f t="shared" si="71"/>
        <v>0</v>
      </c>
      <c r="Y94" s="4">
        <f t="shared" si="72"/>
        <v>0</v>
      </c>
      <c r="Z94" s="4">
        <f t="shared" si="73"/>
        <v>0</v>
      </c>
      <c r="AA94" s="4">
        <f t="shared" si="74"/>
        <v>0</v>
      </c>
      <c r="AB94" s="4">
        <f t="shared" si="75"/>
        <v>0</v>
      </c>
      <c r="AC94" s="4">
        <f t="shared" si="76"/>
        <v>0</v>
      </c>
      <c r="AD94" s="4">
        <f t="shared" si="77"/>
        <v>0</v>
      </c>
      <c r="AE94" s="4">
        <f t="shared" si="78"/>
        <v>0</v>
      </c>
      <c r="AF94" s="4">
        <f t="shared" si="79"/>
        <v>0</v>
      </c>
      <c r="AG94" s="4">
        <f t="shared" si="80"/>
        <v>0</v>
      </c>
      <c r="AH94" s="4">
        <f t="shared" si="81"/>
        <v>0</v>
      </c>
      <c r="AI94" s="4">
        <f t="shared" si="82"/>
        <v>0</v>
      </c>
      <c r="AJ94" s="4">
        <f t="shared" si="83"/>
        <v>0</v>
      </c>
      <c r="AK94" s="4">
        <f>Detailed_Report_Risk_Levels!E94</f>
        <v>0</v>
      </c>
      <c r="AL94" s="4">
        <f t="shared" si="84"/>
        <v>0</v>
      </c>
      <c r="AM94" s="4">
        <f t="shared" si="85"/>
        <v>0</v>
      </c>
      <c r="AN94" s="4">
        <f t="shared" si="86"/>
        <v>0</v>
      </c>
      <c r="AO94" s="4">
        <f t="shared" si="87"/>
        <v>0</v>
      </c>
      <c r="AP94" s="4">
        <f t="shared" si="88"/>
        <v>0</v>
      </c>
      <c r="AQ94" s="4">
        <f t="shared" si="89"/>
        <v>0</v>
      </c>
      <c r="AR94" s="4">
        <f t="shared" si="90"/>
        <v>0</v>
      </c>
      <c r="AS94" s="4">
        <f t="shared" si="91"/>
        <v>0</v>
      </c>
      <c r="AT94" s="4">
        <f t="shared" si="92"/>
        <v>0</v>
      </c>
      <c r="AU94" s="4">
        <f t="shared" si="93"/>
        <v>0</v>
      </c>
      <c r="AV94" s="4">
        <f t="shared" si="94"/>
        <v>0</v>
      </c>
      <c r="AW94" s="4">
        <f t="shared" si="95"/>
        <v>0</v>
      </c>
      <c r="AX94" s="4">
        <f t="shared" si="96"/>
        <v>0</v>
      </c>
      <c r="AY94" s="4">
        <f t="shared" si="97"/>
        <v>0</v>
      </c>
      <c r="AZ94" s="4">
        <f t="shared" si="98"/>
        <v>0</v>
      </c>
    </row>
    <row r="95" spans="2:52" x14ac:dyDescent="0.2">
      <c r="B95">
        <f>Risks!B103</f>
        <v>0</v>
      </c>
      <c r="C95">
        <f>Risks!H103</f>
        <v>0</v>
      </c>
      <c r="D95" s="4">
        <f>Risks!C103</f>
        <v>0</v>
      </c>
      <c r="E95" s="4">
        <f>Detailed_Report_Risk_Levels!D95</f>
        <v>0</v>
      </c>
      <c r="F95" s="4">
        <f t="shared" si="53"/>
        <v>1</v>
      </c>
      <c r="G95" s="4">
        <f t="shared" si="54"/>
        <v>1</v>
      </c>
      <c r="H95" s="4">
        <f t="shared" si="55"/>
        <v>1</v>
      </c>
      <c r="I95" s="4">
        <f t="shared" si="56"/>
        <v>1</v>
      </c>
      <c r="J95" s="4">
        <f t="shared" si="57"/>
        <v>1</v>
      </c>
      <c r="K95" s="4">
        <f t="shared" si="58"/>
        <v>1</v>
      </c>
      <c r="L95" s="4">
        <f t="shared" si="59"/>
        <v>1</v>
      </c>
      <c r="M95" s="4">
        <f t="shared" si="60"/>
        <v>1</v>
      </c>
      <c r="N95" s="4">
        <f t="shared" si="61"/>
        <v>1</v>
      </c>
      <c r="O95" s="4">
        <f t="shared" si="62"/>
        <v>1</v>
      </c>
      <c r="P95" s="4">
        <f t="shared" si="63"/>
        <v>1</v>
      </c>
      <c r="Q95" s="4">
        <f t="shared" si="64"/>
        <v>1</v>
      </c>
      <c r="R95" s="4">
        <f t="shared" si="65"/>
        <v>1</v>
      </c>
      <c r="S95" s="4">
        <f t="shared" si="66"/>
        <v>1</v>
      </c>
      <c r="T95" s="4">
        <f t="shared" si="67"/>
        <v>1</v>
      </c>
      <c r="U95" s="4">
        <f t="shared" si="68"/>
        <v>0</v>
      </c>
      <c r="V95" s="4">
        <f t="shared" si="69"/>
        <v>0</v>
      </c>
      <c r="W95" s="4">
        <f t="shared" si="70"/>
        <v>0</v>
      </c>
      <c r="X95" s="4">
        <f t="shared" si="71"/>
        <v>0</v>
      </c>
      <c r="Y95" s="4">
        <f t="shared" si="72"/>
        <v>0</v>
      </c>
      <c r="Z95" s="4">
        <f t="shared" si="73"/>
        <v>0</v>
      </c>
      <c r="AA95" s="4">
        <f t="shared" si="74"/>
        <v>0</v>
      </c>
      <c r="AB95" s="4">
        <f t="shared" si="75"/>
        <v>0</v>
      </c>
      <c r="AC95" s="4">
        <f t="shared" si="76"/>
        <v>0</v>
      </c>
      <c r="AD95" s="4">
        <f t="shared" si="77"/>
        <v>0</v>
      </c>
      <c r="AE95" s="4">
        <f t="shared" si="78"/>
        <v>0</v>
      </c>
      <c r="AF95" s="4">
        <f t="shared" si="79"/>
        <v>0</v>
      </c>
      <c r="AG95" s="4">
        <f t="shared" si="80"/>
        <v>0</v>
      </c>
      <c r="AH95" s="4">
        <f t="shared" si="81"/>
        <v>0</v>
      </c>
      <c r="AI95" s="4">
        <f t="shared" si="82"/>
        <v>0</v>
      </c>
      <c r="AJ95" s="4">
        <f t="shared" si="83"/>
        <v>0</v>
      </c>
      <c r="AK95" s="4">
        <f>Detailed_Report_Risk_Levels!E95</f>
        <v>0</v>
      </c>
      <c r="AL95" s="4">
        <f t="shared" si="84"/>
        <v>0</v>
      </c>
      <c r="AM95" s="4">
        <f t="shared" si="85"/>
        <v>0</v>
      </c>
      <c r="AN95" s="4">
        <f t="shared" si="86"/>
        <v>0</v>
      </c>
      <c r="AO95" s="4">
        <f t="shared" si="87"/>
        <v>0</v>
      </c>
      <c r="AP95" s="4">
        <f t="shared" si="88"/>
        <v>0</v>
      </c>
      <c r="AQ95" s="4">
        <f t="shared" si="89"/>
        <v>0</v>
      </c>
      <c r="AR95" s="4">
        <f t="shared" si="90"/>
        <v>0</v>
      </c>
      <c r="AS95" s="4">
        <f t="shared" si="91"/>
        <v>0</v>
      </c>
      <c r="AT95" s="4">
        <f t="shared" si="92"/>
        <v>0</v>
      </c>
      <c r="AU95" s="4">
        <f t="shared" si="93"/>
        <v>0</v>
      </c>
      <c r="AV95" s="4">
        <f t="shared" si="94"/>
        <v>0</v>
      </c>
      <c r="AW95" s="4">
        <f t="shared" si="95"/>
        <v>0</v>
      </c>
      <c r="AX95" s="4">
        <f t="shared" si="96"/>
        <v>0</v>
      </c>
      <c r="AY95" s="4">
        <f t="shared" si="97"/>
        <v>0</v>
      </c>
      <c r="AZ95" s="4">
        <f t="shared" si="98"/>
        <v>0</v>
      </c>
    </row>
    <row r="96" spans="2:52" x14ac:dyDescent="0.2">
      <c r="B96">
        <f>Risks!B104</f>
        <v>0</v>
      </c>
      <c r="C96">
        <f>Risks!H104</f>
        <v>0</v>
      </c>
      <c r="D96" s="4">
        <f>Risks!C104</f>
        <v>0</v>
      </c>
      <c r="E96" s="4">
        <f>Detailed_Report_Risk_Levels!D96</f>
        <v>0</v>
      </c>
      <c r="F96" s="4">
        <f t="shared" si="53"/>
        <v>1</v>
      </c>
      <c r="G96" s="4">
        <f t="shared" si="54"/>
        <v>1</v>
      </c>
      <c r="H96" s="4">
        <f t="shared" si="55"/>
        <v>1</v>
      </c>
      <c r="I96" s="4">
        <f t="shared" si="56"/>
        <v>1</v>
      </c>
      <c r="J96" s="4">
        <f t="shared" si="57"/>
        <v>1</v>
      </c>
      <c r="K96" s="4">
        <f t="shared" si="58"/>
        <v>1</v>
      </c>
      <c r="L96" s="4">
        <f t="shared" si="59"/>
        <v>1</v>
      </c>
      <c r="M96" s="4">
        <f t="shared" si="60"/>
        <v>1</v>
      </c>
      <c r="N96" s="4">
        <f t="shared" si="61"/>
        <v>1</v>
      </c>
      <c r="O96" s="4">
        <f t="shared" si="62"/>
        <v>1</v>
      </c>
      <c r="P96" s="4">
        <f t="shared" si="63"/>
        <v>1</v>
      </c>
      <c r="Q96" s="4">
        <f t="shared" si="64"/>
        <v>1</v>
      </c>
      <c r="R96" s="4">
        <f t="shared" si="65"/>
        <v>1</v>
      </c>
      <c r="S96" s="4">
        <f t="shared" si="66"/>
        <v>1</v>
      </c>
      <c r="T96" s="4">
        <f t="shared" si="67"/>
        <v>1</v>
      </c>
      <c r="U96" s="4">
        <f t="shared" si="68"/>
        <v>0</v>
      </c>
      <c r="V96" s="4">
        <f t="shared" si="69"/>
        <v>0</v>
      </c>
      <c r="W96" s="4">
        <f t="shared" si="70"/>
        <v>0</v>
      </c>
      <c r="X96" s="4">
        <f t="shared" si="71"/>
        <v>0</v>
      </c>
      <c r="Y96" s="4">
        <f t="shared" si="72"/>
        <v>0</v>
      </c>
      <c r="Z96" s="4">
        <f t="shared" si="73"/>
        <v>0</v>
      </c>
      <c r="AA96" s="4">
        <f t="shared" si="74"/>
        <v>0</v>
      </c>
      <c r="AB96" s="4">
        <f t="shared" si="75"/>
        <v>0</v>
      </c>
      <c r="AC96" s="4">
        <f t="shared" si="76"/>
        <v>0</v>
      </c>
      <c r="AD96" s="4">
        <f t="shared" si="77"/>
        <v>0</v>
      </c>
      <c r="AE96" s="4">
        <f t="shared" si="78"/>
        <v>0</v>
      </c>
      <c r="AF96" s="4">
        <f t="shared" si="79"/>
        <v>0</v>
      </c>
      <c r="AG96" s="4">
        <f t="shared" si="80"/>
        <v>0</v>
      </c>
      <c r="AH96" s="4">
        <f t="shared" si="81"/>
        <v>0</v>
      </c>
      <c r="AI96" s="4">
        <f t="shared" si="82"/>
        <v>0</v>
      </c>
      <c r="AJ96" s="4">
        <f t="shared" si="83"/>
        <v>0</v>
      </c>
      <c r="AK96" s="4">
        <f>Detailed_Report_Risk_Levels!E96</f>
        <v>0</v>
      </c>
      <c r="AL96" s="4">
        <f t="shared" si="84"/>
        <v>0</v>
      </c>
      <c r="AM96" s="4">
        <f t="shared" si="85"/>
        <v>0</v>
      </c>
      <c r="AN96" s="4">
        <f t="shared" si="86"/>
        <v>0</v>
      </c>
      <c r="AO96" s="4">
        <f t="shared" si="87"/>
        <v>0</v>
      </c>
      <c r="AP96" s="4">
        <f t="shared" si="88"/>
        <v>0</v>
      </c>
      <c r="AQ96" s="4">
        <f t="shared" si="89"/>
        <v>0</v>
      </c>
      <c r="AR96" s="4">
        <f t="shared" si="90"/>
        <v>0</v>
      </c>
      <c r="AS96" s="4">
        <f t="shared" si="91"/>
        <v>0</v>
      </c>
      <c r="AT96" s="4">
        <f t="shared" si="92"/>
        <v>0</v>
      </c>
      <c r="AU96" s="4">
        <f t="shared" si="93"/>
        <v>0</v>
      </c>
      <c r="AV96" s="4">
        <f t="shared" si="94"/>
        <v>0</v>
      </c>
      <c r="AW96" s="4">
        <f t="shared" si="95"/>
        <v>0</v>
      </c>
      <c r="AX96" s="4">
        <f t="shared" si="96"/>
        <v>0</v>
      </c>
      <c r="AY96" s="4">
        <f t="shared" si="97"/>
        <v>0</v>
      </c>
      <c r="AZ96" s="4">
        <f t="shared" si="98"/>
        <v>0</v>
      </c>
    </row>
    <row r="97" spans="2:52" x14ac:dyDescent="0.2">
      <c r="B97">
        <f>Risks!B105</f>
        <v>0</v>
      </c>
      <c r="C97">
        <f>Risks!H105</f>
        <v>0</v>
      </c>
      <c r="D97" s="4">
        <f>Risks!C105</f>
        <v>0</v>
      </c>
      <c r="E97" s="4">
        <f>Detailed_Report_Risk_Levels!D97</f>
        <v>0</v>
      </c>
      <c r="F97" s="4">
        <f t="shared" si="53"/>
        <v>1</v>
      </c>
      <c r="G97" s="4">
        <f t="shared" si="54"/>
        <v>1</v>
      </c>
      <c r="H97" s="4">
        <f t="shared" si="55"/>
        <v>1</v>
      </c>
      <c r="I97" s="4">
        <f t="shared" si="56"/>
        <v>1</v>
      </c>
      <c r="J97" s="4">
        <f t="shared" si="57"/>
        <v>1</v>
      </c>
      <c r="K97" s="4">
        <f t="shared" si="58"/>
        <v>1</v>
      </c>
      <c r="L97" s="4">
        <f t="shared" si="59"/>
        <v>1</v>
      </c>
      <c r="M97" s="4">
        <f t="shared" si="60"/>
        <v>1</v>
      </c>
      <c r="N97" s="4">
        <f t="shared" si="61"/>
        <v>1</v>
      </c>
      <c r="O97" s="4">
        <f t="shared" si="62"/>
        <v>1</v>
      </c>
      <c r="P97" s="4">
        <f t="shared" si="63"/>
        <v>1</v>
      </c>
      <c r="Q97" s="4">
        <f t="shared" si="64"/>
        <v>1</v>
      </c>
      <c r="R97" s="4">
        <f t="shared" si="65"/>
        <v>1</v>
      </c>
      <c r="S97" s="4">
        <f t="shared" si="66"/>
        <v>1</v>
      </c>
      <c r="T97" s="4">
        <f t="shared" si="67"/>
        <v>1</v>
      </c>
      <c r="U97" s="4">
        <f t="shared" si="68"/>
        <v>0</v>
      </c>
      <c r="V97" s="4">
        <f t="shared" si="69"/>
        <v>0</v>
      </c>
      <c r="W97" s="4">
        <f t="shared" si="70"/>
        <v>0</v>
      </c>
      <c r="X97" s="4">
        <f t="shared" si="71"/>
        <v>0</v>
      </c>
      <c r="Y97" s="4">
        <f t="shared" si="72"/>
        <v>0</v>
      </c>
      <c r="Z97" s="4">
        <f t="shared" si="73"/>
        <v>0</v>
      </c>
      <c r="AA97" s="4">
        <f t="shared" si="74"/>
        <v>0</v>
      </c>
      <c r="AB97" s="4">
        <f t="shared" si="75"/>
        <v>0</v>
      </c>
      <c r="AC97" s="4">
        <f t="shared" si="76"/>
        <v>0</v>
      </c>
      <c r="AD97" s="4">
        <f t="shared" si="77"/>
        <v>0</v>
      </c>
      <c r="AE97" s="4">
        <f t="shared" si="78"/>
        <v>0</v>
      </c>
      <c r="AF97" s="4">
        <f t="shared" si="79"/>
        <v>0</v>
      </c>
      <c r="AG97" s="4">
        <f t="shared" si="80"/>
        <v>0</v>
      </c>
      <c r="AH97" s="4">
        <f t="shared" si="81"/>
        <v>0</v>
      </c>
      <c r="AI97" s="4">
        <f t="shared" si="82"/>
        <v>0</v>
      </c>
      <c r="AJ97" s="4">
        <f t="shared" si="83"/>
        <v>0</v>
      </c>
      <c r="AK97" s="4">
        <f>Detailed_Report_Risk_Levels!E97</f>
        <v>0</v>
      </c>
      <c r="AL97" s="4">
        <f t="shared" si="84"/>
        <v>0</v>
      </c>
      <c r="AM97" s="4">
        <f t="shared" si="85"/>
        <v>0</v>
      </c>
      <c r="AN97" s="4">
        <f t="shared" si="86"/>
        <v>0</v>
      </c>
      <c r="AO97" s="4">
        <f t="shared" si="87"/>
        <v>0</v>
      </c>
      <c r="AP97" s="4">
        <f t="shared" si="88"/>
        <v>0</v>
      </c>
      <c r="AQ97" s="4">
        <f t="shared" si="89"/>
        <v>0</v>
      </c>
      <c r="AR97" s="4">
        <f t="shared" si="90"/>
        <v>0</v>
      </c>
      <c r="AS97" s="4">
        <f t="shared" si="91"/>
        <v>0</v>
      </c>
      <c r="AT97" s="4">
        <f t="shared" si="92"/>
        <v>0</v>
      </c>
      <c r="AU97" s="4">
        <f t="shared" si="93"/>
        <v>0</v>
      </c>
      <c r="AV97" s="4">
        <f t="shared" si="94"/>
        <v>0</v>
      </c>
      <c r="AW97" s="4">
        <f t="shared" si="95"/>
        <v>0</v>
      </c>
      <c r="AX97" s="4">
        <f t="shared" si="96"/>
        <v>0</v>
      </c>
      <c r="AY97" s="4">
        <f t="shared" si="97"/>
        <v>0</v>
      </c>
      <c r="AZ97" s="4">
        <f t="shared" si="98"/>
        <v>0</v>
      </c>
    </row>
    <row r="98" spans="2:52" x14ac:dyDescent="0.2">
      <c r="B98">
        <f>Risks!B106</f>
        <v>0</v>
      </c>
      <c r="C98">
        <f>Risks!H106</f>
        <v>0</v>
      </c>
      <c r="D98" s="4">
        <f>Risks!C106</f>
        <v>0</v>
      </c>
      <c r="E98" s="4">
        <f>Detailed_Report_Risk_Levels!D98</f>
        <v>0</v>
      </c>
      <c r="F98" s="4">
        <f t="shared" si="53"/>
        <v>1</v>
      </c>
      <c r="G98" s="4">
        <f t="shared" si="54"/>
        <v>1</v>
      </c>
      <c r="H98" s="4">
        <f t="shared" si="55"/>
        <v>1</v>
      </c>
      <c r="I98" s="4">
        <f t="shared" si="56"/>
        <v>1</v>
      </c>
      <c r="J98" s="4">
        <f t="shared" si="57"/>
        <v>1</v>
      </c>
      <c r="K98" s="4">
        <f t="shared" si="58"/>
        <v>1</v>
      </c>
      <c r="L98" s="4">
        <f t="shared" si="59"/>
        <v>1</v>
      </c>
      <c r="M98" s="4">
        <f t="shared" si="60"/>
        <v>1</v>
      </c>
      <c r="N98" s="4">
        <f t="shared" si="61"/>
        <v>1</v>
      </c>
      <c r="O98" s="4">
        <f t="shared" si="62"/>
        <v>1</v>
      </c>
      <c r="P98" s="4">
        <f t="shared" si="63"/>
        <v>1</v>
      </c>
      <c r="Q98" s="4">
        <f t="shared" si="64"/>
        <v>1</v>
      </c>
      <c r="R98" s="4">
        <f t="shared" si="65"/>
        <v>1</v>
      </c>
      <c r="S98" s="4">
        <f t="shared" si="66"/>
        <v>1</v>
      </c>
      <c r="T98" s="4">
        <f t="shared" si="67"/>
        <v>1</v>
      </c>
      <c r="U98" s="4">
        <f t="shared" si="68"/>
        <v>0</v>
      </c>
      <c r="V98" s="4">
        <f t="shared" si="69"/>
        <v>0</v>
      </c>
      <c r="W98" s="4">
        <f t="shared" si="70"/>
        <v>0</v>
      </c>
      <c r="X98" s="4">
        <f t="shared" si="71"/>
        <v>0</v>
      </c>
      <c r="Y98" s="4">
        <f t="shared" si="72"/>
        <v>0</v>
      </c>
      <c r="Z98" s="4">
        <f t="shared" si="73"/>
        <v>0</v>
      </c>
      <c r="AA98" s="4">
        <f t="shared" si="74"/>
        <v>0</v>
      </c>
      <c r="AB98" s="4">
        <f t="shared" si="75"/>
        <v>0</v>
      </c>
      <c r="AC98" s="4">
        <f t="shared" si="76"/>
        <v>0</v>
      </c>
      <c r="AD98" s="4">
        <f t="shared" si="77"/>
        <v>0</v>
      </c>
      <c r="AE98" s="4">
        <f t="shared" si="78"/>
        <v>0</v>
      </c>
      <c r="AF98" s="4">
        <f t="shared" si="79"/>
        <v>0</v>
      </c>
      <c r="AG98" s="4">
        <f t="shared" si="80"/>
        <v>0</v>
      </c>
      <c r="AH98" s="4">
        <f t="shared" si="81"/>
        <v>0</v>
      </c>
      <c r="AI98" s="4">
        <f t="shared" si="82"/>
        <v>0</v>
      </c>
      <c r="AJ98" s="4">
        <f t="shared" si="83"/>
        <v>0</v>
      </c>
      <c r="AK98" s="4">
        <f>Detailed_Report_Risk_Levels!E98</f>
        <v>0</v>
      </c>
      <c r="AL98" s="4">
        <f t="shared" si="84"/>
        <v>0</v>
      </c>
      <c r="AM98" s="4">
        <f t="shared" si="85"/>
        <v>0</v>
      </c>
      <c r="AN98" s="4">
        <f t="shared" si="86"/>
        <v>0</v>
      </c>
      <c r="AO98" s="4">
        <f t="shared" si="87"/>
        <v>0</v>
      </c>
      <c r="AP98" s="4">
        <f t="shared" si="88"/>
        <v>0</v>
      </c>
      <c r="AQ98" s="4">
        <f t="shared" si="89"/>
        <v>0</v>
      </c>
      <c r="AR98" s="4">
        <f t="shared" si="90"/>
        <v>0</v>
      </c>
      <c r="AS98" s="4">
        <f t="shared" si="91"/>
        <v>0</v>
      </c>
      <c r="AT98" s="4">
        <f t="shared" si="92"/>
        <v>0</v>
      </c>
      <c r="AU98" s="4">
        <f t="shared" si="93"/>
        <v>0</v>
      </c>
      <c r="AV98" s="4">
        <f t="shared" si="94"/>
        <v>0</v>
      </c>
      <c r="AW98" s="4">
        <f t="shared" si="95"/>
        <v>0</v>
      </c>
      <c r="AX98" s="4">
        <f t="shared" si="96"/>
        <v>0</v>
      </c>
      <c r="AY98" s="4">
        <f t="shared" si="97"/>
        <v>0</v>
      </c>
      <c r="AZ98" s="4">
        <f t="shared" si="98"/>
        <v>0</v>
      </c>
    </row>
    <row r="99" spans="2:52" x14ac:dyDescent="0.2">
      <c r="B99">
        <f>Risks!B107</f>
        <v>0</v>
      </c>
      <c r="C99">
        <f>Risks!H107</f>
        <v>0</v>
      </c>
      <c r="D99" s="4">
        <f>Risks!C107</f>
        <v>0</v>
      </c>
      <c r="E99" s="4">
        <f>Detailed_Report_Risk_Levels!D99</f>
        <v>0</v>
      </c>
      <c r="F99" s="4">
        <f t="shared" si="53"/>
        <v>1</v>
      </c>
      <c r="G99" s="4">
        <f t="shared" si="54"/>
        <v>1</v>
      </c>
      <c r="H99" s="4">
        <f t="shared" si="55"/>
        <v>1</v>
      </c>
      <c r="I99" s="4">
        <f t="shared" si="56"/>
        <v>1</v>
      </c>
      <c r="J99" s="4">
        <f t="shared" si="57"/>
        <v>1</v>
      </c>
      <c r="K99" s="4">
        <f t="shared" si="58"/>
        <v>1</v>
      </c>
      <c r="L99" s="4">
        <f t="shared" si="59"/>
        <v>1</v>
      </c>
      <c r="M99" s="4">
        <f t="shared" si="60"/>
        <v>1</v>
      </c>
      <c r="N99" s="4">
        <f t="shared" si="61"/>
        <v>1</v>
      </c>
      <c r="O99" s="4">
        <f t="shared" si="62"/>
        <v>1</v>
      </c>
      <c r="P99" s="4">
        <f t="shared" si="63"/>
        <v>1</v>
      </c>
      <c r="Q99" s="4">
        <f t="shared" si="64"/>
        <v>1</v>
      </c>
      <c r="R99" s="4">
        <f t="shared" si="65"/>
        <v>1</v>
      </c>
      <c r="S99" s="4">
        <f t="shared" si="66"/>
        <v>1</v>
      </c>
      <c r="T99" s="4">
        <f t="shared" si="67"/>
        <v>1</v>
      </c>
      <c r="U99" s="4">
        <f t="shared" si="68"/>
        <v>0</v>
      </c>
      <c r="V99" s="4">
        <f t="shared" si="69"/>
        <v>0</v>
      </c>
      <c r="W99" s="4">
        <f t="shared" si="70"/>
        <v>0</v>
      </c>
      <c r="X99" s="4">
        <f t="shared" si="71"/>
        <v>0</v>
      </c>
      <c r="Y99" s="4">
        <f t="shared" si="72"/>
        <v>0</v>
      </c>
      <c r="Z99" s="4">
        <f t="shared" si="73"/>
        <v>0</v>
      </c>
      <c r="AA99" s="4">
        <f t="shared" si="74"/>
        <v>0</v>
      </c>
      <c r="AB99" s="4">
        <f t="shared" si="75"/>
        <v>0</v>
      </c>
      <c r="AC99" s="4">
        <f t="shared" si="76"/>
        <v>0</v>
      </c>
      <c r="AD99" s="4">
        <f t="shared" si="77"/>
        <v>0</v>
      </c>
      <c r="AE99" s="4">
        <f t="shared" si="78"/>
        <v>0</v>
      </c>
      <c r="AF99" s="4">
        <f t="shared" si="79"/>
        <v>0</v>
      </c>
      <c r="AG99" s="4">
        <f t="shared" si="80"/>
        <v>0</v>
      </c>
      <c r="AH99" s="4">
        <f t="shared" si="81"/>
        <v>0</v>
      </c>
      <c r="AI99" s="4">
        <f t="shared" si="82"/>
        <v>0</v>
      </c>
      <c r="AJ99" s="4">
        <f t="shared" si="83"/>
        <v>0</v>
      </c>
      <c r="AK99" s="4">
        <f>Detailed_Report_Risk_Levels!E99</f>
        <v>0</v>
      </c>
      <c r="AL99" s="4">
        <f t="shared" si="84"/>
        <v>0</v>
      </c>
      <c r="AM99" s="4">
        <f t="shared" si="85"/>
        <v>0</v>
      </c>
      <c r="AN99" s="4">
        <f t="shared" si="86"/>
        <v>0</v>
      </c>
      <c r="AO99" s="4">
        <f t="shared" si="87"/>
        <v>0</v>
      </c>
      <c r="AP99" s="4">
        <f t="shared" si="88"/>
        <v>0</v>
      </c>
      <c r="AQ99" s="4">
        <f t="shared" si="89"/>
        <v>0</v>
      </c>
      <c r="AR99" s="4">
        <f t="shared" si="90"/>
        <v>0</v>
      </c>
      <c r="AS99" s="4">
        <f t="shared" si="91"/>
        <v>0</v>
      </c>
      <c r="AT99" s="4">
        <f t="shared" si="92"/>
        <v>0</v>
      </c>
      <c r="AU99" s="4">
        <f t="shared" si="93"/>
        <v>0</v>
      </c>
      <c r="AV99" s="4">
        <f t="shared" si="94"/>
        <v>0</v>
      </c>
      <c r="AW99" s="4">
        <f t="shared" si="95"/>
        <v>0</v>
      </c>
      <c r="AX99" s="4">
        <f t="shared" si="96"/>
        <v>0</v>
      </c>
      <c r="AY99" s="4">
        <f t="shared" si="97"/>
        <v>0</v>
      </c>
      <c r="AZ99" s="4">
        <f t="shared" si="98"/>
        <v>0</v>
      </c>
    </row>
    <row r="100" spans="2:52" x14ac:dyDescent="0.2">
      <c r="B100">
        <f>Risks!B108</f>
        <v>0</v>
      </c>
      <c r="C100">
        <f>Risks!H108</f>
        <v>0</v>
      </c>
      <c r="D100" s="4">
        <f>Risks!C108</f>
        <v>0</v>
      </c>
      <c r="E100" s="4">
        <f>Detailed_Report_Risk_Levels!D100</f>
        <v>0</v>
      </c>
      <c r="F100" s="4">
        <f t="shared" si="53"/>
        <v>1</v>
      </c>
      <c r="G100" s="4">
        <f t="shared" si="54"/>
        <v>1</v>
      </c>
      <c r="H100" s="4">
        <f t="shared" si="55"/>
        <v>1</v>
      </c>
      <c r="I100" s="4">
        <f t="shared" si="56"/>
        <v>1</v>
      </c>
      <c r="J100" s="4">
        <f t="shared" si="57"/>
        <v>1</v>
      </c>
      <c r="K100" s="4">
        <f t="shared" si="58"/>
        <v>1</v>
      </c>
      <c r="L100" s="4">
        <f t="shared" si="59"/>
        <v>1</v>
      </c>
      <c r="M100" s="4">
        <f t="shared" si="60"/>
        <v>1</v>
      </c>
      <c r="N100" s="4">
        <f t="shared" si="61"/>
        <v>1</v>
      </c>
      <c r="O100" s="4">
        <f t="shared" si="62"/>
        <v>1</v>
      </c>
      <c r="P100" s="4">
        <f t="shared" si="63"/>
        <v>1</v>
      </c>
      <c r="Q100" s="4">
        <f t="shared" si="64"/>
        <v>1</v>
      </c>
      <c r="R100" s="4">
        <f t="shared" si="65"/>
        <v>1</v>
      </c>
      <c r="S100" s="4">
        <f t="shared" si="66"/>
        <v>1</v>
      </c>
      <c r="T100" s="4">
        <f t="shared" si="67"/>
        <v>1</v>
      </c>
      <c r="U100" s="4">
        <f t="shared" si="68"/>
        <v>0</v>
      </c>
      <c r="V100" s="4">
        <f t="shared" si="69"/>
        <v>0</v>
      </c>
      <c r="W100" s="4">
        <f t="shared" si="70"/>
        <v>0</v>
      </c>
      <c r="X100" s="4">
        <f t="shared" si="71"/>
        <v>0</v>
      </c>
      <c r="Y100" s="4">
        <f t="shared" si="72"/>
        <v>0</v>
      </c>
      <c r="Z100" s="4">
        <f t="shared" si="73"/>
        <v>0</v>
      </c>
      <c r="AA100" s="4">
        <f t="shared" si="74"/>
        <v>0</v>
      </c>
      <c r="AB100" s="4">
        <f t="shared" si="75"/>
        <v>0</v>
      </c>
      <c r="AC100" s="4">
        <f t="shared" si="76"/>
        <v>0</v>
      </c>
      <c r="AD100" s="4">
        <f t="shared" si="77"/>
        <v>0</v>
      </c>
      <c r="AE100" s="4">
        <f t="shared" si="78"/>
        <v>0</v>
      </c>
      <c r="AF100" s="4">
        <f t="shared" si="79"/>
        <v>0</v>
      </c>
      <c r="AG100" s="4">
        <f t="shared" si="80"/>
        <v>0</v>
      </c>
      <c r="AH100" s="4">
        <f t="shared" si="81"/>
        <v>0</v>
      </c>
      <c r="AI100" s="4">
        <f t="shared" si="82"/>
        <v>0</v>
      </c>
      <c r="AJ100" s="4">
        <f t="shared" si="83"/>
        <v>0</v>
      </c>
      <c r="AK100" s="4">
        <f>Detailed_Report_Risk_Levels!E100</f>
        <v>0</v>
      </c>
      <c r="AL100" s="4">
        <f t="shared" si="84"/>
        <v>0</v>
      </c>
      <c r="AM100" s="4">
        <f t="shared" si="85"/>
        <v>0</v>
      </c>
      <c r="AN100" s="4">
        <f t="shared" si="86"/>
        <v>0</v>
      </c>
      <c r="AO100" s="4">
        <f t="shared" si="87"/>
        <v>0</v>
      </c>
      <c r="AP100" s="4">
        <f t="shared" si="88"/>
        <v>0</v>
      </c>
      <c r="AQ100" s="4">
        <f t="shared" si="89"/>
        <v>0</v>
      </c>
      <c r="AR100" s="4">
        <f t="shared" si="90"/>
        <v>0</v>
      </c>
      <c r="AS100" s="4">
        <f t="shared" si="91"/>
        <v>0</v>
      </c>
      <c r="AT100" s="4">
        <f t="shared" si="92"/>
        <v>0</v>
      </c>
      <c r="AU100" s="4">
        <f t="shared" si="93"/>
        <v>0</v>
      </c>
      <c r="AV100" s="4">
        <f t="shared" si="94"/>
        <v>0</v>
      </c>
      <c r="AW100" s="4">
        <f t="shared" si="95"/>
        <v>0</v>
      </c>
      <c r="AX100" s="4">
        <f t="shared" si="96"/>
        <v>0</v>
      </c>
      <c r="AY100" s="4">
        <f t="shared" si="97"/>
        <v>0</v>
      </c>
      <c r="AZ100" s="4">
        <f t="shared" si="98"/>
        <v>0</v>
      </c>
    </row>
    <row r="101" spans="2:52" x14ac:dyDescent="0.2">
      <c r="B101">
        <f>Risks!B109</f>
        <v>0</v>
      </c>
      <c r="C101">
        <f>Risks!H109</f>
        <v>0</v>
      </c>
      <c r="D101" s="4">
        <f>Risks!C109</f>
        <v>0</v>
      </c>
      <c r="E101" s="4">
        <f>Detailed_Report_Risk_Levels!D101</f>
        <v>0</v>
      </c>
      <c r="F101" s="4">
        <f t="shared" si="53"/>
        <v>1</v>
      </c>
      <c r="G101" s="4">
        <f t="shared" si="54"/>
        <v>1</v>
      </c>
      <c r="H101" s="4">
        <f t="shared" si="55"/>
        <v>1</v>
      </c>
      <c r="I101" s="4">
        <f t="shared" si="56"/>
        <v>1</v>
      </c>
      <c r="J101" s="4">
        <f t="shared" si="57"/>
        <v>1</v>
      </c>
      <c r="K101" s="4">
        <f t="shared" si="58"/>
        <v>1</v>
      </c>
      <c r="L101" s="4">
        <f t="shared" si="59"/>
        <v>1</v>
      </c>
      <c r="M101" s="4">
        <f t="shared" si="60"/>
        <v>1</v>
      </c>
      <c r="N101" s="4">
        <f t="shared" si="61"/>
        <v>1</v>
      </c>
      <c r="O101" s="4">
        <f t="shared" si="62"/>
        <v>1</v>
      </c>
      <c r="P101" s="4">
        <f t="shared" si="63"/>
        <v>1</v>
      </c>
      <c r="Q101" s="4">
        <f t="shared" si="64"/>
        <v>1</v>
      </c>
      <c r="R101" s="4">
        <f t="shared" si="65"/>
        <v>1</v>
      </c>
      <c r="S101" s="4">
        <f t="shared" si="66"/>
        <v>1</v>
      </c>
      <c r="T101" s="4">
        <f t="shared" si="67"/>
        <v>1</v>
      </c>
      <c r="U101" s="4">
        <f t="shared" si="68"/>
        <v>0</v>
      </c>
      <c r="V101" s="4">
        <f t="shared" si="69"/>
        <v>0</v>
      </c>
      <c r="W101" s="4">
        <f t="shared" si="70"/>
        <v>0</v>
      </c>
      <c r="X101" s="4">
        <f t="shared" si="71"/>
        <v>0</v>
      </c>
      <c r="Y101" s="4">
        <f t="shared" si="72"/>
        <v>0</v>
      </c>
      <c r="Z101" s="4">
        <f t="shared" si="73"/>
        <v>0</v>
      </c>
      <c r="AA101" s="4">
        <f t="shared" si="74"/>
        <v>0</v>
      </c>
      <c r="AB101" s="4">
        <f t="shared" si="75"/>
        <v>0</v>
      </c>
      <c r="AC101" s="4">
        <f t="shared" si="76"/>
        <v>0</v>
      </c>
      <c r="AD101" s="4">
        <f t="shared" si="77"/>
        <v>0</v>
      </c>
      <c r="AE101" s="4">
        <f t="shared" si="78"/>
        <v>0</v>
      </c>
      <c r="AF101" s="4">
        <f t="shared" si="79"/>
        <v>0</v>
      </c>
      <c r="AG101" s="4">
        <f t="shared" si="80"/>
        <v>0</v>
      </c>
      <c r="AH101" s="4">
        <f t="shared" si="81"/>
        <v>0</v>
      </c>
      <c r="AI101" s="4">
        <f t="shared" si="82"/>
        <v>0</v>
      </c>
      <c r="AJ101" s="4">
        <f t="shared" si="83"/>
        <v>0</v>
      </c>
      <c r="AK101" s="4">
        <f>Detailed_Report_Risk_Levels!E101</f>
        <v>0</v>
      </c>
      <c r="AL101" s="4">
        <f t="shared" si="84"/>
        <v>0</v>
      </c>
      <c r="AM101" s="4">
        <f t="shared" si="85"/>
        <v>0</v>
      </c>
      <c r="AN101" s="4">
        <f t="shared" si="86"/>
        <v>0</v>
      </c>
      <c r="AO101" s="4">
        <f t="shared" si="87"/>
        <v>0</v>
      </c>
      <c r="AP101" s="4">
        <f t="shared" si="88"/>
        <v>0</v>
      </c>
      <c r="AQ101" s="4">
        <f t="shared" si="89"/>
        <v>0</v>
      </c>
      <c r="AR101" s="4">
        <f t="shared" si="90"/>
        <v>0</v>
      </c>
      <c r="AS101" s="4">
        <f t="shared" si="91"/>
        <v>0</v>
      </c>
      <c r="AT101" s="4">
        <f t="shared" si="92"/>
        <v>0</v>
      </c>
      <c r="AU101" s="4">
        <f t="shared" si="93"/>
        <v>0</v>
      </c>
      <c r="AV101" s="4">
        <f t="shared" si="94"/>
        <v>0</v>
      </c>
      <c r="AW101" s="4">
        <f t="shared" si="95"/>
        <v>0</v>
      </c>
      <c r="AX101" s="4">
        <f t="shared" si="96"/>
        <v>0</v>
      </c>
      <c r="AY101" s="4">
        <f t="shared" si="97"/>
        <v>0</v>
      </c>
      <c r="AZ101" s="4">
        <f t="shared" si="98"/>
        <v>0</v>
      </c>
    </row>
    <row r="102" spans="2:52" x14ac:dyDescent="0.2">
      <c r="B102">
        <f>Risks!B110</f>
        <v>0</v>
      </c>
      <c r="C102">
        <f>Risks!H110</f>
        <v>0</v>
      </c>
      <c r="D102" s="4">
        <f>Risks!C110</f>
        <v>0</v>
      </c>
      <c r="E102" s="4">
        <f>Detailed_Report_Risk_Levels!D102</f>
        <v>0</v>
      </c>
      <c r="F102" s="4">
        <f t="shared" si="53"/>
        <v>1</v>
      </c>
      <c r="G102" s="4">
        <f t="shared" si="54"/>
        <v>1</v>
      </c>
      <c r="H102" s="4">
        <f t="shared" si="55"/>
        <v>1</v>
      </c>
      <c r="I102" s="4">
        <f t="shared" si="56"/>
        <v>1</v>
      </c>
      <c r="J102" s="4">
        <f t="shared" si="57"/>
        <v>1</v>
      </c>
      <c r="K102" s="4">
        <f t="shared" si="58"/>
        <v>1</v>
      </c>
      <c r="L102" s="4">
        <f t="shared" si="59"/>
        <v>1</v>
      </c>
      <c r="M102" s="4">
        <f t="shared" si="60"/>
        <v>1</v>
      </c>
      <c r="N102" s="4">
        <f t="shared" si="61"/>
        <v>1</v>
      </c>
      <c r="O102" s="4">
        <f t="shared" si="62"/>
        <v>1</v>
      </c>
      <c r="P102" s="4">
        <f t="shared" si="63"/>
        <v>1</v>
      </c>
      <c r="Q102" s="4">
        <f t="shared" si="64"/>
        <v>1</v>
      </c>
      <c r="R102" s="4">
        <f t="shared" si="65"/>
        <v>1</v>
      </c>
      <c r="S102" s="4">
        <f t="shared" si="66"/>
        <v>1</v>
      </c>
      <c r="T102" s="4">
        <f t="shared" si="67"/>
        <v>1</v>
      </c>
      <c r="U102" s="4">
        <f t="shared" si="68"/>
        <v>0</v>
      </c>
      <c r="V102" s="4">
        <f t="shared" si="69"/>
        <v>0</v>
      </c>
      <c r="W102" s="4">
        <f t="shared" si="70"/>
        <v>0</v>
      </c>
      <c r="X102" s="4">
        <f t="shared" si="71"/>
        <v>0</v>
      </c>
      <c r="Y102" s="4">
        <f t="shared" si="72"/>
        <v>0</v>
      </c>
      <c r="Z102" s="4">
        <f t="shared" si="73"/>
        <v>0</v>
      </c>
      <c r="AA102" s="4">
        <f t="shared" si="74"/>
        <v>0</v>
      </c>
      <c r="AB102" s="4">
        <f t="shared" si="75"/>
        <v>0</v>
      </c>
      <c r="AC102" s="4">
        <f t="shared" si="76"/>
        <v>0</v>
      </c>
      <c r="AD102" s="4">
        <f t="shared" si="77"/>
        <v>0</v>
      </c>
      <c r="AE102" s="4">
        <f t="shared" si="78"/>
        <v>0</v>
      </c>
      <c r="AF102" s="4">
        <f t="shared" si="79"/>
        <v>0</v>
      </c>
      <c r="AG102" s="4">
        <f t="shared" si="80"/>
        <v>0</v>
      </c>
      <c r="AH102" s="4">
        <f t="shared" si="81"/>
        <v>0</v>
      </c>
      <c r="AI102" s="4">
        <f t="shared" si="82"/>
        <v>0</v>
      </c>
      <c r="AJ102" s="4">
        <f t="shared" si="83"/>
        <v>0</v>
      </c>
      <c r="AK102" s="4">
        <f>Detailed_Report_Risk_Levels!E102</f>
        <v>0</v>
      </c>
      <c r="AL102" s="4">
        <f t="shared" si="84"/>
        <v>0</v>
      </c>
      <c r="AM102" s="4">
        <f t="shared" si="85"/>
        <v>0</v>
      </c>
      <c r="AN102" s="4">
        <f t="shared" si="86"/>
        <v>0</v>
      </c>
      <c r="AO102" s="4">
        <f t="shared" si="87"/>
        <v>0</v>
      </c>
      <c r="AP102" s="4">
        <f t="shared" si="88"/>
        <v>0</v>
      </c>
      <c r="AQ102" s="4">
        <f t="shared" si="89"/>
        <v>0</v>
      </c>
      <c r="AR102" s="4">
        <f t="shared" si="90"/>
        <v>0</v>
      </c>
      <c r="AS102" s="4">
        <f t="shared" si="91"/>
        <v>0</v>
      </c>
      <c r="AT102" s="4">
        <f t="shared" si="92"/>
        <v>0</v>
      </c>
      <c r="AU102" s="4">
        <f t="shared" si="93"/>
        <v>0</v>
      </c>
      <c r="AV102" s="4">
        <f t="shared" si="94"/>
        <v>0</v>
      </c>
      <c r="AW102" s="4">
        <f t="shared" si="95"/>
        <v>0</v>
      </c>
      <c r="AX102" s="4">
        <f t="shared" si="96"/>
        <v>0</v>
      </c>
      <c r="AY102" s="4">
        <f t="shared" si="97"/>
        <v>0</v>
      </c>
      <c r="AZ102" s="4">
        <f t="shared" si="98"/>
        <v>0</v>
      </c>
    </row>
    <row r="103" spans="2:52" x14ac:dyDescent="0.2">
      <c r="B103">
        <f>Risks!B111</f>
        <v>0</v>
      </c>
      <c r="C103">
        <f>Risks!H111</f>
        <v>0</v>
      </c>
      <c r="D103" s="4">
        <f>Risks!C111</f>
        <v>0</v>
      </c>
      <c r="E103" s="4">
        <f>Detailed_Report_Risk_Levels!D103</f>
        <v>0</v>
      </c>
      <c r="F103" s="4">
        <f t="shared" si="53"/>
        <v>1</v>
      </c>
      <c r="G103" s="4">
        <f t="shared" si="54"/>
        <v>1</v>
      </c>
      <c r="H103" s="4">
        <f t="shared" si="55"/>
        <v>1</v>
      </c>
      <c r="I103" s="4">
        <f t="shared" si="56"/>
        <v>1</v>
      </c>
      <c r="J103" s="4">
        <f t="shared" si="57"/>
        <v>1</v>
      </c>
      <c r="K103" s="4">
        <f t="shared" si="58"/>
        <v>1</v>
      </c>
      <c r="L103" s="4">
        <f t="shared" si="59"/>
        <v>1</v>
      </c>
      <c r="M103" s="4">
        <f t="shared" si="60"/>
        <v>1</v>
      </c>
      <c r="N103" s="4">
        <f t="shared" si="61"/>
        <v>1</v>
      </c>
      <c r="O103" s="4">
        <f t="shared" si="62"/>
        <v>1</v>
      </c>
      <c r="P103" s="4">
        <f t="shared" si="63"/>
        <v>1</v>
      </c>
      <c r="Q103" s="4">
        <f t="shared" si="64"/>
        <v>1</v>
      </c>
      <c r="R103" s="4">
        <f t="shared" si="65"/>
        <v>1</v>
      </c>
      <c r="S103" s="4">
        <f t="shared" si="66"/>
        <v>1</v>
      </c>
      <c r="T103" s="4">
        <f t="shared" si="67"/>
        <v>1</v>
      </c>
      <c r="U103" s="4">
        <f t="shared" si="68"/>
        <v>0</v>
      </c>
      <c r="V103" s="4">
        <f t="shared" si="69"/>
        <v>0</v>
      </c>
      <c r="W103" s="4">
        <f t="shared" si="70"/>
        <v>0</v>
      </c>
      <c r="X103" s="4">
        <f t="shared" si="71"/>
        <v>0</v>
      </c>
      <c r="Y103" s="4">
        <f t="shared" si="72"/>
        <v>0</v>
      </c>
      <c r="Z103" s="4">
        <f t="shared" si="73"/>
        <v>0</v>
      </c>
      <c r="AA103" s="4">
        <f t="shared" si="74"/>
        <v>0</v>
      </c>
      <c r="AB103" s="4">
        <f t="shared" si="75"/>
        <v>0</v>
      </c>
      <c r="AC103" s="4">
        <f t="shared" si="76"/>
        <v>0</v>
      </c>
      <c r="AD103" s="4">
        <f t="shared" si="77"/>
        <v>0</v>
      </c>
      <c r="AE103" s="4">
        <f t="shared" si="78"/>
        <v>0</v>
      </c>
      <c r="AF103" s="4">
        <f t="shared" si="79"/>
        <v>0</v>
      </c>
      <c r="AG103" s="4">
        <f t="shared" si="80"/>
        <v>0</v>
      </c>
      <c r="AH103" s="4">
        <f t="shared" si="81"/>
        <v>0</v>
      </c>
      <c r="AI103" s="4">
        <f t="shared" si="82"/>
        <v>0</v>
      </c>
      <c r="AJ103" s="4">
        <f t="shared" si="83"/>
        <v>0</v>
      </c>
      <c r="AK103" s="4">
        <f>Detailed_Report_Risk_Levels!E103</f>
        <v>0</v>
      </c>
      <c r="AL103" s="4">
        <f t="shared" si="84"/>
        <v>0</v>
      </c>
      <c r="AM103" s="4">
        <f t="shared" si="85"/>
        <v>0</v>
      </c>
      <c r="AN103" s="4">
        <f t="shared" si="86"/>
        <v>0</v>
      </c>
      <c r="AO103" s="4">
        <f t="shared" si="87"/>
        <v>0</v>
      </c>
      <c r="AP103" s="4">
        <f t="shared" si="88"/>
        <v>0</v>
      </c>
      <c r="AQ103" s="4">
        <f t="shared" si="89"/>
        <v>0</v>
      </c>
      <c r="AR103" s="4">
        <f t="shared" si="90"/>
        <v>0</v>
      </c>
      <c r="AS103" s="4">
        <f t="shared" si="91"/>
        <v>0</v>
      </c>
      <c r="AT103" s="4">
        <f t="shared" si="92"/>
        <v>0</v>
      </c>
      <c r="AU103" s="4">
        <f t="shared" si="93"/>
        <v>0</v>
      </c>
      <c r="AV103" s="4">
        <f t="shared" si="94"/>
        <v>0</v>
      </c>
      <c r="AW103" s="4">
        <f t="shared" si="95"/>
        <v>0</v>
      </c>
      <c r="AX103" s="4">
        <f t="shared" si="96"/>
        <v>0</v>
      </c>
      <c r="AY103" s="4">
        <f t="shared" si="97"/>
        <v>0</v>
      </c>
      <c r="AZ103" s="4">
        <f t="shared" si="98"/>
        <v>0</v>
      </c>
    </row>
    <row r="104" spans="2:52" x14ac:dyDescent="0.2">
      <c r="B104">
        <f>Risks!B112</f>
        <v>0</v>
      </c>
      <c r="C104">
        <f>Risks!H112</f>
        <v>0</v>
      </c>
      <c r="D104" s="4">
        <f>Risks!C112</f>
        <v>0</v>
      </c>
      <c r="E104" s="4">
        <f>Detailed_Report_Risk_Levels!D104</f>
        <v>0</v>
      </c>
      <c r="F104" s="4">
        <f t="shared" si="53"/>
        <v>1</v>
      </c>
      <c r="G104" s="4">
        <f t="shared" si="54"/>
        <v>1</v>
      </c>
      <c r="H104" s="4">
        <f t="shared" si="55"/>
        <v>1</v>
      </c>
      <c r="I104" s="4">
        <f t="shared" si="56"/>
        <v>1</v>
      </c>
      <c r="J104" s="4">
        <f t="shared" si="57"/>
        <v>1</v>
      </c>
      <c r="K104" s="4">
        <f t="shared" si="58"/>
        <v>1</v>
      </c>
      <c r="L104" s="4">
        <f t="shared" si="59"/>
        <v>1</v>
      </c>
      <c r="M104" s="4">
        <f t="shared" si="60"/>
        <v>1</v>
      </c>
      <c r="N104" s="4">
        <f t="shared" si="61"/>
        <v>1</v>
      </c>
      <c r="O104" s="4">
        <f t="shared" si="62"/>
        <v>1</v>
      </c>
      <c r="P104" s="4">
        <f t="shared" si="63"/>
        <v>1</v>
      </c>
      <c r="Q104" s="4">
        <f t="shared" si="64"/>
        <v>1</v>
      </c>
      <c r="R104" s="4">
        <f t="shared" si="65"/>
        <v>1</v>
      </c>
      <c r="S104" s="4">
        <f t="shared" si="66"/>
        <v>1</v>
      </c>
      <c r="T104" s="4">
        <f t="shared" si="67"/>
        <v>1</v>
      </c>
      <c r="U104" s="4">
        <f t="shared" si="68"/>
        <v>0</v>
      </c>
      <c r="V104" s="4">
        <f t="shared" si="69"/>
        <v>0</v>
      </c>
      <c r="W104" s="4">
        <f t="shared" si="70"/>
        <v>0</v>
      </c>
      <c r="X104" s="4">
        <f t="shared" si="71"/>
        <v>0</v>
      </c>
      <c r="Y104" s="4">
        <f t="shared" si="72"/>
        <v>0</v>
      </c>
      <c r="Z104" s="4">
        <f t="shared" si="73"/>
        <v>0</v>
      </c>
      <c r="AA104" s="4">
        <f t="shared" si="74"/>
        <v>0</v>
      </c>
      <c r="AB104" s="4">
        <f t="shared" si="75"/>
        <v>0</v>
      </c>
      <c r="AC104" s="4">
        <f t="shared" si="76"/>
        <v>0</v>
      </c>
      <c r="AD104" s="4">
        <f t="shared" si="77"/>
        <v>0</v>
      </c>
      <c r="AE104" s="4">
        <f t="shared" si="78"/>
        <v>0</v>
      </c>
      <c r="AF104" s="4">
        <f t="shared" si="79"/>
        <v>0</v>
      </c>
      <c r="AG104" s="4">
        <f t="shared" si="80"/>
        <v>0</v>
      </c>
      <c r="AH104" s="4">
        <f t="shared" si="81"/>
        <v>0</v>
      </c>
      <c r="AI104" s="4">
        <f t="shared" si="82"/>
        <v>0</v>
      </c>
      <c r="AJ104" s="4">
        <f t="shared" si="83"/>
        <v>0</v>
      </c>
      <c r="AK104" s="4">
        <f>Detailed_Report_Risk_Levels!E104</f>
        <v>0</v>
      </c>
      <c r="AL104" s="4">
        <f t="shared" si="84"/>
        <v>0</v>
      </c>
      <c r="AM104" s="4">
        <f t="shared" si="85"/>
        <v>0</v>
      </c>
      <c r="AN104" s="4">
        <f t="shared" si="86"/>
        <v>0</v>
      </c>
      <c r="AO104" s="4">
        <f t="shared" si="87"/>
        <v>0</v>
      </c>
      <c r="AP104" s="4">
        <f t="shared" si="88"/>
        <v>0</v>
      </c>
      <c r="AQ104" s="4">
        <f t="shared" si="89"/>
        <v>0</v>
      </c>
      <c r="AR104" s="4">
        <f t="shared" si="90"/>
        <v>0</v>
      </c>
      <c r="AS104" s="4">
        <f t="shared" si="91"/>
        <v>0</v>
      </c>
      <c r="AT104" s="4">
        <f t="shared" si="92"/>
        <v>0</v>
      </c>
      <c r="AU104" s="4">
        <f t="shared" si="93"/>
        <v>0</v>
      </c>
      <c r="AV104" s="4">
        <f t="shared" si="94"/>
        <v>0</v>
      </c>
      <c r="AW104" s="4">
        <f t="shared" si="95"/>
        <v>0</v>
      </c>
      <c r="AX104" s="4">
        <f t="shared" si="96"/>
        <v>0</v>
      </c>
      <c r="AY104" s="4">
        <f t="shared" si="97"/>
        <v>0</v>
      </c>
      <c r="AZ104" s="4">
        <f t="shared" si="98"/>
        <v>0</v>
      </c>
    </row>
    <row r="105" spans="2:52" x14ac:dyDescent="0.2">
      <c r="B105">
        <f>Risks!B113</f>
        <v>0</v>
      </c>
      <c r="C105">
        <f>Risks!H113</f>
        <v>0</v>
      </c>
      <c r="D105" s="4">
        <f>Risks!C113</f>
        <v>0</v>
      </c>
      <c r="E105" s="4">
        <f>Detailed_Report_Risk_Levels!D105</f>
        <v>0</v>
      </c>
      <c r="F105" s="4">
        <f t="shared" si="53"/>
        <v>1</v>
      </c>
      <c r="G105" s="4">
        <f t="shared" si="54"/>
        <v>1</v>
      </c>
      <c r="H105" s="4">
        <f t="shared" si="55"/>
        <v>1</v>
      </c>
      <c r="I105" s="4">
        <f t="shared" si="56"/>
        <v>1</v>
      </c>
      <c r="J105" s="4">
        <f t="shared" si="57"/>
        <v>1</v>
      </c>
      <c r="K105" s="4">
        <f t="shared" si="58"/>
        <v>1</v>
      </c>
      <c r="L105" s="4">
        <f t="shared" si="59"/>
        <v>1</v>
      </c>
      <c r="M105" s="4">
        <f t="shared" si="60"/>
        <v>1</v>
      </c>
      <c r="N105" s="4">
        <f t="shared" si="61"/>
        <v>1</v>
      </c>
      <c r="O105" s="4">
        <f t="shared" si="62"/>
        <v>1</v>
      </c>
      <c r="P105" s="4">
        <f t="shared" si="63"/>
        <v>1</v>
      </c>
      <c r="Q105" s="4">
        <f t="shared" si="64"/>
        <v>1</v>
      </c>
      <c r="R105" s="4">
        <f t="shared" si="65"/>
        <v>1</v>
      </c>
      <c r="S105" s="4">
        <f t="shared" si="66"/>
        <v>1</v>
      </c>
      <c r="T105" s="4">
        <f t="shared" si="67"/>
        <v>1</v>
      </c>
      <c r="U105" s="4">
        <f t="shared" si="68"/>
        <v>0</v>
      </c>
      <c r="V105" s="4">
        <f t="shared" si="69"/>
        <v>0</v>
      </c>
      <c r="W105" s="4">
        <f t="shared" si="70"/>
        <v>0</v>
      </c>
      <c r="X105" s="4">
        <f t="shared" si="71"/>
        <v>0</v>
      </c>
      <c r="Y105" s="4">
        <f t="shared" si="72"/>
        <v>0</v>
      </c>
      <c r="Z105" s="4">
        <f t="shared" si="73"/>
        <v>0</v>
      </c>
      <c r="AA105" s="4">
        <f t="shared" si="74"/>
        <v>0</v>
      </c>
      <c r="AB105" s="4">
        <f t="shared" si="75"/>
        <v>0</v>
      </c>
      <c r="AC105" s="4">
        <f t="shared" si="76"/>
        <v>0</v>
      </c>
      <c r="AD105" s="4">
        <f t="shared" si="77"/>
        <v>0</v>
      </c>
      <c r="AE105" s="4">
        <f t="shared" si="78"/>
        <v>0</v>
      </c>
      <c r="AF105" s="4">
        <f t="shared" si="79"/>
        <v>0</v>
      </c>
      <c r="AG105" s="4">
        <f t="shared" si="80"/>
        <v>0</v>
      </c>
      <c r="AH105" s="4">
        <f t="shared" si="81"/>
        <v>0</v>
      </c>
      <c r="AI105" s="4">
        <f t="shared" si="82"/>
        <v>0</v>
      </c>
      <c r="AJ105" s="4">
        <f t="shared" si="83"/>
        <v>0</v>
      </c>
      <c r="AK105" s="4">
        <f>Detailed_Report_Risk_Levels!E105</f>
        <v>0</v>
      </c>
      <c r="AL105" s="4">
        <f t="shared" si="84"/>
        <v>0</v>
      </c>
      <c r="AM105" s="4">
        <f t="shared" si="85"/>
        <v>0</v>
      </c>
      <c r="AN105" s="4">
        <f t="shared" si="86"/>
        <v>0</v>
      </c>
      <c r="AO105" s="4">
        <f t="shared" si="87"/>
        <v>0</v>
      </c>
      <c r="AP105" s="4">
        <f t="shared" si="88"/>
        <v>0</v>
      </c>
      <c r="AQ105" s="4">
        <f t="shared" si="89"/>
        <v>0</v>
      </c>
      <c r="AR105" s="4">
        <f t="shared" si="90"/>
        <v>0</v>
      </c>
      <c r="AS105" s="4">
        <f t="shared" si="91"/>
        <v>0</v>
      </c>
      <c r="AT105" s="4">
        <f t="shared" si="92"/>
        <v>0</v>
      </c>
      <c r="AU105" s="4">
        <f t="shared" si="93"/>
        <v>0</v>
      </c>
      <c r="AV105" s="4">
        <f t="shared" si="94"/>
        <v>0</v>
      </c>
      <c r="AW105" s="4">
        <f t="shared" si="95"/>
        <v>0</v>
      </c>
      <c r="AX105" s="4">
        <f t="shared" si="96"/>
        <v>0</v>
      </c>
      <c r="AY105" s="4">
        <f t="shared" si="97"/>
        <v>0</v>
      </c>
      <c r="AZ105" s="4">
        <f t="shared" si="98"/>
        <v>0</v>
      </c>
    </row>
    <row r="106" spans="2:52" x14ac:dyDescent="0.2">
      <c r="B106">
        <f>Risks!B114</f>
        <v>0</v>
      </c>
      <c r="C106">
        <f>Risks!H114</f>
        <v>0</v>
      </c>
      <c r="D106" s="4">
        <f>Risks!C114</f>
        <v>0</v>
      </c>
      <c r="E106" s="4">
        <f>Detailed_Report_Risk_Levels!D106</f>
        <v>0</v>
      </c>
      <c r="F106" s="4">
        <f t="shared" si="53"/>
        <v>1</v>
      </c>
      <c r="G106" s="4">
        <f t="shared" si="54"/>
        <v>1</v>
      </c>
      <c r="H106" s="4">
        <f t="shared" si="55"/>
        <v>1</v>
      </c>
      <c r="I106" s="4">
        <f t="shared" si="56"/>
        <v>1</v>
      </c>
      <c r="J106" s="4">
        <f t="shared" si="57"/>
        <v>1</v>
      </c>
      <c r="K106" s="4">
        <f t="shared" si="58"/>
        <v>1</v>
      </c>
      <c r="L106" s="4">
        <f t="shared" si="59"/>
        <v>1</v>
      </c>
      <c r="M106" s="4">
        <f t="shared" si="60"/>
        <v>1</v>
      </c>
      <c r="N106" s="4">
        <f t="shared" si="61"/>
        <v>1</v>
      </c>
      <c r="O106" s="4">
        <f t="shared" si="62"/>
        <v>1</v>
      </c>
      <c r="P106" s="4">
        <f t="shared" si="63"/>
        <v>1</v>
      </c>
      <c r="Q106" s="4">
        <f t="shared" si="64"/>
        <v>1</v>
      </c>
      <c r="R106" s="4">
        <f t="shared" si="65"/>
        <v>1</v>
      </c>
      <c r="S106" s="4">
        <f t="shared" si="66"/>
        <v>1</v>
      </c>
      <c r="T106" s="4">
        <f t="shared" si="67"/>
        <v>1</v>
      </c>
      <c r="U106" s="4">
        <f t="shared" si="68"/>
        <v>0</v>
      </c>
      <c r="V106" s="4">
        <f t="shared" si="69"/>
        <v>0</v>
      </c>
      <c r="W106" s="4">
        <f t="shared" si="70"/>
        <v>0</v>
      </c>
      <c r="X106" s="4">
        <f t="shared" si="71"/>
        <v>0</v>
      </c>
      <c r="Y106" s="4">
        <f t="shared" si="72"/>
        <v>0</v>
      </c>
      <c r="Z106" s="4">
        <f t="shared" si="73"/>
        <v>0</v>
      </c>
      <c r="AA106" s="4">
        <f t="shared" si="74"/>
        <v>0</v>
      </c>
      <c r="AB106" s="4">
        <f t="shared" si="75"/>
        <v>0</v>
      </c>
      <c r="AC106" s="4">
        <f t="shared" si="76"/>
        <v>0</v>
      </c>
      <c r="AD106" s="4">
        <f t="shared" si="77"/>
        <v>0</v>
      </c>
      <c r="AE106" s="4">
        <f t="shared" si="78"/>
        <v>0</v>
      </c>
      <c r="AF106" s="4">
        <f t="shared" si="79"/>
        <v>0</v>
      </c>
      <c r="AG106" s="4">
        <f t="shared" si="80"/>
        <v>0</v>
      </c>
      <c r="AH106" s="4">
        <f t="shared" si="81"/>
        <v>0</v>
      </c>
      <c r="AI106" s="4">
        <f t="shared" si="82"/>
        <v>0</v>
      </c>
      <c r="AJ106" s="4">
        <f t="shared" si="83"/>
        <v>0</v>
      </c>
      <c r="AK106" s="4">
        <f>Detailed_Report_Risk_Levels!E106</f>
        <v>0</v>
      </c>
      <c r="AL106" s="4">
        <f t="shared" si="84"/>
        <v>0</v>
      </c>
      <c r="AM106" s="4">
        <f t="shared" si="85"/>
        <v>0</v>
      </c>
      <c r="AN106" s="4">
        <f t="shared" si="86"/>
        <v>0</v>
      </c>
      <c r="AO106" s="4">
        <f t="shared" si="87"/>
        <v>0</v>
      </c>
      <c r="AP106" s="4">
        <f t="shared" si="88"/>
        <v>0</v>
      </c>
      <c r="AQ106" s="4">
        <f t="shared" si="89"/>
        <v>0</v>
      </c>
      <c r="AR106" s="4">
        <f t="shared" si="90"/>
        <v>0</v>
      </c>
      <c r="AS106" s="4">
        <f t="shared" si="91"/>
        <v>0</v>
      </c>
      <c r="AT106" s="4">
        <f t="shared" si="92"/>
        <v>0</v>
      </c>
      <c r="AU106" s="4">
        <f t="shared" si="93"/>
        <v>0</v>
      </c>
      <c r="AV106" s="4">
        <f t="shared" si="94"/>
        <v>0</v>
      </c>
      <c r="AW106" s="4">
        <f t="shared" si="95"/>
        <v>0</v>
      </c>
      <c r="AX106" s="4">
        <f t="shared" si="96"/>
        <v>0</v>
      </c>
      <c r="AY106" s="4">
        <f t="shared" si="97"/>
        <v>0</v>
      </c>
      <c r="AZ106" s="4">
        <f t="shared" si="98"/>
        <v>0</v>
      </c>
    </row>
    <row r="107" spans="2:52" x14ac:dyDescent="0.2">
      <c r="B107">
        <f>Risks!B115</f>
        <v>0</v>
      </c>
      <c r="C107">
        <f>Risks!H115</f>
        <v>0</v>
      </c>
      <c r="D107" s="4">
        <f>Risks!C115</f>
        <v>0</v>
      </c>
      <c r="E107" s="4">
        <f>Detailed_Report_Risk_Levels!D107</f>
        <v>0</v>
      </c>
      <c r="F107" s="4">
        <f t="shared" si="53"/>
        <v>1</v>
      </c>
      <c r="G107" s="4">
        <f t="shared" si="54"/>
        <v>1</v>
      </c>
      <c r="H107" s="4">
        <f t="shared" si="55"/>
        <v>1</v>
      </c>
      <c r="I107" s="4">
        <f t="shared" si="56"/>
        <v>1</v>
      </c>
      <c r="J107" s="4">
        <f t="shared" si="57"/>
        <v>1</v>
      </c>
      <c r="K107" s="4">
        <f t="shared" si="58"/>
        <v>1</v>
      </c>
      <c r="L107" s="4">
        <f t="shared" si="59"/>
        <v>1</v>
      </c>
      <c r="M107" s="4">
        <f t="shared" si="60"/>
        <v>1</v>
      </c>
      <c r="N107" s="4">
        <f t="shared" si="61"/>
        <v>1</v>
      </c>
      <c r="O107" s="4">
        <f t="shared" si="62"/>
        <v>1</v>
      </c>
      <c r="P107" s="4">
        <f t="shared" si="63"/>
        <v>1</v>
      </c>
      <c r="Q107" s="4">
        <f t="shared" si="64"/>
        <v>1</v>
      </c>
      <c r="R107" s="4">
        <f t="shared" si="65"/>
        <v>1</v>
      </c>
      <c r="S107" s="4">
        <f t="shared" si="66"/>
        <v>1</v>
      </c>
      <c r="T107" s="4">
        <f t="shared" si="67"/>
        <v>1</v>
      </c>
      <c r="U107" s="4">
        <f t="shared" si="68"/>
        <v>0</v>
      </c>
      <c r="V107" s="4">
        <f t="shared" si="69"/>
        <v>0</v>
      </c>
      <c r="W107" s="4">
        <f t="shared" si="70"/>
        <v>0</v>
      </c>
      <c r="X107" s="4">
        <f t="shared" si="71"/>
        <v>0</v>
      </c>
      <c r="Y107" s="4">
        <f t="shared" si="72"/>
        <v>0</v>
      </c>
      <c r="Z107" s="4">
        <f t="shared" si="73"/>
        <v>0</v>
      </c>
      <c r="AA107" s="4">
        <f t="shared" si="74"/>
        <v>0</v>
      </c>
      <c r="AB107" s="4">
        <f t="shared" si="75"/>
        <v>0</v>
      </c>
      <c r="AC107" s="4">
        <f t="shared" si="76"/>
        <v>0</v>
      </c>
      <c r="AD107" s="4">
        <f t="shared" si="77"/>
        <v>0</v>
      </c>
      <c r="AE107" s="4">
        <f t="shared" si="78"/>
        <v>0</v>
      </c>
      <c r="AF107" s="4">
        <f t="shared" si="79"/>
        <v>0</v>
      </c>
      <c r="AG107" s="4">
        <f t="shared" si="80"/>
        <v>0</v>
      </c>
      <c r="AH107" s="4">
        <f t="shared" si="81"/>
        <v>0</v>
      </c>
      <c r="AI107" s="4">
        <f t="shared" si="82"/>
        <v>0</v>
      </c>
      <c r="AJ107" s="4">
        <f t="shared" si="83"/>
        <v>0</v>
      </c>
      <c r="AK107" s="4">
        <f>Detailed_Report_Risk_Levels!E107</f>
        <v>0</v>
      </c>
      <c r="AL107" s="4">
        <f t="shared" si="84"/>
        <v>0</v>
      </c>
      <c r="AM107" s="4">
        <f t="shared" si="85"/>
        <v>0</v>
      </c>
      <c r="AN107" s="4">
        <f t="shared" si="86"/>
        <v>0</v>
      </c>
      <c r="AO107" s="4">
        <f t="shared" si="87"/>
        <v>0</v>
      </c>
      <c r="AP107" s="4">
        <f t="shared" si="88"/>
        <v>0</v>
      </c>
      <c r="AQ107" s="4">
        <f t="shared" si="89"/>
        <v>0</v>
      </c>
      <c r="AR107" s="4">
        <f t="shared" si="90"/>
        <v>0</v>
      </c>
      <c r="AS107" s="4">
        <f t="shared" si="91"/>
        <v>0</v>
      </c>
      <c r="AT107" s="4">
        <f t="shared" si="92"/>
        <v>0</v>
      </c>
      <c r="AU107" s="4">
        <f t="shared" si="93"/>
        <v>0</v>
      </c>
      <c r="AV107" s="4">
        <f t="shared" si="94"/>
        <v>0</v>
      </c>
      <c r="AW107" s="4">
        <f t="shared" si="95"/>
        <v>0</v>
      </c>
      <c r="AX107" s="4">
        <f t="shared" si="96"/>
        <v>0</v>
      </c>
      <c r="AY107" s="4">
        <f t="shared" si="97"/>
        <v>0</v>
      </c>
      <c r="AZ107" s="4">
        <f t="shared" si="98"/>
        <v>0</v>
      </c>
    </row>
    <row r="108" spans="2:52" x14ac:dyDescent="0.2">
      <c r="B108">
        <f>Risks!B116</f>
        <v>0</v>
      </c>
      <c r="C108">
        <f>Risks!H116</f>
        <v>0</v>
      </c>
      <c r="D108" s="4">
        <f>Risks!C116</f>
        <v>0</v>
      </c>
      <c r="E108" s="4">
        <f>Detailed_Report_Risk_Levels!D108</f>
        <v>0</v>
      </c>
      <c r="F108" s="4">
        <f t="shared" si="53"/>
        <v>1</v>
      </c>
      <c r="G108" s="4">
        <f t="shared" si="54"/>
        <v>1</v>
      </c>
      <c r="H108" s="4">
        <f t="shared" si="55"/>
        <v>1</v>
      </c>
      <c r="I108" s="4">
        <f t="shared" si="56"/>
        <v>1</v>
      </c>
      <c r="J108" s="4">
        <f t="shared" si="57"/>
        <v>1</v>
      </c>
      <c r="K108" s="4">
        <f t="shared" si="58"/>
        <v>1</v>
      </c>
      <c r="L108" s="4">
        <f t="shared" si="59"/>
        <v>1</v>
      </c>
      <c r="M108" s="4">
        <f t="shared" si="60"/>
        <v>1</v>
      </c>
      <c r="N108" s="4">
        <f t="shared" si="61"/>
        <v>1</v>
      </c>
      <c r="O108" s="4">
        <f t="shared" si="62"/>
        <v>1</v>
      </c>
      <c r="P108" s="4">
        <f t="shared" si="63"/>
        <v>1</v>
      </c>
      <c r="Q108" s="4">
        <f t="shared" si="64"/>
        <v>1</v>
      </c>
      <c r="R108" s="4">
        <f t="shared" si="65"/>
        <v>1</v>
      </c>
      <c r="S108" s="4">
        <f t="shared" si="66"/>
        <v>1</v>
      </c>
      <c r="T108" s="4">
        <f t="shared" si="67"/>
        <v>1</v>
      </c>
      <c r="U108" s="4">
        <f t="shared" si="68"/>
        <v>0</v>
      </c>
      <c r="V108" s="4">
        <f t="shared" si="69"/>
        <v>0</v>
      </c>
      <c r="W108" s="4">
        <f t="shared" si="70"/>
        <v>0</v>
      </c>
      <c r="X108" s="4">
        <f t="shared" si="71"/>
        <v>0</v>
      </c>
      <c r="Y108" s="4">
        <f t="shared" si="72"/>
        <v>0</v>
      </c>
      <c r="Z108" s="4">
        <f t="shared" si="73"/>
        <v>0</v>
      </c>
      <c r="AA108" s="4">
        <f t="shared" si="74"/>
        <v>0</v>
      </c>
      <c r="AB108" s="4">
        <f t="shared" si="75"/>
        <v>0</v>
      </c>
      <c r="AC108" s="4">
        <f t="shared" si="76"/>
        <v>0</v>
      </c>
      <c r="AD108" s="4">
        <f t="shared" si="77"/>
        <v>0</v>
      </c>
      <c r="AE108" s="4">
        <f t="shared" si="78"/>
        <v>0</v>
      </c>
      <c r="AF108" s="4">
        <f t="shared" si="79"/>
        <v>0</v>
      </c>
      <c r="AG108" s="4">
        <f t="shared" si="80"/>
        <v>0</v>
      </c>
      <c r="AH108" s="4">
        <f t="shared" si="81"/>
        <v>0</v>
      </c>
      <c r="AI108" s="4">
        <f t="shared" si="82"/>
        <v>0</v>
      </c>
      <c r="AJ108" s="4">
        <f t="shared" si="83"/>
        <v>0</v>
      </c>
      <c r="AK108" s="4">
        <f>Detailed_Report_Risk_Levels!E108</f>
        <v>0</v>
      </c>
      <c r="AL108" s="4">
        <f t="shared" si="84"/>
        <v>0</v>
      </c>
      <c r="AM108" s="4">
        <f t="shared" si="85"/>
        <v>0</v>
      </c>
      <c r="AN108" s="4">
        <f t="shared" si="86"/>
        <v>0</v>
      </c>
      <c r="AO108" s="4">
        <f t="shared" si="87"/>
        <v>0</v>
      </c>
      <c r="AP108" s="4">
        <f t="shared" si="88"/>
        <v>0</v>
      </c>
      <c r="AQ108" s="4">
        <f t="shared" si="89"/>
        <v>0</v>
      </c>
      <c r="AR108" s="4">
        <f t="shared" si="90"/>
        <v>0</v>
      </c>
      <c r="AS108" s="4">
        <f t="shared" si="91"/>
        <v>0</v>
      </c>
      <c r="AT108" s="4">
        <f t="shared" si="92"/>
        <v>0</v>
      </c>
      <c r="AU108" s="4">
        <f t="shared" si="93"/>
        <v>0</v>
      </c>
      <c r="AV108" s="4">
        <f t="shared" si="94"/>
        <v>0</v>
      </c>
      <c r="AW108" s="4">
        <f t="shared" si="95"/>
        <v>0</v>
      </c>
      <c r="AX108" s="4">
        <f t="shared" si="96"/>
        <v>0</v>
      </c>
      <c r="AY108" s="4">
        <f t="shared" si="97"/>
        <v>0</v>
      </c>
      <c r="AZ108" s="4">
        <f t="shared" si="98"/>
        <v>0</v>
      </c>
    </row>
    <row r="109" spans="2:52" x14ac:dyDescent="0.2">
      <c r="B109">
        <f>Risks!B117</f>
        <v>0</v>
      </c>
      <c r="C109">
        <f>Risks!H117</f>
        <v>0</v>
      </c>
      <c r="D109" s="4">
        <f>Risks!C117</f>
        <v>0</v>
      </c>
      <c r="E109" s="4">
        <f>Detailed_Report_Risk_Levels!D109</f>
        <v>0</v>
      </c>
      <c r="F109" s="4">
        <f t="shared" si="53"/>
        <v>1</v>
      </c>
      <c r="G109" s="4">
        <f t="shared" si="54"/>
        <v>1</v>
      </c>
      <c r="H109" s="4">
        <f t="shared" si="55"/>
        <v>1</v>
      </c>
      <c r="I109" s="4">
        <f t="shared" si="56"/>
        <v>1</v>
      </c>
      <c r="J109" s="4">
        <f t="shared" si="57"/>
        <v>1</v>
      </c>
      <c r="K109" s="4">
        <f t="shared" si="58"/>
        <v>1</v>
      </c>
      <c r="L109" s="4">
        <f t="shared" si="59"/>
        <v>1</v>
      </c>
      <c r="M109" s="4">
        <f t="shared" si="60"/>
        <v>1</v>
      </c>
      <c r="N109" s="4">
        <f t="shared" si="61"/>
        <v>1</v>
      </c>
      <c r="O109" s="4">
        <f t="shared" si="62"/>
        <v>1</v>
      </c>
      <c r="P109" s="4">
        <f t="shared" si="63"/>
        <v>1</v>
      </c>
      <c r="Q109" s="4">
        <f t="shared" si="64"/>
        <v>1</v>
      </c>
      <c r="R109" s="4">
        <f t="shared" si="65"/>
        <v>1</v>
      </c>
      <c r="S109" s="4">
        <f t="shared" si="66"/>
        <v>1</v>
      </c>
      <c r="T109" s="4">
        <f t="shared" si="67"/>
        <v>1</v>
      </c>
      <c r="U109" s="4">
        <f t="shared" si="68"/>
        <v>0</v>
      </c>
      <c r="V109" s="4">
        <f t="shared" si="69"/>
        <v>0</v>
      </c>
      <c r="W109" s="4">
        <f t="shared" si="70"/>
        <v>0</v>
      </c>
      <c r="X109" s="4">
        <f t="shared" si="71"/>
        <v>0</v>
      </c>
      <c r="Y109" s="4">
        <f t="shared" si="72"/>
        <v>0</v>
      </c>
      <c r="Z109" s="4">
        <f t="shared" si="73"/>
        <v>0</v>
      </c>
      <c r="AA109" s="4">
        <f t="shared" si="74"/>
        <v>0</v>
      </c>
      <c r="AB109" s="4">
        <f t="shared" si="75"/>
        <v>0</v>
      </c>
      <c r="AC109" s="4">
        <f t="shared" si="76"/>
        <v>0</v>
      </c>
      <c r="AD109" s="4">
        <f t="shared" si="77"/>
        <v>0</v>
      </c>
      <c r="AE109" s="4">
        <f t="shared" si="78"/>
        <v>0</v>
      </c>
      <c r="AF109" s="4">
        <f t="shared" si="79"/>
        <v>0</v>
      </c>
      <c r="AG109" s="4">
        <f t="shared" si="80"/>
        <v>0</v>
      </c>
      <c r="AH109" s="4">
        <f t="shared" si="81"/>
        <v>0</v>
      </c>
      <c r="AI109" s="4">
        <f t="shared" si="82"/>
        <v>0</v>
      </c>
      <c r="AJ109" s="4">
        <f t="shared" si="83"/>
        <v>0</v>
      </c>
      <c r="AK109" s="4">
        <f>Detailed_Report_Risk_Levels!E109</f>
        <v>0</v>
      </c>
      <c r="AL109" s="4">
        <f t="shared" si="84"/>
        <v>0</v>
      </c>
      <c r="AM109" s="4">
        <f t="shared" si="85"/>
        <v>0</v>
      </c>
      <c r="AN109" s="4">
        <f t="shared" si="86"/>
        <v>0</v>
      </c>
      <c r="AO109" s="4">
        <f t="shared" si="87"/>
        <v>0</v>
      </c>
      <c r="AP109" s="4">
        <f t="shared" si="88"/>
        <v>0</v>
      </c>
      <c r="AQ109" s="4">
        <f t="shared" si="89"/>
        <v>0</v>
      </c>
      <c r="AR109" s="4">
        <f t="shared" si="90"/>
        <v>0</v>
      </c>
      <c r="AS109" s="4">
        <f t="shared" si="91"/>
        <v>0</v>
      </c>
      <c r="AT109" s="4">
        <f t="shared" si="92"/>
        <v>0</v>
      </c>
      <c r="AU109" s="4">
        <f t="shared" si="93"/>
        <v>0</v>
      </c>
      <c r="AV109" s="4">
        <f t="shared" si="94"/>
        <v>0</v>
      </c>
      <c r="AW109" s="4">
        <f t="shared" si="95"/>
        <v>0</v>
      </c>
      <c r="AX109" s="4">
        <f t="shared" si="96"/>
        <v>0</v>
      </c>
      <c r="AY109" s="4">
        <f t="shared" si="97"/>
        <v>0</v>
      </c>
      <c r="AZ109" s="4">
        <f t="shared" si="98"/>
        <v>0</v>
      </c>
    </row>
    <row r="110" spans="2:52" x14ac:dyDescent="0.2">
      <c r="B110">
        <f>Risks!B118</f>
        <v>0</v>
      </c>
      <c r="C110">
        <f>Risks!H118</f>
        <v>0</v>
      </c>
      <c r="D110" s="4">
        <f>Risks!C118</f>
        <v>0</v>
      </c>
      <c r="E110" s="4">
        <f>Detailed_Report_Risk_Levels!D110</f>
        <v>0</v>
      </c>
      <c r="F110" s="4">
        <f t="shared" si="53"/>
        <v>1</v>
      </c>
      <c r="G110" s="4">
        <f t="shared" si="54"/>
        <v>1</v>
      </c>
      <c r="H110" s="4">
        <f t="shared" si="55"/>
        <v>1</v>
      </c>
      <c r="I110" s="4">
        <f t="shared" si="56"/>
        <v>1</v>
      </c>
      <c r="J110" s="4">
        <f t="shared" si="57"/>
        <v>1</v>
      </c>
      <c r="K110" s="4">
        <f t="shared" si="58"/>
        <v>1</v>
      </c>
      <c r="L110" s="4">
        <f t="shared" si="59"/>
        <v>1</v>
      </c>
      <c r="M110" s="4">
        <f t="shared" si="60"/>
        <v>1</v>
      </c>
      <c r="N110" s="4">
        <f t="shared" si="61"/>
        <v>1</v>
      </c>
      <c r="O110" s="4">
        <f t="shared" si="62"/>
        <v>1</v>
      </c>
      <c r="P110" s="4">
        <f t="shared" si="63"/>
        <v>1</v>
      </c>
      <c r="Q110" s="4">
        <f t="shared" si="64"/>
        <v>1</v>
      </c>
      <c r="R110" s="4">
        <f t="shared" si="65"/>
        <v>1</v>
      </c>
      <c r="S110" s="4">
        <f t="shared" si="66"/>
        <v>1</v>
      </c>
      <c r="T110" s="4">
        <f t="shared" si="67"/>
        <v>1</v>
      </c>
      <c r="U110" s="4">
        <f t="shared" si="68"/>
        <v>0</v>
      </c>
      <c r="V110" s="4">
        <f t="shared" si="69"/>
        <v>0</v>
      </c>
      <c r="W110" s="4">
        <f t="shared" si="70"/>
        <v>0</v>
      </c>
      <c r="X110" s="4">
        <f t="shared" si="71"/>
        <v>0</v>
      </c>
      <c r="Y110" s="4">
        <f t="shared" si="72"/>
        <v>0</v>
      </c>
      <c r="Z110" s="4">
        <f t="shared" si="73"/>
        <v>0</v>
      </c>
      <c r="AA110" s="4">
        <f t="shared" si="74"/>
        <v>0</v>
      </c>
      <c r="AB110" s="4">
        <f t="shared" si="75"/>
        <v>0</v>
      </c>
      <c r="AC110" s="4">
        <f t="shared" si="76"/>
        <v>0</v>
      </c>
      <c r="AD110" s="4">
        <f t="shared" si="77"/>
        <v>0</v>
      </c>
      <c r="AE110" s="4">
        <f t="shared" si="78"/>
        <v>0</v>
      </c>
      <c r="AF110" s="4">
        <f t="shared" si="79"/>
        <v>0</v>
      </c>
      <c r="AG110" s="4">
        <f t="shared" si="80"/>
        <v>0</v>
      </c>
      <c r="AH110" s="4">
        <f t="shared" si="81"/>
        <v>0</v>
      </c>
      <c r="AI110" s="4">
        <f t="shared" si="82"/>
        <v>0</v>
      </c>
      <c r="AJ110" s="4">
        <f t="shared" si="83"/>
        <v>0</v>
      </c>
      <c r="AK110" s="4">
        <f>Detailed_Report_Risk_Levels!E110</f>
        <v>0</v>
      </c>
      <c r="AL110" s="4">
        <f t="shared" si="84"/>
        <v>0</v>
      </c>
      <c r="AM110" s="4">
        <f t="shared" si="85"/>
        <v>0</v>
      </c>
      <c r="AN110" s="4">
        <f t="shared" si="86"/>
        <v>0</v>
      </c>
      <c r="AO110" s="4">
        <f t="shared" si="87"/>
        <v>0</v>
      </c>
      <c r="AP110" s="4">
        <f t="shared" si="88"/>
        <v>0</v>
      </c>
      <c r="AQ110" s="4">
        <f t="shared" si="89"/>
        <v>0</v>
      </c>
      <c r="AR110" s="4">
        <f t="shared" si="90"/>
        <v>0</v>
      </c>
      <c r="AS110" s="4">
        <f t="shared" si="91"/>
        <v>0</v>
      </c>
      <c r="AT110" s="4">
        <f t="shared" si="92"/>
        <v>0</v>
      </c>
      <c r="AU110" s="4">
        <f t="shared" si="93"/>
        <v>0</v>
      </c>
      <c r="AV110" s="4">
        <f t="shared" si="94"/>
        <v>0</v>
      </c>
      <c r="AW110" s="4">
        <f t="shared" si="95"/>
        <v>0</v>
      </c>
      <c r="AX110" s="4">
        <f t="shared" si="96"/>
        <v>0</v>
      </c>
      <c r="AY110" s="4">
        <f t="shared" si="97"/>
        <v>0</v>
      </c>
      <c r="AZ110" s="4">
        <f t="shared" si="98"/>
        <v>0</v>
      </c>
    </row>
    <row r="111" spans="2:52" x14ac:dyDescent="0.2">
      <c r="B111">
        <f>Risks!B119</f>
        <v>0</v>
      </c>
      <c r="C111">
        <f>Risks!H119</f>
        <v>0</v>
      </c>
      <c r="D111" s="4">
        <f>Risks!C119</f>
        <v>0</v>
      </c>
      <c r="E111" s="4">
        <f>Detailed_Report_Risk_Levels!D111</f>
        <v>0</v>
      </c>
      <c r="F111" s="4">
        <f t="shared" si="53"/>
        <v>1</v>
      </c>
      <c r="G111" s="4">
        <f t="shared" si="54"/>
        <v>1</v>
      </c>
      <c r="H111" s="4">
        <f t="shared" si="55"/>
        <v>1</v>
      </c>
      <c r="I111" s="4">
        <f t="shared" si="56"/>
        <v>1</v>
      </c>
      <c r="J111" s="4">
        <f t="shared" si="57"/>
        <v>1</v>
      </c>
      <c r="K111" s="4">
        <f t="shared" si="58"/>
        <v>1</v>
      </c>
      <c r="L111" s="4">
        <f t="shared" si="59"/>
        <v>1</v>
      </c>
      <c r="M111" s="4">
        <f t="shared" si="60"/>
        <v>1</v>
      </c>
      <c r="N111" s="4">
        <f t="shared" si="61"/>
        <v>1</v>
      </c>
      <c r="O111" s="4">
        <f t="shared" si="62"/>
        <v>1</v>
      </c>
      <c r="P111" s="4">
        <f t="shared" si="63"/>
        <v>1</v>
      </c>
      <c r="Q111" s="4">
        <f t="shared" si="64"/>
        <v>1</v>
      </c>
      <c r="R111" s="4">
        <f t="shared" si="65"/>
        <v>1</v>
      </c>
      <c r="S111" s="4">
        <f t="shared" si="66"/>
        <v>1</v>
      </c>
      <c r="T111" s="4">
        <f t="shared" si="67"/>
        <v>1</v>
      </c>
      <c r="U111" s="4">
        <f t="shared" si="68"/>
        <v>0</v>
      </c>
      <c r="V111" s="4">
        <f t="shared" si="69"/>
        <v>0</v>
      </c>
      <c r="W111" s="4">
        <f t="shared" si="70"/>
        <v>0</v>
      </c>
      <c r="X111" s="4">
        <f t="shared" si="71"/>
        <v>0</v>
      </c>
      <c r="Y111" s="4">
        <f t="shared" si="72"/>
        <v>0</v>
      </c>
      <c r="Z111" s="4">
        <f t="shared" si="73"/>
        <v>0</v>
      </c>
      <c r="AA111" s="4">
        <f t="shared" si="74"/>
        <v>0</v>
      </c>
      <c r="AB111" s="4">
        <f t="shared" si="75"/>
        <v>0</v>
      </c>
      <c r="AC111" s="4">
        <f t="shared" si="76"/>
        <v>0</v>
      </c>
      <c r="AD111" s="4">
        <f t="shared" si="77"/>
        <v>0</v>
      </c>
      <c r="AE111" s="4">
        <f t="shared" si="78"/>
        <v>0</v>
      </c>
      <c r="AF111" s="4">
        <f t="shared" si="79"/>
        <v>0</v>
      </c>
      <c r="AG111" s="4">
        <f t="shared" si="80"/>
        <v>0</v>
      </c>
      <c r="AH111" s="4">
        <f t="shared" si="81"/>
        <v>0</v>
      </c>
      <c r="AI111" s="4">
        <f t="shared" si="82"/>
        <v>0</v>
      </c>
      <c r="AJ111" s="4">
        <f t="shared" si="83"/>
        <v>0</v>
      </c>
      <c r="AK111" s="4">
        <f>Detailed_Report_Risk_Levels!E111</f>
        <v>0</v>
      </c>
      <c r="AL111" s="4">
        <f t="shared" si="84"/>
        <v>0</v>
      </c>
      <c r="AM111" s="4">
        <f t="shared" si="85"/>
        <v>0</v>
      </c>
      <c r="AN111" s="4">
        <f t="shared" si="86"/>
        <v>0</v>
      </c>
      <c r="AO111" s="4">
        <f t="shared" si="87"/>
        <v>0</v>
      </c>
      <c r="AP111" s="4">
        <f t="shared" si="88"/>
        <v>0</v>
      </c>
      <c r="AQ111" s="4">
        <f t="shared" si="89"/>
        <v>0</v>
      </c>
      <c r="AR111" s="4">
        <f t="shared" si="90"/>
        <v>0</v>
      </c>
      <c r="AS111" s="4">
        <f t="shared" si="91"/>
        <v>0</v>
      </c>
      <c r="AT111" s="4">
        <f t="shared" si="92"/>
        <v>0</v>
      </c>
      <c r="AU111" s="4">
        <f t="shared" si="93"/>
        <v>0</v>
      </c>
      <c r="AV111" s="4">
        <f t="shared" si="94"/>
        <v>0</v>
      </c>
      <c r="AW111" s="4">
        <f t="shared" si="95"/>
        <v>0</v>
      </c>
      <c r="AX111" s="4">
        <f t="shared" si="96"/>
        <v>0</v>
      </c>
      <c r="AY111" s="4">
        <f t="shared" si="97"/>
        <v>0</v>
      </c>
      <c r="AZ111" s="4">
        <f t="shared" si="98"/>
        <v>0</v>
      </c>
    </row>
    <row r="112" spans="2:52" x14ac:dyDescent="0.2">
      <c r="B112">
        <f>Risks!B120</f>
        <v>0</v>
      </c>
      <c r="C112">
        <f>Risks!H120</f>
        <v>0</v>
      </c>
      <c r="D112" s="4">
        <f>Risks!C120</f>
        <v>0</v>
      </c>
      <c r="E112" s="4">
        <f>Detailed_Report_Risk_Levels!D112</f>
        <v>0</v>
      </c>
      <c r="F112" s="4">
        <f t="shared" si="53"/>
        <v>1</v>
      </c>
      <c r="G112" s="4">
        <f t="shared" si="54"/>
        <v>1</v>
      </c>
      <c r="H112" s="4">
        <f t="shared" si="55"/>
        <v>1</v>
      </c>
      <c r="I112" s="4">
        <f t="shared" si="56"/>
        <v>1</v>
      </c>
      <c r="J112" s="4">
        <f t="shared" si="57"/>
        <v>1</v>
      </c>
      <c r="K112" s="4">
        <f t="shared" si="58"/>
        <v>1</v>
      </c>
      <c r="L112" s="4">
        <f t="shared" si="59"/>
        <v>1</v>
      </c>
      <c r="M112" s="4">
        <f t="shared" si="60"/>
        <v>1</v>
      </c>
      <c r="N112" s="4">
        <f t="shared" si="61"/>
        <v>1</v>
      </c>
      <c r="O112" s="4">
        <f t="shared" si="62"/>
        <v>1</v>
      </c>
      <c r="P112" s="4">
        <f t="shared" si="63"/>
        <v>1</v>
      </c>
      <c r="Q112" s="4">
        <f t="shared" si="64"/>
        <v>1</v>
      </c>
      <c r="R112" s="4">
        <f t="shared" si="65"/>
        <v>1</v>
      </c>
      <c r="S112" s="4">
        <f t="shared" si="66"/>
        <v>1</v>
      </c>
      <c r="T112" s="4">
        <f t="shared" si="67"/>
        <v>1</v>
      </c>
      <c r="U112" s="4">
        <f t="shared" si="68"/>
        <v>0</v>
      </c>
      <c r="V112" s="4">
        <f t="shared" si="69"/>
        <v>0</v>
      </c>
      <c r="W112" s="4">
        <f t="shared" si="70"/>
        <v>0</v>
      </c>
      <c r="X112" s="4">
        <f t="shared" si="71"/>
        <v>0</v>
      </c>
      <c r="Y112" s="4">
        <f t="shared" si="72"/>
        <v>0</v>
      </c>
      <c r="Z112" s="4">
        <f t="shared" si="73"/>
        <v>0</v>
      </c>
      <c r="AA112" s="4">
        <f t="shared" si="74"/>
        <v>0</v>
      </c>
      <c r="AB112" s="4">
        <f t="shared" si="75"/>
        <v>0</v>
      </c>
      <c r="AC112" s="4">
        <f t="shared" si="76"/>
        <v>0</v>
      </c>
      <c r="AD112" s="4">
        <f t="shared" si="77"/>
        <v>0</v>
      </c>
      <c r="AE112" s="4">
        <f t="shared" si="78"/>
        <v>0</v>
      </c>
      <c r="AF112" s="4">
        <f t="shared" si="79"/>
        <v>0</v>
      </c>
      <c r="AG112" s="4">
        <f t="shared" si="80"/>
        <v>0</v>
      </c>
      <c r="AH112" s="4">
        <f t="shared" si="81"/>
        <v>0</v>
      </c>
      <c r="AI112" s="4">
        <f t="shared" si="82"/>
        <v>0</v>
      </c>
      <c r="AJ112" s="4">
        <f t="shared" si="83"/>
        <v>0</v>
      </c>
      <c r="AK112" s="4">
        <f>Detailed_Report_Risk_Levels!E112</f>
        <v>0</v>
      </c>
      <c r="AL112" s="4">
        <f t="shared" si="84"/>
        <v>0</v>
      </c>
      <c r="AM112" s="4">
        <f t="shared" si="85"/>
        <v>0</v>
      </c>
      <c r="AN112" s="4">
        <f t="shared" si="86"/>
        <v>0</v>
      </c>
      <c r="AO112" s="4">
        <f t="shared" si="87"/>
        <v>0</v>
      </c>
      <c r="AP112" s="4">
        <f t="shared" si="88"/>
        <v>0</v>
      </c>
      <c r="AQ112" s="4">
        <f t="shared" si="89"/>
        <v>0</v>
      </c>
      <c r="AR112" s="4">
        <f t="shared" si="90"/>
        <v>0</v>
      </c>
      <c r="AS112" s="4">
        <f t="shared" si="91"/>
        <v>0</v>
      </c>
      <c r="AT112" s="4">
        <f t="shared" si="92"/>
        <v>0</v>
      </c>
      <c r="AU112" s="4">
        <f t="shared" si="93"/>
        <v>0</v>
      </c>
      <c r="AV112" s="4">
        <f t="shared" si="94"/>
        <v>0</v>
      </c>
      <c r="AW112" s="4">
        <f t="shared" si="95"/>
        <v>0</v>
      </c>
      <c r="AX112" s="4">
        <f t="shared" si="96"/>
        <v>0</v>
      </c>
      <c r="AY112" s="4">
        <f t="shared" si="97"/>
        <v>0</v>
      </c>
      <c r="AZ112" s="4">
        <f t="shared" si="98"/>
        <v>0</v>
      </c>
    </row>
    <row r="113" spans="2:52" x14ac:dyDescent="0.2">
      <c r="B113">
        <f>Risks!B121</f>
        <v>0</v>
      </c>
      <c r="C113">
        <f>Risks!H121</f>
        <v>0</v>
      </c>
      <c r="D113" s="4">
        <f>Risks!C121</f>
        <v>0</v>
      </c>
      <c r="E113" s="4">
        <f>Detailed_Report_Risk_Levels!D113</f>
        <v>0</v>
      </c>
      <c r="F113" s="4">
        <f t="shared" si="53"/>
        <v>1</v>
      </c>
      <c r="G113" s="4">
        <f t="shared" si="54"/>
        <v>1</v>
      </c>
      <c r="H113" s="4">
        <f t="shared" si="55"/>
        <v>1</v>
      </c>
      <c r="I113" s="4">
        <f t="shared" si="56"/>
        <v>1</v>
      </c>
      <c r="J113" s="4">
        <f t="shared" si="57"/>
        <v>1</v>
      </c>
      <c r="K113" s="4">
        <f t="shared" si="58"/>
        <v>1</v>
      </c>
      <c r="L113" s="4">
        <f t="shared" si="59"/>
        <v>1</v>
      </c>
      <c r="M113" s="4">
        <f t="shared" si="60"/>
        <v>1</v>
      </c>
      <c r="N113" s="4">
        <f t="shared" si="61"/>
        <v>1</v>
      </c>
      <c r="O113" s="4">
        <f t="shared" si="62"/>
        <v>1</v>
      </c>
      <c r="P113" s="4">
        <f t="shared" si="63"/>
        <v>1</v>
      </c>
      <c r="Q113" s="4">
        <f t="shared" si="64"/>
        <v>1</v>
      </c>
      <c r="R113" s="4">
        <f t="shared" si="65"/>
        <v>1</v>
      </c>
      <c r="S113" s="4">
        <f t="shared" si="66"/>
        <v>1</v>
      </c>
      <c r="T113" s="4">
        <f t="shared" si="67"/>
        <v>1</v>
      </c>
      <c r="U113" s="4">
        <f t="shared" si="68"/>
        <v>0</v>
      </c>
      <c r="V113" s="4">
        <f t="shared" si="69"/>
        <v>0</v>
      </c>
      <c r="W113" s="4">
        <f t="shared" si="70"/>
        <v>0</v>
      </c>
      <c r="X113" s="4">
        <f t="shared" si="71"/>
        <v>0</v>
      </c>
      <c r="Y113" s="4">
        <f t="shared" si="72"/>
        <v>0</v>
      </c>
      <c r="Z113" s="4">
        <f t="shared" si="73"/>
        <v>0</v>
      </c>
      <c r="AA113" s="4">
        <f t="shared" si="74"/>
        <v>0</v>
      </c>
      <c r="AB113" s="4">
        <f t="shared" si="75"/>
        <v>0</v>
      </c>
      <c r="AC113" s="4">
        <f t="shared" si="76"/>
        <v>0</v>
      </c>
      <c r="AD113" s="4">
        <f t="shared" si="77"/>
        <v>0</v>
      </c>
      <c r="AE113" s="4">
        <f t="shared" si="78"/>
        <v>0</v>
      </c>
      <c r="AF113" s="4">
        <f t="shared" si="79"/>
        <v>0</v>
      </c>
      <c r="AG113" s="4">
        <f t="shared" si="80"/>
        <v>0</v>
      </c>
      <c r="AH113" s="4">
        <f t="shared" si="81"/>
        <v>0</v>
      </c>
      <c r="AI113" s="4">
        <f t="shared" si="82"/>
        <v>0</v>
      </c>
      <c r="AJ113" s="4">
        <f t="shared" si="83"/>
        <v>0</v>
      </c>
      <c r="AK113" s="4">
        <f>Detailed_Report_Risk_Levels!E113</f>
        <v>0</v>
      </c>
      <c r="AL113" s="4">
        <f t="shared" si="84"/>
        <v>0</v>
      </c>
      <c r="AM113" s="4">
        <f t="shared" si="85"/>
        <v>0</v>
      </c>
      <c r="AN113" s="4">
        <f t="shared" si="86"/>
        <v>0</v>
      </c>
      <c r="AO113" s="4">
        <f t="shared" si="87"/>
        <v>0</v>
      </c>
      <c r="AP113" s="4">
        <f t="shared" si="88"/>
        <v>0</v>
      </c>
      <c r="AQ113" s="4">
        <f t="shared" si="89"/>
        <v>0</v>
      </c>
      <c r="AR113" s="4">
        <f t="shared" si="90"/>
        <v>0</v>
      </c>
      <c r="AS113" s="4">
        <f t="shared" si="91"/>
        <v>0</v>
      </c>
      <c r="AT113" s="4">
        <f t="shared" si="92"/>
        <v>0</v>
      </c>
      <c r="AU113" s="4">
        <f t="shared" si="93"/>
        <v>0</v>
      </c>
      <c r="AV113" s="4">
        <f t="shared" si="94"/>
        <v>0</v>
      </c>
      <c r="AW113" s="4">
        <f t="shared" si="95"/>
        <v>0</v>
      </c>
      <c r="AX113" s="4">
        <f t="shared" si="96"/>
        <v>0</v>
      </c>
      <c r="AY113" s="4">
        <f t="shared" si="97"/>
        <v>0</v>
      </c>
      <c r="AZ113" s="4">
        <f t="shared" si="98"/>
        <v>0</v>
      </c>
    </row>
    <row r="114" spans="2:52" x14ac:dyDescent="0.2">
      <c r="B114">
        <f>Risks!B122</f>
        <v>0</v>
      </c>
      <c r="C114">
        <f>Risks!H122</f>
        <v>0</v>
      </c>
      <c r="D114" s="4">
        <f>Risks!C122</f>
        <v>0</v>
      </c>
      <c r="E114" s="4">
        <f>Detailed_Report_Risk_Levels!D114</f>
        <v>0</v>
      </c>
      <c r="F114" s="4">
        <f t="shared" si="53"/>
        <v>1</v>
      </c>
      <c r="G114" s="4">
        <f t="shared" si="54"/>
        <v>1</v>
      </c>
      <c r="H114" s="4">
        <f t="shared" si="55"/>
        <v>1</v>
      </c>
      <c r="I114" s="4">
        <f t="shared" si="56"/>
        <v>1</v>
      </c>
      <c r="J114" s="4">
        <f t="shared" si="57"/>
        <v>1</v>
      </c>
      <c r="K114" s="4">
        <f t="shared" si="58"/>
        <v>1</v>
      </c>
      <c r="L114" s="4">
        <f t="shared" si="59"/>
        <v>1</v>
      </c>
      <c r="M114" s="4">
        <f t="shared" si="60"/>
        <v>1</v>
      </c>
      <c r="N114" s="4">
        <f t="shared" si="61"/>
        <v>1</v>
      </c>
      <c r="O114" s="4">
        <f t="shared" si="62"/>
        <v>1</v>
      </c>
      <c r="P114" s="4">
        <f t="shared" si="63"/>
        <v>1</v>
      </c>
      <c r="Q114" s="4">
        <f t="shared" si="64"/>
        <v>1</v>
      </c>
      <c r="R114" s="4">
        <f t="shared" si="65"/>
        <v>1</v>
      </c>
      <c r="S114" s="4">
        <f t="shared" si="66"/>
        <v>1</v>
      </c>
      <c r="T114" s="4">
        <f t="shared" si="67"/>
        <v>1</v>
      </c>
      <c r="U114" s="4">
        <f t="shared" si="68"/>
        <v>0</v>
      </c>
      <c r="V114" s="4">
        <f t="shared" si="69"/>
        <v>0</v>
      </c>
      <c r="W114" s="4">
        <f t="shared" si="70"/>
        <v>0</v>
      </c>
      <c r="X114" s="4">
        <f t="shared" si="71"/>
        <v>0</v>
      </c>
      <c r="Y114" s="4">
        <f t="shared" si="72"/>
        <v>0</v>
      </c>
      <c r="Z114" s="4">
        <f t="shared" si="73"/>
        <v>0</v>
      </c>
      <c r="AA114" s="4">
        <f t="shared" si="74"/>
        <v>0</v>
      </c>
      <c r="AB114" s="4">
        <f t="shared" si="75"/>
        <v>0</v>
      </c>
      <c r="AC114" s="4">
        <f t="shared" si="76"/>
        <v>0</v>
      </c>
      <c r="AD114" s="4">
        <f t="shared" si="77"/>
        <v>0</v>
      </c>
      <c r="AE114" s="4">
        <f t="shared" si="78"/>
        <v>0</v>
      </c>
      <c r="AF114" s="4">
        <f t="shared" si="79"/>
        <v>0</v>
      </c>
      <c r="AG114" s="4">
        <f t="shared" si="80"/>
        <v>0</v>
      </c>
      <c r="AH114" s="4">
        <f t="shared" si="81"/>
        <v>0</v>
      </c>
      <c r="AI114" s="4">
        <f t="shared" si="82"/>
        <v>0</v>
      </c>
      <c r="AJ114" s="4">
        <f t="shared" si="83"/>
        <v>0</v>
      </c>
      <c r="AK114" s="4">
        <f>Detailed_Report_Risk_Levels!E114</f>
        <v>0</v>
      </c>
      <c r="AL114" s="4">
        <f t="shared" si="84"/>
        <v>0</v>
      </c>
      <c r="AM114" s="4">
        <f t="shared" si="85"/>
        <v>0</v>
      </c>
      <c r="AN114" s="4">
        <f t="shared" si="86"/>
        <v>0</v>
      </c>
      <c r="AO114" s="4">
        <f t="shared" si="87"/>
        <v>0</v>
      </c>
      <c r="AP114" s="4">
        <f t="shared" si="88"/>
        <v>0</v>
      </c>
      <c r="AQ114" s="4">
        <f t="shared" si="89"/>
        <v>0</v>
      </c>
      <c r="AR114" s="4">
        <f t="shared" si="90"/>
        <v>0</v>
      </c>
      <c r="AS114" s="4">
        <f t="shared" si="91"/>
        <v>0</v>
      </c>
      <c r="AT114" s="4">
        <f t="shared" si="92"/>
        <v>0</v>
      </c>
      <c r="AU114" s="4">
        <f t="shared" si="93"/>
        <v>0</v>
      </c>
      <c r="AV114" s="4">
        <f t="shared" si="94"/>
        <v>0</v>
      </c>
      <c r="AW114" s="4">
        <f t="shared" si="95"/>
        <v>0</v>
      </c>
      <c r="AX114" s="4">
        <f t="shared" si="96"/>
        <v>0</v>
      </c>
      <c r="AY114" s="4">
        <f t="shared" si="97"/>
        <v>0</v>
      </c>
      <c r="AZ114" s="4">
        <f t="shared" si="98"/>
        <v>0</v>
      </c>
    </row>
    <row r="115" spans="2:52" x14ac:dyDescent="0.2">
      <c r="B115">
        <f>Risks!B123</f>
        <v>0</v>
      </c>
      <c r="C115">
        <f>Risks!H123</f>
        <v>0</v>
      </c>
      <c r="D115" s="4">
        <f>Risks!C123</f>
        <v>0</v>
      </c>
      <c r="E115" s="4">
        <f>Detailed_Report_Risk_Levels!D115</f>
        <v>0</v>
      </c>
      <c r="F115" s="4">
        <f t="shared" si="53"/>
        <v>1</v>
      </c>
      <c r="G115" s="4">
        <f t="shared" si="54"/>
        <v>1</v>
      </c>
      <c r="H115" s="4">
        <f t="shared" si="55"/>
        <v>1</v>
      </c>
      <c r="I115" s="4">
        <f t="shared" si="56"/>
        <v>1</v>
      </c>
      <c r="J115" s="4">
        <f t="shared" si="57"/>
        <v>1</v>
      </c>
      <c r="K115" s="4">
        <f t="shared" si="58"/>
        <v>1</v>
      </c>
      <c r="L115" s="4">
        <f t="shared" si="59"/>
        <v>1</v>
      </c>
      <c r="M115" s="4">
        <f t="shared" si="60"/>
        <v>1</v>
      </c>
      <c r="N115" s="4">
        <f t="shared" si="61"/>
        <v>1</v>
      </c>
      <c r="O115" s="4">
        <f t="shared" si="62"/>
        <v>1</v>
      </c>
      <c r="P115" s="4">
        <f t="shared" si="63"/>
        <v>1</v>
      </c>
      <c r="Q115" s="4">
        <f t="shared" si="64"/>
        <v>1</v>
      </c>
      <c r="R115" s="4">
        <f t="shared" si="65"/>
        <v>1</v>
      </c>
      <c r="S115" s="4">
        <f t="shared" si="66"/>
        <v>1</v>
      </c>
      <c r="T115" s="4">
        <f t="shared" si="67"/>
        <v>1</v>
      </c>
      <c r="U115" s="4">
        <f t="shared" si="68"/>
        <v>0</v>
      </c>
      <c r="V115" s="4">
        <f t="shared" si="69"/>
        <v>0</v>
      </c>
      <c r="W115" s="4">
        <f t="shared" si="70"/>
        <v>0</v>
      </c>
      <c r="X115" s="4">
        <f t="shared" si="71"/>
        <v>0</v>
      </c>
      <c r="Y115" s="4">
        <f t="shared" si="72"/>
        <v>0</v>
      </c>
      <c r="Z115" s="4">
        <f t="shared" si="73"/>
        <v>0</v>
      </c>
      <c r="AA115" s="4">
        <f t="shared" si="74"/>
        <v>0</v>
      </c>
      <c r="AB115" s="4">
        <f t="shared" si="75"/>
        <v>0</v>
      </c>
      <c r="AC115" s="4">
        <f t="shared" si="76"/>
        <v>0</v>
      </c>
      <c r="AD115" s="4">
        <f t="shared" si="77"/>
        <v>0</v>
      </c>
      <c r="AE115" s="4">
        <f t="shared" si="78"/>
        <v>0</v>
      </c>
      <c r="AF115" s="4">
        <f t="shared" si="79"/>
        <v>0</v>
      </c>
      <c r="AG115" s="4">
        <f t="shared" si="80"/>
        <v>0</v>
      </c>
      <c r="AH115" s="4">
        <f t="shared" si="81"/>
        <v>0</v>
      </c>
      <c r="AI115" s="4">
        <f t="shared" si="82"/>
        <v>0</v>
      </c>
      <c r="AJ115" s="4">
        <f t="shared" si="83"/>
        <v>0</v>
      </c>
      <c r="AK115" s="4">
        <f>Detailed_Report_Risk_Levels!E115</f>
        <v>0</v>
      </c>
      <c r="AL115" s="4">
        <f t="shared" si="84"/>
        <v>0</v>
      </c>
      <c r="AM115" s="4">
        <f t="shared" si="85"/>
        <v>0</v>
      </c>
      <c r="AN115" s="4">
        <f t="shared" si="86"/>
        <v>0</v>
      </c>
      <c r="AO115" s="4">
        <f t="shared" si="87"/>
        <v>0</v>
      </c>
      <c r="AP115" s="4">
        <f t="shared" si="88"/>
        <v>0</v>
      </c>
      <c r="AQ115" s="4">
        <f t="shared" si="89"/>
        <v>0</v>
      </c>
      <c r="AR115" s="4">
        <f t="shared" si="90"/>
        <v>0</v>
      </c>
      <c r="AS115" s="4">
        <f t="shared" si="91"/>
        <v>0</v>
      </c>
      <c r="AT115" s="4">
        <f t="shared" si="92"/>
        <v>0</v>
      </c>
      <c r="AU115" s="4">
        <f t="shared" si="93"/>
        <v>0</v>
      </c>
      <c r="AV115" s="4">
        <f t="shared" si="94"/>
        <v>0</v>
      </c>
      <c r="AW115" s="4">
        <f t="shared" si="95"/>
        <v>0</v>
      </c>
      <c r="AX115" s="4">
        <f t="shared" si="96"/>
        <v>0</v>
      </c>
      <c r="AY115" s="4">
        <f t="shared" si="97"/>
        <v>0</v>
      </c>
      <c r="AZ115" s="4">
        <f t="shared" si="98"/>
        <v>0</v>
      </c>
    </row>
    <row r="116" spans="2:52" x14ac:dyDescent="0.2">
      <c r="B116">
        <f>Risks!B124</f>
        <v>0</v>
      </c>
      <c r="C116">
        <f>Risks!H124</f>
        <v>0</v>
      </c>
      <c r="D116" s="4">
        <f>Risks!C124</f>
        <v>0</v>
      </c>
      <c r="E116" s="4">
        <f>Detailed_Report_Risk_Levels!D116</f>
        <v>0</v>
      </c>
      <c r="F116" s="4">
        <f t="shared" si="53"/>
        <v>1</v>
      </c>
      <c r="G116" s="4">
        <f t="shared" si="54"/>
        <v>1</v>
      </c>
      <c r="H116" s="4">
        <f t="shared" si="55"/>
        <v>1</v>
      </c>
      <c r="I116" s="4">
        <f t="shared" si="56"/>
        <v>1</v>
      </c>
      <c r="J116" s="4">
        <f t="shared" si="57"/>
        <v>1</v>
      </c>
      <c r="K116" s="4">
        <f t="shared" si="58"/>
        <v>1</v>
      </c>
      <c r="L116" s="4">
        <f t="shared" si="59"/>
        <v>1</v>
      </c>
      <c r="M116" s="4">
        <f t="shared" si="60"/>
        <v>1</v>
      </c>
      <c r="N116" s="4">
        <f t="shared" si="61"/>
        <v>1</v>
      </c>
      <c r="O116" s="4">
        <f t="shared" si="62"/>
        <v>1</v>
      </c>
      <c r="P116" s="4">
        <f t="shared" si="63"/>
        <v>1</v>
      </c>
      <c r="Q116" s="4">
        <f t="shared" si="64"/>
        <v>1</v>
      </c>
      <c r="R116" s="4">
        <f t="shared" si="65"/>
        <v>1</v>
      </c>
      <c r="S116" s="4">
        <f t="shared" si="66"/>
        <v>1</v>
      </c>
      <c r="T116" s="4">
        <f t="shared" si="67"/>
        <v>1</v>
      </c>
      <c r="U116" s="4">
        <f t="shared" si="68"/>
        <v>0</v>
      </c>
      <c r="V116" s="4">
        <f t="shared" si="69"/>
        <v>0</v>
      </c>
      <c r="W116" s="4">
        <f t="shared" si="70"/>
        <v>0</v>
      </c>
      <c r="X116" s="4">
        <f t="shared" si="71"/>
        <v>0</v>
      </c>
      <c r="Y116" s="4">
        <f t="shared" si="72"/>
        <v>0</v>
      </c>
      <c r="Z116" s="4">
        <f t="shared" si="73"/>
        <v>0</v>
      </c>
      <c r="AA116" s="4">
        <f t="shared" si="74"/>
        <v>0</v>
      </c>
      <c r="AB116" s="4">
        <f t="shared" si="75"/>
        <v>0</v>
      </c>
      <c r="AC116" s="4">
        <f t="shared" si="76"/>
        <v>0</v>
      </c>
      <c r="AD116" s="4">
        <f t="shared" si="77"/>
        <v>0</v>
      </c>
      <c r="AE116" s="4">
        <f t="shared" si="78"/>
        <v>0</v>
      </c>
      <c r="AF116" s="4">
        <f t="shared" si="79"/>
        <v>0</v>
      </c>
      <c r="AG116" s="4">
        <f t="shared" si="80"/>
        <v>0</v>
      </c>
      <c r="AH116" s="4">
        <f t="shared" si="81"/>
        <v>0</v>
      </c>
      <c r="AI116" s="4">
        <f t="shared" si="82"/>
        <v>0</v>
      </c>
      <c r="AJ116" s="4">
        <f t="shared" si="83"/>
        <v>0</v>
      </c>
      <c r="AK116" s="4">
        <f>Detailed_Report_Risk_Levels!E116</f>
        <v>0</v>
      </c>
      <c r="AL116" s="4">
        <f t="shared" si="84"/>
        <v>0</v>
      </c>
      <c r="AM116" s="4">
        <f t="shared" si="85"/>
        <v>0</v>
      </c>
      <c r="AN116" s="4">
        <f t="shared" si="86"/>
        <v>0</v>
      </c>
      <c r="AO116" s="4">
        <f t="shared" si="87"/>
        <v>0</v>
      </c>
      <c r="AP116" s="4">
        <f t="shared" si="88"/>
        <v>0</v>
      </c>
      <c r="AQ116" s="4">
        <f t="shared" si="89"/>
        <v>0</v>
      </c>
      <c r="AR116" s="4">
        <f t="shared" si="90"/>
        <v>0</v>
      </c>
      <c r="AS116" s="4">
        <f t="shared" si="91"/>
        <v>0</v>
      </c>
      <c r="AT116" s="4">
        <f t="shared" si="92"/>
        <v>0</v>
      </c>
      <c r="AU116" s="4">
        <f t="shared" si="93"/>
        <v>0</v>
      </c>
      <c r="AV116" s="4">
        <f t="shared" si="94"/>
        <v>0</v>
      </c>
      <c r="AW116" s="4">
        <f t="shared" si="95"/>
        <v>0</v>
      </c>
      <c r="AX116" s="4">
        <f t="shared" si="96"/>
        <v>0</v>
      </c>
      <c r="AY116" s="4">
        <f t="shared" si="97"/>
        <v>0</v>
      </c>
      <c r="AZ116" s="4">
        <f t="shared" si="98"/>
        <v>0</v>
      </c>
    </row>
    <row r="117" spans="2:52" x14ac:dyDescent="0.2">
      <c r="B117">
        <f>Risks!B125</f>
        <v>0</v>
      </c>
      <c r="C117">
        <f>Risks!H125</f>
        <v>0</v>
      </c>
      <c r="D117" s="4">
        <f>Risks!C125</f>
        <v>0</v>
      </c>
      <c r="E117" s="4">
        <f>Detailed_Report_Risk_Levels!D117</f>
        <v>0</v>
      </c>
      <c r="F117" s="4">
        <f t="shared" si="53"/>
        <v>1</v>
      </c>
      <c r="G117" s="4">
        <f t="shared" si="54"/>
        <v>1</v>
      </c>
      <c r="H117" s="4">
        <f t="shared" si="55"/>
        <v>1</v>
      </c>
      <c r="I117" s="4">
        <f t="shared" si="56"/>
        <v>1</v>
      </c>
      <c r="J117" s="4">
        <f t="shared" si="57"/>
        <v>1</v>
      </c>
      <c r="K117" s="4">
        <f t="shared" si="58"/>
        <v>1</v>
      </c>
      <c r="L117" s="4">
        <f t="shared" si="59"/>
        <v>1</v>
      </c>
      <c r="M117" s="4">
        <f t="shared" si="60"/>
        <v>1</v>
      </c>
      <c r="N117" s="4">
        <f t="shared" si="61"/>
        <v>1</v>
      </c>
      <c r="O117" s="4">
        <f t="shared" si="62"/>
        <v>1</v>
      </c>
      <c r="P117" s="4">
        <f t="shared" si="63"/>
        <v>1</v>
      </c>
      <c r="Q117" s="4">
        <f t="shared" si="64"/>
        <v>1</v>
      </c>
      <c r="R117" s="4">
        <f t="shared" si="65"/>
        <v>1</v>
      </c>
      <c r="S117" s="4">
        <f t="shared" si="66"/>
        <v>1</v>
      </c>
      <c r="T117" s="4">
        <f t="shared" si="67"/>
        <v>1</v>
      </c>
      <c r="U117" s="4">
        <f t="shared" si="68"/>
        <v>0</v>
      </c>
      <c r="V117" s="4">
        <f t="shared" si="69"/>
        <v>0</v>
      </c>
      <c r="W117" s="4">
        <f t="shared" si="70"/>
        <v>0</v>
      </c>
      <c r="X117" s="4">
        <f t="shared" si="71"/>
        <v>0</v>
      </c>
      <c r="Y117" s="4">
        <f t="shared" si="72"/>
        <v>0</v>
      </c>
      <c r="Z117" s="4">
        <f t="shared" si="73"/>
        <v>0</v>
      </c>
      <c r="AA117" s="4">
        <f t="shared" si="74"/>
        <v>0</v>
      </c>
      <c r="AB117" s="4">
        <f t="shared" si="75"/>
        <v>0</v>
      </c>
      <c r="AC117" s="4">
        <f t="shared" si="76"/>
        <v>0</v>
      </c>
      <c r="AD117" s="4">
        <f t="shared" si="77"/>
        <v>0</v>
      </c>
      <c r="AE117" s="4">
        <f t="shared" si="78"/>
        <v>0</v>
      </c>
      <c r="AF117" s="4">
        <f t="shared" si="79"/>
        <v>0</v>
      </c>
      <c r="AG117" s="4">
        <f t="shared" si="80"/>
        <v>0</v>
      </c>
      <c r="AH117" s="4">
        <f t="shared" si="81"/>
        <v>0</v>
      </c>
      <c r="AI117" s="4">
        <f t="shared" si="82"/>
        <v>0</v>
      </c>
      <c r="AJ117" s="4">
        <f t="shared" si="83"/>
        <v>0</v>
      </c>
      <c r="AK117" s="4">
        <f>Detailed_Report_Risk_Levels!E117</f>
        <v>0</v>
      </c>
      <c r="AL117" s="4">
        <f t="shared" si="84"/>
        <v>0</v>
      </c>
      <c r="AM117" s="4">
        <f t="shared" si="85"/>
        <v>0</v>
      </c>
      <c r="AN117" s="4">
        <f t="shared" si="86"/>
        <v>0</v>
      </c>
      <c r="AO117" s="4">
        <f t="shared" si="87"/>
        <v>0</v>
      </c>
      <c r="AP117" s="4">
        <f t="shared" si="88"/>
        <v>0</v>
      </c>
      <c r="AQ117" s="4">
        <f t="shared" si="89"/>
        <v>0</v>
      </c>
      <c r="AR117" s="4">
        <f t="shared" si="90"/>
        <v>0</v>
      </c>
      <c r="AS117" s="4">
        <f t="shared" si="91"/>
        <v>0</v>
      </c>
      <c r="AT117" s="4">
        <f t="shared" si="92"/>
        <v>0</v>
      </c>
      <c r="AU117" s="4">
        <f t="shared" si="93"/>
        <v>0</v>
      </c>
      <c r="AV117" s="4">
        <f t="shared" si="94"/>
        <v>0</v>
      </c>
      <c r="AW117" s="4">
        <f t="shared" si="95"/>
        <v>0</v>
      </c>
      <c r="AX117" s="4">
        <f t="shared" si="96"/>
        <v>0</v>
      </c>
      <c r="AY117" s="4">
        <f t="shared" si="97"/>
        <v>0</v>
      </c>
      <c r="AZ117" s="4">
        <f t="shared" si="98"/>
        <v>0</v>
      </c>
    </row>
    <row r="118" spans="2:52" x14ac:dyDescent="0.2">
      <c r="B118">
        <f>Risks!B126</f>
        <v>0</v>
      </c>
      <c r="C118">
        <f>Risks!H126</f>
        <v>0</v>
      </c>
      <c r="D118" s="4">
        <f>Risks!C126</f>
        <v>0</v>
      </c>
      <c r="E118" s="4">
        <f>Detailed_Report_Risk_Levels!D118</f>
        <v>0</v>
      </c>
      <c r="F118" s="4">
        <f t="shared" si="53"/>
        <v>1</v>
      </c>
      <c r="G118" s="4">
        <f t="shared" si="54"/>
        <v>1</v>
      </c>
      <c r="H118" s="4">
        <f t="shared" si="55"/>
        <v>1</v>
      </c>
      <c r="I118" s="4">
        <f t="shared" si="56"/>
        <v>1</v>
      </c>
      <c r="J118" s="4">
        <f t="shared" si="57"/>
        <v>1</v>
      </c>
      <c r="K118" s="4">
        <f t="shared" si="58"/>
        <v>1</v>
      </c>
      <c r="L118" s="4">
        <f t="shared" si="59"/>
        <v>1</v>
      </c>
      <c r="M118" s="4">
        <f t="shared" si="60"/>
        <v>1</v>
      </c>
      <c r="N118" s="4">
        <f t="shared" si="61"/>
        <v>1</v>
      </c>
      <c r="O118" s="4">
        <f t="shared" si="62"/>
        <v>1</v>
      </c>
      <c r="P118" s="4">
        <f t="shared" si="63"/>
        <v>1</v>
      </c>
      <c r="Q118" s="4">
        <f t="shared" si="64"/>
        <v>1</v>
      </c>
      <c r="R118" s="4">
        <f t="shared" si="65"/>
        <v>1</v>
      </c>
      <c r="S118" s="4">
        <f t="shared" si="66"/>
        <v>1</v>
      </c>
      <c r="T118" s="4">
        <f t="shared" si="67"/>
        <v>1</v>
      </c>
      <c r="U118" s="4">
        <f t="shared" si="68"/>
        <v>0</v>
      </c>
      <c r="V118" s="4">
        <f t="shared" si="69"/>
        <v>0</v>
      </c>
      <c r="W118" s="4">
        <f t="shared" si="70"/>
        <v>0</v>
      </c>
      <c r="X118" s="4">
        <f t="shared" si="71"/>
        <v>0</v>
      </c>
      <c r="Y118" s="4">
        <f t="shared" si="72"/>
        <v>0</v>
      </c>
      <c r="Z118" s="4">
        <f t="shared" si="73"/>
        <v>0</v>
      </c>
      <c r="AA118" s="4">
        <f t="shared" si="74"/>
        <v>0</v>
      </c>
      <c r="AB118" s="4">
        <f t="shared" si="75"/>
        <v>0</v>
      </c>
      <c r="AC118" s="4">
        <f t="shared" si="76"/>
        <v>0</v>
      </c>
      <c r="AD118" s="4">
        <f t="shared" si="77"/>
        <v>0</v>
      </c>
      <c r="AE118" s="4">
        <f t="shared" si="78"/>
        <v>0</v>
      </c>
      <c r="AF118" s="4">
        <f t="shared" si="79"/>
        <v>0</v>
      </c>
      <c r="AG118" s="4">
        <f t="shared" si="80"/>
        <v>0</v>
      </c>
      <c r="AH118" s="4">
        <f t="shared" si="81"/>
        <v>0</v>
      </c>
      <c r="AI118" s="4">
        <f t="shared" si="82"/>
        <v>0</v>
      </c>
      <c r="AJ118" s="4">
        <f t="shared" si="83"/>
        <v>0</v>
      </c>
      <c r="AK118" s="4">
        <f>Detailed_Report_Risk_Levels!E118</f>
        <v>0</v>
      </c>
      <c r="AL118" s="4">
        <f t="shared" si="84"/>
        <v>0</v>
      </c>
      <c r="AM118" s="4">
        <f t="shared" si="85"/>
        <v>0</v>
      </c>
      <c r="AN118" s="4">
        <f t="shared" si="86"/>
        <v>0</v>
      </c>
      <c r="AO118" s="4">
        <f t="shared" si="87"/>
        <v>0</v>
      </c>
      <c r="AP118" s="4">
        <f t="shared" si="88"/>
        <v>0</v>
      </c>
      <c r="AQ118" s="4">
        <f t="shared" si="89"/>
        <v>0</v>
      </c>
      <c r="AR118" s="4">
        <f t="shared" si="90"/>
        <v>0</v>
      </c>
      <c r="AS118" s="4">
        <f t="shared" si="91"/>
        <v>0</v>
      </c>
      <c r="AT118" s="4">
        <f t="shared" si="92"/>
        <v>0</v>
      </c>
      <c r="AU118" s="4">
        <f t="shared" si="93"/>
        <v>0</v>
      </c>
      <c r="AV118" s="4">
        <f t="shared" si="94"/>
        <v>0</v>
      </c>
      <c r="AW118" s="4">
        <f t="shared" si="95"/>
        <v>0</v>
      </c>
      <c r="AX118" s="4">
        <f t="shared" si="96"/>
        <v>0</v>
      </c>
      <c r="AY118" s="4">
        <f t="shared" si="97"/>
        <v>0</v>
      </c>
      <c r="AZ118" s="4">
        <f t="shared" si="98"/>
        <v>0</v>
      </c>
    </row>
    <row r="119" spans="2:52" x14ac:dyDescent="0.2">
      <c r="B119">
        <f>Risks!B127</f>
        <v>0</v>
      </c>
      <c r="C119">
        <f>Risks!H127</f>
        <v>0</v>
      </c>
      <c r="D119" s="4">
        <f>Risks!C127</f>
        <v>0</v>
      </c>
      <c r="E119" s="4">
        <f>Detailed_Report_Risk_Levels!D119</f>
        <v>0</v>
      </c>
      <c r="F119" s="4">
        <f t="shared" si="53"/>
        <v>1</v>
      </c>
      <c r="G119" s="4">
        <f t="shared" si="54"/>
        <v>1</v>
      </c>
      <c r="H119" s="4">
        <f t="shared" si="55"/>
        <v>1</v>
      </c>
      <c r="I119" s="4">
        <f t="shared" si="56"/>
        <v>1</v>
      </c>
      <c r="J119" s="4">
        <f t="shared" si="57"/>
        <v>1</v>
      </c>
      <c r="K119" s="4">
        <f t="shared" si="58"/>
        <v>1</v>
      </c>
      <c r="L119" s="4">
        <f t="shared" si="59"/>
        <v>1</v>
      </c>
      <c r="M119" s="4">
        <f t="shared" si="60"/>
        <v>1</v>
      </c>
      <c r="N119" s="4">
        <f t="shared" si="61"/>
        <v>1</v>
      </c>
      <c r="O119" s="4">
        <f t="shared" si="62"/>
        <v>1</v>
      </c>
      <c r="P119" s="4">
        <f t="shared" si="63"/>
        <v>1</v>
      </c>
      <c r="Q119" s="4">
        <f t="shared" si="64"/>
        <v>1</v>
      </c>
      <c r="R119" s="4">
        <f t="shared" si="65"/>
        <v>1</v>
      </c>
      <c r="S119" s="4">
        <f t="shared" si="66"/>
        <v>1</v>
      </c>
      <c r="T119" s="4">
        <f t="shared" si="67"/>
        <v>1</v>
      </c>
      <c r="U119" s="4">
        <f t="shared" si="68"/>
        <v>0</v>
      </c>
      <c r="V119" s="4">
        <f t="shared" si="69"/>
        <v>0</v>
      </c>
      <c r="W119" s="4">
        <f t="shared" si="70"/>
        <v>0</v>
      </c>
      <c r="X119" s="4">
        <f t="shared" si="71"/>
        <v>0</v>
      </c>
      <c r="Y119" s="4">
        <f t="shared" si="72"/>
        <v>0</v>
      </c>
      <c r="Z119" s="4">
        <f t="shared" si="73"/>
        <v>0</v>
      </c>
      <c r="AA119" s="4">
        <f t="shared" si="74"/>
        <v>0</v>
      </c>
      <c r="AB119" s="4">
        <f t="shared" si="75"/>
        <v>0</v>
      </c>
      <c r="AC119" s="4">
        <f t="shared" si="76"/>
        <v>0</v>
      </c>
      <c r="AD119" s="4">
        <f t="shared" si="77"/>
        <v>0</v>
      </c>
      <c r="AE119" s="4">
        <f t="shared" si="78"/>
        <v>0</v>
      </c>
      <c r="AF119" s="4">
        <f t="shared" si="79"/>
        <v>0</v>
      </c>
      <c r="AG119" s="4">
        <f t="shared" si="80"/>
        <v>0</v>
      </c>
      <c r="AH119" s="4">
        <f t="shared" si="81"/>
        <v>0</v>
      </c>
      <c r="AI119" s="4">
        <f t="shared" si="82"/>
        <v>0</v>
      </c>
      <c r="AJ119" s="4">
        <f t="shared" si="83"/>
        <v>0</v>
      </c>
      <c r="AK119" s="4">
        <f>Detailed_Report_Risk_Levels!E119</f>
        <v>0</v>
      </c>
      <c r="AL119" s="4">
        <f t="shared" si="84"/>
        <v>0</v>
      </c>
      <c r="AM119" s="4">
        <f t="shared" si="85"/>
        <v>0</v>
      </c>
      <c r="AN119" s="4">
        <f t="shared" si="86"/>
        <v>0</v>
      </c>
      <c r="AO119" s="4">
        <f t="shared" si="87"/>
        <v>0</v>
      </c>
      <c r="AP119" s="4">
        <f t="shared" si="88"/>
        <v>0</v>
      </c>
      <c r="AQ119" s="4">
        <f t="shared" si="89"/>
        <v>0</v>
      </c>
      <c r="AR119" s="4">
        <f t="shared" si="90"/>
        <v>0</v>
      </c>
      <c r="AS119" s="4">
        <f t="shared" si="91"/>
        <v>0</v>
      </c>
      <c r="AT119" s="4">
        <f t="shared" si="92"/>
        <v>0</v>
      </c>
      <c r="AU119" s="4">
        <f t="shared" si="93"/>
        <v>0</v>
      </c>
      <c r="AV119" s="4">
        <f t="shared" si="94"/>
        <v>0</v>
      </c>
      <c r="AW119" s="4">
        <f t="shared" si="95"/>
        <v>0</v>
      </c>
      <c r="AX119" s="4">
        <f t="shared" si="96"/>
        <v>0</v>
      </c>
      <c r="AY119" s="4">
        <f t="shared" si="97"/>
        <v>0</v>
      </c>
      <c r="AZ119" s="4">
        <f t="shared" si="98"/>
        <v>0</v>
      </c>
    </row>
    <row r="120" spans="2:52" x14ac:dyDescent="0.2">
      <c r="B120">
        <f>Risks!B128</f>
        <v>0</v>
      </c>
      <c r="C120">
        <f>Risks!H128</f>
        <v>0</v>
      </c>
      <c r="D120" s="4">
        <f>Risks!C128</f>
        <v>0</v>
      </c>
      <c r="E120" s="4">
        <f>Detailed_Report_Risk_Levels!D120</f>
        <v>0</v>
      </c>
      <c r="F120" s="4">
        <f t="shared" si="53"/>
        <v>1</v>
      </c>
      <c r="G120" s="4">
        <f t="shared" si="54"/>
        <v>1</v>
      </c>
      <c r="H120" s="4">
        <f t="shared" si="55"/>
        <v>1</v>
      </c>
      <c r="I120" s="4">
        <f t="shared" si="56"/>
        <v>1</v>
      </c>
      <c r="J120" s="4">
        <f t="shared" si="57"/>
        <v>1</v>
      </c>
      <c r="K120" s="4">
        <f t="shared" si="58"/>
        <v>1</v>
      </c>
      <c r="L120" s="4">
        <f t="shared" si="59"/>
        <v>1</v>
      </c>
      <c r="M120" s="4">
        <f t="shared" si="60"/>
        <v>1</v>
      </c>
      <c r="N120" s="4">
        <f t="shared" si="61"/>
        <v>1</v>
      </c>
      <c r="O120" s="4">
        <f t="shared" si="62"/>
        <v>1</v>
      </c>
      <c r="P120" s="4">
        <f t="shared" si="63"/>
        <v>1</v>
      </c>
      <c r="Q120" s="4">
        <f t="shared" si="64"/>
        <v>1</v>
      </c>
      <c r="R120" s="4">
        <f t="shared" si="65"/>
        <v>1</v>
      </c>
      <c r="S120" s="4">
        <f t="shared" si="66"/>
        <v>1</v>
      </c>
      <c r="T120" s="4">
        <f t="shared" si="67"/>
        <v>1</v>
      </c>
      <c r="U120" s="4">
        <f t="shared" si="68"/>
        <v>0</v>
      </c>
      <c r="V120" s="4">
        <f t="shared" si="69"/>
        <v>0</v>
      </c>
      <c r="W120" s="4">
        <f t="shared" si="70"/>
        <v>0</v>
      </c>
      <c r="X120" s="4">
        <f t="shared" si="71"/>
        <v>0</v>
      </c>
      <c r="Y120" s="4">
        <f t="shared" si="72"/>
        <v>0</v>
      </c>
      <c r="Z120" s="4">
        <f t="shared" si="73"/>
        <v>0</v>
      </c>
      <c r="AA120" s="4">
        <f t="shared" si="74"/>
        <v>0</v>
      </c>
      <c r="AB120" s="4">
        <f t="shared" si="75"/>
        <v>0</v>
      </c>
      <c r="AC120" s="4">
        <f t="shared" si="76"/>
        <v>0</v>
      </c>
      <c r="AD120" s="4">
        <f t="shared" si="77"/>
        <v>0</v>
      </c>
      <c r="AE120" s="4">
        <f t="shared" si="78"/>
        <v>0</v>
      </c>
      <c r="AF120" s="4">
        <f t="shared" si="79"/>
        <v>0</v>
      </c>
      <c r="AG120" s="4">
        <f t="shared" si="80"/>
        <v>0</v>
      </c>
      <c r="AH120" s="4">
        <f t="shared" si="81"/>
        <v>0</v>
      </c>
      <c r="AI120" s="4">
        <f t="shared" si="82"/>
        <v>0</v>
      </c>
      <c r="AJ120" s="4">
        <f t="shared" si="83"/>
        <v>0</v>
      </c>
      <c r="AK120" s="4">
        <f>Detailed_Report_Risk_Levels!E120</f>
        <v>0</v>
      </c>
      <c r="AL120" s="4">
        <f t="shared" si="84"/>
        <v>0</v>
      </c>
      <c r="AM120" s="4">
        <f t="shared" si="85"/>
        <v>0</v>
      </c>
      <c r="AN120" s="4">
        <f t="shared" si="86"/>
        <v>0</v>
      </c>
      <c r="AO120" s="4">
        <f t="shared" si="87"/>
        <v>0</v>
      </c>
      <c r="AP120" s="4">
        <f t="shared" si="88"/>
        <v>0</v>
      </c>
      <c r="AQ120" s="4">
        <f t="shared" si="89"/>
        <v>0</v>
      </c>
      <c r="AR120" s="4">
        <f t="shared" si="90"/>
        <v>0</v>
      </c>
      <c r="AS120" s="4">
        <f t="shared" si="91"/>
        <v>0</v>
      </c>
      <c r="AT120" s="4">
        <f t="shared" si="92"/>
        <v>0</v>
      </c>
      <c r="AU120" s="4">
        <f t="shared" si="93"/>
        <v>0</v>
      </c>
      <c r="AV120" s="4">
        <f t="shared" si="94"/>
        <v>0</v>
      </c>
      <c r="AW120" s="4">
        <f t="shared" si="95"/>
        <v>0</v>
      </c>
      <c r="AX120" s="4">
        <f t="shared" si="96"/>
        <v>0</v>
      </c>
      <c r="AY120" s="4">
        <f t="shared" si="97"/>
        <v>0</v>
      </c>
      <c r="AZ120" s="4">
        <f t="shared" si="98"/>
        <v>0</v>
      </c>
    </row>
    <row r="121" spans="2:52" x14ac:dyDescent="0.2">
      <c r="B121">
        <f>Risks!B129</f>
        <v>0</v>
      </c>
      <c r="C121">
        <f>Risks!H129</f>
        <v>0</v>
      </c>
      <c r="D121" s="4">
        <f>Risks!C129</f>
        <v>0</v>
      </c>
      <c r="E121" s="4">
        <f>Detailed_Report_Risk_Levels!D121</f>
        <v>0</v>
      </c>
      <c r="F121" s="4">
        <f t="shared" si="53"/>
        <v>1</v>
      </c>
      <c r="G121" s="4">
        <f t="shared" si="54"/>
        <v>1</v>
      </c>
      <c r="H121" s="4">
        <f t="shared" si="55"/>
        <v>1</v>
      </c>
      <c r="I121" s="4">
        <f t="shared" si="56"/>
        <v>1</v>
      </c>
      <c r="J121" s="4">
        <f t="shared" si="57"/>
        <v>1</v>
      </c>
      <c r="K121" s="4">
        <f t="shared" si="58"/>
        <v>1</v>
      </c>
      <c r="L121" s="4">
        <f t="shared" si="59"/>
        <v>1</v>
      </c>
      <c r="M121" s="4">
        <f t="shared" si="60"/>
        <v>1</v>
      </c>
      <c r="N121" s="4">
        <f t="shared" si="61"/>
        <v>1</v>
      </c>
      <c r="O121" s="4">
        <f t="shared" si="62"/>
        <v>1</v>
      </c>
      <c r="P121" s="4">
        <f t="shared" si="63"/>
        <v>1</v>
      </c>
      <c r="Q121" s="4">
        <f t="shared" si="64"/>
        <v>1</v>
      </c>
      <c r="R121" s="4">
        <f t="shared" si="65"/>
        <v>1</v>
      </c>
      <c r="S121" s="4">
        <f t="shared" si="66"/>
        <v>1</v>
      </c>
      <c r="T121" s="4">
        <f t="shared" si="67"/>
        <v>1</v>
      </c>
      <c r="U121" s="4">
        <f t="shared" si="68"/>
        <v>0</v>
      </c>
      <c r="V121" s="4">
        <f t="shared" si="69"/>
        <v>0</v>
      </c>
      <c r="W121" s="4">
        <f t="shared" si="70"/>
        <v>0</v>
      </c>
      <c r="X121" s="4">
        <f t="shared" si="71"/>
        <v>0</v>
      </c>
      <c r="Y121" s="4">
        <f t="shared" si="72"/>
        <v>0</v>
      </c>
      <c r="Z121" s="4">
        <f t="shared" si="73"/>
        <v>0</v>
      </c>
      <c r="AA121" s="4">
        <f t="shared" si="74"/>
        <v>0</v>
      </c>
      <c r="AB121" s="4">
        <f t="shared" si="75"/>
        <v>0</v>
      </c>
      <c r="AC121" s="4">
        <f t="shared" si="76"/>
        <v>0</v>
      </c>
      <c r="AD121" s="4">
        <f t="shared" si="77"/>
        <v>0</v>
      </c>
      <c r="AE121" s="4">
        <f t="shared" si="78"/>
        <v>0</v>
      </c>
      <c r="AF121" s="4">
        <f t="shared" si="79"/>
        <v>0</v>
      </c>
      <c r="AG121" s="4">
        <f t="shared" si="80"/>
        <v>0</v>
      </c>
      <c r="AH121" s="4">
        <f t="shared" si="81"/>
        <v>0</v>
      </c>
      <c r="AI121" s="4">
        <f t="shared" si="82"/>
        <v>0</v>
      </c>
      <c r="AJ121" s="4">
        <f t="shared" si="83"/>
        <v>0</v>
      </c>
      <c r="AK121" s="4">
        <f>Detailed_Report_Risk_Levels!E121</f>
        <v>0</v>
      </c>
      <c r="AL121" s="4">
        <f t="shared" si="84"/>
        <v>0</v>
      </c>
      <c r="AM121" s="4">
        <f t="shared" si="85"/>
        <v>0</v>
      </c>
      <c r="AN121" s="4">
        <f t="shared" si="86"/>
        <v>0</v>
      </c>
      <c r="AO121" s="4">
        <f t="shared" si="87"/>
        <v>0</v>
      </c>
      <c r="AP121" s="4">
        <f t="shared" si="88"/>
        <v>0</v>
      </c>
      <c r="AQ121" s="4">
        <f t="shared" si="89"/>
        <v>0</v>
      </c>
      <c r="AR121" s="4">
        <f t="shared" si="90"/>
        <v>0</v>
      </c>
      <c r="AS121" s="4">
        <f t="shared" si="91"/>
        <v>0</v>
      </c>
      <c r="AT121" s="4">
        <f t="shared" si="92"/>
        <v>0</v>
      </c>
      <c r="AU121" s="4">
        <f t="shared" si="93"/>
        <v>0</v>
      </c>
      <c r="AV121" s="4">
        <f t="shared" si="94"/>
        <v>0</v>
      </c>
      <c r="AW121" s="4">
        <f t="shared" si="95"/>
        <v>0</v>
      </c>
      <c r="AX121" s="4">
        <f t="shared" si="96"/>
        <v>0</v>
      </c>
      <c r="AY121" s="4">
        <f t="shared" si="97"/>
        <v>0</v>
      </c>
      <c r="AZ121" s="4">
        <f t="shared" si="98"/>
        <v>0</v>
      </c>
    </row>
    <row r="122" spans="2:52" x14ac:dyDescent="0.2">
      <c r="B122">
        <f>Risks!B130</f>
        <v>0</v>
      </c>
      <c r="C122">
        <f>Risks!H130</f>
        <v>0</v>
      </c>
      <c r="D122" s="4">
        <f>Risks!C130</f>
        <v>0</v>
      </c>
      <c r="E122" s="4">
        <f>Detailed_Report_Risk_Levels!D122</f>
        <v>0</v>
      </c>
      <c r="F122" s="4">
        <f t="shared" si="53"/>
        <v>1</v>
      </c>
      <c r="G122" s="4">
        <f t="shared" si="54"/>
        <v>1</v>
      </c>
      <c r="H122" s="4">
        <f t="shared" si="55"/>
        <v>1</v>
      </c>
      <c r="I122" s="4">
        <f t="shared" si="56"/>
        <v>1</v>
      </c>
      <c r="J122" s="4">
        <f t="shared" si="57"/>
        <v>1</v>
      </c>
      <c r="K122" s="4">
        <f t="shared" si="58"/>
        <v>1</v>
      </c>
      <c r="L122" s="4">
        <f t="shared" si="59"/>
        <v>1</v>
      </c>
      <c r="M122" s="4">
        <f t="shared" si="60"/>
        <v>1</v>
      </c>
      <c r="N122" s="4">
        <f t="shared" si="61"/>
        <v>1</v>
      </c>
      <c r="O122" s="4">
        <f t="shared" si="62"/>
        <v>1</v>
      </c>
      <c r="P122" s="4">
        <f t="shared" si="63"/>
        <v>1</v>
      </c>
      <c r="Q122" s="4">
        <f t="shared" si="64"/>
        <v>1</v>
      </c>
      <c r="R122" s="4">
        <f t="shared" si="65"/>
        <v>1</v>
      </c>
      <c r="S122" s="4">
        <f t="shared" si="66"/>
        <v>1</v>
      </c>
      <c r="T122" s="4">
        <f t="shared" si="67"/>
        <v>1</v>
      </c>
      <c r="U122" s="4">
        <f t="shared" si="68"/>
        <v>0</v>
      </c>
      <c r="V122" s="4">
        <f t="shared" si="69"/>
        <v>0</v>
      </c>
      <c r="W122" s="4">
        <f t="shared" si="70"/>
        <v>0</v>
      </c>
      <c r="X122" s="4">
        <f t="shared" si="71"/>
        <v>0</v>
      </c>
      <c r="Y122" s="4">
        <f t="shared" si="72"/>
        <v>0</v>
      </c>
      <c r="Z122" s="4">
        <f t="shared" si="73"/>
        <v>0</v>
      </c>
      <c r="AA122" s="4">
        <f t="shared" si="74"/>
        <v>0</v>
      </c>
      <c r="AB122" s="4">
        <f t="shared" si="75"/>
        <v>0</v>
      </c>
      <c r="AC122" s="4">
        <f t="shared" si="76"/>
        <v>0</v>
      </c>
      <c r="AD122" s="4">
        <f t="shared" si="77"/>
        <v>0</v>
      </c>
      <c r="AE122" s="4">
        <f t="shared" si="78"/>
        <v>0</v>
      </c>
      <c r="AF122" s="4">
        <f t="shared" si="79"/>
        <v>0</v>
      </c>
      <c r="AG122" s="4">
        <f t="shared" si="80"/>
        <v>0</v>
      </c>
      <c r="AH122" s="4">
        <f t="shared" si="81"/>
        <v>0</v>
      </c>
      <c r="AI122" s="4">
        <f t="shared" si="82"/>
        <v>0</v>
      </c>
      <c r="AJ122" s="4">
        <f t="shared" si="83"/>
        <v>0</v>
      </c>
      <c r="AK122" s="4">
        <f>Detailed_Report_Risk_Levels!E122</f>
        <v>0</v>
      </c>
      <c r="AL122" s="4">
        <f t="shared" si="84"/>
        <v>0</v>
      </c>
      <c r="AM122" s="4">
        <f t="shared" si="85"/>
        <v>0</v>
      </c>
      <c r="AN122" s="4">
        <f t="shared" si="86"/>
        <v>0</v>
      </c>
      <c r="AO122" s="4">
        <f t="shared" si="87"/>
        <v>0</v>
      </c>
      <c r="AP122" s="4">
        <f t="shared" si="88"/>
        <v>0</v>
      </c>
      <c r="AQ122" s="4">
        <f t="shared" si="89"/>
        <v>0</v>
      </c>
      <c r="AR122" s="4">
        <f t="shared" si="90"/>
        <v>0</v>
      </c>
      <c r="AS122" s="4">
        <f t="shared" si="91"/>
        <v>0</v>
      </c>
      <c r="AT122" s="4">
        <f t="shared" si="92"/>
        <v>0</v>
      </c>
      <c r="AU122" s="4">
        <f t="shared" si="93"/>
        <v>0</v>
      </c>
      <c r="AV122" s="4">
        <f t="shared" si="94"/>
        <v>0</v>
      </c>
      <c r="AW122" s="4">
        <f t="shared" si="95"/>
        <v>0</v>
      </c>
      <c r="AX122" s="4">
        <f t="shared" si="96"/>
        <v>0</v>
      </c>
      <c r="AY122" s="4">
        <f t="shared" si="97"/>
        <v>0</v>
      </c>
      <c r="AZ122" s="4">
        <f t="shared" si="98"/>
        <v>0</v>
      </c>
    </row>
    <row r="123" spans="2:52" x14ac:dyDescent="0.2">
      <c r="B123">
        <f>Risks!B131</f>
        <v>0</v>
      </c>
      <c r="C123">
        <f>Risks!H131</f>
        <v>0</v>
      </c>
      <c r="D123" s="4">
        <f>Risks!C131</f>
        <v>0</v>
      </c>
      <c r="E123" s="4">
        <f>Detailed_Report_Risk_Levels!D123</f>
        <v>0</v>
      </c>
      <c r="F123" s="4">
        <f t="shared" si="53"/>
        <v>1</v>
      </c>
      <c r="G123" s="4">
        <f t="shared" si="54"/>
        <v>1</v>
      </c>
      <c r="H123" s="4">
        <f t="shared" si="55"/>
        <v>1</v>
      </c>
      <c r="I123" s="4">
        <f t="shared" si="56"/>
        <v>1</v>
      </c>
      <c r="J123" s="4">
        <f t="shared" si="57"/>
        <v>1</v>
      </c>
      <c r="K123" s="4">
        <f t="shared" si="58"/>
        <v>1</v>
      </c>
      <c r="L123" s="4">
        <f t="shared" si="59"/>
        <v>1</v>
      </c>
      <c r="M123" s="4">
        <f t="shared" si="60"/>
        <v>1</v>
      </c>
      <c r="N123" s="4">
        <f t="shared" si="61"/>
        <v>1</v>
      </c>
      <c r="O123" s="4">
        <f t="shared" si="62"/>
        <v>1</v>
      </c>
      <c r="P123" s="4">
        <f t="shared" si="63"/>
        <v>1</v>
      </c>
      <c r="Q123" s="4">
        <f t="shared" si="64"/>
        <v>1</v>
      </c>
      <c r="R123" s="4">
        <f t="shared" si="65"/>
        <v>1</v>
      </c>
      <c r="S123" s="4">
        <f t="shared" si="66"/>
        <v>1</v>
      </c>
      <c r="T123" s="4">
        <f t="shared" si="67"/>
        <v>1</v>
      </c>
      <c r="U123" s="4">
        <f t="shared" si="68"/>
        <v>0</v>
      </c>
      <c r="V123" s="4">
        <f t="shared" si="69"/>
        <v>0</v>
      </c>
      <c r="W123" s="4">
        <f t="shared" si="70"/>
        <v>0</v>
      </c>
      <c r="X123" s="4">
        <f t="shared" si="71"/>
        <v>0</v>
      </c>
      <c r="Y123" s="4">
        <f t="shared" si="72"/>
        <v>0</v>
      </c>
      <c r="Z123" s="4">
        <f t="shared" si="73"/>
        <v>0</v>
      </c>
      <c r="AA123" s="4">
        <f t="shared" si="74"/>
        <v>0</v>
      </c>
      <c r="AB123" s="4">
        <f t="shared" si="75"/>
        <v>0</v>
      </c>
      <c r="AC123" s="4">
        <f t="shared" si="76"/>
        <v>0</v>
      </c>
      <c r="AD123" s="4">
        <f t="shared" si="77"/>
        <v>0</v>
      </c>
      <c r="AE123" s="4">
        <f t="shared" si="78"/>
        <v>0</v>
      </c>
      <c r="AF123" s="4">
        <f t="shared" si="79"/>
        <v>0</v>
      </c>
      <c r="AG123" s="4">
        <f t="shared" si="80"/>
        <v>0</v>
      </c>
      <c r="AH123" s="4">
        <f t="shared" si="81"/>
        <v>0</v>
      </c>
      <c r="AI123" s="4">
        <f t="shared" si="82"/>
        <v>0</v>
      </c>
      <c r="AJ123" s="4">
        <f t="shared" si="83"/>
        <v>0</v>
      </c>
      <c r="AK123" s="4">
        <f>Detailed_Report_Risk_Levels!E123</f>
        <v>0</v>
      </c>
      <c r="AL123" s="4">
        <f t="shared" si="84"/>
        <v>0</v>
      </c>
      <c r="AM123" s="4">
        <f t="shared" si="85"/>
        <v>0</v>
      </c>
      <c r="AN123" s="4">
        <f t="shared" si="86"/>
        <v>0</v>
      </c>
      <c r="AO123" s="4">
        <f t="shared" si="87"/>
        <v>0</v>
      </c>
      <c r="AP123" s="4">
        <f t="shared" si="88"/>
        <v>0</v>
      </c>
      <c r="AQ123" s="4">
        <f t="shared" si="89"/>
        <v>0</v>
      </c>
      <c r="AR123" s="4">
        <f t="shared" si="90"/>
        <v>0</v>
      </c>
      <c r="AS123" s="4">
        <f t="shared" si="91"/>
        <v>0</v>
      </c>
      <c r="AT123" s="4">
        <f t="shared" si="92"/>
        <v>0</v>
      </c>
      <c r="AU123" s="4">
        <f t="shared" si="93"/>
        <v>0</v>
      </c>
      <c r="AV123" s="4">
        <f t="shared" si="94"/>
        <v>0</v>
      </c>
      <c r="AW123" s="4">
        <f t="shared" si="95"/>
        <v>0</v>
      </c>
      <c r="AX123" s="4">
        <f t="shared" si="96"/>
        <v>0</v>
      </c>
      <c r="AY123" s="4">
        <f t="shared" si="97"/>
        <v>0</v>
      </c>
      <c r="AZ123" s="4">
        <f t="shared" si="98"/>
        <v>0</v>
      </c>
    </row>
    <row r="124" spans="2:52" x14ac:dyDescent="0.2">
      <c r="B124">
        <f>Risks!B132</f>
        <v>0</v>
      </c>
      <c r="C124">
        <f>Risks!H132</f>
        <v>0</v>
      </c>
      <c r="D124" s="4">
        <f>Risks!C132</f>
        <v>0</v>
      </c>
      <c r="E124" s="4">
        <f>Detailed_Report_Risk_Levels!D124</f>
        <v>0</v>
      </c>
      <c r="F124" s="4">
        <f t="shared" si="53"/>
        <v>1</v>
      </c>
      <c r="G124" s="4">
        <f t="shared" si="54"/>
        <v>1</v>
      </c>
      <c r="H124" s="4">
        <f t="shared" si="55"/>
        <v>1</v>
      </c>
      <c r="I124" s="4">
        <f t="shared" si="56"/>
        <v>1</v>
      </c>
      <c r="J124" s="4">
        <f t="shared" si="57"/>
        <v>1</v>
      </c>
      <c r="K124" s="4">
        <f t="shared" si="58"/>
        <v>1</v>
      </c>
      <c r="L124" s="4">
        <f t="shared" si="59"/>
        <v>1</v>
      </c>
      <c r="M124" s="4">
        <f t="shared" si="60"/>
        <v>1</v>
      </c>
      <c r="N124" s="4">
        <f t="shared" si="61"/>
        <v>1</v>
      </c>
      <c r="O124" s="4">
        <f t="shared" si="62"/>
        <v>1</v>
      </c>
      <c r="P124" s="4">
        <f t="shared" si="63"/>
        <v>1</v>
      </c>
      <c r="Q124" s="4">
        <f t="shared" si="64"/>
        <v>1</v>
      </c>
      <c r="R124" s="4">
        <f t="shared" si="65"/>
        <v>1</v>
      </c>
      <c r="S124" s="4">
        <f t="shared" si="66"/>
        <v>1</v>
      </c>
      <c r="T124" s="4">
        <f t="shared" si="67"/>
        <v>1</v>
      </c>
      <c r="U124" s="4">
        <f t="shared" si="68"/>
        <v>0</v>
      </c>
      <c r="V124" s="4">
        <f t="shared" si="69"/>
        <v>0</v>
      </c>
      <c r="W124" s="4">
        <f t="shared" si="70"/>
        <v>0</v>
      </c>
      <c r="X124" s="4">
        <f t="shared" si="71"/>
        <v>0</v>
      </c>
      <c r="Y124" s="4">
        <f t="shared" si="72"/>
        <v>0</v>
      </c>
      <c r="Z124" s="4">
        <f t="shared" si="73"/>
        <v>0</v>
      </c>
      <c r="AA124" s="4">
        <f t="shared" si="74"/>
        <v>0</v>
      </c>
      <c r="AB124" s="4">
        <f t="shared" si="75"/>
        <v>0</v>
      </c>
      <c r="AC124" s="4">
        <f t="shared" si="76"/>
        <v>0</v>
      </c>
      <c r="AD124" s="4">
        <f t="shared" si="77"/>
        <v>0</v>
      </c>
      <c r="AE124" s="4">
        <f t="shared" si="78"/>
        <v>0</v>
      </c>
      <c r="AF124" s="4">
        <f t="shared" si="79"/>
        <v>0</v>
      </c>
      <c r="AG124" s="4">
        <f t="shared" si="80"/>
        <v>0</v>
      </c>
      <c r="AH124" s="4">
        <f t="shared" si="81"/>
        <v>0</v>
      </c>
      <c r="AI124" s="4">
        <f t="shared" si="82"/>
        <v>0</v>
      </c>
      <c r="AJ124" s="4">
        <f t="shared" si="83"/>
        <v>0</v>
      </c>
      <c r="AK124" s="4">
        <f>Detailed_Report_Risk_Levels!E124</f>
        <v>0</v>
      </c>
      <c r="AL124" s="4">
        <f t="shared" si="84"/>
        <v>0</v>
      </c>
      <c r="AM124" s="4">
        <f t="shared" si="85"/>
        <v>0</v>
      </c>
      <c r="AN124" s="4">
        <f t="shared" si="86"/>
        <v>0</v>
      </c>
      <c r="AO124" s="4">
        <f t="shared" si="87"/>
        <v>0</v>
      </c>
      <c r="AP124" s="4">
        <f t="shared" si="88"/>
        <v>0</v>
      </c>
      <c r="AQ124" s="4">
        <f t="shared" si="89"/>
        <v>0</v>
      </c>
      <c r="AR124" s="4">
        <f t="shared" si="90"/>
        <v>0</v>
      </c>
      <c r="AS124" s="4">
        <f t="shared" si="91"/>
        <v>0</v>
      </c>
      <c r="AT124" s="4">
        <f t="shared" si="92"/>
        <v>0</v>
      </c>
      <c r="AU124" s="4">
        <f t="shared" si="93"/>
        <v>0</v>
      </c>
      <c r="AV124" s="4">
        <f t="shared" si="94"/>
        <v>0</v>
      </c>
      <c r="AW124" s="4">
        <f t="shared" si="95"/>
        <v>0</v>
      </c>
      <c r="AX124" s="4">
        <f t="shared" si="96"/>
        <v>0</v>
      </c>
      <c r="AY124" s="4">
        <f t="shared" si="97"/>
        <v>0</v>
      </c>
      <c r="AZ124" s="4">
        <f t="shared" si="98"/>
        <v>0</v>
      </c>
    </row>
    <row r="125" spans="2:52" x14ac:dyDescent="0.2">
      <c r="B125">
        <f>Risks!B133</f>
        <v>0</v>
      </c>
      <c r="C125">
        <f>Risks!H133</f>
        <v>0</v>
      </c>
      <c r="D125" s="4">
        <f>Risks!C133</f>
        <v>0</v>
      </c>
      <c r="E125" s="4">
        <f>Detailed_Report_Risk_Levels!D125</f>
        <v>0</v>
      </c>
      <c r="F125" s="4">
        <f t="shared" si="53"/>
        <v>1</v>
      </c>
      <c r="G125" s="4">
        <f t="shared" si="54"/>
        <v>1</v>
      </c>
      <c r="H125" s="4">
        <f t="shared" si="55"/>
        <v>1</v>
      </c>
      <c r="I125" s="4">
        <f t="shared" si="56"/>
        <v>1</v>
      </c>
      <c r="J125" s="4">
        <f t="shared" si="57"/>
        <v>1</v>
      </c>
      <c r="K125" s="4">
        <f t="shared" si="58"/>
        <v>1</v>
      </c>
      <c r="L125" s="4">
        <f t="shared" si="59"/>
        <v>1</v>
      </c>
      <c r="M125" s="4">
        <f t="shared" si="60"/>
        <v>1</v>
      </c>
      <c r="N125" s="4">
        <f t="shared" si="61"/>
        <v>1</v>
      </c>
      <c r="O125" s="4">
        <f t="shared" si="62"/>
        <v>1</v>
      </c>
      <c r="P125" s="4">
        <f t="shared" si="63"/>
        <v>1</v>
      </c>
      <c r="Q125" s="4">
        <f t="shared" si="64"/>
        <v>1</v>
      </c>
      <c r="R125" s="4">
        <f t="shared" si="65"/>
        <v>1</v>
      </c>
      <c r="S125" s="4">
        <f t="shared" si="66"/>
        <v>1</v>
      </c>
      <c r="T125" s="4">
        <f t="shared" si="67"/>
        <v>1</v>
      </c>
      <c r="U125" s="4">
        <f t="shared" si="68"/>
        <v>0</v>
      </c>
      <c r="V125" s="4">
        <f t="shared" si="69"/>
        <v>0</v>
      </c>
      <c r="W125" s="4">
        <f t="shared" si="70"/>
        <v>0</v>
      </c>
      <c r="X125" s="4">
        <f t="shared" si="71"/>
        <v>0</v>
      </c>
      <c r="Y125" s="4">
        <f t="shared" si="72"/>
        <v>0</v>
      </c>
      <c r="Z125" s="4">
        <f t="shared" si="73"/>
        <v>0</v>
      </c>
      <c r="AA125" s="4">
        <f t="shared" si="74"/>
        <v>0</v>
      </c>
      <c r="AB125" s="4">
        <f t="shared" si="75"/>
        <v>0</v>
      </c>
      <c r="AC125" s="4">
        <f t="shared" si="76"/>
        <v>0</v>
      </c>
      <c r="AD125" s="4">
        <f t="shared" si="77"/>
        <v>0</v>
      </c>
      <c r="AE125" s="4">
        <f t="shared" si="78"/>
        <v>0</v>
      </c>
      <c r="AF125" s="4">
        <f t="shared" si="79"/>
        <v>0</v>
      </c>
      <c r="AG125" s="4">
        <f t="shared" si="80"/>
        <v>0</v>
      </c>
      <c r="AH125" s="4">
        <f t="shared" si="81"/>
        <v>0</v>
      </c>
      <c r="AI125" s="4">
        <f t="shared" si="82"/>
        <v>0</v>
      </c>
      <c r="AJ125" s="4">
        <f t="shared" si="83"/>
        <v>0</v>
      </c>
      <c r="AK125" s="4">
        <f>Detailed_Report_Risk_Levels!E125</f>
        <v>0</v>
      </c>
      <c r="AL125" s="4">
        <f t="shared" si="84"/>
        <v>0</v>
      </c>
      <c r="AM125" s="4">
        <f t="shared" si="85"/>
        <v>0</v>
      </c>
      <c r="AN125" s="4">
        <f t="shared" si="86"/>
        <v>0</v>
      </c>
      <c r="AO125" s="4">
        <f t="shared" si="87"/>
        <v>0</v>
      </c>
      <c r="AP125" s="4">
        <f t="shared" si="88"/>
        <v>0</v>
      </c>
      <c r="AQ125" s="4">
        <f t="shared" si="89"/>
        <v>0</v>
      </c>
      <c r="AR125" s="4">
        <f t="shared" si="90"/>
        <v>0</v>
      </c>
      <c r="AS125" s="4">
        <f t="shared" si="91"/>
        <v>0</v>
      </c>
      <c r="AT125" s="4">
        <f t="shared" si="92"/>
        <v>0</v>
      </c>
      <c r="AU125" s="4">
        <f t="shared" si="93"/>
        <v>0</v>
      </c>
      <c r="AV125" s="4">
        <f t="shared" si="94"/>
        <v>0</v>
      </c>
      <c r="AW125" s="4">
        <f t="shared" si="95"/>
        <v>0</v>
      </c>
      <c r="AX125" s="4">
        <f t="shared" si="96"/>
        <v>0</v>
      </c>
      <c r="AY125" s="4">
        <f t="shared" si="97"/>
        <v>0</v>
      </c>
      <c r="AZ125" s="4">
        <f t="shared" si="98"/>
        <v>0</v>
      </c>
    </row>
    <row r="126" spans="2:52" x14ac:dyDescent="0.2">
      <c r="B126">
        <f>Risks!B134</f>
        <v>0</v>
      </c>
      <c r="C126">
        <f>Risks!H134</f>
        <v>0</v>
      </c>
      <c r="D126" s="4">
        <f>Risks!C134</f>
        <v>0</v>
      </c>
      <c r="E126" s="4">
        <f>Detailed_Report_Risk_Levels!D126</f>
        <v>0</v>
      </c>
      <c r="F126" s="4">
        <f t="shared" si="53"/>
        <v>1</v>
      </c>
      <c r="G126" s="4">
        <f t="shared" si="54"/>
        <v>1</v>
      </c>
      <c r="H126" s="4">
        <f t="shared" si="55"/>
        <v>1</v>
      </c>
      <c r="I126" s="4">
        <f t="shared" si="56"/>
        <v>1</v>
      </c>
      <c r="J126" s="4">
        <f t="shared" si="57"/>
        <v>1</v>
      </c>
      <c r="K126" s="4">
        <f t="shared" si="58"/>
        <v>1</v>
      </c>
      <c r="L126" s="4">
        <f t="shared" si="59"/>
        <v>1</v>
      </c>
      <c r="M126" s="4">
        <f t="shared" si="60"/>
        <v>1</v>
      </c>
      <c r="N126" s="4">
        <f t="shared" si="61"/>
        <v>1</v>
      </c>
      <c r="O126" s="4">
        <f t="shared" si="62"/>
        <v>1</v>
      </c>
      <c r="P126" s="4">
        <f t="shared" si="63"/>
        <v>1</v>
      </c>
      <c r="Q126" s="4">
        <f t="shared" si="64"/>
        <v>1</v>
      </c>
      <c r="R126" s="4">
        <f t="shared" si="65"/>
        <v>1</v>
      </c>
      <c r="S126" s="4">
        <f t="shared" si="66"/>
        <v>1</v>
      </c>
      <c r="T126" s="4">
        <f t="shared" si="67"/>
        <v>1</v>
      </c>
      <c r="U126" s="4">
        <f t="shared" si="68"/>
        <v>0</v>
      </c>
      <c r="V126" s="4">
        <f t="shared" si="69"/>
        <v>0</v>
      </c>
      <c r="W126" s="4">
        <f t="shared" si="70"/>
        <v>0</v>
      </c>
      <c r="X126" s="4">
        <f t="shared" si="71"/>
        <v>0</v>
      </c>
      <c r="Y126" s="4">
        <f t="shared" si="72"/>
        <v>0</v>
      </c>
      <c r="Z126" s="4">
        <f t="shared" si="73"/>
        <v>0</v>
      </c>
      <c r="AA126" s="4">
        <f t="shared" si="74"/>
        <v>0</v>
      </c>
      <c r="AB126" s="4">
        <f t="shared" si="75"/>
        <v>0</v>
      </c>
      <c r="AC126" s="4">
        <f t="shared" si="76"/>
        <v>0</v>
      </c>
      <c r="AD126" s="4">
        <f t="shared" si="77"/>
        <v>0</v>
      </c>
      <c r="AE126" s="4">
        <f t="shared" si="78"/>
        <v>0</v>
      </c>
      <c r="AF126" s="4">
        <f t="shared" si="79"/>
        <v>0</v>
      </c>
      <c r="AG126" s="4">
        <f t="shared" si="80"/>
        <v>0</v>
      </c>
      <c r="AH126" s="4">
        <f t="shared" si="81"/>
        <v>0</v>
      </c>
      <c r="AI126" s="4">
        <f t="shared" si="82"/>
        <v>0</v>
      </c>
      <c r="AJ126" s="4">
        <f t="shared" si="83"/>
        <v>0</v>
      </c>
      <c r="AK126" s="4">
        <f>Detailed_Report_Risk_Levels!E126</f>
        <v>0</v>
      </c>
      <c r="AL126" s="4">
        <f t="shared" si="84"/>
        <v>0</v>
      </c>
      <c r="AM126" s="4">
        <f t="shared" si="85"/>
        <v>0</v>
      </c>
      <c r="AN126" s="4">
        <f t="shared" si="86"/>
        <v>0</v>
      </c>
      <c r="AO126" s="4">
        <f t="shared" si="87"/>
        <v>0</v>
      </c>
      <c r="AP126" s="4">
        <f t="shared" si="88"/>
        <v>0</v>
      </c>
      <c r="AQ126" s="4">
        <f t="shared" si="89"/>
        <v>0</v>
      </c>
      <c r="AR126" s="4">
        <f t="shared" si="90"/>
        <v>0</v>
      </c>
      <c r="AS126" s="4">
        <f t="shared" si="91"/>
        <v>0</v>
      </c>
      <c r="AT126" s="4">
        <f t="shared" si="92"/>
        <v>0</v>
      </c>
      <c r="AU126" s="4">
        <f t="shared" si="93"/>
        <v>0</v>
      </c>
      <c r="AV126" s="4">
        <f t="shared" si="94"/>
        <v>0</v>
      </c>
      <c r="AW126" s="4">
        <f t="shared" si="95"/>
        <v>0</v>
      </c>
      <c r="AX126" s="4">
        <f t="shared" si="96"/>
        <v>0</v>
      </c>
      <c r="AY126" s="4">
        <f t="shared" si="97"/>
        <v>0</v>
      </c>
      <c r="AZ126" s="4">
        <f t="shared" si="98"/>
        <v>0</v>
      </c>
    </row>
    <row r="127" spans="2:52" x14ac:dyDescent="0.2">
      <c r="B127">
        <f>Risks!B135</f>
        <v>0</v>
      </c>
      <c r="C127">
        <f>Risks!H135</f>
        <v>0</v>
      </c>
      <c r="D127" s="4">
        <f>Risks!C135</f>
        <v>0</v>
      </c>
      <c r="E127" s="4">
        <f>Detailed_Report_Risk_Levels!D127</f>
        <v>0</v>
      </c>
      <c r="F127" s="4">
        <f t="shared" si="53"/>
        <v>1</v>
      </c>
      <c r="G127" s="4">
        <f t="shared" si="54"/>
        <v>1</v>
      </c>
      <c r="H127" s="4">
        <f t="shared" si="55"/>
        <v>1</v>
      </c>
      <c r="I127" s="4">
        <f t="shared" si="56"/>
        <v>1</v>
      </c>
      <c r="J127" s="4">
        <f t="shared" si="57"/>
        <v>1</v>
      </c>
      <c r="K127" s="4">
        <f t="shared" si="58"/>
        <v>1</v>
      </c>
      <c r="L127" s="4">
        <f t="shared" si="59"/>
        <v>1</v>
      </c>
      <c r="M127" s="4">
        <f t="shared" si="60"/>
        <v>1</v>
      </c>
      <c r="N127" s="4">
        <f t="shared" si="61"/>
        <v>1</v>
      </c>
      <c r="O127" s="4">
        <f t="shared" si="62"/>
        <v>1</v>
      </c>
      <c r="P127" s="4">
        <f t="shared" si="63"/>
        <v>1</v>
      </c>
      <c r="Q127" s="4">
        <f t="shared" si="64"/>
        <v>1</v>
      </c>
      <c r="R127" s="4">
        <f t="shared" si="65"/>
        <v>1</v>
      </c>
      <c r="S127" s="4">
        <f t="shared" si="66"/>
        <v>1</v>
      </c>
      <c r="T127" s="4">
        <f t="shared" si="67"/>
        <v>1</v>
      </c>
      <c r="U127" s="4">
        <f t="shared" si="68"/>
        <v>0</v>
      </c>
      <c r="V127" s="4">
        <f t="shared" si="69"/>
        <v>0</v>
      </c>
      <c r="W127" s="4">
        <f t="shared" si="70"/>
        <v>0</v>
      </c>
      <c r="X127" s="4">
        <f t="shared" si="71"/>
        <v>0</v>
      </c>
      <c r="Y127" s="4">
        <f t="shared" si="72"/>
        <v>0</v>
      </c>
      <c r="Z127" s="4">
        <f t="shared" si="73"/>
        <v>0</v>
      </c>
      <c r="AA127" s="4">
        <f t="shared" si="74"/>
        <v>0</v>
      </c>
      <c r="AB127" s="4">
        <f t="shared" si="75"/>
        <v>0</v>
      </c>
      <c r="AC127" s="4">
        <f t="shared" si="76"/>
        <v>0</v>
      </c>
      <c r="AD127" s="4">
        <f t="shared" si="77"/>
        <v>0</v>
      </c>
      <c r="AE127" s="4">
        <f t="shared" si="78"/>
        <v>0</v>
      </c>
      <c r="AF127" s="4">
        <f t="shared" si="79"/>
        <v>0</v>
      </c>
      <c r="AG127" s="4">
        <f t="shared" si="80"/>
        <v>0</v>
      </c>
      <c r="AH127" s="4">
        <f t="shared" si="81"/>
        <v>0</v>
      </c>
      <c r="AI127" s="4">
        <f t="shared" si="82"/>
        <v>0</v>
      </c>
      <c r="AJ127" s="4">
        <f t="shared" si="83"/>
        <v>0</v>
      </c>
      <c r="AK127" s="4">
        <f>Detailed_Report_Risk_Levels!E127</f>
        <v>0</v>
      </c>
      <c r="AL127" s="4">
        <f t="shared" si="84"/>
        <v>0</v>
      </c>
      <c r="AM127" s="4">
        <f t="shared" si="85"/>
        <v>0</v>
      </c>
      <c r="AN127" s="4">
        <f t="shared" si="86"/>
        <v>0</v>
      </c>
      <c r="AO127" s="4">
        <f t="shared" si="87"/>
        <v>0</v>
      </c>
      <c r="AP127" s="4">
        <f t="shared" si="88"/>
        <v>0</v>
      </c>
      <c r="AQ127" s="4">
        <f t="shared" si="89"/>
        <v>0</v>
      </c>
      <c r="AR127" s="4">
        <f t="shared" si="90"/>
        <v>0</v>
      </c>
      <c r="AS127" s="4">
        <f t="shared" si="91"/>
        <v>0</v>
      </c>
      <c r="AT127" s="4">
        <f t="shared" si="92"/>
        <v>0</v>
      </c>
      <c r="AU127" s="4">
        <f t="shared" si="93"/>
        <v>0</v>
      </c>
      <c r="AV127" s="4">
        <f t="shared" si="94"/>
        <v>0</v>
      </c>
      <c r="AW127" s="4">
        <f t="shared" si="95"/>
        <v>0</v>
      </c>
      <c r="AX127" s="4">
        <f t="shared" si="96"/>
        <v>0</v>
      </c>
      <c r="AY127" s="4">
        <f t="shared" si="97"/>
        <v>0</v>
      </c>
      <c r="AZ127" s="4">
        <f t="shared" si="98"/>
        <v>0</v>
      </c>
    </row>
    <row r="128" spans="2:52" x14ac:dyDescent="0.2">
      <c r="B128">
        <f>Risks!B136</f>
        <v>0</v>
      </c>
      <c r="C128">
        <f>Risks!H136</f>
        <v>0</v>
      </c>
      <c r="D128" s="4">
        <f>Risks!C136</f>
        <v>0</v>
      </c>
      <c r="E128" s="4">
        <f>Detailed_Report_Risk_Levels!D128</f>
        <v>0</v>
      </c>
      <c r="F128" s="4">
        <f t="shared" si="53"/>
        <v>1</v>
      </c>
      <c r="G128" s="4">
        <f t="shared" si="54"/>
        <v>1</v>
      </c>
      <c r="H128" s="4">
        <f t="shared" si="55"/>
        <v>1</v>
      </c>
      <c r="I128" s="4">
        <f t="shared" si="56"/>
        <v>1</v>
      </c>
      <c r="J128" s="4">
        <f t="shared" si="57"/>
        <v>1</v>
      </c>
      <c r="K128" s="4">
        <f t="shared" si="58"/>
        <v>1</v>
      </c>
      <c r="L128" s="4">
        <f t="shared" si="59"/>
        <v>1</v>
      </c>
      <c r="M128" s="4">
        <f t="shared" si="60"/>
        <v>1</v>
      </c>
      <c r="N128" s="4">
        <f t="shared" si="61"/>
        <v>1</v>
      </c>
      <c r="O128" s="4">
        <f t="shared" si="62"/>
        <v>1</v>
      </c>
      <c r="P128" s="4">
        <f t="shared" si="63"/>
        <v>1</v>
      </c>
      <c r="Q128" s="4">
        <f t="shared" si="64"/>
        <v>1</v>
      </c>
      <c r="R128" s="4">
        <f t="shared" si="65"/>
        <v>1</v>
      </c>
      <c r="S128" s="4">
        <f t="shared" si="66"/>
        <v>1</v>
      </c>
      <c r="T128" s="4">
        <f t="shared" si="67"/>
        <v>1</v>
      </c>
      <c r="U128" s="4">
        <f t="shared" si="68"/>
        <v>0</v>
      </c>
      <c r="V128" s="4">
        <f t="shared" si="69"/>
        <v>0</v>
      </c>
      <c r="W128" s="4">
        <f t="shared" si="70"/>
        <v>0</v>
      </c>
      <c r="X128" s="4">
        <f t="shared" si="71"/>
        <v>0</v>
      </c>
      <c r="Y128" s="4">
        <f t="shared" si="72"/>
        <v>0</v>
      </c>
      <c r="Z128" s="4">
        <f t="shared" si="73"/>
        <v>0</v>
      </c>
      <c r="AA128" s="4">
        <f t="shared" si="74"/>
        <v>0</v>
      </c>
      <c r="AB128" s="4">
        <f t="shared" si="75"/>
        <v>0</v>
      </c>
      <c r="AC128" s="4">
        <f t="shared" si="76"/>
        <v>0</v>
      </c>
      <c r="AD128" s="4">
        <f t="shared" si="77"/>
        <v>0</v>
      </c>
      <c r="AE128" s="4">
        <f t="shared" si="78"/>
        <v>0</v>
      </c>
      <c r="AF128" s="4">
        <f t="shared" si="79"/>
        <v>0</v>
      </c>
      <c r="AG128" s="4">
        <f t="shared" si="80"/>
        <v>0</v>
      </c>
      <c r="AH128" s="4">
        <f t="shared" si="81"/>
        <v>0</v>
      </c>
      <c r="AI128" s="4">
        <f t="shared" si="82"/>
        <v>0</v>
      </c>
      <c r="AJ128" s="4">
        <f t="shared" si="83"/>
        <v>0</v>
      </c>
      <c r="AK128" s="4">
        <f>Detailed_Report_Risk_Levels!E128</f>
        <v>0</v>
      </c>
      <c r="AL128" s="4">
        <f t="shared" si="84"/>
        <v>0</v>
      </c>
      <c r="AM128" s="4">
        <f t="shared" si="85"/>
        <v>0</v>
      </c>
      <c r="AN128" s="4">
        <f t="shared" si="86"/>
        <v>0</v>
      </c>
      <c r="AO128" s="4">
        <f t="shared" si="87"/>
        <v>0</v>
      </c>
      <c r="AP128" s="4">
        <f t="shared" si="88"/>
        <v>0</v>
      </c>
      <c r="AQ128" s="4">
        <f t="shared" si="89"/>
        <v>0</v>
      </c>
      <c r="AR128" s="4">
        <f t="shared" si="90"/>
        <v>0</v>
      </c>
      <c r="AS128" s="4">
        <f t="shared" si="91"/>
        <v>0</v>
      </c>
      <c r="AT128" s="4">
        <f t="shared" si="92"/>
        <v>0</v>
      </c>
      <c r="AU128" s="4">
        <f t="shared" si="93"/>
        <v>0</v>
      </c>
      <c r="AV128" s="4">
        <f t="shared" si="94"/>
        <v>0</v>
      </c>
      <c r="AW128" s="4">
        <f t="shared" si="95"/>
        <v>0</v>
      </c>
      <c r="AX128" s="4">
        <f t="shared" si="96"/>
        <v>0</v>
      </c>
      <c r="AY128" s="4">
        <f t="shared" si="97"/>
        <v>0</v>
      </c>
      <c r="AZ128" s="4">
        <f t="shared" si="98"/>
        <v>0</v>
      </c>
    </row>
    <row r="129" spans="2:52" x14ac:dyDescent="0.2">
      <c r="B129">
        <f>Risks!B137</f>
        <v>0</v>
      </c>
      <c r="C129">
        <f>Risks!H137</f>
        <v>0</v>
      </c>
      <c r="D129" s="4">
        <f>Risks!C137</f>
        <v>0</v>
      </c>
      <c r="E129" s="4">
        <f>Detailed_Report_Risk_Levels!D129</f>
        <v>0</v>
      </c>
      <c r="F129" s="4">
        <f t="shared" si="53"/>
        <v>1</v>
      </c>
      <c r="G129" s="4">
        <f t="shared" si="54"/>
        <v>1</v>
      </c>
      <c r="H129" s="4">
        <f t="shared" si="55"/>
        <v>1</v>
      </c>
      <c r="I129" s="4">
        <f t="shared" si="56"/>
        <v>1</v>
      </c>
      <c r="J129" s="4">
        <f t="shared" si="57"/>
        <v>1</v>
      </c>
      <c r="K129" s="4">
        <f t="shared" si="58"/>
        <v>1</v>
      </c>
      <c r="L129" s="4">
        <f t="shared" si="59"/>
        <v>1</v>
      </c>
      <c r="M129" s="4">
        <f t="shared" si="60"/>
        <v>1</v>
      </c>
      <c r="N129" s="4">
        <f t="shared" si="61"/>
        <v>1</v>
      </c>
      <c r="O129" s="4">
        <f t="shared" si="62"/>
        <v>1</v>
      </c>
      <c r="P129" s="4">
        <f t="shared" si="63"/>
        <v>1</v>
      </c>
      <c r="Q129" s="4">
        <f t="shared" si="64"/>
        <v>1</v>
      </c>
      <c r="R129" s="4">
        <f t="shared" si="65"/>
        <v>1</v>
      </c>
      <c r="S129" s="4">
        <f t="shared" si="66"/>
        <v>1</v>
      </c>
      <c r="T129" s="4">
        <f t="shared" si="67"/>
        <v>1</v>
      </c>
      <c r="U129" s="4">
        <f t="shared" si="68"/>
        <v>0</v>
      </c>
      <c r="V129" s="4">
        <f t="shared" si="69"/>
        <v>0</v>
      </c>
      <c r="W129" s="4">
        <f t="shared" si="70"/>
        <v>0</v>
      </c>
      <c r="X129" s="4">
        <f t="shared" si="71"/>
        <v>0</v>
      </c>
      <c r="Y129" s="4">
        <f t="shared" si="72"/>
        <v>0</v>
      </c>
      <c r="Z129" s="4">
        <f t="shared" si="73"/>
        <v>0</v>
      </c>
      <c r="AA129" s="4">
        <f t="shared" si="74"/>
        <v>0</v>
      </c>
      <c r="AB129" s="4">
        <f t="shared" si="75"/>
        <v>0</v>
      </c>
      <c r="AC129" s="4">
        <f t="shared" si="76"/>
        <v>0</v>
      </c>
      <c r="AD129" s="4">
        <f t="shared" si="77"/>
        <v>0</v>
      </c>
      <c r="AE129" s="4">
        <f t="shared" si="78"/>
        <v>0</v>
      </c>
      <c r="AF129" s="4">
        <f t="shared" si="79"/>
        <v>0</v>
      </c>
      <c r="AG129" s="4">
        <f t="shared" si="80"/>
        <v>0</v>
      </c>
      <c r="AH129" s="4">
        <f t="shared" si="81"/>
        <v>0</v>
      </c>
      <c r="AI129" s="4">
        <f t="shared" si="82"/>
        <v>0</v>
      </c>
      <c r="AJ129" s="4">
        <f t="shared" si="83"/>
        <v>0</v>
      </c>
      <c r="AK129" s="4">
        <f>Detailed_Report_Risk_Levels!E129</f>
        <v>0</v>
      </c>
      <c r="AL129" s="4">
        <f t="shared" si="84"/>
        <v>0</v>
      </c>
      <c r="AM129" s="4">
        <f t="shared" si="85"/>
        <v>0</v>
      </c>
      <c r="AN129" s="4">
        <f t="shared" si="86"/>
        <v>0</v>
      </c>
      <c r="AO129" s="4">
        <f t="shared" si="87"/>
        <v>0</v>
      </c>
      <c r="AP129" s="4">
        <f t="shared" si="88"/>
        <v>0</v>
      </c>
      <c r="AQ129" s="4">
        <f t="shared" si="89"/>
        <v>0</v>
      </c>
      <c r="AR129" s="4">
        <f t="shared" si="90"/>
        <v>0</v>
      </c>
      <c r="AS129" s="4">
        <f t="shared" si="91"/>
        <v>0</v>
      </c>
      <c r="AT129" s="4">
        <f t="shared" si="92"/>
        <v>0</v>
      </c>
      <c r="AU129" s="4">
        <f t="shared" si="93"/>
        <v>0</v>
      </c>
      <c r="AV129" s="4">
        <f t="shared" si="94"/>
        <v>0</v>
      </c>
      <c r="AW129" s="4">
        <f t="shared" si="95"/>
        <v>0</v>
      </c>
      <c r="AX129" s="4">
        <f t="shared" si="96"/>
        <v>0</v>
      </c>
      <c r="AY129" s="4">
        <f t="shared" si="97"/>
        <v>0</v>
      </c>
      <c r="AZ129" s="4">
        <f t="shared" si="98"/>
        <v>0</v>
      </c>
    </row>
    <row r="130" spans="2:52" x14ac:dyDescent="0.2">
      <c r="B130">
        <f>Risks!B138</f>
        <v>0</v>
      </c>
      <c r="C130">
        <f>Risks!H138</f>
        <v>0</v>
      </c>
      <c r="D130" s="4">
        <f>Risks!C138</f>
        <v>0</v>
      </c>
      <c r="E130" s="4">
        <f>Detailed_Report_Risk_Levels!D130</f>
        <v>0</v>
      </c>
      <c r="F130" s="4">
        <f t="shared" si="53"/>
        <v>1</v>
      </c>
      <c r="G130" s="4">
        <f t="shared" si="54"/>
        <v>1</v>
      </c>
      <c r="H130" s="4">
        <f t="shared" si="55"/>
        <v>1</v>
      </c>
      <c r="I130" s="4">
        <f t="shared" si="56"/>
        <v>1</v>
      </c>
      <c r="J130" s="4">
        <f t="shared" si="57"/>
        <v>1</v>
      </c>
      <c r="K130" s="4">
        <f t="shared" si="58"/>
        <v>1</v>
      </c>
      <c r="L130" s="4">
        <f t="shared" si="59"/>
        <v>1</v>
      </c>
      <c r="M130" s="4">
        <f t="shared" si="60"/>
        <v>1</v>
      </c>
      <c r="N130" s="4">
        <f t="shared" si="61"/>
        <v>1</v>
      </c>
      <c r="O130" s="4">
        <f t="shared" si="62"/>
        <v>1</v>
      </c>
      <c r="P130" s="4">
        <f t="shared" si="63"/>
        <v>1</v>
      </c>
      <c r="Q130" s="4">
        <f t="shared" si="64"/>
        <v>1</v>
      </c>
      <c r="R130" s="4">
        <f t="shared" si="65"/>
        <v>1</v>
      </c>
      <c r="S130" s="4">
        <f t="shared" si="66"/>
        <v>1</v>
      </c>
      <c r="T130" s="4">
        <f t="shared" si="67"/>
        <v>1</v>
      </c>
      <c r="U130" s="4">
        <f t="shared" si="68"/>
        <v>0</v>
      </c>
      <c r="V130" s="4">
        <f t="shared" si="69"/>
        <v>0</v>
      </c>
      <c r="W130" s="4">
        <f t="shared" si="70"/>
        <v>0</v>
      </c>
      <c r="X130" s="4">
        <f t="shared" si="71"/>
        <v>0</v>
      </c>
      <c r="Y130" s="4">
        <f t="shared" si="72"/>
        <v>0</v>
      </c>
      <c r="Z130" s="4">
        <f t="shared" si="73"/>
        <v>0</v>
      </c>
      <c r="AA130" s="4">
        <f t="shared" si="74"/>
        <v>0</v>
      </c>
      <c r="AB130" s="4">
        <f t="shared" si="75"/>
        <v>0</v>
      </c>
      <c r="AC130" s="4">
        <f t="shared" si="76"/>
        <v>0</v>
      </c>
      <c r="AD130" s="4">
        <f t="shared" si="77"/>
        <v>0</v>
      </c>
      <c r="AE130" s="4">
        <f t="shared" si="78"/>
        <v>0</v>
      </c>
      <c r="AF130" s="4">
        <f t="shared" si="79"/>
        <v>0</v>
      </c>
      <c r="AG130" s="4">
        <f t="shared" si="80"/>
        <v>0</v>
      </c>
      <c r="AH130" s="4">
        <f t="shared" si="81"/>
        <v>0</v>
      </c>
      <c r="AI130" s="4">
        <f t="shared" si="82"/>
        <v>0</v>
      </c>
      <c r="AJ130" s="4">
        <f t="shared" si="83"/>
        <v>0</v>
      </c>
      <c r="AK130" s="4">
        <f>Detailed_Report_Risk_Levels!E130</f>
        <v>0</v>
      </c>
      <c r="AL130" s="4">
        <f t="shared" si="84"/>
        <v>0</v>
      </c>
      <c r="AM130" s="4">
        <f t="shared" si="85"/>
        <v>0</v>
      </c>
      <c r="AN130" s="4">
        <f t="shared" si="86"/>
        <v>0</v>
      </c>
      <c r="AO130" s="4">
        <f t="shared" si="87"/>
        <v>0</v>
      </c>
      <c r="AP130" s="4">
        <f t="shared" si="88"/>
        <v>0</v>
      </c>
      <c r="AQ130" s="4">
        <f t="shared" si="89"/>
        <v>0</v>
      </c>
      <c r="AR130" s="4">
        <f t="shared" si="90"/>
        <v>0</v>
      </c>
      <c r="AS130" s="4">
        <f t="shared" si="91"/>
        <v>0</v>
      </c>
      <c r="AT130" s="4">
        <f t="shared" si="92"/>
        <v>0</v>
      </c>
      <c r="AU130" s="4">
        <f t="shared" si="93"/>
        <v>0</v>
      </c>
      <c r="AV130" s="4">
        <f t="shared" si="94"/>
        <v>0</v>
      </c>
      <c r="AW130" s="4">
        <f t="shared" si="95"/>
        <v>0</v>
      </c>
      <c r="AX130" s="4">
        <f t="shared" si="96"/>
        <v>0</v>
      </c>
      <c r="AY130" s="4">
        <f t="shared" si="97"/>
        <v>0</v>
      </c>
      <c r="AZ130" s="4">
        <f t="shared" si="98"/>
        <v>0</v>
      </c>
    </row>
    <row r="131" spans="2:52" x14ac:dyDescent="0.2">
      <c r="B131">
        <f>Risks!B139</f>
        <v>0</v>
      </c>
      <c r="C131">
        <f>Risks!H139</f>
        <v>0</v>
      </c>
      <c r="D131" s="4">
        <f>Risks!C139</f>
        <v>0</v>
      </c>
      <c r="E131" s="4">
        <f>Detailed_Report_Risk_Levels!D131</f>
        <v>0</v>
      </c>
      <c r="F131" s="4">
        <f t="shared" si="53"/>
        <v>1</v>
      </c>
      <c r="G131" s="4">
        <f t="shared" si="54"/>
        <v>1</v>
      </c>
      <c r="H131" s="4">
        <f t="shared" si="55"/>
        <v>1</v>
      </c>
      <c r="I131" s="4">
        <f t="shared" si="56"/>
        <v>1</v>
      </c>
      <c r="J131" s="4">
        <f t="shared" si="57"/>
        <v>1</v>
      </c>
      <c r="K131" s="4">
        <f t="shared" si="58"/>
        <v>1</v>
      </c>
      <c r="L131" s="4">
        <f t="shared" si="59"/>
        <v>1</v>
      </c>
      <c r="M131" s="4">
        <f t="shared" si="60"/>
        <v>1</v>
      </c>
      <c r="N131" s="4">
        <f t="shared" si="61"/>
        <v>1</v>
      </c>
      <c r="O131" s="4">
        <f t="shared" si="62"/>
        <v>1</v>
      </c>
      <c r="P131" s="4">
        <f t="shared" si="63"/>
        <v>1</v>
      </c>
      <c r="Q131" s="4">
        <f t="shared" si="64"/>
        <v>1</v>
      </c>
      <c r="R131" s="4">
        <f t="shared" si="65"/>
        <v>1</v>
      </c>
      <c r="S131" s="4">
        <f t="shared" si="66"/>
        <v>1</v>
      </c>
      <c r="T131" s="4">
        <f t="shared" si="67"/>
        <v>1</v>
      </c>
      <c r="U131" s="4">
        <f t="shared" si="68"/>
        <v>0</v>
      </c>
      <c r="V131" s="4">
        <f t="shared" si="69"/>
        <v>0</v>
      </c>
      <c r="W131" s="4">
        <f t="shared" si="70"/>
        <v>0</v>
      </c>
      <c r="X131" s="4">
        <f t="shared" si="71"/>
        <v>0</v>
      </c>
      <c r="Y131" s="4">
        <f t="shared" si="72"/>
        <v>0</v>
      </c>
      <c r="Z131" s="4">
        <f t="shared" si="73"/>
        <v>0</v>
      </c>
      <c r="AA131" s="4">
        <f t="shared" si="74"/>
        <v>0</v>
      </c>
      <c r="AB131" s="4">
        <f t="shared" si="75"/>
        <v>0</v>
      </c>
      <c r="AC131" s="4">
        <f t="shared" si="76"/>
        <v>0</v>
      </c>
      <c r="AD131" s="4">
        <f t="shared" si="77"/>
        <v>0</v>
      </c>
      <c r="AE131" s="4">
        <f t="shared" si="78"/>
        <v>0</v>
      </c>
      <c r="AF131" s="4">
        <f t="shared" si="79"/>
        <v>0</v>
      </c>
      <c r="AG131" s="4">
        <f t="shared" si="80"/>
        <v>0</v>
      </c>
      <c r="AH131" s="4">
        <f t="shared" si="81"/>
        <v>0</v>
      </c>
      <c r="AI131" s="4">
        <f t="shared" si="82"/>
        <v>0</v>
      </c>
      <c r="AJ131" s="4">
        <f t="shared" si="83"/>
        <v>0</v>
      </c>
      <c r="AK131" s="4">
        <f>Detailed_Report_Risk_Levels!E131</f>
        <v>0</v>
      </c>
      <c r="AL131" s="4">
        <f t="shared" si="84"/>
        <v>0</v>
      </c>
      <c r="AM131" s="4">
        <f t="shared" si="85"/>
        <v>0</v>
      </c>
      <c r="AN131" s="4">
        <f t="shared" si="86"/>
        <v>0</v>
      </c>
      <c r="AO131" s="4">
        <f t="shared" si="87"/>
        <v>0</v>
      </c>
      <c r="AP131" s="4">
        <f t="shared" si="88"/>
        <v>0</v>
      </c>
      <c r="AQ131" s="4">
        <f t="shared" si="89"/>
        <v>0</v>
      </c>
      <c r="AR131" s="4">
        <f t="shared" si="90"/>
        <v>0</v>
      </c>
      <c r="AS131" s="4">
        <f t="shared" si="91"/>
        <v>0</v>
      </c>
      <c r="AT131" s="4">
        <f t="shared" si="92"/>
        <v>0</v>
      </c>
      <c r="AU131" s="4">
        <f t="shared" si="93"/>
        <v>0</v>
      </c>
      <c r="AV131" s="4">
        <f t="shared" si="94"/>
        <v>0</v>
      </c>
      <c r="AW131" s="4">
        <f t="shared" si="95"/>
        <v>0</v>
      </c>
      <c r="AX131" s="4">
        <f t="shared" si="96"/>
        <v>0</v>
      </c>
      <c r="AY131" s="4">
        <f t="shared" si="97"/>
        <v>0</v>
      </c>
      <c r="AZ131" s="4">
        <f t="shared" si="98"/>
        <v>0</v>
      </c>
    </row>
    <row r="132" spans="2:52" x14ac:dyDescent="0.2">
      <c r="B132">
        <f>Risks!B140</f>
        <v>0</v>
      </c>
      <c r="C132">
        <f>Risks!H140</f>
        <v>0</v>
      </c>
      <c r="D132" s="4">
        <f>Risks!C140</f>
        <v>0</v>
      </c>
      <c r="E132" s="4">
        <f>Detailed_Report_Risk_Levels!D132</f>
        <v>0</v>
      </c>
      <c r="F132" s="4">
        <f t="shared" si="53"/>
        <v>1</v>
      </c>
      <c r="G132" s="4">
        <f t="shared" si="54"/>
        <v>1</v>
      </c>
      <c r="H132" s="4">
        <f t="shared" si="55"/>
        <v>1</v>
      </c>
      <c r="I132" s="4">
        <f t="shared" si="56"/>
        <v>1</v>
      </c>
      <c r="J132" s="4">
        <f t="shared" si="57"/>
        <v>1</v>
      </c>
      <c r="K132" s="4">
        <f t="shared" si="58"/>
        <v>1</v>
      </c>
      <c r="L132" s="4">
        <f t="shared" si="59"/>
        <v>1</v>
      </c>
      <c r="M132" s="4">
        <f t="shared" si="60"/>
        <v>1</v>
      </c>
      <c r="N132" s="4">
        <f t="shared" si="61"/>
        <v>1</v>
      </c>
      <c r="O132" s="4">
        <f t="shared" si="62"/>
        <v>1</v>
      </c>
      <c r="P132" s="4">
        <f t="shared" si="63"/>
        <v>1</v>
      </c>
      <c r="Q132" s="4">
        <f t="shared" si="64"/>
        <v>1</v>
      </c>
      <c r="R132" s="4">
        <f t="shared" si="65"/>
        <v>1</v>
      </c>
      <c r="S132" s="4">
        <f t="shared" si="66"/>
        <v>1</v>
      </c>
      <c r="T132" s="4">
        <f t="shared" si="67"/>
        <v>1</v>
      </c>
      <c r="U132" s="4">
        <f t="shared" si="68"/>
        <v>0</v>
      </c>
      <c r="V132" s="4">
        <f t="shared" si="69"/>
        <v>0</v>
      </c>
      <c r="W132" s="4">
        <f t="shared" si="70"/>
        <v>0</v>
      </c>
      <c r="X132" s="4">
        <f t="shared" si="71"/>
        <v>0</v>
      </c>
      <c r="Y132" s="4">
        <f t="shared" si="72"/>
        <v>0</v>
      </c>
      <c r="Z132" s="4">
        <f t="shared" si="73"/>
        <v>0</v>
      </c>
      <c r="AA132" s="4">
        <f t="shared" si="74"/>
        <v>0</v>
      </c>
      <c r="AB132" s="4">
        <f t="shared" si="75"/>
        <v>0</v>
      </c>
      <c r="AC132" s="4">
        <f t="shared" si="76"/>
        <v>0</v>
      </c>
      <c r="AD132" s="4">
        <f t="shared" si="77"/>
        <v>0</v>
      </c>
      <c r="AE132" s="4">
        <f t="shared" si="78"/>
        <v>0</v>
      </c>
      <c r="AF132" s="4">
        <f t="shared" si="79"/>
        <v>0</v>
      </c>
      <c r="AG132" s="4">
        <f t="shared" si="80"/>
        <v>0</v>
      </c>
      <c r="AH132" s="4">
        <f t="shared" si="81"/>
        <v>0</v>
      </c>
      <c r="AI132" s="4">
        <f t="shared" si="82"/>
        <v>0</v>
      </c>
      <c r="AJ132" s="4">
        <f t="shared" si="83"/>
        <v>0</v>
      </c>
      <c r="AK132" s="4">
        <f>Detailed_Report_Risk_Levels!E132</f>
        <v>0</v>
      </c>
      <c r="AL132" s="4">
        <f t="shared" si="84"/>
        <v>0</v>
      </c>
      <c r="AM132" s="4">
        <f t="shared" si="85"/>
        <v>0</v>
      </c>
      <c r="AN132" s="4">
        <f t="shared" si="86"/>
        <v>0</v>
      </c>
      <c r="AO132" s="4">
        <f t="shared" si="87"/>
        <v>0</v>
      </c>
      <c r="AP132" s="4">
        <f t="shared" si="88"/>
        <v>0</v>
      </c>
      <c r="AQ132" s="4">
        <f t="shared" si="89"/>
        <v>0</v>
      </c>
      <c r="AR132" s="4">
        <f t="shared" si="90"/>
        <v>0</v>
      </c>
      <c r="AS132" s="4">
        <f t="shared" si="91"/>
        <v>0</v>
      </c>
      <c r="AT132" s="4">
        <f t="shared" si="92"/>
        <v>0</v>
      </c>
      <c r="AU132" s="4">
        <f t="shared" si="93"/>
        <v>0</v>
      </c>
      <c r="AV132" s="4">
        <f t="shared" si="94"/>
        <v>0</v>
      </c>
      <c r="AW132" s="4">
        <f t="shared" si="95"/>
        <v>0</v>
      </c>
      <c r="AX132" s="4">
        <f t="shared" si="96"/>
        <v>0</v>
      </c>
      <c r="AY132" s="4">
        <f t="shared" si="97"/>
        <v>0</v>
      </c>
      <c r="AZ132" s="4">
        <f t="shared" si="98"/>
        <v>0</v>
      </c>
    </row>
    <row r="133" spans="2:52" x14ac:dyDescent="0.2">
      <c r="B133">
        <f>Risks!B141</f>
        <v>0</v>
      </c>
      <c r="C133">
        <f>Risks!H141</f>
        <v>0</v>
      </c>
      <c r="D133" s="4">
        <f>Risks!C141</f>
        <v>0</v>
      </c>
      <c r="E133" s="4">
        <f>Detailed_Report_Risk_Levels!D133</f>
        <v>0</v>
      </c>
      <c r="F133" s="4">
        <f t="shared" si="53"/>
        <v>1</v>
      </c>
      <c r="G133" s="4">
        <f t="shared" si="54"/>
        <v>1</v>
      </c>
      <c r="H133" s="4">
        <f t="shared" si="55"/>
        <v>1</v>
      </c>
      <c r="I133" s="4">
        <f t="shared" si="56"/>
        <v>1</v>
      </c>
      <c r="J133" s="4">
        <f t="shared" si="57"/>
        <v>1</v>
      </c>
      <c r="K133" s="4">
        <f t="shared" si="58"/>
        <v>1</v>
      </c>
      <c r="L133" s="4">
        <f t="shared" si="59"/>
        <v>1</v>
      </c>
      <c r="M133" s="4">
        <f t="shared" si="60"/>
        <v>1</v>
      </c>
      <c r="N133" s="4">
        <f t="shared" si="61"/>
        <v>1</v>
      </c>
      <c r="O133" s="4">
        <f t="shared" si="62"/>
        <v>1</v>
      </c>
      <c r="P133" s="4">
        <f t="shared" si="63"/>
        <v>1</v>
      </c>
      <c r="Q133" s="4">
        <f t="shared" si="64"/>
        <v>1</v>
      </c>
      <c r="R133" s="4">
        <f t="shared" si="65"/>
        <v>1</v>
      </c>
      <c r="S133" s="4">
        <f t="shared" si="66"/>
        <v>1</v>
      </c>
      <c r="T133" s="4">
        <f t="shared" si="67"/>
        <v>1</v>
      </c>
      <c r="U133" s="4">
        <f t="shared" si="68"/>
        <v>0</v>
      </c>
      <c r="V133" s="4">
        <f t="shared" si="69"/>
        <v>0</v>
      </c>
      <c r="W133" s="4">
        <f t="shared" si="70"/>
        <v>0</v>
      </c>
      <c r="X133" s="4">
        <f t="shared" si="71"/>
        <v>0</v>
      </c>
      <c r="Y133" s="4">
        <f t="shared" si="72"/>
        <v>0</v>
      </c>
      <c r="Z133" s="4">
        <f t="shared" si="73"/>
        <v>0</v>
      </c>
      <c r="AA133" s="4">
        <f t="shared" si="74"/>
        <v>0</v>
      </c>
      <c r="AB133" s="4">
        <f t="shared" si="75"/>
        <v>0</v>
      </c>
      <c r="AC133" s="4">
        <f t="shared" si="76"/>
        <v>0</v>
      </c>
      <c r="AD133" s="4">
        <f t="shared" si="77"/>
        <v>0</v>
      </c>
      <c r="AE133" s="4">
        <f t="shared" si="78"/>
        <v>0</v>
      </c>
      <c r="AF133" s="4">
        <f t="shared" si="79"/>
        <v>0</v>
      </c>
      <c r="AG133" s="4">
        <f t="shared" si="80"/>
        <v>0</v>
      </c>
      <c r="AH133" s="4">
        <f t="shared" si="81"/>
        <v>0</v>
      </c>
      <c r="AI133" s="4">
        <f t="shared" si="82"/>
        <v>0</v>
      </c>
      <c r="AJ133" s="4">
        <f t="shared" si="83"/>
        <v>0</v>
      </c>
      <c r="AK133" s="4">
        <f>Detailed_Report_Risk_Levels!E133</f>
        <v>0</v>
      </c>
      <c r="AL133" s="4">
        <f t="shared" si="84"/>
        <v>0</v>
      </c>
      <c r="AM133" s="4">
        <f t="shared" si="85"/>
        <v>0</v>
      </c>
      <c r="AN133" s="4">
        <f t="shared" si="86"/>
        <v>0</v>
      </c>
      <c r="AO133" s="4">
        <f t="shared" si="87"/>
        <v>0</v>
      </c>
      <c r="AP133" s="4">
        <f t="shared" si="88"/>
        <v>0</v>
      </c>
      <c r="AQ133" s="4">
        <f t="shared" si="89"/>
        <v>0</v>
      </c>
      <c r="AR133" s="4">
        <f t="shared" si="90"/>
        <v>0</v>
      </c>
      <c r="AS133" s="4">
        <f t="shared" si="91"/>
        <v>0</v>
      </c>
      <c r="AT133" s="4">
        <f t="shared" si="92"/>
        <v>0</v>
      </c>
      <c r="AU133" s="4">
        <f t="shared" si="93"/>
        <v>0</v>
      </c>
      <c r="AV133" s="4">
        <f t="shared" si="94"/>
        <v>0</v>
      </c>
      <c r="AW133" s="4">
        <f t="shared" si="95"/>
        <v>0</v>
      </c>
      <c r="AX133" s="4">
        <f t="shared" si="96"/>
        <v>0</v>
      </c>
      <c r="AY133" s="4">
        <f t="shared" si="97"/>
        <v>0</v>
      </c>
      <c r="AZ133" s="4">
        <f t="shared" si="98"/>
        <v>0</v>
      </c>
    </row>
    <row r="134" spans="2:52" x14ac:dyDescent="0.2">
      <c r="B134">
        <f>Risks!B142</f>
        <v>0</v>
      </c>
      <c r="C134">
        <f>Risks!H142</f>
        <v>0</v>
      </c>
      <c r="D134" s="4">
        <f>Risks!C142</f>
        <v>0</v>
      </c>
      <c r="E134" s="4">
        <f>Detailed_Report_Risk_Levels!D134</f>
        <v>0</v>
      </c>
      <c r="F134" s="4">
        <f t="shared" si="53"/>
        <v>1</v>
      </c>
      <c r="G134" s="4">
        <f t="shared" si="54"/>
        <v>1</v>
      </c>
      <c r="H134" s="4">
        <f t="shared" si="55"/>
        <v>1</v>
      </c>
      <c r="I134" s="4">
        <f t="shared" si="56"/>
        <v>1</v>
      </c>
      <c r="J134" s="4">
        <f t="shared" si="57"/>
        <v>1</v>
      </c>
      <c r="K134" s="4">
        <f t="shared" si="58"/>
        <v>1</v>
      </c>
      <c r="L134" s="4">
        <f t="shared" si="59"/>
        <v>1</v>
      </c>
      <c r="M134" s="4">
        <f t="shared" si="60"/>
        <v>1</v>
      </c>
      <c r="N134" s="4">
        <f t="shared" si="61"/>
        <v>1</v>
      </c>
      <c r="O134" s="4">
        <f t="shared" si="62"/>
        <v>1</v>
      </c>
      <c r="P134" s="4">
        <f t="shared" si="63"/>
        <v>1</v>
      </c>
      <c r="Q134" s="4">
        <f t="shared" si="64"/>
        <v>1</v>
      </c>
      <c r="R134" s="4">
        <f t="shared" si="65"/>
        <v>1</v>
      </c>
      <c r="S134" s="4">
        <f t="shared" si="66"/>
        <v>1</v>
      </c>
      <c r="T134" s="4">
        <f t="shared" si="67"/>
        <v>1</v>
      </c>
      <c r="U134" s="4">
        <f t="shared" si="68"/>
        <v>0</v>
      </c>
      <c r="V134" s="4">
        <f t="shared" si="69"/>
        <v>0</v>
      </c>
      <c r="W134" s="4">
        <f t="shared" si="70"/>
        <v>0</v>
      </c>
      <c r="X134" s="4">
        <f t="shared" si="71"/>
        <v>0</v>
      </c>
      <c r="Y134" s="4">
        <f t="shared" si="72"/>
        <v>0</v>
      </c>
      <c r="Z134" s="4">
        <f t="shared" si="73"/>
        <v>0</v>
      </c>
      <c r="AA134" s="4">
        <f t="shared" si="74"/>
        <v>0</v>
      </c>
      <c r="AB134" s="4">
        <f t="shared" si="75"/>
        <v>0</v>
      </c>
      <c r="AC134" s="4">
        <f t="shared" si="76"/>
        <v>0</v>
      </c>
      <c r="AD134" s="4">
        <f t="shared" si="77"/>
        <v>0</v>
      </c>
      <c r="AE134" s="4">
        <f t="shared" si="78"/>
        <v>0</v>
      </c>
      <c r="AF134" s="4">
        <f t="shared" si="79"/>
        <v>0</v>
      </c>
      <c r="AG134" s="4">
        <f t="shared" si="80"/>
        <v>0</v>
      </c>
      <c r="AH134" s="4">
        <f t="shared" si="81"/>
        <v>0</v>
      </c>
      <c r="AI134" s="4">
        <f t="shared" si="82"/>
        <v>0</v>
      </c>
      <c r="AJ134" s="4">
        <f t="shared" si="83"/>
        <v>0</v>
      </c>
      <c r="AK134" s="4">
        <f>Detailed_Report_Risk_Levels!E134</f>
        <v>0</v>
      </c>
      <c r="AL134" s="4">
        <f t="shared" si="84"/>
        <v>0</v>
      </c>
      <c r="AM134" s="4">
        <f t="shared" si="85"/>
        <v>0</v>
      </c>
      <c r="AN134" s="4">
        <f t="shared" si="86"/>
        <v>0</v>
      </c>
      <c r="AO134" s="4">
        <f t="shared" si="87"/>
        <v>0</v>
      </c>
      <c r="AP134" s="4">
        <f t="shared" si="88"/>
        <v>0</v>
      </c>
      <c r="AQ134" s="4">
        <f t="shared" si="89"/>
        <v>0</v>
      </c>
      <c r="AR134" s="4">
        <f t="shared" si="90"/>
        <v>0</v>
      </c>
      <c r="AS134" s="4">
        <f t="shared" si="91"/>
        <v>0</v>
      </c>
      <c r="AT134" s="4">
        <f t="shared" si="92"/>
        <v>0</v>
      </c>
      <c r="AU134" s="4">
        <f t="shared" si="93"/>
        <v>0</v>
      </c>
      <c r="AV134" s="4">
        <f t="shared" si="94"/>
        <v>0</v>
      </c>
      <c r="AW134" s="4">
        <f t="shared" si="95"/>
        <v>0</v>
      </c>
      <c r="AX134" s="4">
        <f t="shared" si="96"/>
        <v>0</v>
      </c>
      <c r="AY134" s="4">
        <f t="shared" si="97"/>
        <v>0</v>
      </c>
      <c r="AZ134" s="4">
        <f t="shared" si="98"/>
        <v>0</v>
      </c>
    </row>
    <row r="135" spans="2:52" x14ac:dyDescent="0.2">
      <c r="B135">
        <f>Risks!B143</f>
        <v>0</v>
      </c>
      <c r="C135">
        <f>Risks!H143</f>
        <v>0</v>
      </c>
      <c r="D135" s="4">
        <f>Risks!C143</f>
        <v>0</v>
      </c>
      <c r="E135" s="4">
        <f>Detailed_Report_Risk_Levels!D135</f>
        <v>0</v>
      </c>
      <c r="F135" s="4">
        <f t="shared" si="53"/>
        <v>1</v>
      </c>
      <c r="G135" s="4">
        <f t="shared" si="54"/>
        <v>1</v>
      </c>
      <c r="H135" s="4">
        <f t="shared" si="55"/>
        <v>1</v>
      </c>
      <c r="I135" s="4">
        <f t="shared" si="56"/>
        <v>1</v>
      </c>
      <c r="J135" s="4">
        <f t="shared" si="57"/>
        <v>1</v>
      </c>
      <c r="K135" s="4">
        <f t="shared" si="58"/>
        <v>1</v>
      </c>
      <c r="L135" s="4">
        <f t="shared" si="59"/>
        <v>1</v>
      </c>
      <c r="M135" s="4">
        <f t="shared" si="60"/>
        <v>1</v>
      </c>
      <c r="N135" s="4">
        <f t="shared" si="61"/>
        <v>1</v>
      </c>
      <c r="O135" s="4">
        <f t="shared" si="62"/>
        <v>1</v>
      </c>
      <c r="P135" s="4">
        <f t="shared" si="63"/>
        <v>1</v>
      </c>
      <c r="Q135" s="4">
        <f t="shared" si="64"/>
        <v>1</v>
      </c>
      <c r="R135" s="4">
        <f t="shared" si="65"/>
        <v>1</v>
      </c>
      <c r="S135" s="4">
        <f t="shared" si="66"/>
        <v>1</v>
      </c>
      <c r="T135" s="4">
        <f t="shared" si="67"/>
        <v>1</v>
      </c>
      <c r="U135" s="4">
        <f t="shared" si="68"/>
        <v>0</v>
      </c>
      <c r="V135" s="4">
        <f t="shared" si="69"/>
        <v>0</v>
      </c>
      <c r="W135" s="4">
        <f t="shared" si="70"/>
        <v>0</v>
      </c>
      <c r="X135" s="4">
        <f t="shared" si="71"/>
        <v>0</v>
      </c>
      <c r="Y135" s="4">
        <f t="shared" si="72"/>
        <v>0</v>
      </c>
      <c r="Z135" s="4">
        <f t="shared" si="73"/>
        <v>0</v>
      </c>
      <c r="AA135" s="4">
        <f t="shared" si="74"/>
        <v>0</v>
      </c>
      <c r="AB135" s="4">
        <f t="shared" si="75"/>
        <v>0</v>
      </c>
      <c r="AC135" s="4">
        <f t="shared" si="76"/>
        <v>0</v>
      </c>
      <c r="AD135" s="4">
        <f t="shared" si="77"/>
        <v>0</v>
      </c>
      <c r="AE135" s="4">
        <f t="shared" si="78"/>
        <v>0</v>
      </c>
      <c r="AF135" s="4">
        <f t="shared" si="79"/>
        <v>0</v>
      </c>
      <c r="AG135" s="4">
        <f t="shared" si="80"/>
        <v>0</v>
      </c>
      <c r="AH135" s="4">
        <f t="shared" si="81"/>
        <v>0</v>
      </c>
      <c r="AI135" s="4">
        <f t="shared" si="82"/>
        <v>0</v>
      </c>
      <c r="AJ135" s="4">
        <f t="shared" si="83"/>
        <v>0</v>
      </c>
      <c r="AK135" s="4">
        <f>Detailed_Report_Risk_Levels!E135</f>
        <v>0</v>
      </c>
      <c r="AL135" s="4">
        <f t="shared" si="84"/>
        <v>0</v>
      </c>
      <c r="AM135" s="4">
        <f t="shared" si="85"/>
        <v>0</v>
      </c>
      <c r="AN135" s="4">
        <f t="shared" si="86"/>
        <v>0</v>
      </c>
      <c r="AO135" s="4">
        <f t="shared" si="87"/>
        <v>0</v>
      </c>
      <c r="AP135" s="4">
        <f t="shared" si="88"/>
        <v>0</v>
      </c>
      <c r="AQ135" s="4">
        <f t="shared" si="89"/>
        <v>0</v>
      </c>
      <c r="AR135" s="4">
        <f t="shared" si="90"/>
        <v>0</v>
      </c>
      <c r="AS135" s="4">
        <f t="shared" si="91"/>
        <v>0</v>
      </c>
      <c r="AT135" s="4">
        <f t="shared" si="92"/>
        <v>0</v>
      </c>
      <c r="AU135" s="4">
        <f t="shared" si="93"/>
        <v>0</v>
      </c>
      <c r="AV135" s="4">
        <f t="shared" si="94"/>
        <v>0</v>
      </c>
      <c r="AW135" s="4">
        <f t="shared" si="95"/>
        <v>0</v>
      </c>
      <c r="AX135" s="4">
        <f t="shared" si="96"/>
        <v>0</v>
      </c>
      <c r="AY135" s="4">
        <f t="shared" si="97"/>
        <v>0</v>
      </c>
      <c r="AZ135" s="4">
        <f t="shared" si="98"/>
        <v>0</v>
      </c>
    </row>
    <row r="136" spans="2:52" x14ac:dyDescent="0.2">
      <c r="B136">
        <f>Risks!B144</f>
        <v>0</v>
      </c>
      <c r="C136">
        <f>Risks!H144</f>
        <v>0</v>
      </c>
      <c r="D136" s="4">
        <f>Risks!C144</f>
        <v>0</v>
      </c>
      <c r="E136" s="4">
        <f>Detailed_Report_Risk_Levels!D136</f>
        <v>0</v>
      </c>
      <c r="F136" s="4">
        <f t="shared" si="53"/>
        <v>1</v>
      </c>
      <c r="G136" s="4">
        <f t="shared" si="54"/>
        <v>1</v>
      </c>
      <c r="H136" s="4">
        <f t="shared" si="55"/>
        <v>1</v>
      </c>
      <c r="I136" s="4">
        <f t="shared" si="56"/>
        <v>1</v>
      </c>
      <c r="J136" s="4">
        <f t="shared" si="57"/>
        <v>1</v>
      </c>
      <c r="K136" s="4">
        <f t="shared" si="58"/>
        <v>1</v>
      </c>
      <c r="L136" s="4">
        <f t="shared" si="59"/>
        <v>1</v>
      </c>
      <c r="M136" s="4">
        <f t="shared" si="60"/>
        <v>1</v>
      </c>
      <c r="N136" s="4">
        <f t="shared" si="61"/>
        <v>1</v>
      </c>
      <c r="O136" s="4">
        <f t="shared" si="62"/>
        <v>1</v>
      </c>
      <c r="P136" s="4">
        <f t="shared" si="63"/>
        <v>1</v>
      </c>
      <c r="Q136" s="4">
        <f t="shared" si="64"/>
        <v>1</v>
      </c>
      <c r="R136" s="4">
        <f t="shared" si="65"/>
        <v>1</v>
      </c>
      <c r="S136" s="4">
        <f t="shared" si="66"/>
        <v>1</v>
      </c>
      <c r="T136" s="4">
        <f t="shared" si="67"/>
        <v>1</v>
      </c>
      <c r="U136" s="4">
        <f t="shared" si="68"/>
        <v>0</v>
      </c>
      <c r="V136" s="4">
        <f t="shared" si="69"/>
        <v>0</v>
      </c>
      <c r="W136" s="4">
        <f t="shared" si="70"/>
        <v>0</v>
      </c>
      <c r="X136" s="4">
        <f t="shared" si="71"/>
        <v>0</v>
      </c>
      <c r="Y136" s="4">
        <f t="shared" si="72"/>
        <v>0</v>
      </c>
      <c r="Z136" s="4">
        <f t="shared" si="73"/>
        <v>0</v>
      </c>
      <c r="AA136" s="4">
        <f t="shared" si="74"/>
        <v>0</v>
      </c>
      <c r="AB136" s="4">
        <f t="shared" si="75"/>
        <v>0</v>
      </c>
      <c r="AC136" s="4">
        <f t="shared" si="76"/>
        <v>0</v>
      </c>
      <c r="AD136" s="4">
        <f t="shared" si="77"/>
        <v>0</v>
      </c>
      <c r="AE136" s="4">
        <f t="shared" si="78"/>
        <v>0</v>
      </c>
      <c r="AF136" s="4">
        <f t="shared" si="79"/>
        <v>0</v>
      </c>
      <c r="AG136" s="4">
        <f t="shared" si="80"/>
        <v>0</v>
      </c>
      <c r="AH136" s="4">
        <f t="shared" si="81"/>
        <v>0</v>
      </c>
      <c r="AI136" s="4">
        <f t="shared" si="82"/>
        <v>0</v>
      </c>
      <c r="AJ136" s="4">
        <f t="shared" si="83"/>
        <v>0</v>
      </c>
      <c r="AK136" s="4">
        <f>Detailed_Report_Risk_Levels!E136</f>
        <v>0</v>
      </c>
      <c r="AL136" s="4">
        <f t="shared" si="84"/>
        <v>0</v>
      </c>
      <c r="AM136" s="4">
        <f t="shared" si="85"/>
        <v>0</v>
      </c>
      <c r="AN136" s="4">
        <f t="shared" si="86"/>
        <v>0</v>
      </c>
      <c r="AO136" s="4">
        <f t="shared" si="87"/>
        <v>0</v>
      </c>
      <c r="AP136" s="4">
        <f t="shared" si="88"/>
        <v>0</v>
      </c>
      <c r="AQ136" s="4">
        <f t="shared" si="89"/>
        <v>0</v>
      </c>
      <c r="AR136" s="4">
        <f t="shared" si="90"/>
        <v>0</v>
      </c>
      <c r="AS136" s="4">
        <f t="shared" si="91"/>
        <v>0</v>
      </c>
      <c r="AT136" s="4">
        <f t="shared" si="92"/>
        <v>0</v>
      </c>
      <c r="AU136" s="4">
        <f t="shared" si="93"/>
        <v>0</v>
      </c>
      <c r="AV136" s="4">
        <f t="shared" si="94"/>
        <v>0</v>
      </c>
      <c r="AW136" s="4">
        <f t="shared" si="95"/>
        <v>0</v>
      </c>
      <c r="AX136" s="4">
        <f t="shared" si="96"/>
        <v>0</v>
      </c>
      <c r="AY136" s="4">
        <f t="shared" si="97"/>
        <v>0</v>
      </c>
      <c r="AZ136" s="4">
        <f t="shared" si="98"/>
        <v>0</v>
      </c>
    </row>
    <row r="137" spans="2:52" x14ac:dyDescent="0.2">
      <c r="B137">
        <f>Risks!B145</f>
        <v>0</v>
      </c>
      <c r="C137">
        <f>Risks!H145</f>
        <v>0</v>
      </c>
      <c r="D137" s="4">
        <f>Risks!C145</f>
        <v>0</v>
      </c>
      <c r="E137" s="4">
        <f>Detailed_Report_Risk_Levels!D137</f>
        <v>0</v>
      </c>
      <c r="F137" s="4">
        <f t="shared" si="53"/>
        <v>1</v>
      </c>
      <c r="G137" s="4">
        <f t="shared" si="54"/>
        <v>1</v>
      </c>
      <c r="H137" s="4">
        <f t="shared" si="55"/>
        <v>1</v>
      </c>
      <c r="I137" s="4">
        <f t="shared" si="56"/>
        <v>1</v>
      </c>
      <c r="J137" s="4">
        <f t="shared" si="57"/>
        <v>1</v>
      </c>
      <c r="K137" s="4">
        <f t="shared" si="58"/>
        <v>1</v>
      </c>
      <c r="L137" s="4">
        <f t="shared" si="59"/>
        <v>1</v>
      </c>
      <c r="M137" s="4">
        <f t="shared" si="60"/>
        <v>1</v>
      </c>
      <c r="N137" s="4">
        <f t="shared" si="61"/>
        <v>1</v>
      </c>
      <c r="O137" s="4">
        <f t="shared" si="62"/>
        <v>1</v>
      </c>
      <c r="P137" s="4">
        <f t="shared" si="63"/>
        <v>1</v>
      </c>
      <c r="Q137" s="4">
        <f t="shared" si="64"/>
        <v>1</v>
      </c>
      <c r="R137" s="4">
        <f t="shared" si="65"/>
        <v>1</v>
      </c>
      <c r="S137" s="4">
        <f t="shared" si="66"/>
        <v>1</v>
      </c>
      <c r="T137" s="4">
        <f t="shared" si="67"/>
        <v>1</v>
      </c>
      <c r="U137" s="4">
        <f t="shared" si="68"/>
        <v>0</v>
      </c>
      <c r="V137" s="4">
        <f t="shared" si="69"/>
        <v>0</v>
      </c>
      <c r="W137" s="4">
        <f t="shared" si="70"/>
        <v>0</v>
      </c>
      <c r="X137" s="4">
        <f t="shared" si="71"/>
        <v>0</v>
      </c>
      <c r="Y137" s="4">
        <f t="shared" si="72"/>
        <v>0</v>
      </c>
      <c r="Z137" s="4">
        <f t="shared" si="73"/>
        <v>0</v>
      </c>
      <c r="AA137" s="4">
        <f t="shared" si="74"/>
        <v>0</v>
      </c>
      <c r="AB137" s="4">
        <f t="shared" si="75"/>
        <v>0</v>
      </c>
      <c r="AC137" s="4">
        <f t="shared" si="76"/>
        <v>0</v>
      </c>
      <c r="AD137" s="4">
        <f t="shared" si="77"/>
        <v>0</v>
      </c>
      <c r="AE137" s="4">
        <f t="shared" si="78"/>
        <v>0</v>
      </c>
      <c r="AF137" s="4">
        <f t="shared" si="79"/>
        <v>0</v>
      </c>
      <c r="AG137" s="4">
        <f t="shared" si="80"/>
        <v>0</v>
      </c>
      <c r="AH137" s="4">
        <f t="shared" si="81"/>
        <v>0</v>
      </c>
      <c r="AI137" s="4">
        <f t="shared" si="82"/>
        <v>0</v>
      </c>
      <c r="AJ137" s="4">
        <f t="shared" si="83"/>
        <v>0</v>
      </c>
      <c r="AK137" s="4">
        <f>Detailed_Report_Risk_Levels!E137</f>
        <v>0</v>
      </c>
      <c r="AL137" s="4">
        <f t="shared" si="84"/>
        <v>0</v>
      </c>
      <c r="AM137" s="4">
        <f t="shared" si="85"/>
        <v>0</v>
      </c>
      <c r="AN137" s="4">
        <f t="shared" si="86"/>
        <v>0</v>
      </c>
      <c r="AO137" s="4">
        <f t="shared" si="87"/>
        <v>0</v>
      </c>
      <c r="AP137" s="4">
        <f t="shared" si="88"/>
        <v>0</v>
      </c>
      <c r="AQ137" s="4">
        <f t="shared" si="89"/>
        <v>0</v>
      </c>
      <c r="AR137" s="4">
        <f t="shared" si="90"/>
        <v>0</v>
      </c>
      <c r="AS137" s="4">
        <f t="shared" si="91"/>
        <v>0</v>
      </c>
      <c r="AT137" s="4">
        <f t="shared" si="92"/>
        <v>0</v>
      </c>
      <c r="AU137" s="4">
        <f t="shared" si="93"/>
        <v>0</v>
      </c>
      <c r="AV137" s="4">
        <f t="shared" si="94"/>
        <v>0</v>
      </c>
      <c r="AW137" s="4">
        <f t="shared" si="95"/>
        <v>0</v>
      </c>
      <c r="AX137" s="4">
        <f t="shared" si="96"/>
        <v>0</v>
      </c>
      <c r="AY137" s="4">
        <f t="shared" si="97"/>
        <v>0</v>
      </c>
      <c r="AZ137" s="4">
        <f t="shared" si="98"/>
        <v>0</v>
      </c>
    </row>
    <row r="138" spans="2:52" x14ac:dyDescent="0.2">
      <c r="B138">
        <f>Risks!B146</f>
        <v>0</v>
      </c>
      <c r="C138">
        <f>Risks!H146</f>
        <v>0</v>
      </c>
      <c r="D138" s="4">
        <f>Risks!C146</f>
        <v>0</v>
      </c>
      <c r="E138" s="4">
        <f>Detailed_Report_Risk_Levels!D138</f>
        <v>0</v>
      </c>
      <c r="F138" s="4">
        <f t="shared" si="53"/>
        <v>1</v>
      </c>
      <c r="G138" s="4">
        <f t="shared" si="54"/>
        <v>1</v>
      </c>
      <c r="H138" s="4">
        <f t="shared" si="55"/>
        <v>1</v>
      </c>
      <c r="I138" s="4">
        <f t="shared" si="56"/>
        <v>1</v>
      </c>
      <c r="J138" s="4">
        <f t="shared" si="57"/>
        <v>1</v>
      </c>
      <c r="K138" s="4">
        <f t="shared" si="58"/>
        <v>1</v>
      </c>
      <c r="L138" s="4">
        <f t="shared" si="59"/>
        <v>1</v>
      </c>
      <c r="M138" s="4">
        <f t="shared" si="60"/>
        <v>1</v>
      </c>
      <c r="N138" s="4">
        <f t="shared" si="61"/>
        <v>1</v>
      </c>
      <c r="O138" s="4">
        <f t="shared" si="62"/>
        <v>1</v>
      </c>
      <c r="P138" s="4">
        <f t="shared" si="63"/>
        <v>1</v>
      </c>
      <c r="Q138" s="4">
        <f t="shared" si="64"/>
        <v>1</v>
      </c>
      <c r="R138" s="4">
        <f t="shared" si="65"/>
        <v>1</v>
      </c>
      <c r="S138" s="4">
        <f t="shared" si="66"/>
        <v>1</v>
      </c>
      <c r="T138" s="4">
        <f t="shared" si="67"/>
        <v>1</v>
      </c>
      <c r="U138" s="4">
        <f t="shared" si="68"/>
        <v>0</v>
      </c>
      <c r="V138" s="4">
        <f t="shared" si="69"/>
        <v>0</v>
      </c>
      <c r="W138" s="4">
        <f t="shared" si="70"/>
        <v>0</v>
      </c>
      <c r="X138" s="4">
        <f t="shared" si="71"/>
        <v>0</v>
      </c>
      <c r="Y138" s="4">
        <f t="shared" si="72"/>
        <v>0</v>
      </c>
      <c r="Z138" s="4">
        <f t="shared" si="73"/>
        <v>0</v>
      </c>
      <c r="AA138" s="4">
        <f t="shared" si="74"/>
        <v>0</v>
      </c>
      <c r="AB138" s="4">
        <f t="shared" si="75"/>
        <v>0</v>
      </c>
      <c r="AC138" s="4">
        <f t="shared" si="76"/>
        <v>0</v>
      </c>
      <c r="AD138" s="4">
        <f t="shared" si="77"/>
        <v>0</v>
      </c>
      <c r="AE138" s="4">
        <f t="shared" si="78"/>
        <v>0</v>
      </c>
      <c r="AF138" s="4">
        <f t="shared" si="79"/>
        <v>0</v>
      </c>
      <c r="AG138" s="4">
        <f t="shared" si="80"/>
        <v>0</v>
      </c>
      <c r="AH138" s="4">
        <f t="shared" si="81"/>
        <v>0</v>
      </c>
      <c r="AI138" s="4">
        <f t="shared" si="82"/>
        <v>0</v>
      </c>
      <c r="AJ138" s="4">
        <f t="shared" si="83"/>
        <v>0</v>
      </c>
      <c r="AK138" s="4">
        <f>Detailed_Report_Risk_Levels!E138</f>
        <v>0</v>
      </c>
      <c r="AL138" s="4">
        <f t="shared" si="84"/>
        <v>0</v>
      </c>
      <c r="AM138" s="4">
        <f t="shared" si="85"/>
        <v>0</v>
      </c>
      <c r="AN138" s="4">
        <f t="shared" si="86"/>
        <v>0</v>
      </c>
      <c r="AO138" s="4">
        <f t="shared" si="87"/>
        <v>0</v>
      </c>
      <c r="AP138" s="4">
        <f t="shared" si="88"/>
        <v>0</v>
      </c>
      <c r="AQ138" s="4">
        <f t="shared" si="89"/>
        <v>0</v>
      </c>
      <c r="AR138" s="4">
        <f t="shared" si="90"/>
        <v>0</v>
      </c>
      <c r="AS138" s="4">
        <f t="shared" si="91"/>
        <v>0</v>
      </c>
      <c r="AT138" s="4">
        <f t="shared" si="92"/>
        <v>0</v>
      </c>
      <c r="AU138" s="4">
        <f t="shared" si="93"/>
        <v>0</v>
      </c>
      <c r="AV138" s="4">
        <f t="shared" si="94"/>
        <v>0</v>
      </c>
      <c r="AW138" s="4">
        <f t="shared" si="95"/>
        <v>0</v>
      </c>
      <c r="AX138" s="4">
        <f t="shared" si="96"/>
        <v>0</v>
      </c>
      <c r="AY138" s="4">
        <f t="shared" si="97"/>
        <v>0</v>
      </c>
      <c r="AZ138" s="4">
        <f t="shared" si="98"/>
        <v>0</v>
      </c>
    </row>
    <row r="139" spans="2:52" x14ac:dyDescent="0.2">
      <c r="B139">
        <f>Risks!B147</f>
        <v>0</v>
      </c>
      <c r="C139">
        <f>Risks!H147</f>
        <v>0</v>
      </c>
      <c r="D139" s="4">
        <f>Risks!C147</f>
        <v>0</v>
      </c>
      <c r="E139" s="4">
        <f>Detailed_Report_Risk_Levels!D139</f>
        <v>0</v>
      </c>
      <c r="F139" s="4">
        <f t="shared" ref="F139:F202" si="99">COUNTIF(C139,$F$9)</f>
        <v>1</v>
      </c>
      <c r="G139" s="4">
        <f t="shared" ref="G139:G202" si="100">COUNTIF(C139,$G$9)</f>
        <v>1</v>
      </c>
      <c r="H139" s="4">
        <f t="shared" ref="H139:H202" si="101">COUNTIF(C139,$H$9)</f>
        <v>1</v>
      </c>
      <c r="I139" s="4">
        <f t="shared" ref="I139:I202" si="102">COUNTIF(C139,$I$9)</f>
        <v>1</v>
      </c>
      <c r="J139" s="4">
        <f t="shared" ref="J139:J202" si="103">COUNTIF(C139,$J$9)</f>
        <v>1</v>
      </c>
      <c r="K139" s="4">
        <f t="shared" ref="K139:K202" si="104">COUNTIF(C139,$K$9)</f>
        <v>1</v>
      </c>
      <c r="L139" s="4">
        <f t="shared" ref="L139:L202" si="105">COUNTIF(C139,$L$9)</f>
        <v>1</v>
      </c>
      <c r="M139" s="4">
        <f t="shared" ref="M139:M202" si="106">COUNTIF(C139,$M$9)</f>
        <v>1</v>
      </c>
      <c r="N139" s="4">
        <f t="shared" ref="N139:N202" si="107">COUNTIF(C139,$N$9)</f>
        <v>1</v>
      </c>
      <c r="O139" s="4">
        <f t="shared" ref="O139:O202" si="108">COUNTIF(C139,$O$9)</f>
        <v>1</v>
      </c>
      <c r="P139" s="4">
        <f t="shared" ref="P139:P202" si="109">COUNTIF(C139,$P$9)</f>
        <v>1</v>
      </c>
      <c r="Q139" s="4">
        <f t="shared" ref="Q139:Q202" si="110">COUNTIF(C139,$Q$9)</f>
        <v>1</v>
      </c>
      <c r="R139" s="4">
        <f t="shared" ref="R139:R202" si="111">COUNTIF(C139,$R$9)</f>
        <v>1</v>
      </c>
      <c r="S139" s="4">
        <f t="shared" ref="S139:S202" si="112">COUNTIF(C139,$S$9)</f>
        <v>1</v>
      </c>
      <c r="T139" s="4">
        <f t="shared" ref="T139:T202" si="113">COUNTIF(C139,$T$9)</f>
        <v>1</v>
      </c>
      <c r="U139" s="4">
        <f t="shared" ref="U139:U202" si="114">E139</f>
        <v>0</v>
      </c>
      <c r="V139" s="4">
        <f t="shared" ref="V139:V202" si="115">U139*F139*D139</f>
        <v>0</v>
      </c>
      <c r="W139" s="4">
        <f t="shared" ref="W139:W202" si="116">D139*G139*U139</f>
        <v>0</v>
      </c>
      <c r="X139" s="4">
        <f t="shared" ref="X139:X202" si="117">U139*H139*D139</f>
        <v>0</v>
      </c>
      <c r="Y139" s="4">
        <f t="shared" ref="Y139:Y202" si="118">I139*U139*D139</f>
        <v>0</v>
      </c>
      <c r="Z139" s="4">
        <f t="shared" ref="Z139:Z202" si="119">D139*J139*U139</f>
        <v>0</v>
      </c>
      <c r="AA139" s="4">
        <f t="shared" ref="AA139:AA202" si="120">U139*K139*D139</f>
        <v>0</v>
      </c>
      <c r="AB139" s="4">
        <f t="shared" ref="AB139:AB202" si="121">U139*L139*D139</f>
        <v>0</v>
      </c>
      <c r="AC139" s="4">
        <f t="shared" ref="AC139:AC202" si="122">U139*M139*D139</f>
        <v>0</v>
      </c>
      <c r="AD139" s="4">
        <f t="shared" ref="AD139:AD202" si="123">N139*U139*D139</f>
        <v>0</v>
      </c>
      <c r="AE139" s="4">
        <f t="shared" ref="AE139:AE202" si="124">U139*O139*D139</f>
        <v>0</v>
      </c>
      <c r="AF139" s="4">
        <f t="shared" ref="AF139:AF202" si="125">U139*P139*D139</f>
        <v>0</v>
      </c>
      <c r="AG139" s="4">
        <f t="shared" ref="AG139:AG202" si="126">U139*Q139*D139</f>
        <v>0</v>
      </c>
      <c r="AH139" s="4">
        <f t="shared" ref="AH139:AH202" si="127">U139*R139*D139</f>
        <v>0</v>
      </c>
      <c r="AI139" s="4">
        <f t="shared" ref="AI139:AI202" si="128">S139*U139*D139</f>
        <v>0</v>
      </c>
      <c r="AJ139" s="4">
        <f t="shared" ref="AJ139:AJ202" si="129">U139*T139*D139</f>
        <v>0</v>
      </c>
      <c r="AK139" s="4">
        <f>Detailed_Report_Risk_Levels!E139</f>
        <v>0</v>
      </c>
      <c r="AL139" s="4">
        <f t="shared" ref="AL139:AL202" si="130">AK139*F139*D139</f>
        <v>0</v>
      </c>
      <c r="AM139" s="4">
        <f t="shared" ref="AM139:AM202" si="131">AK139*G139*D139</f>
        <v>0</v>
      </c>
      <c r="AN139" s="4">
        <f t="shared" ref="AN139:AN202" si="132">AK139*H139*D139</f>
        <v>0</v>
      </c>
      <c r="AO139" s="4">
        <f t="shared" ref="AO139:AO202" si="133">AK139*I139*D139</f>
        <v>0</v>
      </c>
      <c r="AP139" s="4">
        <f t="shared" ref="AP139:AP202" si="134">AK139*J139*D139</f>
        <v>0</v>
      </c>
      <c r="AQ139" s="4">
        <f t="shared" ref="AQ139:AQ202" si="135">AK139*K139*D139</f>
        <v>0</v>
      </c>
      <c r="AR139" s="4">
        <f t="shared" ref="AR139:AR202" si="136">AK139*L139*D139</f>
        <v>0</v>
      </c>
      <c r="AS139" s="4">
        <f t="shared" ref="AS139:AS202" si="137">M139*D139*AK139</f>
        <v>0</v>
      </c>
      <c r="AT139" s="4">
        <f t="shared" ref="AT139:AT202" si="138">AK139*N139*D139</f>
        <v>0</v>
      </c>
      <c r="AU139" s="4">
        <f t="shared" ref="AU139:AU202" si="139">AK139*O139*D139</f>
        <v>0</v>
      </c>
      <c r="AV139" s="4">
        <f t="shared" ref="AV139:AV202" si="140">AK139*P139*D139</f>
        <v>0</v>
      </c>
      <c r="AW139" s="4">
        <f t="shared" ref="AW139:AW202" si="141">AK139*Q139*D139</f>
        <v>0</v>
      </c>
      <c r="AX139" s="4">
        <f t="shared" ref="AX139:AX202" si="142">AK139*R139*D139</f>
        <v>0</v>
      </c>
      <c r="AY139" s="4">
        <f t="shared" ref="AY139:AY202" si="143">AK139*S139*D139</f>
        <v>0</v>
      </c>
      <c r="AZ139" s="4">
        <f t="shared" ref="AZ139:AZ202" si="144">AK139*T139*D139</f>
        <v>0</v>
      </c>
    </row>
    <row r="140" spans="2:52" x14ac:dyDescent="0.2">
      <c r="B140">
        <f>Risks!B148</f>
        <v>0</v>
      </c>
      <c r="C140">
        <f>Risks!H148</f>
        <v>0</v>
      </c>
      <c r="D140" s="4">
        <f>Risks!C148</f>
        <v>0</v>
      </c>
      <c r="E140" s="4">
        <f>Detailed_Report_Risk_Levels!D140</f>
        <v>0</v>
      </c>
      <c r="F140" s="4">
        <f t="shared" si="99"/>
        <v>1</v>
      </c>
      <c r="G140" s="4">
        <f t="shared" si="100"/>
        <v>1</v>
      </c>
      <c r="H140" s="4">
        <f t="shared" si="101"/>
        <v>1</v>
      </c>
      <c r="I140" s="4">
        <f t="shared" si="102"/>
        <v>1</v>
      </c>
      <c r="J140" s="4">
        <f t="shared" si="103"/>
        <v>1</v>
      </c>
      <c r="K140" s="4">
        <f t="shared" si="104"/>
        <v>1</v>
      </c>
      <c r="L140" s="4">
        <f t="shared" si="105"/>
        <v>1</v>
      </c>
      <c r="M140" s="4">
        <f t="shared" si="106"/>
        <v>1</v>
      </c>
      <c r="N140" s="4">
        <f t="shared" si="107"/>
        <v>1</v>
      </c>
      <c r="O140" s="4">
        <f t="shared" si="108"/>
        <v>1</v>
      </c>
      <c r="P140" s="4">
        <f t="shared" si="109"/>
        <v>1</v>
      </c>
      <c r="Q140" s="4">
        <f t="shared" si="110"/>
        <v>1</v>
      </c>
      <c r="R140" s="4">
        <f t="shared" si="111"/>
        <v>1</v>
      </c>
      <c r="S140" s="4">
        <f t="shared" si="112"/>
        <v>1</v>
      </c>
      <c r="T140" s="4">
        <f t="shared" si="113"/>
        <v>1</v>
      </c>
      <c r="U140" s="4">
        <f t="shared" si="114"/>
        <v>0</v>
      </c>
      <c r="V140" s="4">
        <f t="shared" si="115"/>
        <v>0</v>
      </c>
      <c r="W140" s="4">
        <f t="shared" si="116"/>
        <v>0</v>
      </c>
      <c r="X140" s="4">
        <f t="shared" si="117"/>
        <v>0</v>
      </c>
      <c r="Y140" s="4">
        <f t="shared" si="118"/>
        <v>0</v>
      </c>
      <c r="Z140" s="4">
        <f t="shared" si="119"/>
        <v>0</v>
      </c>
      <c r="AA140" s="4">
        <f t="shared" si="120"/>
        <v>0</v>
      </c>
      <c r="AB140" s="4">
        <f t="shared" si="121"/>
        <v>0</v>
      </c>
      <c r="AC140" s="4">
        <f t="shared" si="122"/>
        <v>0</v>
      </c>
      <c r="AD140" s="4">
        <f t="shared" si="123"/>
        <v>0</v>
      </c>
      <c r="AE140" s="4">
        <f t="shared" si="124"/>
        <v>0</v>
      </c>
      <c r="AF140" s="4">
        <f t="shared" si="125"/>
        <v>0</v>
      </c>
      <c r="AG140" s="4">
        <f t="shared" si="126"/>
        <v>0</v>
      </c>
      <c r="AH140" s="4">
        <f t="shared" si="127"/>
        <v>0</v>
      </c>
      <c r="AI140" s="4">
        <f t="shared" si="128"/>
        <v>0</v>
      </c>
      <c r="AJ140" s="4">
        <f t="shared" si="129"/>
        <v>0</v>
      </c>
      <c r="AK140" s="4">
        <f>Detailed_Report_Risk_Levels!E140</f>
        <v>0</v>
      </c>
      <c r="AL140" s="4">
        <f t="shared" si="130"/>
        <v>0</v>
      </c>
      <c r="AM140" s="4">
        <f t="shared" si="131"/>
        <v>0</v>
      </c>
      <c r="AN140" s="4">
        <f t="shared" si="132"/>
        <v>0</v>
      </c>
      <c r="AO140" s="4">
        <f t="shared" si="133"/>
        <v>0</v>
      </c>
      <c r="AP140" s="4">
        <f t="shared" si="134"/>
        <v>0</v>
      </c>
      <c r="AQ140" s="4">
        <f t="shared" si="135"/>
        <v>0</v>
      </c>
      <c r="AR140" s="4">
        <f t="shared" si="136"/>
        <v>0</v>
      </c>
      <c r="AS140" s="4">
        <f t="shared" si="137"/>
        <v>0</v>
      </c>
      <c r="AT140" s="4">
        <f t="shared" si="138"/>
        <v>0</v>
      </c>
      <c r="AU140" s="4">
        <f t="shared" si="139"/>
        <v>0</v>
      </c>
      <c r="AV140" s="4">
        <f t="shared" si="140"/>
        <v>0</v>
      </c>
      <c r="AW140" s="4">
        <f t="shared" si="141"/>
        <v>0</v>
      </c>
      <c r="AX140" s="4">
        <f t="shared" si="142"/>
        <v>0</v>
      </c>
      <c r="AY140" s="4">
        <f t="shared" si="143"/>
        <v>0</v>
      </c>
      <c r="AZ140" s="4">
        <f t="shared" si="144"/>
        <v>0</v>
      </c>
    </row>
    <row r="141" spans="2:52" x14ac:dyDescent="0.2">
      <c r="B141">
        <f>Risks!B149</f>
        <v>0</v>
      </c>
      <c r="C141">
        <f>Risks!H149</f>
        <v>0</v>
      </c>
      <c r="D141" s="4">
        <f>Risks!C149</f>
        <v>0</v>
      </c>
      <c r="E141" s="4">
        <f>Detailed_Report_Risk_Levels!D141</f>
        <v>0</v>
      </c>
      <c r="F141" s="4">
        <f t="shared" si="99"/>
        <v>1</v>
      </c>
      <c r="G141" s="4">
        <f t="shared" si="100"/>
        <v>1</v>
      </c>
      <c r="H141" s="4">
        <f t="shared" si="101"/>
        <v>1</v>
      </c>
      <c r="I141" s="4">
        <f t="shared" si="102"/>
        <v>1</v>
      </c>
      <c r="J141" s="4">
        <f t="shared" si="103"/>
        <v>1</v>
      </c>
      <c r="K141" s="4">
        <f t="shared" si="104"/>
        <v>1</v>
      </c>
      <c r="L141" s="4">
        <f t="shared" si="105"/>
        <v>1</v>
      </c>
      <c r="M141" s="4">
        <f t="shared" si="106"/>
        <v>1</v>
      </c>
      <c r="N141" s="4">
        <f t="shared" si="107"/>
        <v>1</v>
      </c>
      <c r="O141" s="4">
        <f t="shared" si="108"/>
        <v>1</v>
      </c>
      <c r="P141" s="4">
        <f t="shared" si="109"/>
        <v>1</v>
      </c>
      <c r="Q141" s="4">
        <f t="shared" si="110"/>
        <v>1</v>
      </c>
      <c r="R141" s="4">
        <f t="shared" si="111"/>
        <v>1</v>
      </c>
      <c r="S141" s="4">
        <f t="shared" si="112"/>
        <v>1</v>
      </c>
      <c r="T141" s="4">
        <f t="shared" si="113"/>
        <v>1</v>
      </c>
      <c r="U141" s="4">
        <f t="shared" si="114"/>
        <v>0</v>
      </c>
      <c r="V141" s="4">
        <f t="shared" si="115"/>
        <v>0</v>
      </c>
      <c r="W141" s="4">
        <f t="shared" si="116"/>
        <v>0</v>
      </c>
      <c r="X141" s="4">
        <f t="shared" si="117"/>
        <v>0</v>
      </c>
      <c r="Y141" s="4">
        <f t="shared" si="118"/>
        <v>0</v>
      </c>
      <c r="Z141" s="4">
        <f t="shared" si="119"/>
        <v>0</v>
      </c>
      <c r="AA141" s="4">
        <f t="shared" si="120"/>
        <v>0</v>
      </c>
      <c r="AB141" s="4">
        <f t="shared" si="121"/>
        <v>0</v>
      </c>
      <c r="AC141" s="4">
        <f t="shared" si="122"/>
        <v>0</v>
      </c>
      <c r="AD141" s="4">
        <f t="shared" si="123"/>
        <v>0</v>
      </c>
      <c r="AE141" s="4">
        <f t="shared" si="124"/>
        <v>0</v>
      </c>
      <c r="AF141" s="4">
        <f t="shared" si="125"/>
        <v>0</v>
      </c>
      <c r="AG141" s="4">
        <f t="shared" si="126"/>
        <v>0</v>
      </c>
      <c r="AH141" s="4">
        <f t="shared" si="127"/>
        <v>0</v>
      </c>
      <c r="AI141" s="4">
        <f t="shared" si="128"/>
        <v>0</v>
      </c>
      <c r="AJ141" s="4">
        <f t="shared" si="129"/>
        <v>0</v>
      </c>
      <c r="AK141" s="4">
        <f>Detailed_Report_Risk_Levels!E141</f>
        <v>0</v>
      </c>
      <c r="AL141" s="4">
        <f t="shared" si="130"/>
        <v>0</v>
      </c>
      <c r="AM141" s="4">
        <f t="shared" si="131"/>
        <v>0</v>
      </c>
      <c r="AN141" s="4">
        <f t="shared" si="132"/>
        <v>0</v>
      </c>
      <c r="AO141" s="4">
        <f t="shared" si="133"/>
        <v>0</v>
      </c>
      <c r="AP141" s="4">
        <f t="shared" si="134"/>
        <v>0</v>
      </c>
      <c r="AQ141" s="4">
        <f t="shared" si="135"/>
        <v>0</v>
      </c>
      <c r="AR141" s="4">
        <f t="shared" si="136"/>
        <v>0</v>
      </c>
      <c r="AS141" s="4">
        <f t="shared" si="137"/>
        <v>0</v>
      </c>
      <c r="AT141" s="4">
        <f t="shared" si="138"/>
        <v>0</v>
      </c>
      <c r="AU141" s="4">
        <f t="shared" si="139"/>
        <v>0</v>
      </c>
      <c r="AV141" s="4">
        <f t="shared" si="140"/>
        <v>0</v>
      </c>
      <c r="AW141" s="4">
        <f t="shared" si="141"/>
        <v>0</v>
      </c>
      <c r="AX141" s="4">
        <f t="shared" si="142"/>
        <v>0</v>
      </c>
      <c r="AY141" s="4">
        <f t="shared" si="143"/>
        <v>0</v>
      </c>
      <c r="AZ141" s="4">
        <f t="shared" si="144"/>
        <v>0</v>
      </c>
    </row>
    <row r="142" spans="2:52" x14ac:dyDescent="0.2">
      <c r="B142">
        <f>Risks!B150</f>
        <v>0</v>
      </c>
      <c r="C142">
        <f>Risks!H150</f>
        <v>0</v>
      </c>
      <c r="D142" s="4">
        <f>Risks!C150</f>
        <v>0</v>
      </c>
      <c r="E142" s="4">
        <f>Detailed_Report_Risk_Levels!D142</f>
        <v>0</v>
      </c>
      <c r="F142" s="4">
        <f t="shared" si="99"/>
        <v>1</v>
      </c>
      <c r="G142" s="4">
        <f t="shared" si="100"/>
        <v>1</v>
      </c>
      <c r="H142" s="4">
        <f t="shared" si="101"/>
        <v>1</v>
      </c>
      <c r="I142" s="4">
        <f t="shared" si="102"/>
        <v>1</v>
      </c>
      <c r="J142" s="4">
        <f t="shared" si="103"/>
        <v>1</v>
      </c>
      <c r="K142" s="4">
        <f t="shared" si="104"/>
        <v>1</v>
      </c>
      <c r="L142" s="4">
        <f t="shared" si="105"/>
        <v>1</v>
      </c>
      <c r="M142" s="4">
        <f t="shared" si="106"/>
        <v>1</v>
      </c>
      <c r="N142" s="4">
        <f t="shared" si="107"/>
        <v>1</v>
      </c>
      <c r="O142" s="4">
        <f t="shared" si="108"/>
        <v>1</v>
      </c>
      <c r="P142" s="4">
        <f t="shared" si="109"/>
        <v>1</v>
      </c>
      <c r="Q142" s="4">
        <f t="shared" si="110"/>
        <v>1</v>
      </c>
      <c r="R142" s="4">
        <f t="shared" si="111"/>
        <v>1</v>
      </c>
      <c r="S142" s="4">
        <f t="shared" si="112"/>
        <v>1</v>
      </c>
      <c r="T142" s="4">
        <f t="shared" si="113"/>
        <v>1</v>
      </c>
      <c r="U142" s="4">
        <f t="shared" si="114"/>
        <v>0</v>
      </c>
      <c r="V142" s="4">
        <f t="shared" si="115"/>
        <v>0</v>
      </c>
      <c r="W142" s="4">
        <f t="shared" si="116"/>
        <v>0</v>
      </c>
      <c r="X142" s="4">
        <f t="shared" si="117"/>
        <v>0</v>
      </c>
      <c r="Y142" s="4">
        <f t="shared" si="118"/>
        <v>0</v>
      </c>
      <c r="Z142" s="4">
        <f t="shared" si="119"/>
        <v>0</v>
      </c>
      <c r="AA142" s="4">
        <f t="shared" si="120"/>
        <v>0</v>
      </c>
      <c r="AB142" s="4">
        <f t="shared" si="121"/>
        <v>0</v>
      </c>
      <c r="AC142" s="4">
        <f t="shared" si="122"/>
        <v>0</v>
      </c>
      <c r="AD142" s="4">
        <f t="shared" si="123"/>
        <v>0</v>
      </c>
      <c r="AE142" s="4">
        <f t="shared" si="124"/>
        <v>0</v>
      </c>
      <c r="AF142" s="4">
        <f t="shared" si="125"/>
        <v>0</v>
      </c>
      <c r="AG142" s="4">
        <f t="shared" si="126"/>
        <v>0</v>
      </c>
      <c r="AH142" s="4">
        <f t="shared" si="127"/>
        <v>0</v>
      </c>
      <c r="AI142" s="4">
        <f t="shared" si="128"/>
        <v>0</v>
      </c>
      <c r="AJ142" s="4">
        <f t="shared" si="129"/>
        <v>0</v>
      </c>
      <c r="AK142" s="4">
        <f>Detailed_Report_Risk_Levels!E142</f>
        <v>0</v>
      </c>
      <c r="AL142" s="4">
        <f t="shared" si="130"/>
        <v>0</v>
      </c>
      <c r="AM142" s="4">
        <f t="shared" si="131"/>
        <v>0</v>
      </c>
      <c r="AN142" s="4">
        <f t="shared" si="132"/>
        <v>0</v>
      </c>
      <c r="AO142" s="4">
        <f t="shared" si="133"/>
        <v>0</v>
      </c>
      <c r="AP142" s="4">
        <f t="shared" si="134"/>
        <v>0</v>
      </c>
      <c r="AQ142" s="4">
        <f t="shared" si="135"/>
        <v>0</v>
      </c>
      <c r="AR142" s="4">
        <f t="shared" si="136"/>
        <v>0</v>
      </c>
      <c r="AS142" s="4">
        <f t="shared" si="137"/>
        <v>0</v>
      </c>
      <c r="AT142" s="4">
        <f t="shared" si="138"/>
        <v>0</v>
      </c>
      <c r="AU142" s="4">
        <f t="shared" si="139"/>
        <v>0</v>
      </c>
      <c r="AV142" s="4">
        <f t="shared" si="140"/>
        <v>0</v>
      </c>
      <c r="AW142" s="4">
        <f t="shared" si="141"/>
        <v>0</v>
      </c>
      <c r="AX142" s="4">
        <f t="shared" si="142"/>
        <v>0</v>
      </c>
      <c r="AY142" s="4">
        <f t="shared" si="143"/>
        <v>0</v>
      </c>
      <c r="AZ142" s="4">
        <f t="shared" si="144"/>
        <v>0</v>
      </c>
    </row>
    <row r="143" spans="2:52" x14ac:dyDescent="0.2">
      <c r="B143">
        <f>Risks!B151</f>
        <v>0</v>
      </c>
      <c r="C143">
        <f>Risks!H151</f>
        <v>0</v>
      </c>
      <c r="D143" s="4">
        <f>Risks!C151</f>
        <v>0</v>
      </c>
      <c r="E143" s="4">
        <f>Detailed_Report_Risk_Levels!D143</f>
        <v>0</v>
      </c>
      <c r="F143" s="4">
        <f t="shared" si="99"/>
        <v>1</v>
      </c>
      <c r="G143" s="4">
        <f t="shared" si="100"/>
        <v>1</v>
      </c>
      <c r="H143" s="4">
        <f t="shared" si="101"/>
        <v>1</v>
      </c>
      <c r="I143" s="4">
        <f t="shared" si="102"/>
        <v>1</v>
      </c>
      <c r="J143" s="4">
        <f t="shared" si="103"/>
        <v>1</v>
      </c>
      <c r="K143" s="4">
        <f t="shared" si="104"/>
        <v>1</v>
      </c>
      <c r="L143" s="4">
        <f t="shared" si="105"/>
        <v>1</v>
      </c>
      <c r="M143" s="4">
        <f t="shared" si="106"/>
        <v>1</v>
      </c>
      <c r="N143" s="4">
        <f t="shared" si="107"/>
        <v>1</v>
      </c>
      <c r="O143" s="4">
        <f t="shared" si="108"/>
        <v>1</v>
      </c>
      <c r="P143" s="4">
        <f t="shared" si="109"/>
        <v>1</v>
      </c>
      <c r="Q143" s="4">
        <f t="shared" si="110"/>
        <v>1</v>
      </c>
      <c r="R143" s="4">
        <f t="shared" si="111"/>
        <v>1</v>
      </c>
      <c r="S143" s="4">
        <f t="shared" si="112"/>
        <v>1</v>
      </c>
      <c r="T143" s="4">
        <f t="shared" si="113"/>
        <v>1</v>
      </c>
      <c r="U143" s="4">
        <f t="shared" si="114"/>
        <v>0</v>
      </c>
      <c r="V143" s="4">
        <f t="shared" si="115"/>
        <v>0</v>
      </c>
      <c r="W143" s="4">
        <f t="shared" si="116"/>
        <v>0</v>
      </c>
      <c r="X143" s="4">
        <f t="shared" si="117"/>
        <v>0</v>
      </c>
      <c r="Y143" s="4">
        <f t="shared" si="118"/>
        <v>0</v>
      </c>
      <c r="Z143" s="4">
        <f t="shared" si="119"/>
        <v>0</v>
      </c>
      <c r="AA143" s="4">
        <f t="shared" si="120"/>
        <v>0</v>
      </c>
      <c r="AB143" s="4">
        <f t="shared" si="121"/>
        <v>0</v>
      </c>
      <c r="AC143" s="4">
        <f t="shared" si="122"/>
        <v>0</v>
      </c>
      <c r="AD143" s="4">
        <f t="shared" si="123"/>
        <v>0</v>
      </c>
      <c r="AE143" s="4">
        <f t="shared" si="124"/>
        <v>0</v>
      </c>
      <c r="AF143" s="4">
        <f t="shared" si="125"/>
        <v>0</v>
      </c>
      <c r="AG143" s="4">
        <f t="shared" si="126"/>
        <v>0</v>
      </c>
      <c r="AH143" s="4">
        <f t="shared" si="127"/>
        <v>0</v>
      </c>
      <c r="AI143" s="4">
        <f t="shared" si="128"/>
        <v>0</v>
      </c>
      <c r="AJ143" s="4">
        <f t="shared" si="129"/>
        <v>0</v>
      </c>
      <c r="AK143" s="4">
        <f>Detailed_Report_Risk_Levels!E143</f>
        <v>0</v>
      </c>
      <c r="AL143" s="4">
        <f t="shared" si="130"/>
        <v>0</v>
      </c>
      <c r="AM143" s="4">
        <f t="shared" si="131"/>
        <v>0</v>
      </c>
      <c r="AN143" s="4">
        <f t="shared" si="132"/>
        <v>0</v>
      </c>
      <c r="AO143" s="4">
        <f t="shared" si="133"/>
        <v>0</v>
      </c>
      <c r="AP143" s="4">
        <f t="shared" si="134"/>
        <v>0</v>
      </c>
      <c r="AQ143" s="4">
        <f t="shared" si="135"/>
        <v>0</v>
      </c>
      <c r="AR143" s="4">
        <f t="shared" si="136"/>
        <v>0</v>
      </c>
      <c r="AS143" s="4">
        <f t="shared" si="137"/>
        <v>0</v>
      </c>
      <c r="AT143" s="4">
        <f t="shared" si="138"/>
        <v>0</v>
      </c>
      <c r="AU143" s="4">
        <f t="shared" si="139"/>
        <v>0</v>
      </c>
      <c r="AV143" s="4">
        <f t="shared" si="140"/>
        <v>0</v>
      </c>
      <c r="AW143" s="4">
        <f t="shared" si="141"/>
        <v>0</v>
      </c>
      <c r="AX143" s="4">
        <f t="shared" si="142"/>
        <v>0</v>
      </c>
      <c r="AY143" s="4">
        <f t="shared" si="143"/>
        <v>0</v>
      </c>
      <c r="AZ143" s="4">
        <f t="shared" si="144"/>
        <v>0</v>
      </c>
    </row>
    <row r="144" spans="2:52" x14ac:dyDescent="0.2">
      <c r="B144">
        <f>Risks!B152</f>
        <v>0</v>
      </c>
      <c r="C144">
        <f>Risks!H152</f>
        <v>0</v>
      </c>
      <c r="D144" s="4">
        <f>Risks!C152</f>
        <v>0</v>
      </c>
      <c r="E144" s="4">
        <f>Detailed_Report_Risk_Levels!D144</f>
        <v>0</v>
      </c>
      <c r="F144" s="4">
        <f t="shared" si="99"/>
        <v>1</v>
      </c>
      <c r="G144" s="4">
        <f t="shared" si="100"/>
        <v>1</v>
      </c>
      <c r="H144" s="4">
        <f t="shared" si="101"/>
        <v>1</v>
      </c>
      <c r="I144" s="4">
        <f t="shared" si="102"/>
        <v>1</v>
      </c>
      <c r="J144" s="4">
        <f t="shared" si="103"/>
        <v>1</v>
      </c>
      <c r="K144" s="4">
        <f t="shared" si="104"/>
        <v>1</v>
      </c>
      <c r="L144" s="4">
        <f t="shared" si="105"/>
        <v>1</v>
      </c>
      <c r="M144" s="4">
        <f t="shared" si="106"/>
        <v>1</v>
      </c>
      <c r="N144" s="4">
        <f t="shared" si="107"/>
        <v>1</v>
      </c>
      <c r="O144" s="4">
        <f t="shared" si="108"/>
        <v>1</v>
      </c>
      <c r="P144" s="4">
        <f t="shared" si="109"/>
        <v>1</v>
      </c>
      <c r="Q144" s="4">
        <f t="shared" si="110"/>
        <v>1</v>
      </c>
      <c r="R144" s="4">
        <f t="shared" si="111"/>
        <v>1</v>
      </c>
      <c r="S144" s="4">
        <f t="shared" si="112"/>
        <v>1</v>
      </c>
      <c r="T144" s="4">
        <f t="shared" si="113"/>
        <v>1</v>
      </c>
      <c r="U144" s="4">
        <f t="shared" si="114"/>
        <v>0</v>
      </c>
      <c r="V144" s="4">
        <f t="shared" si="115"/>
        <v>0</v>
      </c>
      <c r="W144" s="4">
        <f t="shared" si="116"/>
        <v>0</v>
      </c>
      <c r="X144" s="4">
        <f t="shared" si="117"/>
        <v>0</v>
      </c>
      <c r="Y144" s="4">
        <f t="shared" si="118"/>
        <v>0</v>
      </c>
      <c r="Z144" s="4">
        <f t="shared" si="119"/>
        <v>0</v>
      </c>
      <c r="AA144" s="4">
        <f t="shared" si="120"/>
        <v>0</v>
      </c>
      <c r="AB144" s="4">
        <f t="shared" si="121"/>
        <v>0</v>
      </c>
      <c r="AC144" s="4">
        <f t="shared" si="122"/>
        <v>0</v>
      </c>
      <c r="AD144" s="4">
        <f t="shared" si="123"/>
        <v>0</v>
      </c>
      <c r="AE144" s="4">
        <f t="shared" si="124"/>
        <v>0</v>
      </c>
      <c r="AF144" s="4">
        <f t="shared" si="125"/>
        <v>0</v>
      </c>
      <c r="AG144" s="4">
        <f t="shared" si="126"/>
        <v>0</v>
      </c>
      <c r="AH144" s="4">
        <f t="shared" si="127"/>
        <v>0</v>
      </c>
      <c r="AI144" s="4">
        <f t="shared" si="128"/>
        <v>0</v>
      </c>
      <c r="AJ144" s="4">
        <f t="shared" si="129"/>
        <v>0</v>
      </c>
      <c r="AK144" s="4">
        <f>Detailed_Report_Risk_Levels!E144</f>
        <v>0</v>
      </c>
      <c r="AL144" s="4">
        <f t="shared" si="130"/>
        <v>0</v>
      </c>
      <c r="AM144" s="4">
        <f t="shared" si="131"/>
        <v>0</v>
      </c>
      <c r="AN144" s="4">
        <f t="shared" si="132"/>
        <v>0</v>
      </c>
      <c r="AO144" s="4">
        <f t="shared" si="133"/>
        <v>0</v>
      </c>
      <c r="AP144" s="4">
        <f t="shared" si="134"/>
        <v>0</v>
      </c>
      <c r="AQ144" s="4">
        <f t="shared" si="135"/>
        <v>0</v>
      </c>
      <c r="AR144" s="4">
        <f t="shared" si="136"/>
        <v>0</v>
      </c>
      <c r="AS144" s="4">
        <f t="shared" si="137"/>
        <v>0</v>
      </c>
      <c r="AT144" s="4">
        <f t="shared" si="138"/>
        <v>0</v>
      </c>
      <c r="AU144" s="4">
        <f t="shared" si="139"/>
        <v>0</v>
      </c>
      <c r="AV144" s="4">
        <f t="shared" si="140"/>
        <v>0</v>
      </c>
      <c r="AW144" s="4">
        <f t="shared" si="141"/>
        <v>0</v>
      </c>
      <c r="AX144" s="4">
        <f t="shared" si="142"/>
        <v>0</v>
      </c>
      <c r="AY144" s="4">
        <f t="shared" si="143"/>
        <v>0</v>
      </c>
      <c r="AZ144" s="4">
        <f t="shared" si="144"/>
        <v>0</v>
      </c>
    </row>
    <row r="145" spans="2:52" x14ac:dyDescent="0.2">
      <c r="B145">
        <f>Risks!B153</f>
        <v>0</v>
      </c>
      <c r="C145">
        <f>Risks!H153</f>
        <v>0</v>
      </c>
      <c r="D145" s="4">
        <f>Risks!C153</f>
        <v>0</v>
      </c>
      <c r="E145" s="4">
        <f>Detailed_Report_Risk_Levels!D145</f>
        <v>0</v>
      </c>
      <c r="F145" s="4">
        <f t="shared" si="99"/>
        <v>1</v>
      </c>
      <c r="G145" s="4">
        <f t="shared" si="100"/>
        <v>1</v>
      </c>
      <c r="H145" s="4">
        <f t="shared" si="101"/>
        <v>1</v>
      </c>
      <c r="I145" s="4">
        <f t="shared" si="102"/>
        <v>1</v>
      </c>
      <c r="J145" s="4">
        <f t="shared" si="103"/>
        <v>1</v>
      </c>
      <c r="K145" s="4">
        <f t="shared" si="104"/>
        <v>1</v>
      </c>
      <c r="L145" s="4">
        <f t="shared" si="105"/>
        <v>1</v>
      </c>
      <c r="M145" s="4">
        <f t="shared" si="106"/>
        <v>1</v>
      </c>
      <c r="N145" s="4">
        <f t="shared" si="107"/>
        <v>1</v>
      </c>
      <c r="O145" s="4">
        <f t="shared" si="108"/>
        <v>1</v>
      </c>
      <c r="P145" s="4">
        <f t="shared" si="109"/>
        <v>1</v>
      </c>
      <c r="Q145" s="4">
        <f t="shared" si="110"/>
        <v>1</v>
      </c>
      <c r="R145" s="4">
        <f t="shared" si="111"/>
        <v>1</v>
      </c>
      <c r="S145" s="4">
        <f t="shared" si="112"/>
        <v>1</v>
      </c>
      <c r="T145" s="4">
        <f t="shared" si="113"/>
        <v>1</v>
      </c>
      <c r="U145" s="4">
        <f t="shared" si="114"/>
        <v>0</v>
      </c>
      <c r="V145" s="4">
        <f t="shared" si="115"/>
        <v>0</v>
      </c>
      <c r="W145" s="4">
        <f t="shared" si="116"/>
        <v>0</v>
      </c>
      <c r="X145" s="4">
        <f t="shared" si="117"/>
        <v>0</v>
      </c>
      <c r="Y145" s="4">
        <f t="shared" si="118"/>
        <v>0</v>
      </c>
      <c r="Z145" s="4">
        <f t="shared" si="119"/>
        <v>0</v>
      </c>
      <c r="AA145" s="4">
        <f t="shared" si="120"/>
        <v>0</v>
      </c>
      <c r="AB145" s="4">
        <f t="shared" si="121"/>
        <v>0</v>
      </c>
      <c r="AC145" s="4">
        <f t="shared" si="122"/>
        <v>0</v>
      </c>
      <c r="AD145" s="4">
        <f t="shared" si="123"/>
        <v>0</v>
      </c>
      <c r="AE145" s="4">
        <f t="shared" si="124"/>
        <v>0</v>
      </c>
      <c r="AF145" s="4">
        <f t="shared" si="125"/>
        <v>0</v>
      </c>
      <c r="AG145" s="4">
        <f t="shared" si="126"/>
        <v>0</v>
      </c>
      <c r="AH145" s="4">
        <f t="shared" si="127"/>
        <v>0</v>
      </c>
      <c r="AI145" s="4">
        <f t="shared" si="128"/>
        <v>0</v>
      </c>
      <c r="AJ145" s="4">
        <f t="shared" si="129"/>
        <v>0</v>
      </c>
      <c r="AK145" s="4">
        <f>Detailed_Report_Risk_Levels!E145</f>
        <v>0</v>
      </c>
      <c r="AL145" s="4">
        <f t="shared" si="130"/>
        <v>0</v>
      </c>
      <c r="AM145" s="4">
        <f t="shared" si="131"/>
        <v>0</v>
      </c>
      <c r="AN145" s="4">
        <f t="shared" si="132"/>
        <v>0</v>
      </c>
      <c r="AO145" s="4">
        <f t="shared" si="133"/>
        <v>0</v>
      </c>
      <c r="AP145" s="4">
        <f t="shared" si="134"/>
        <v>0</v>
      </c>
      <c r="AQ145" s="4">
        <f t="shared" si="135"/>
        <v>0</v>
      </c>
      <c r="AR145" s="4">
        <f t="shared" si="136"/>
        <v>0</v>
      </c>
      <c r="AS145" s="4">
        <f t="shared" si="137"/>
        <v>0</v>
      </c>
      <c r="AT145" s="4">
        <f t="shared" si="138"/>
        <v>0</v>
      </c>
      <c r="AU145" s="4">
        <f t="shared" si="139"/>
        <v>0</v>
      </c>
      <c r="AV145" s="4">
        <f t="shared" si="140"/>
        <v>0</v>
      </c>
      <c r="AW145" s="4">
        <f t="shared" si="141"/>
        <v>0</v>
      </c>
      <c r="AX145" s="4">
        <f t="shared" si="142"/>
        <v>0</v>
      </c>
      <c r="AY145" s="4">
        <f t="shared" si="143"/>
        <v>0</v>
      </c>
      <c r="AZ145" s="4">
        <f t="shared" si="144"/>
        <v>0</v>
      </c>
    </row>
    <row r="146" spans="2:52" x14ac:dyDescent="0.2">
      <c r="B146">
        <f>Risks!B154</f>
        <v>0</v>
      </c>
      <c r="C146">
        <f>Risks!H154</f>
        <v>0</v>
      </c>
      <c r="D146" s="4">
        <f>Risks!C154</f>
        <v>0</v>
      </c>
      <c r="E146" s="4">
        <f>Detailed_Report_Risk_Levels!D146</f>
        <v>0</v>
      </c>
      <c r="F146" s="4">
        <f t="shared" si="99"/>
        <v>1</v>
      </c>
      <c r="G146" s="4">
        <f t="shared" si="100"/>
        <v>1</v>
      </c>
      <c r="H146" s="4">
        <f t="shared" si="101"/>
        <v>1</v>
      </c>
      <c r="I146" s="4">
        <f t="shared" si="102"/>
        <v>1</v>
      </c>
      <c r="J146" s="4">
        <f t="shared" si="103"/>
        <v>1</v>
      </c>
      <c r="K146" s="4">
        <f t="shared" si="104"/>
        <v>1</v>
      </c>
      <c r="L146" s="4">
        <f t="shared" si="105"/>
        <v>1</v>
      </c>
      <c r="M146" s="4">
        <f t="shared" si="106"/>
        <v>1</v>
      </c>
      <c r="N146" s="4">
        <f t="shared" si="107"/>
        <v>1</v>
      </c>
      <c r="O146" s="4">
        <f t="shared" si="108"/>
        <v>1</v>
      </c>
      <c r="P146" s="4">
        <f t="shared" si="109"/>
        <v>1</v>
      </c>
      <c r="Q146" s="4">
        <f t="shared" si="110"/>
        <v>1</v>
      </c>
      <c r="R146" s="4">
        <f t="shared" si="111"/>
        <v>1</v>
      </c>
      <c r="S146" s="4">
        <f t="shared" si="112"/>
        <v>1</v>
      </c>
      <c r="T146" s="4">
        <f t="shared" si="113"/>
        <v>1</v>
      </c>
      <c r="U146" s="4">
        <f t="shared" si="114"/>
        <v>0</v>
      </c>
      <c r="V146" s="4">
        <f t="shared" si="115"/>
        <v>0</v>
      </c>
      <c r="W146" s="4">
        <f t="shared" si="116"/>
        <v>0</v>
      </c>
      <c r="X146" s="4">
        <f t="shared" si="117"/>
        <v>0</v>
      </c>
      <c r="Y146" s="4">
        <f t="shared" si="118"/>
        <v>0</v>
      </c>
      <c r="Z146" s="4">
        <f t="shared" si="119"/>
        <v>0</v>
      </c>
      <c r="AA146" s="4">
        <f t="shared" si="120"/>
        <v>0</v>
      </c>
      <c r="AB146" s="4">
        <f t="shared" si="121"/>
        <v>0</v>
      </c>
      <c r="AC146" s="4">
        <f t="shared" si="122"/>
        <v>0</v>
      </c>
      <c r="AD146" s="4">
        <f t="shared" si="123"/>
        <v>0</v>
      </c>
      <c r="AE146" s="4">
        <f t="shared" si="124"/>
        <v>0</v>
      </c>
      <c r="AF146" s="4">
        <f t="shared" si="125"/>
        <v>0</v>
      </c>
      <c r="AG146" s="4">
        <f t="shared" si="126"/>
        <v>0</v>
      </c>
      <c r="AH146" s="4">
        <f t="shared" si="127"/>
        <v>0</v>
      </c>
      <c r="AI146" s="4">
        <f t="shared" si="128"/>
        <v>0</v>
      </c>
      <c r="AJ146" s="4">
        <f t="shared" si="129"/>
        <v>0</v>
      </c>
      <c r="AK146" s="4">
        <f>Detailed_Report_Risk_Levels!E146</f>
        <v>0</v>
      </c>
      <c r="AL146" s="4">
        <f t="shared" si="130"/>
        <v>0</v>
      </c>
      <c r="AM146" s="4">
        <f t="shared" si="131"/>
        <v>0</v>
      </c>
      <c r="AN146" s="4">
        <f t="shared" si="132"/>
        <v>0</v>
      </c>
      <c r="AO146" s="4">
        <f t="shared" si="133"/>
        <v>0</v>
      </c>
      <c r="AP146" s="4">
        <f t="shared" si="134"/>
        <v>0</v>
      </c>
      <c r="AQ146" s="4">
        <f t="shared" si="135"/>
        <v>0</v>
      </c>
      <c r="AR146" s="4">
        <f t="shared" si="136"/>
        <v>0</v>
      </c>
      <c r="AS146" s="4">
        <f t="shared" si="137"/>
        <v>0</v>
      </c>
      <c r="AT146" s="4">
        <f t="shared" si="138"/>
        <v>0</v>
      </c>
      <c r="AU146" s="4">
        <f t="shared" si="139"/>
        <v>0</v>
      </c>
      <c r="AV146" s="4">
        <f t="shared" si="140"/>
        <v>0</v>
      </c>
      <c r="AW146" s="4">
        <f t="shared" si="141"/>
        <v>0</v>
      </c>
      <c r="AX146" s="4">
        <f t="shared" si="142"/>
        <v>0</v>
      </c>
      <c r="AY146" s="4">
        <f t="shared" si="143"/>
        <v>0</v>
      </c>
      <c r="AZ146" s="4">
        <f t="shared" si="144"/>
        <v>0</v>
      </c>
    </row>
    <row r="147" spans="2:52" x14ac:dyDescent="0.2">
      <c r="B147">
        <f>Risks!B155</f>
        <v>0</v>
      </c>
      <c r="C147">
        <f>Risks!H155</f>
        <v>0</v>
      </c>
      <c r="D147" s="4">
        <f>Risks!C155</f>
        <v>0</v>
      </c>
      <c r="E147" s="4">
        <f>Detailed_Report_Risk_Levels!D147</f>
        <v>0</v>
      </c>
      <c r="F147" s="4">
        <f t="shared" si="99"/>
        <v>1</v>
      </c>
      <c r="G147" s="4">
        <f t="shared" si="100"/>
        <v>1</v>
      </c>
      <c r="H147" s="4">
        <f t="shared" si="101"/>
        <v>1</v>
      </c>
      <c r="I147" s="4">
        <f t="shared" si="102"/>
        <v>1</v>
      </c>
      <c r="J147" s="4">
        <f t="shared" si="103"/>
        <v>1</v>
      </c>
      <c r="K147" s="4">
        <f t="shared" si="104"/>
        <v>1</v>
      </c>
      <c r="L147" s="4">
        <f t="shared" si="105"/>
        <v>1</v>
      </c>
      <c r="M147" s="4">
        <f t="shared" si="106"/>
        <v>1</v>
      </c>
      <c r="N147" s="4">
        <f t="shared" si="107"/>
        <v>1</v>
      </c>
      <c r="O147" s="4">
        <f t="shared" si="108"/>
        <v>1</v>
      </c>
      <c r="P147" s="4">
        <f t="shared" si="109"/>
        <v>1</v>
      </c>
      <c r="Q147" s="4">
        <f t="shared" si="110"/>
        <v>1</v>
      </c>
      <c r="R147" s="4">
        <f t="shared" si="111"/>
        <v>1</v>
      </c>
      <c r="S147" s="4">
        <f t="shared" si="112"/>
        <v>1</v>
      </c>
      <c r="T147" s="4">
        <f t="shared" si="113"/>
        <v>1</v>
      </c>
      <c r="U147" s="4">
        <f t="shared" si="114"/>
        <v>0</v>
      </c>
      <c r="V147" s="4">
        <f t="shared" si="115"/>
        <v>0</v>
      </c>
      <c r="W147" s="4">
        <f t="shared" si="116"/>
        <v>0</v>
      </c>
      <c r="X147" s="4">
        <f t="shared" si="117"/>
        <v>0</v>
      </c>
      <c r="Y147" s="4">
        <f t="shared" si="118"/>
        <v>0</v>
      </c>
      <c r="Z147" s="4">
        <f t="shared" si="119"/>
        <v>0</v>
      </c>
      <c r="AA147" s="4">
        <f t="shared" si="120"/>
        <v>0</v>
      </c>
      <c r="AB147" s="4">
        <f t="shared" si="121"/>
        <v>0</v>
      </c>
      <c r="AC147" s="4">
        <f t="shared" si="122"/>
        <v>0</v>
      </c>
      <c r="AD147" s="4">
        <f t="shared" si="123"/>
        <v>0</v>
      </c>
      <c r="AE147" s="4">
        <f t="shared" si="124"/>
        <v>0</v>
      </c>
      <c r="AF147" s="4">
        <f t="shared" si="125"/>
        <v>0</v>
      </c>
      <c r="AG147" s="4">
        <f t="shared" si="126"/>
        <v>0</v>
      </c>
      <c r="AH147" s="4">
        <f t="shared" si="127"/>
        <v>0</v>
      </c>
      <c r="AI147" s="4">
        <f t="shared" si="128"/>
        <v>0</v>
      </c>
      <c r="AJ147" s="4">
        <f t="shared" si="129"/>
        <v>0</v>
      </c>
      <c r="AK147" s="4">
        <f>Detailed_Report_Risk_Levels!E147</f>
        <v>0</v>
      </c>
      <c r="AL147" s="4">
        <f t="shared" si="130"/>
        <v>0</v>
      </c>
      <c r="AM147" s="4">
        <f t="shared" si="131"/>
        <v>0</v>
      </c>
      <c r="AN147" s="4">
        <f t="shared" si="132"/>
        <v>0</v>
      </c>
      <c r="AO147" s="4">
        <f t="shared" si="133"/>
        <v>0</v>
      </c>
      <c r="AP147" s="4">
        <f t="shared" si="134"/>
        <v>0</v>
      </c>
      <c r="AQ147" s="4">
        <f t="shared" si="135"/>
        <v>0</v>
      </c>
      <c r="AR147" s="4">
        <f t="shared" si="136"/>
        <v>0</v>
      </c>
      <c r="AS147" s="4">
        <f t="shared" si="137"/>
        <v>0</v>
      </c>
      <c r="AT147" s="4">
        <f t="shared" si="138"/>
        <v>0</v>
      </c>
      <c r="AU147" s="4">
        <f t="shared" si="139"/>
        <v>0</v>
      </c>
      <c r="AV147" s="4">
        <f t="shared" si="140"/>
        <v>0</v>
      </c>
      <c r="AW147" s="4">
        <f t="shared" si="141"/>
        <v>0</v>
      </c>
      <c r="AX147" s="4">
        <f t="shared" si="142"/>
        <v>0</v>
      </c>
      <c r="AY147" s="4">
        <f t="shared" si="143"/>
        <v>0</v>
      </c>
      <c r="AZ147" s="4">
        <f t="shared" si="144"/>
        <v>0</v>
      </c>
    </row>
    <row r="148" spans="2:52" x14ac:dyDescent="0.2">
      <c r="B148">
        <f>Risks!B156</f>
        <v>0</v>
      </c>
      <c r="C148">
        <f>Risks!H156</f>
        <v>0</v>
      </c>
      <c r="D148" s="4">
        <f>Risks!C156</f>
        <v>0</v>
      </c>
      <c r="E148" s="4">
        <f>Detailed_Report_Risk_Levels!D148</f>
        <v>0</v>
      </c>
      <c r="F148" s="4">
        <f t="shared" si="99"/>
        <v>1</v>
      </c>
      <c r="G148" s="4">
        <f t="shared" si="100"/>
        <v>1</v>
      </c>
      <c r="H148" s="4">
        <f t="shared" si="101"/>
        <v>1</v>
      </c>
      <c r="I148" s="4">
        <f t="shared" si="102"/>
        <v>1</v>
      </c>
      <c r="J148" s="4">
        <f t="shared" si="103"/>
        <v>1</v>
      </c>
      <c r="K148" s="4">
        <f t="shared" si="104"/>
        <v>1</v>
      </c>
      <c r="L148" s="4">
        <f t="shared" si="105"/>
        <v>1</v>
      </c>
      <c r="M148" s="4">
        <f t="shared" si="106"/>
        <v>1</v>
      </c>
      <c r="N148" s="4">
        <f t="shared" si="107"/>
        <v>1</v>
      </c>
      <c r="O148" s="4">
        <f t="shared" si="108"/>
        <v>1</v>
      </c>
      <c r="P148" s="4">
        <f t="shared" si="109"/>
        <v>1</v>
      </c>
      <c r="Q148" s="4">
        <f t="shared" si="110"/>
        <v>1</v>
      </c>
      <c r="R148" s="4">
        <f t="shared" si="111"/>
        <v>1</v>
      </c>
      <c r="S148" s="4">
        <f t="shared" si="112"/>
        <v>1</v>
      </c>
      <c r="T148" s="4">
        <f t="shared" si="113"/>
        <v>1</v>
      </c>
      <c r="U148" s="4">
        <f t="shared" si="114"/>
        <v>0</v>
      </c>
      <c r="V148" s="4">
        <f t="shared" si="115"/>
        <v>0</v>
      </c>
      <c r="W148" s="4">
        <f t="shared" si="116"/>
        <v>0</v>
      </c>
      <c r="X148" s="4">
        <f t="shared" si="117"/>
        <v>0</v>
      </c>
      <c r="Y148" s="4">
        <f t="shared" si="118"/>
        <v>0</v>
      </c>
      <c r="Z148" s="4">
        <f t="shared" si="119"/>
        <v>0</v>
      </c>
      <c r="AA148" s="4">
        <f t="shared" si="120"/>
        <v>0</v>
      </c>
      <c r="AB148" s="4">
        <f t="shared" si="121"/>
        <v>0</v>
      </c>
      <c r="AC148" s="4">
        <f t="shared" si="122"/>
        <v>0</v>
      </c>
      <c r="AD148" s="4">
        <f t="shared" si="123"/>
        <v>0</v>
      </c>
      <c r="AE148" s="4">
        <f t="shared" si="124"/>
        <v>0</v>
      </c>
      <c r="AF148" s="4">
        <f t="shared" si="125"/>
        <v>0</v>
      </c>
      <c r="AG148" s="4">
        <f t="shared" si="126"/>
        <v>0</v>
      </c>
      <c r="AH148" s="4">
        <f t="shared" si="127"/>
        <v>0</v>
      </c>
      <c r="AI148" s="4">
        <f t="shared" si="128"/>
        <v>0</v>
      </c>
      <c r="AJ148" s="4">
        <f t="shared" si="129"/>
        <v>0</v>
      </c>
      <c r="AK148" s="4">
        <f>Detailed_Report_Risk_Levels!E148</f>
        <v>0</v>
      </c>
      <c r="AL148" s="4">
        <f t="shared" si="130"/>
        <v>0</v>
      </c>
      <c r="AM148" s="4">
        <f t="shared" si="131"/>
        <v>0</v>
      </c>
      <c r="AN148" s="4">
        <f t="shared" si="132"/>
        <v>0</v>
      </c>
      <c r="AO148" s="4">
        <f t="shared" si="133"/>
        <v>0</v>
      </c>
      <c r="AP148" s="4">
        <f t="shared" si="134"/>
        <v>0</v>
      </c>
      <c r="AQ148" s="4">
        <f t="shared" si="135"/>
        <v>0</v>
      </c>
      <c r="AR148" s="4">
        <f t="shared" si="136"/>
        <v>0</v>
      </c>
      <c r="AS148" s="4">
        <f t="shared" si="137"/>
        <v>0</v>
      </c>
      <c r="AT148" s="4">
        <f t="shared" si="138"/>
        <v>0</v>
      </c>
      <c r="AU148" s="4">
        <f t="shared" si="139"/>
        <v>0</v>
      </c>
      <c r="AV148" s="4">
        <f t="shared" si="140"/>
        <v>0</v>
      </c>
      <c r="AW148" s="4">
        <f t="shared" si="141"/>
        <v>0</v>
      </c>
      <c r="AX148" s="4">
        <f t="shared" si="142"/>
        <v>0</v>
      </c>
      <c r="AY148" s="4">
        <f t="shared" si="143"/>
        <v>0</v>
      </c>
      <c r="AZ148" s="4">
        <f t="shared" si="144"/>
        <v>0</v>
      </c>
    </row>
    <row r="149" spans="2:52" x14ac:dyDescent="0.2">
      <c r="B149">
        <f>Risks!B157</f>
        <v>0</v>
      </c>
      <c r="C149">
        <f>Risks!H157</f>
        <v>0</v>
      </c>
      <c r="D149" s="4">
        <f>Risks!C157</f>
        <v>0</v>
      </c>
      <c r="E149" s="4">
        <f>Detailed_Report_Risk_Levels!D149</f>
        <v>0</v>
      </c>
      <c r="F149" s="4">
        <f t="shared" si="99"/>
        <v>1</v>
      </c>
      <c r="G149" s="4">
        <f t="shared" si="100"/>
        <v>1</v>
      </c>
      <c r="H149" s="4">
        <f t="shared" si="101"/>
        <v>1</v>
      </c>
      <c r="I149" s="4">
        <f t="shared" si="102"/>
        <v>1</v>
      </c>
      <c r="J149" s="4">
        <f t="shared" si="103"/>
        <v>1</v>
      </c>
      <c r="K149" s="4">
        <f t="shared" si="104"/>
        <v>1</v>
      </c>
      <c r="L149" s="4">
        <f t="shared" si="105"/>
        <v>1</v>
      </c>
      <c r="M149" s="4">
        <f t="shared" si="106"/>
        <v>1</v>
      </c>
      <c r="N149" s="4">
        <f t="shared" si="107"/>
        <v>1</v>
      </c>
      <c r="O149" s="4">
        <f t="shared" si="108"/>
        <v>1</v>
      </c>
      <c r="P149" s="4">
        <f t="shared" si="109"/>
        <v>1</v>
      </c>
      <c r="Q149" s="4">
        <f t="shared" si="110"/>
        <v>1</v>
      </c>
      <c r="R149" s="4">
        <f t="shared" si="111"/>
        <v>1</v>
      </c>
      <c r="S149" s="4">
        <f t="shared" si="112"/>
        <v>1</v>
      </c>
      <c r="T149" s="4">
        <f t="shared" si="113"/>
        <v>1</v>
      </c>
      <c r="U149" s="4">
        <f t="shared" si="114"/>
        <v>0</v>
      </c>
      <c r="V149" s="4">
        <f t="shared" si="115"/>
        <v>0</v>
      </c>
      <c r="W149" s="4">
        <f t="shared" si="116"/>
        <v>0</v>
      </c>
      <c r="X149" s="4">
        <f t="shared" si="117"/>
        <v>0</v>
      </c>
      <c r="Y149" s="4">
        <f t="shared" si="118"/>
        <v>0</v>
      </c>
      <c r="Z149" s="4">
        <f t="shared" si="119"/>
        <v>0</v>
      </c>
      <c r="AA149" s="4">
        <f t="shared" si="120"/>
        <v>0</v>
      </c>
      <c r="AB149" s="4">
        <f t="shared" si="121"/>
        <v>0</v>
      </c>
      <c r="AC149" s="4">
        <f t="shared" si="122"/>
        <v>0</v>
      </c>
      <c r="AD149" s="4">
        <f t="shared" si="123"/>
        <v>0</v>
      </c>
      <c r="AE149" s="4">
        <f t="shared" si="124"/>
        <v>0</v>
      </c>
      <c r="AF149" s="4">
        <f t="shared" si="125"/>
        <v>0</v>
      </c>
      <c r="AG149" s="4">
        <f t="shared" si="126"/>
        <v>0</v>
      </c>
      <c r="AH149" s="4">
        <f t="shared" si="127"/>
        <v>0</v>
      </c>
      <c r="AI149" s="4">
        <f t="shared" si="128"/>
        <v>0</v>
      </c>
      <c r="AJ149" s="4">
        <f t="shared" si="129"/>
        <v>0</v>
      </c>
      <c r="AK149" s="4">
        <f>Detailed_Report_Risk_Levels!E149</f>
        <v>0</v>
      </c>
      <c r="AL149" s="4">
        <f t="shared" si="130"/>
        <v>0</v>
      </c>
      <c r="AM149" s="4">
        <f t="shared" si="131"/>
        <v>0</v>
      </c>
      <c r="AN149" s="4">
        <f t="shared" si="132"/>
        <v>0</v>
      </c>
      <c r="AO149" s="4">
        <f t="shared" si="133"/>
        <v>0</v>
      </c>
      <c r="AP149" s="4">
        <f t="shared" si="134"/>
        <v>0</v>
      </c>
      <c r="AQ149" s="4">
        <f t="shared" si="135"/>
        <v>0</v>
      </c>
      <c r="AR149" s="4">
        <f t="shared" si="136"/>
        <v>0</v>
      </c>
      <c r="AS149" s="4">
        <f t="shared" si="137"/>
        <v>0</v>
      </c>
      <c r="AT149" s="4">
        <f t="shared" si="138"/>
        <v>0</v>
      </c>
      <c r="AU149" s="4">
        <f t="shared" si="139"/>
        <v>0</v>
      </c>
      <c r="AV149" s="4">
        <f t="shared" si="140"/>
        <v>0</v>
      </c>
      <c r="AW149" s="4">
        <f t="shared" si="141"/>
        <v>0</v>
      </c>
      <c r="AX149" s="4">
        <f t="shared" si="142"/>
        <v>0</v>
      </c>
      <c r="AY149" s="4">
        <f t="shared" si="143"/>
        <v>0</v>
      </c>
      <c r="AZ149" s="4">
        <f t="shared" si="144"/>
        <v>0</v>
      </c>
    </row>
    <row r="150" spans="2:52" x14ac:dyDescent="0.2">
      <c r="B150">
        <f>Risks!B158</f>
        <v>0</v>
      </c>
      <c r="C150">
        <f>Risks!H158</f>
        <v>0</v>
      </c>
      <c r="D150" s="4">
        <f>Risks!C158</f>
        <v>0</v>
      </c>
      <c r="E150" s="4">
        <f>Detailed_Report_Risk_Levels!D150</f>
        <v>0</v>
      </c>
      <c r="F150" s="4">
        <f t="shared" si="99"/>
        <v>1</v>
      </c>
      <c r="G150" s="4">
        <f t="shared" si="100"/>
        <v>1</v>
      </c>
      <c r="H150" s="4">
        <f t="shared" si="101"/>
        <v>1</v>
      </c>
      <c r="I150" s="4">
        <f t="shared" si="102"/>
        <v>1</v>
      </c>
      <c r="J150" s="4">
        <f t="shared" si="103"/>
        <v>1</v>
      </c>
      <c r="K150" s="4">
        <f t="shared" si="104"/>
        <v>1</v>
      </c>
      <c r="L150" s="4">
        <f t="shared" si="105"/>
        <v>1</v>
      </c>
      <c r="M150" s="4">
        <f t="shared" si="106"/>
        <v>1</v>
      </c>
      <c r="N150" s="4">
        <f t="shared" si="107"/>
        <v>1</v>
      </c>
      <c r="O150" s="4">
        <f t="shared" si="108"/>
        <v>1</v>
      </c>
      <c r="P150" s="4">
        <f t="shared" si="109"/>
        <v>1</v>
      </c>
      <c r="Q150" s="4">
        <f t="shared" si="110"/>
        <v>1</v>
      </c>
      <c r="R150" s="4">
        <f t="shared" si="111"/>
        <v>1</v>
      </c>
      <c r="S150" s="4">
        <f t="shared" si="112"/>
        <v>1</v>
      </c>
      <c r="T150" s="4">
        <f t="shared" si="113"/>
        <v>1</v>
      </c>
      <c r="U150" s="4">
        <f t="shared" si="114"/>
        <v>0</v>
      </c>
      <c r="V150" s="4">
        <f t="shared" si="115"/>
        <v>0</v>
      </c>
      <c r="W150" s="4">
        <f t="shared" si="116"/>
        <v>0</v>
      </c>
      <c r="X150" s="4">
        <f t="shared" si="117"/>
        <v>0</v>
      </c>
      <c r="Y150" s="4">
        <f t="shared" si="118"/>
        <v>0</v>
      </c>
      <c r="Z150" s="4">
        <f t="shared" si="119"/>
        <v>0</v>
      </c>
      <c r="AA150" s="4">
        <f t="shared" si="120"/>
        <v>0</v>
      </c>
      <c r="AB150" s="4">
        <f t="shared" si="121"/>
        <v>0</v>
      </c>
      <c r="AC150" s="4">
        <f t="shared" si="122"/>
        <v>0</v>
      </c>
      <c r="AD150" s="4">
        <f t="shared" si="123"/>
        <v>0</v>
      </c>
      <c r="AE150" s="4">
        <f t="shared" si="124"/>
        <v>0</v>
      </c>
      <c r="AF150" s="4">
        <f t="shared" si="125"/>
        <v>0</v>
      </c>
      <c r="AG150" s="4">
        <f t="shared" si="126"/>
        <v>0</v>
      </c>
      <c r="AH150" s="4">
        <f t="shared" si="127"/>
        <v>0</v>
      </c>
      <c r="AI150" s="4">
        <f t="shared" si="128"/>
        <v>0</v>
      </c>
      <c r="AJ150" s="4">
        <f t="shared" si="129"/>
        <v>0</v>
      </c>
      <c r="AK150" s="4">
        <f>Detailed_Report_Risk_Levels!E150</f>
        <v>0</v>
      </c>
      <c r="AL150" s="4">
        <f t="shared" si="130"/>
        <v>0</v>
      </c>
      <c r="AM150" s="4">
        <f t="shared" si="131"/>
        <v>0</v>
      </c>
      <c r="AN150" s="4">
        <f t="shared" si="132"/>
        <v>0</v>
      </c>
      <c r="AO150" s="4">
        <f t="shared" si="133"/>
        <v>0</v>
      </c>
      <c r="AP150" s="4">
        <f t="shared" si="134"/>
        <v>0</v>
      </c>
      <c r="AQ150" s="4">
        <f t="shared" si="135"/>
        <v>0</v>
      </c>
      <c r="AR150" s="4">
        <f t="shared" si="136"/>
        <v>0</v>
      </c>
      <c r="AS150" s="4">
        <f t="shared" si="137"/>
        <v>0</v>
      </c>
      <c r="AT150" s="4">
        <f t="shared" si="138"/>
        <v>0</v>
      </c>
      <c r="AU150" s="4">
        <f t="shared" si="139"/>
        <v>0</v>
      </c>
      <c r="AV150" s="4">
        <f t="shared" si="140"/>
        <v>0</v>
      </c>
      <c r="AW150" s="4">
        <f t="shared" si="141"/>
        <v>0</v>
      </c>
      <c r="AX150" s="4">
        <f t="shared" si="142"/>
        <v>0</v>
      </c>
      <c r="AY150" s="4">
        <f t="shared" si="143"/>
        <v>0</v>
      </c>
      <c r="AZ150" s="4">
        <f t="shared" si="144"/>
        <v>0</v>
      </c>
    </row>
    <row r="151" spans="2:52" x14ac:dyDescent="0.2">
      <c r="B151">
        <f>Risks!B159</f>
        <v>0</v>
      </c>
      <c r="C151">
        <f>Risks!H159</f>
        <v>0</v>
      </c>
      <c r="D151" s="4">
        <f>Risks!C159</f>
        <v>0</v>
      </c>
      <c r="E151" s="4">
        <f>Detailed_Report_Risk_Levels!D151</f>
        <v>0</v>
      </c>
      <c r="F151" s="4">
        <f t="shared" si="99"/>
        <v>1</v>
      </c>
      <c r="G151" s="4">
        <f t="shared" si="100"/>
        <v>1</v>
      </c>
      <c r="H151" s="4">
        <f t="shared" si="101"/>
        <v>1</v>
      </c>
      <c r="I151" s="4">
        <f t="shared" si="102"/>
        <v>1</v>
      </c>
      <c r="J151" s="4">
        <f t="shared" si="103"/>
        <v>1</v>
      </c>
      <c r="K151" s="4">
        <f t="shared" si="104"/>
        <v>1</v>
      </c>
      <c r="L151" s="4">
        <f t="shared" si="105"/>
        <v>1</v>
      </c>
      <c r="M151" s="4">
        <f t="shared" si="106"/>
        <v>1</v>
      </c>
      <c r="N151" s="4">
        <f t="shared" si="107"/>
        <v>1</v>
      </c>
      <c r="O151" s="4">
        <f t="shared" si="108"/>
        <v>1</v>
      </c>
      <c r="P151" s="4">
        <f t="shared" si="109"/>
        <v>1</v>
      </c>
      <c r="Q151" s="4">
        <f t="shared" si="110"/>
        <v>1</v>
      </c>
      <c r="R151" s="4">
        <f t="shared" si="111"/>
        <v>1</v>
      </c>
      <c r="S151" s="4">
        <f t="shared" si="112"/>
        <v>1</v>
      </c>
      <c r="T151" s="4">
        <f t="shared" si="113"/>
        <v>1</v>
      </c>
      <c r="U151" s="4">
        <f t="shared" si="114"/>
        <v>0</v>
      </c>
      <c r="V151" s="4">
        <f t="shared" si="115"/>
        <v>0</v>
      </c>
      <c r="W151" s="4">
        <f t="shared" si="116"/>
        <v>0</v>
      </c>
      <c r="X151" s="4">
        <f t="shared" si="117"/>
        <v>0</v>
      </c>
      <c r="Y151" s="4">
        <f t="shared" si="118"/>
        <v>0</v>
      </c>
      <c r="Z151" s="4">
        <f t="shared" si="119"/>
        <v>0</v>
      </c>
      <c r="AA151" s="4">
        <f t="shared" si="120"/>
        <v>0</v>
      </c>
      <c r="AB151" s="4">
        <f t="shared" si="121"/>
        <v>0</v>
      </c>
      <c r="AC151" s="4">
        <f t="shared" si="122"/>
        <v>0</v>
      </c>
      <c r="AD151" s="4">
        <f t="shared" si="123"/>
        <v>0</v>
      </c>
      <c r="AE151" s="4">
        <f t="shared" si="124"/>
        <v>0</v>
      </c>
      <c r="AF151" s="4">
        <f t="shared" si="125"/>
        <v>0</v>
      </c>
      <c r="AG151" s="4">
        <f t="shared" si="126"/>
        <v>0</v>
      </c>
      <c r="AH151" s="4">
        <f t="shared" si="127"/>
        <v>0</v>
      </c>
      <c r="AI151" s="4">
        <f t="shared" si="128"/>
        <v>0</v>
      </c>
      <c r="AJ151" s="4">
        <f t="shared" si="129"/>
        <v>0</v>
      </c>
      <c r="AK151" s="4">
        <f>Detailed_Report_Risk_Levels!E151</f>
        <v>0</v>
      </c>
      <c r="AL151" s="4">
        <f t="shared" si="130"/>
        <v>0</v>
      </c>
      <c r="AM151" s="4">
        <f t="shared" si="131"/>
        <v>0</v>
      </c>
      <c r="AN151" s="4">
        <f t="shared" si="132"/>
        <v>0</v>
      </c>
      <c r="AO151" s="4">
        <f t="shared" si="133"/>
        <v>0</v>
      </c>
      <c r="AP151" s="4">
        <f t="shared" si="134"/>
        <v>0</v>
      </c>
      <c r="AQ151" s="4">
        <f t="shared" si="135"/>
        <v>0</v>
      </c>
      <c r="AR151" s="4">
        <f t="shared" si="136"/>
        <v>0</v>
      </c>
      <c r="AS151" s="4">
        <f t="shared" si="137"/>
        <v>0</v>
      </c>
      <c r="AT151" s="4">
        <f t="shared" si="138"/>
        <v>0</v>
      </c>
      <c r="AU151" s="4">
        <f t="shared" si="139"/>
        <v>0</v>
      </c>
      <c r="AV151" s="4">
        <f t="shared" si="140"/>
        <v>0</v>
      </c>
      <c r="AW151" s="4">
        <f t="shared" si="141"/>
        <v>0</v>
      </c>
      <c r="AX151" s="4">
        <f t="shared" si="142"/>
        <v>0</v>
      </c>
      <c r="AY151" s="4">
        <f t="shared" si="143"/>
        <v>0</v>
      </c>
      <c r="AZ151" s="4">
        <f t="shared" si="144"/>
        <v>0</v>
      </c>
    </row>
    <row r="152" spans="2:52" x14ac:dyDescent="0.2">
      <c r="B152">
        <f>Risks!B160</f>
        <v>0</v>
      </c>
      <c r="C152">
        <f>Risks!H160</f>
        <v>0</v>
      </c>
      <c r="D152" s="4">
        <f>Risks!C160</f>
        <v>0</v>
      </c>
      <c r="E152" s="4">
        <f>Detailed_Report_Risk_Levels!D152</f>
        <v>0</v>
      </c>
      <c r="F152" s="4">
        <f t="shared" si="99"/>
        <v>1</v>
      </c>
      <c r="G152" s="4">
        <f t="shared" si="100"/>
        <v>1</v>
      </c>
      <c r="H152" s="4">
        <f t="shared" si="101"/>
        <v>1</v>
      </c>
      <c r="I152" s="4">
        <f t="shared" si="102"/>
        <v>1</v>
      </c>
      <c r="J152" s="4">
        <f t="shared" si="103"/>
        <v>1</v>
      </c>
      <c r="K152" s="4">
        <f t="shared" si="104"/>
        <v>1</v>
      </c>
      <c r="L152" s="4">
        <f t="shared" si="105"/>
        <v>1</v>
      </c>
      <c r="M152" s="4">
        <f t="shared" si="106"/>
        <v>1</v>
      </c>
      <c r="N152" s="4">
        <f t="shared" si="107"/>
        <v>1</v>
      </c>
      <c r="O152" s="4">
        <f t="shared" si="108"/>
        <v>1</v>
      </c>
      <c r="P152" s="4">
        <f t="shared" si="109"/>
        <v>1</v>
      </c>
      <c r="Q152" s="4">
        <f t="shared" si="110"/>
        <v>1</v>
      </c>
      <c r="R152" s="4">
        <f t="shared" si="111"/>
        <v>1</v>
      </c>
      <c r="S152" s="4">
        <f t="shared" si="112"/>
        <v>1</v>
      </c>
      <c r="T152" s="4">
        <f t="shared" si="113"/>
        <v>1</v>
      </c>
      <c r="U152" s="4">
        <f t="shared" si="114"/>
        <v>0</v>
      </c>
      <c r="V152" s="4">
        <f t="shared" si="115"/>
        <v>0</v>
      </c>
      <c r="W152" s="4">
        <f t="shared" si="116"/>
        <v>0</v>
      </c>
      <c r="X152" s="4">
        <f t="shared" si="117"/>
        <v>0</v>
      </c>
      <c r="Y152" s="4">
        <f t="shared" si="118"/>
        <v>0</v>
      </c>
      <c r="Z152" s="4">
        <f t="shared" si="119"/>
        <v>0</v>
      </c>
      <c r="AA152" s="4">
        <f t="shared" si="120"/>
        <v>0</v>
      </c>
      <c r="AB152" s="4">
        <f t="shared" si="121"/>
        <v>0</v>
      </c>
      <c r="AC152" s="4">
        <f t="shared" si="122"/>
        <v>0</v>
      </c>
      <c r="AD152" s="4">
        <f t="shared" si="123"/>
        <v>0</v>
      </c>
      <c r="AE152" s="4">
        <f t="shared" si="124"/>
        <v>0</v>
      </c>
      <c r="AF152" s="4">
        <f t="shared" si="125"/>
        <v>0</v>
      </c>
      <c r="AG152" s="4">
        <f t="shared" si="126"/>
        <v>0</v>
      </c>
      <c r="AH152" s="4">
        <f t="shared" si="127"/>
        <v>0</v>
      </c>
      <c r="AI152" s="4">
        <f t="shared" si="128"/>
        <v>0</v>
      </c>
      <c r="AJ152" s="4">
        <f t="shared" si="129"/>
        <v>0</v>
      </c>
      <c r="AK152" s="4">
        <f>Detailed_Report_Risk_Levels!E152</f>
        <v>0</v>
      </c>
      <c r="AL152" s="4">
        <f t="shared" si="130"/>
        <v>0</v>
      </c>
      <c r="AM152" s="4">
        <f t="shared" si="131"/>
        <v>0</v>
      </c>
      <c r="AN152" s="4">
        <f t="shared" si="132"/>
        <v>0</v>
      </c>
      <c r="AO152" s="4">
        <f t="shared" si="133"/>
        <v>0</v>
      </c>
      <c r="AP152" s="4">
        <f t="shared" si="134"/>
        <v>0</v>
      </c>
      <c r="AQ152" s="4">
        <f t="shared" si="135"/>
        <v>0</v>
      </c>
      <c r="AR152" s="4">
        <f t="shared" si="136"/>
        <v>0</v>
      </c>
      <c r="AS152" s="4">
        <f t="shared" si="137"/>
        <v>0</v>
      </c>
      <c r="AT152" s="4">
        <f t="shared" si="138"/>
        <v>0</v>
      </c>
      <c r="AU152" s="4">
        <f t="shared" si="139"/>
        <v>0</v>
      </c>
      <c r="AV152" s="4">
        <f t="shared" si="140"/>
        <v>0</v>
      </c>
      <c r="AW152" s="4">
        <f t="shared" si="141"/>
        <v>0</v>
      </c>
      <c r="AX152" s="4">
        <f t="shared" si="142"/>
        <v>0</v>
      </c>
      <c r="AY152" s="4">
        <f t="shared" si="143"/>
        <v>0</v>
      </c>
      <c r="AZ152" s="4">
        <f t="shared" si="144"/>
        <v>0</v>
      </c>
    </row>
    <row r="153" spans="2:52" x14ac:dyDescent="0.2">
      <c r="B153">
        <f>Risks!B161</f>
        <v>0</v>
      </c>
      <c r="C153">
        <f>Risks!H161</f>
        <v>0</v>
      </c>
      <c r="D153" s="4">
        <f>Risks!C161</f>
        <v>0</v>
      </c>
      <c r="E153" s="4">
        <f>Detailed_Report_Risk_Levels!D153</f>
        <v>0</v>
      </c>
      <c r="F153" s="4">
        <f t="shared" si="99"/>
        <v>1</v>
      </c>
      <c r="G153" s="4">
        <f t="shared" si="100"/>
        <v>1</v>
      </c>
      <c r="H153" s="4">
        <f t="shared" si="101"/>
        <v>1</v>
      </c>
      <c r="I153" s="4">
        <f t="shared" si="102"/>
        <v>1</v>
      </c>
      <c r="J153" s="4">
        <f t="shared" si="103"/>
        <v>1</v>
      </c>
      <c r="K153" s="4">
        <f t="shared" si="104"/>
        <v>1</v>
      </c>
      <c r="L153" s="4">
        <f t="shared" si="105"/>
        <v>1</v>
      </c>
      <c r="M153" s="4">
        <f t="shared" si="106"/>
        <v>1</v>
      </c>
      <c r="N153" s="4">
        <f t="shared" si="107"/>
        <v>1</v>
      </c>
      <c r="O153" s="4">
        <f t="shared" si="108"/>
        <v>1</v>
      </c>
      <c r="P153" s="4">
        <f t="shared" si="109"/>
        <v>1</v>
      </c>
      <c r="Q153" s="4">
        <f t="shared" si="110"/>
        <v>1</v>
      </c>
      <c r="R153" s="4">
        <f t="shared" si="111"/>
        <v>1</v>
      </c>
      <c r="S153" s="4">
        <f t="shared" si="112"/>
        <v>1</v>
      </c>
      <c r="T153" s="4">
        <f t="shared" si="113"/>
        <v>1</v>
      </c>
      <c r="U153" s="4">
        <f t="shared" si="114"/>
        <v>0</v>
      </c>
      <c r="V153" s="4">
        <f t="shared" si="115"/>
        <v>0</v>
      </c>
      <c r="W153" s="4">
        <f t="shared" si="116"/>
        <v>0</v>
      </c>
      <c r="X153" s="4">
        <f t="shared" si="117"/>
        <v>0</v>
      </c>
      <c r="Y153" s="4">
        <f t="shared" si="118"/>
        <v>0</v>
      </c>
      <c r="Z153" s="4">
        <f t="shared" si="119"/>
        <v>0</v>
      </c>
      <c r="AA153" s="4">
        <f t="shared" si="120"/>
        <v>0</v>
      </c>
      <c r="AB153" s="4">
        <f t="shared" si="121"/>
        <v>0</v>
      </c>
      <c r="AC153" s="4">
        <f t="shared" si="122"/>
        <v>0</v>
      </c>
      <c r="AD153" s="4">
        <f t="shared" si="123"/>
        <v>0</v>
      </c>
      <c r="AE153" s="4">
        <f t="shared" si="124"/>
        <v>0</v>
      </c>
      <c r="AF153" s="4">
        <f t="shared" si="125"/>
        <v>0</v>
      </c>
      <c r="AG153" s="4">
        <f t="shared" si="126"/>
        <v>0</v>
      </c>
      <c r="AH153" s="4">
        <f t="shared" si="127"/>
        <v>0</v>
      </c>
      <c r="AI153" s="4">
        <f t="shared" si="128"/>
        <v>0</v>
      </c>
      <c r="AJ153" s="4">
        <f t="shared" si="129"/>
        <v>0</v>
      </c>
      <c r="AK153" s="4">
        <f>Detailed_Report_Risk_Levels!E153</f>
        <v>0</v>
      </c>
      <c r="AL153" s="4">
        <f t="shared" si="130"/>
        <v>0</v>
      </c>
      <c r="AM153" s="4">
        <f t="shared" si="131"/>
        <v>0</v>
      </c>
      <c r="AN153" s="4">
        <f t="shared" si="132"/>
        <v>0</v>
      </c>
      <c r="AO153" s="4">
        <f t="shared" si="133"/>
        <v>0</v>
      </c>
      <c r="AP153" s="4">
        <f t="shared" si="134"/>
        <v>0</v>
      </c>
      <c r="AQ153" s="4">
        <f t="shared" si="135"/>
        <v>0</v>
      </c>
      <c r="AR153" s="4">
        <f t="shared" si="136"/>
        <v>0</v>
      </c>
      <c r="AS153" s="4">
        <f t="shared" si="137"/>
        <v>0</v>
      </c>
      <c r="AT153" s="4">
        <f t="shared" si="138"/>
        <v>0</v>
      </c>
      <c r="AU153" s="4">
        <f t="shared" si="139"/>
        <v>0</v>
      </c>
      <c r="AV153" s="4">
        <f t="shared" si="140"/>
        <v>0</v>
      </c>
      <c r="AW153" s="4">
        <f t="shared" si="141"/>
        <v>0</v>
      </c>
      <c r="AX153" s="4">
        <f t="shared" si="142"/>
        <v>0</v>
      </c>
      <c r="AY153" s="4">
        <f t="shared" si="143"/>
        <v>0</v>
      </c>
      <c r="AZ153" s="4">
        <f t="shared" si="144"/>
        <v>0</v>
      </c>
    </row>
    <row r="154" spans="2:52" x14ac:dyDescent="0.2">
      <c r="B154">
        <f>Risks!B162</f>
        <v>0</v>
      </c>
      <c r="C154">
        <f>Risks!H162</f>
        <v>0</v>
      </c>
      <c r="D154" s="4">
        <f>Risks!C162</f>
        <v>0</v>
      </c>
      <c r="E154" s="4">
        <f>Detailed_Report_Risk_Levels!D154</f>
        <v>0</v>
      </c>
      <c r="F154" s="4">
        <f t="shared" si="99"/>
        <v>1</v>
      </c>
      <c r="G154" s="4">
        <f t="shared" si="100"/>
        <v>1</v>
      </c>
      <c r="H154" s="4">
        <f t="shared" si="101"/>
        <v>1</v>
      </c>
      <c r="I154" s="4">
        <f t="shared" si="102"/>
        <v>1</v>
      </c>
      <c r="J154" s="4">
        <f t="shared" si="103"/>
        <v>1</v>
      </c>
      <c r="K154" s="4">
        <f t="shared" si="104"/>
        <v>1</v>
      </c>
      <c r="L154" s="4">
        <f t="shared" si="105"/>
        <v>1</v>
      </c>
      <c r="M154" s="4">
        <f t="shared" si="106"/>
        <v>1</v>
      </c>
      <c r="N154" s="4">
        <f t="shared" si="107"/>
        <v>1</v>
      </c>
      <c r="O154" s="4">
        <f t="shared" si="108"/>
        <v>1</v>
      </c>
      <c r="P154" s="4">
        <f t="shared" si="109"/>
        <v>1</v>
      </c>
      <c r="Q154" s="4">
        <f t="shared" si="110"/>
        <v>1</v>
      </c>
      <c r="R154" s="4">
        <f t="shared" si="111"/>
        <v>1</v>
      </c>
      <c r="S154" s="4">
        <f t="shared" si="112"/>
        <v>1</v>
      </c>
      <c r="T154" s="4">
        <f t="shared" si="113"/>
        <v>1</v>
      </c>
      <c r="U154" s="4">
        <f t="shared" si="114"/>
        <v>0</v>
      </c>
      <c r="V154" s="4">
        <f t="shared" si="115"/>
        <v>0</v>
      </c>
      <c r="W154" s="4">
        <f t="shared" si="116"/>
        <v>0</v>
      </c>
      <c r="X154" s="4">
        <f t="shared" si="117"/>
        <v>0</v>
      </c>
      <c r="Y154" s="4">
        <f t="shared" si="118"/>
        <v>0</v>
      </c>
      <c r="Z154" s="4">
        <f t="shared" si="119"/>
        <v>0</v>
      </c>
      <c r="AA154" s="4">
        <f t="shared" si="120"/>
        <v>0</v>
      </c>
      <c r="AB154" s="4">
        <f t="shared" si="121"/>
        <v>0</v>
      </c>
      <c r="AC154" s="4">
        <f t="shared" si="122"/>
        <v>0</v>
      </c>
      <c r="AD154" s="4">
        <f t="shared" si="123"/>
        <v>0</v>
      </c>
      <c r="AE154" s="4">
        <f t="shared" si="124"/>
        <v>0</v>
      </c>
      <c r="AF154" s="4">
        <f t="shared" si="125"/>
        <v>0</v>
      </c>
      <c r="AG154" s="4">
        <f t="shared" si="126"/>
        <v>0</v>
      </c>
      <c r="AH154" s="4">
        <f t="shared" si="127"/>
        <v>0</v>
      </c>
      <c r="AI154" s="4">
        <f t="shared" si="128"/>
        <v>0</v>
      </c>
      <c r="AJ154" s="4">
        <f t="shared" si="129"/>
        <v>0</v>
      </c>
      <c r="AK154" s="4">
        <f>Detailed_Report_Risk_Levels!E154</f>
        <v>0</v>
      </c>
      <c r="AL154" s="4">
        <f t="shared" si="130"/>
        <v>0</v>
      </c>
      <c r="AM154" s="4">
        <f t="shared" si="131"/>
        <v>0</v>
      </c>
      <c r="AN154" s="4">
        <f t="shared" si="132"/>
        <v>0</v>
      </c>
      <c r="AO154" s="4">
        <f t="shared" si="133"/>
        <v>0</v>
      </c>
      <c r="AP154" s="4">
        <f t="shared" si="134"/>
        <v>0</v>
      </c>
      <c r="AQ154" s="4">
        <f t="shared" si="135"/>
        <v>0</v>
      </c>
      <c r="AR154" s="4">
        <f t="shared" si="136"/>
        <v>0</v>
      </c>
      <c r="AS154" s="4">
        <f t="shared" si="137"/>
        <v>0</v>
      </c>
      <c r="AT154" s="4">
        <f t="shared" si="138"/>
        <v>0</v>
      </c>
      <c r="AU154" s="4">
        <f t="shared" si="139"/>
        <v>0</v>
      </c>
      <c r="AV154" s="4">
        <f t="shared" si="140"/>
        <v>0</v>
      </c>
      <c r="AW154" s="4">
        <f t="shared" si="141"/>
        <v>0</v>
      </c>
      <c r="AX154" s="4">
        <f t="shared" si="142"/>
        <v>0</v>
      </c>
      <c r="AY154" s="4">
        <f t="shared" si="143"/>
        <v>0</v>
      </c>
      <c r="AZ154" s="4">
        <f t="shared" si="144"/>
        <v>0</v>
      </c>
    </row>
    <row r="155" spans="2:52" x14ac:dyDescent="0.2">
      <c r="B155">
        <f>Risks!B163</f>
        <v>0</v>
      </c>
      <c r="C155">
        <f>Risks!H163</f>
        <v>0</v>
      </c>
      <c r="D155" s="4">
        <f>Risks!C163</f>
        <v>0</v>
      </c>
      <c r="E155" s="4">
        <f>Detailed_Report_Risk_Levels!D155</f>
        <v>0</v>
      </c>
      <c r="F155" s="4">
        <f t="shared" si="99"/>
        <v>1</v>
      </c>
      <c r="G155" s="4">
        <f t="shared" si="100"/>
        <v>1</v>
      </c>
      <c r="H155" s="4">
        <f t="shared" si="101"/>
        <v>1</v>
      </c>
      <c r="I155" s="4">
        <f t="shared" si="102"/>
        <v>1</v>
      </c>
      <c r="J155" s="4">
        <f t="shared" si="103"/>
        <v>1</v>
      </c>
      <c r="K155" s="4">
        <f t="shared" si="104"/>
        <v>1</v>
      </c>
      <c r="L155" s="4">
        <f t="shared" si="105"/>
        <v>1</v>
      </c>
      <c r="M155" s="4">
        <f t="shared" si="106"/>
        <v>1</v>
      </c>
      <c r="N155" s="4">
        <f t="shared" si="107"/>
        <v>1</v>
      </c>
      <c r="O155" s="4">
        <f t="shared" si="108"/>
        <v>1</v>
      </c>
      <c r="P155" s="4">
        <f t="shared" si="109"/>
        <v>1</v>
      </c>
      <c r="Q155" s="4">
        <f t="shared" si="110"/>
        <v>1</v>
      </c>
      <c r="R155" s="4">
        <f t="shared" si="111"/>
        <v>1</v>
      </c>
      <c r="S155" s="4">
        <f t="shared" si="112"/>
        <v>1</v>
      </c>
      <c r="T155" s="4">
        <f t="shared" si="113"/>
        <v>1</v>
      </c>
      <c r="U155" s="4">
        <f t="shared" si="114"/>
        <v>0</v>
      </c>
      <c r="V155" s="4">
        <f t="shared" si="115"/>
        <v>0</v>
      </c>
      <c r="W155" s="4">
        <f t="shared" si="116"/>
        <v>0</v>
      </c>
      <c r="X155" s="4">
        <f t="shared" si="117"/>
        <v>0</v>
      </c>
      <c r="Y155" s="4">
        <f t="shared" si="118"/>
        <v>0</v>
      </c>
      <c r="Z155" s="4">
        <f t="shared" si="119"/>
        <v>0</v>
      </c>
      <c r="AA155" s="4">
        <f t="shared" si="120"/>
        <v>0</v>
      </c>
      <c r="AB155" s="4">
        <f t="shared" si="121"/>
        <v>0</v>
      </c>
      <c r="AC155" s="4">
        <f t="shared" si="122"/>
        <v>0</v>
      </c>
      <c r="AD155" s="4">
        <f t="shared" si="123"/>
        <v>0</v>
      </c>
      <c r="AE155" s="4">
        <f t="shared" si="124"/>
        <v>0</v>
      </c>
      <c r="AF155" s="4">
        <f t="shared" si="125"/>
        <v>0</v>
      </c>
      <c r="AG155" s="4">
        <f t="shared" si="126"/>
        <v>0</v>
      </c>
      <c r="AH155" s="4">
        <f t="shared" si="127"/>
        <v>0</v>
      </c>
      <c r="AI155" s="4">
        <f t="shared" si="128"/>
        <v>0</v>
      </c>
      <c r="AJ155" s="4">
        <f t="shared" si="129"/>
        <v>0</v>
      </c>
      <c r="AK155" s="4">
        <f>Detailed_Report_Risk_Levels!E155</f>
        <v>0</v>
      </c>
      <c r="AL155" s="4">
        <f t="shared" si="130"/>
        <v>0</v>
      </c>
      <c r="AM155" s="4">
        <f t="shared" si="131"/>
        <v>0</v>
      </c>
      <c r="AN155" s="4">
        <f t="shared" si="132"/>
        <v>0</v>
      </c>
      <c r="AO155" s="4">
        <f t="shared" si="133"/>
        <v>0</v>
      </c>
      <c r="AP155" s="4">
        <f t="shared" si="134"/>
        <v>0</v>
      </c>
      <c r="AQ155" s="4">
        <f t="shared" si="135"/>
        <v>0</v>
      </c>
      <c r="AR155" s="4">
        <f t="shared" si="136"/>
        <v>0</v>
      </c>
      <c r="AS155" s="4">
        <f t="shared" si="137"/>
        <v>0</v>
      </c>
      <c r="AT155" s="4">
        <f t="shared" si="138"/>
        <v>0</v>
      </c>
      <c r="AU155" s="4">
        <f t="shared" si="139"/>
        <v>0</v>
      </c>
      <c r="AV155" s="4">
        <f t="shared" si="140"/>
        <v>0</v>
      </c>
      <c r="AW155" s="4">
        <f t="shared" si="141"/>
        <v>0</v>
      </c>
      <c r="AX155" s="4">
        <f t="shared" si="142"/>
        <v>0</v>
      </c>
      <c r="AY155" s="4">
        <f t="shared" si="143"/>
        <v>0</v>
      </c>
      <c r="AZ155" s="4">
        <f t="shared" si="144"/>
        <v>0</v>
      </c>
    </row>
    <row r="156" spans="2:52" x14ac:dyDescent="0.2">
      <c r="B156">
        <f>Risks!B164</f>
        <v>0</v>
      </c>
      <c r="C156">
        <f>Risks!H164</f>
        <v>0</v>
      </c>
      <c r="D156" s="4">
        <f>Risks!C164</f>
        <v>0</v>
      </c>
      <c r="E156" s="4">
        <f>Detailed_Report_Risk_Levels!D156</f>
        <v>0</v>
      </c>
      <c r="F156" s="4">
        <f t="shared" si="99"/>
        <v>1</v>
      </c>
      <c r="G156" s="4">
        <f t="shared" si="100"/>
        <v>1</v>
      </c>
      <c r="H156" s="4">
        <f t="shared" si="101"/>
        <v>1</v>
      </c>
      <c r="I156" s="4">
        <f t="shared" si="102"/>
        <v>1</v>
      </c>
      <c r="J156" s="4">
        <f t="shared" si="103"/>
        <v>1</v>
      </c>
      <c r="K156" s="4">
        <f t="shared" si="104"/>
        <v>1</v>
      </c>
      <c r="L156" s="4">
        <f t="shared" si="105"/>
        <v>1</v>
      </c>
      <c r="M156" s="4">
        <f t="shared" si="106"/>
        <v>1</v>
      </c>
      <c r="N156" s="4">
        <f t="shared" si="107"/>
        <v>1</v>
      </c>
      <c r="O156" s="4">
        <f t="shared" si="108"/>
        <v>1</v>
      </c>
      <c r="P156" s="4">
        <f t="shared" si="109"/>
        <v>1</v>
      </c>
      <c r="Q156" s="4">
        <f t="shared" si="110"/>
        <v>1</v>
      </c>
      <c r="R156" s="4">
        <f t="shared" si="111"/>
        <v>1</v>
      </c>
      <c r="S156" s="4">
        <f t="shared" si="112"/>
        <v>1</v>
      </c>
      <c r="T156" s="4">
        <f t="shared" si="113"/>
        <v>1</v>
      </c>
      <c r="U156" s="4">
        <f t="shared" si="114"/>
        <v>0</v>
      </c>
      <c r="V156" s="4">
        <f t="shared" si="115"/>
        <v>0</v>
      </c>
      <c r="W156" s="4">
        <f t="shared" si="116"/>
        <v>0</v>
      </c>
      <c r="X156" s="4">
        <f t="shared" si="117"/>
        <v>0</v>
      </c>
      <c r="Y156" s="4">
        <f t="shared" si="118"/>
        <v>0</v>
      </c>
      <c r="Z156" s="4">
        <f t="shared" si="119"/>
        <v>0</v>
      </c>
      <c r="AA156" s="4">
        <f t="shared" si="120"/>
        <v>0</v>
      </c>
      <c r="AB156" s="4">
        <f t="shared" si="121"/>
        <v>0</v>
      </c>
      <c r="AC156" s="4">
        <f t="shared" si="122"/>
        <v>0</v>
      </c>
      <c r="AD156" s="4">
        <f t="shared" si="123"/>
        <v>0</v>
      </c>
      <c r="AE156" s="4">
        <f t="shared" si="124"/>
        <v>0</v>
      </c>
      <c r="AF156" s="4">
        <f t="shared" si="125"/>
        <v>0</v>
      </c>
      <c r="AG156" s="4">
        <f t="shared" si="126"/>
        <v>0</v>
      </c>
      <c r="AH156" s="4">
        <f t="shared" si="127"/>
        <v>0</v>
      </c>
      <c r="AI156" s="4">
        <f t="shared" si="128"/>
        <v>0</v>
      </c>
      <c r="AJ156" s="4">
        <f t="shared" si="129"/>
        <v>0</v>
      </c>
      <c r="AK156" s="4">
        <f>Detailed_Report_Risk_Levels!E156</f>
        <v>0</v>
      </c>
      <c r="AL156" s="4">
        <f t="shared" si="130"/>
        <v>0</v>
      </c>
      <c r="AM156" s="4">
        <f t="shared" si="131"/>
        <v>0</v>
      </c>
      <c r="AN156" s="4">
        <f t="shared" si="132"/>
        <v>0</v>
      </c>
      <c r="AO156" s="4">
        <f t="shared" si="133"/>
        <v>0</v>
      </c>
      <c r="AP156" s="4">
        <f t="shared" si="134"/>
        <v>0</v>
      </c>
      <c r="AQ156" s="4">
        <f t="shared" si="135"/>
        <v>0</v>
      </c>
      <c r="AR156" s="4">
        <f t="shared" si="136"/>
        <v>0</v>
      </c>
      <c r="AS156" s="4">
        <f t="shared" si="137"/>
        <v>0</v>
      </c>
      <c r="AT156" s="4">
        <f t="shared" si="138"/>
        <v>0</v>
      </c>
      <c r="AU156" s="4">
        <f t="shared" si="139"/>
        <v>0</v>
      </c>
      <c r="AV156" s="4">
        <f t="shared" si="140"/>
        <v>0</v>
      </c>
      <c r="AW156" s="4">
        <f t="shared" si="141"/>
        <v>0</v>
      </c>
      <c r="AX156" s="4">
        <f t="shared" si="142"/>
        <v>0</v>
      </c>
      <c r="AY156" s="4">
        <f t="shared" si="143"/>
        <v>0</v>
      </c>
      <c r="AZ156" s="4">
        <f t="shared" si="144"/>
        <v>0</v>
      </c>
    </row>
    <row r="157" spans="2:52" x14ac:dyDescent="0.2">
      <c r="B157">
        <f>Risks!B165</f>
        <v>0</v>
      </c>
      <c r="C157">
        <f>Risks!H165</f>
        <v>0</v>
      </c>
      <c r="D157" s="4">
        <f>Risks!C165</f>
        <v>0</v>
      </c>
      <c r="E157" s="4">
        <f>Detailed_Report_Risk_Levels!D157</f>
        <v>0</v>
      </c>
      <c r="F157" s="4">
        <f t="shared" si="99"/>
        <v>1</v>
      </c>
      <c r="G157" s="4">
        <f t="shared" si="100"/>
        <v>1</v>
      </c>
      <c r="H157" s="4">
        <f t="shared" si="101"/>
        <v>1</v>
      </c>
      <c r="I157" s="4">
        <f t="shared" si="102"/>
        <v>1</v>
      </c>
      <c r="J157" s="4">
        <f t="shared" si="103"/>
        <v>1</v>
      </c>
      <c r="K157" s="4">
        <f t="shared" si="104"/>
        <v>1</v>
      </c>
      <c r="L157" s="4">
        <f t="shared" si="105"/>
        <v>1</v>
      </c>
      <c r="M157" s="4">
        <f t="shared" si="106"/>
        <v>1</v>
      </c>
      <c r="N157" s="4">
        <f t="shared" si="107"/>
        <v>1</v>
      </c>
      <c r="O157" s="4">
        <f t="shared" si="108"/>
        <v>1</v>
      </c>
      <c r="P157" s="4">
        <f t="shared" si="109"/>
        <v>1</v>
      </c>
      <c r="Q157" s="4">
        <f t="shared" si="110"/>
        <v>1</v>
      </c>
      <c r="R157" s="4">
        <f t="shared" si="111"/>
        <v>1</v>
      </c>
      <c r="S157" s="4">
        <f t="shared" si="112"/>
        <v>1</v>
      </c>
      <c r="T157" s="4">
        <f t="shared" si="113"/>
        <v>1</v>
      </c>
      <c r="U157" s="4">
        <f t="shared" si="114"/>
        <v>0</v>
      </c>
      <c r="V157" s="4">
        <f t="shared" si="115"/>
        <v>0</v>
      </c>
      <c r="W157" s="4">
        <f t="shared" si="116"/>
        <v>0</v>
      </c>
      <c r="X157" s="4">
        <f t="shared" si="117"/>
        <v>0</v>
      </c>
      <c r="Y157" s="4">
        <f t="shared" si="118"/>
        <v>0</v>
      </c>
      <c r="Z157" s="4">
        <f t="shared" si="119"/>
        <v>0</v>
      </c>
      <c r="AA157" s="4">
        <f t="shared" si="120"/>
        <v>0</v>
      </c>
      <c r="AB157" s="4">
        <f t="shared" si="121"/>
        <v>0</v>
      </c>
      <c r="AC157" s="4">
        <f t="shared" si="122"/>
        <v>0</v>
      </c>
      <c r="AD157" s="4">
        <f t="shared" si="123"/>
        <v>0</v>
      </c>
      <c r="AE157" s="4">
        <f t="shared" si="124"/>
        <v>0</v>
      </c>
      <c r="AF157" s="4">
        <f t="shared" si="125"/>
        <v>0</v>
      </c>
      <c r="AG157" s="4">
        <f t="shared" si="126"/>
        <v>0</v>
      </c>
      <c r="AH157" s="4">
        <f t="shared" si="127"/>
        <v>0</v>
      </c>
      <c r="AI157" s="4">
        <f t="shared" si="128"/>
        <v>0</v>
      </c>
      <c r="AJ157" s="4">
        <f t="shared" si="129"/>
        <v>0</v>
      </c>
      <c r="AK157" s="4">
        <f>Detailed_Report_Risk_Levels!E157</f>
        <v>0</v>
      </c>
      <c r="AL157" s="4">
        <f t="shared" si="130"/>
        <v>0</v>
      </c>
      <c r="AM157" s="4">
        <f t="shared" si="131"/>
        <v>0</v>
      </c>
      <c r="AN157" s="4">
        <f t="shared" si="132"/>
        <v>0</v>
      </c>
      <c r="AO157" s="4">
        <f t="shared" si="133"/>
        <v>0</v>
      </c>
      <c r="AP157" s="4">
        <f t="shared" si="134"/>
        <v>0</v>
      </c>
      <c r="AQ157" s="4">
        <f t="shared" si="135"/>
        <v>0</v>
      </c>
      <c r="AR157" s="4">
        <f t="shared" si="136"/>
        <v>0</v>
      </c>
      <c r="AS157" s="4">
        <f t="shared" si="137"/>
        <v>0</v>
      </c>
      <c r="AT157" s="4">
        <f t="shared" si="138"/>
        <v>0</v>
      </c>
      <c r="AU157" s="4">
        <f t="shared" si="139"/>
        <v>0</v>
      </c>
      <c r="AV157" s="4">
        <f t="shared" si="140"/>
        <v>0</v>
      </c>
      <c r="AW157" s="4">
        <f t="shared" si="141"/>
        <v>0</v>
      </c>
      <c r="AX157" s="4">
        <f t="shared" si="142"/>
        <v>0</v>
      </c>
      <c r="AY157" s="4">
        <f t="shared" si="143"/>
        <v>0</v>
      </c>
      <c r="AZ157" s="4">
        <f t="shared" si="144"/>
        <v>0</v>
      </c>
    </row>
    <row r="158" spans="2:52" x14ac:dyDescent="0.2">
      <c r="B158">
        <f>Risks!B166</f>
        <v>0</v>
      </c>
      <c r="C158">
        <f>Risks!H166</f>
        <v>0</v>
      </c>
      <c r="D158" s="4">
        <f>Risks!C166</f>
        <v>0</v>
      </c>
      <c r="E158" s="4">
        <f>Detailed_Report_Risk_Levels!D158</f>
        <v>0</v>
      </c>
      <c r="F158" s="4">
        <f t="shared" si="99"/>
        <v>1</v>
      </c>
      <c r="G158" s="4">
        <f t="shared" si="100"/>
        <v>1</v>
      </c>
      <c r="H158" s="4">
        <f t="shared" si="101"/>
        <v>1</v>
      </c>
      <c r="I158" s="4">
        <f t="shared" si="102"/>
        <v>1</v>
      </c>
      <c r="J158" s="4">
        <f t="shared" si="103"/>
        <v>1</v>
      </c>
      <c r="K158" s="4">
        <f t="shared" si="104"/>
        <v>1</v>
      </c>
      <c r="L158" s="4">
        <f t="shared" si="105"/>
        <v>1</v>
      </c>
      <c r="M158" s="4">
        <f t="shared" si="106"/>
        <v>1</v>
      </c>
      <c r="N158" s="4">
        <f t="shared" si="107"/>
        <v>1</v>
      </c>
      <c r="O158" s="4">
        <f t="shared" si="108"/>
        <v>1</v>
      </c>
      <c r="P158" s="4">
        <f t="shared" si="109"/>
        <v>1</v>
      </c>
      <c r="Q158" s="4">
        <f t="shared" si="110"/>
        <v>1</v>
      </c>
      <c r="R158" s="4">
        <f t="shared" si="111"/>
        <v>1</v>
      </c>
      <c r="S158" s="4">
        <f t="shared" si="112"/>
        <v>1</v>
      </c>
      <c r="T158" s="4">
        <f t="shared" si="113"/>
        <v>1</v>
      </c>
      <c r="U158" s="4">
        <f t="shared" si="114"/>
        <v>0</v>
      </c>
      <c r="V158" s="4">
        <f t="shared" si="115"/>
        <v>0</v>
      </c>
      <c r="W158" s="4">
        <f t="shared" si="116"/>
        <v>0</v>
      </c>
      <c r="X158" s="4">
        <f t="shared" si="117"/>
        <v>0</v>
      </c>
      <c r="Y158" s="4">
        <f t="shared" si="118"/>
        <v>0</v>
      </c>
      <c r="Z158" s="4">
        <f t="shared" si="119"/>
        <v>0</v>
      </c>
      <c r="AA158" s="4">
        <f t="shared" si="120"/>
        <v>0</v>
      </c>
      <c r="AB158" s="4">
        <f t="shared" si="121"/>
        <v>0</v>
      </c>
      <c r="AC158" s="4">
        <f t="shared" si="122"/>
        <v>0</v>
      </c>
      <c r="AD158" s="4">
        <f t="shared" si="123"/>
        <v>0</v>
      </c>
      <c r="AE158" s="4">
        <f t="shared" si="124"/>
        <v>0</v>
      </c>
      <c r="AF158" s="4">
        <f t="shared" si="125"/>
        <v>0</v>
      </c>
      <c r="AG158" s="4">
        <f t="shared" si="126"/>
        <v>0</v>
      </c>
      <c r="AH158" s="4">
        <f t="shared" si="127"/>
        <v>0</v>
      </c>
      <c r="AI158" s="4">
        <f t="shared" si="128"/>
        <v>0</v>
      </c>
      <c r="AJ158" s="4">
        <f t="shared" si="129"/>
        <v>0</v>
      </c>
      <c r="AK158" s="4">
        <f>Detailed_Report_Risk_Levels!E158</f>
        <v>0</v>
      </c>
      <c r="AL158" s="4">
        <f t="shared" si="130"/>
        <v>0</v>
      </c>
      <c r="AM158" s="4">
        <f t="shared" si="131"/>
        <v>0</v>
      </c>
      <c r="AN158" s="4">
        <f t="shared" si="132"/>
        <v>0</v>
      </c>
      <c r="AO158" s="4">
        <f t="shared" si="133"/>
        <v>0</v>
      </c>
      <c r="AP158" s="4">
        <f t="shared" si="134"/>
        <v>0</v>
      </c>
      <c r="AQ158" s="4">
        <f t="shared" si="135"/>
        <v>0</v>
      </c>
      <c r="AR158" s="4">
        <f t="shared" si="136"/>
        <v>0</v>
      </c>
      <c r="AS158" s="4">
        <f t="shared" si="137"/>
        <v>0</v>
      </c>
      <c r="AT158" s="4">
        <f t="shared" si="138"/>
        <v>0</v>
      </c>
      <c r="AU158" s="4">
        <f t="shared" si="139"/>
        <v>0</v>
      </c>
      <c r="AV158" s="4">
        <f t="shared" si="140"/>
        <v>0</v>
      </c>
      <c r="AW158" s="4">
        <f t="shared" si="141"/>
        <v>0</v>
      </c>
      <c r="AX158" s="4">
        <f t="shared" si="142"/>
        <v>0</v>
      </c>
      <c r="AY158" s="4">
        <f t="shared" si="143"/>
        <v>0</v>
      </c>
      <c r="AZ158" s="4">
        <f t="shared" si="144"/>
        <v>0</v>
      </c>
    </row>
    <row r="159" spans="2:52" x14ac:dyDescent="0.2">
      <c r="B159">
        <f>Risks!B167</f>
        <v>0</v>
      </c>
      <c r="C159">
        <f>Risks!H167</f>
        <v>0</v>
      </c>
      <c r="D159" s="4">
        <f>Risks!C167</f>
        <v>0</v>
      </c>
      <c r="E159" s="4">
        <f>Detailed_Report_Risk_Levels!D159</f>
        <v>0</v>
      </c>
      <c r="F159" s="4">
        <f t="shared" si="99"/>
        <v>1</v>
      </c>
      <c r="G159" s="4">
        <f t="shared" si="100"/>
        <v>1</v>
      </c>
      <c r="H159" s="4">
        <f t="shared" si="101"/>
        <v>1</v>
      </c>
      <c r="I159" s="4">
        <f t="shared" si="102"/>
        <v>1</v>
      </c>
      <c r="J159" s="4">
        <f t="shared" si="103"/>
        <v>1</v>
      </c>
      <c r="K159" s="4">
        <f t="shared" si="104"/>
        <v>1</v>
      </c>
      <c r="L159" s="4">
        <f t="shared" si="105"/>
        <v>1</v>
      </c>
      <c r="M159" s="4">
        <f t="shared" si="106"/>
        <v>1</v>
      </c>
      <c r="N159" s="4">
        <f t="shared" si="107"/>
        <v>1</v>
      </c>
      <c r="O159" s="4">
        <f t="shared" si="108"/>
        <v>1</v>
      </c>
      <c r="P159" s="4">
        <f t="shared" si="109"/>
        <v>1</v>
      </c>
      <c r="Q159" s="4">
        <f t="shared" si="110"/>
        <v>1</v>
      </c>
      <c r="R159" s="4">
        <f t="shared" si="111"/>
        <v>1</v>
      </c>
      <c r="S159" s="4">
        <f t="shared" si="112"/>
        <v>1</v>
      </c>
      <c r="T159" s="4">
        <f t="shared" si="113"/>
        <v>1</v>
      </c>
      <c r="U159" s="4">
        <f t="shared" si="114"/>
        <v>0</v>
      </c>
      <c r="V159" s="4">
        <f t="shared" si="115"/>
        <v>0</v>
      </c>
      <c r="W159" s="4">
        <f t="shared" si="116"/>
        <v>0</v>
      </c>
      <c r="X159" s="4">
        <f t="shared" si="117"/>
        <v>0</v>
      </c>
      <c r="Y159" s="4">
        <f t="shared" si="118"/>
        <v>0</v>
      </c>
      <c r="Z159" s="4">
        <f t="shared" si="119"/>
        <v>0</v>
      </c>
      <c r="AA159" s="4">
        <f t="shared" si="120"/>
        <v>0</v>
      </c>
      <c r="AB159" s="4">
        <f t="shared" si="121"/>
        <v>0</v>
      </c>
      <c r="AC159" s="4">
        <f t="shared" si="122"/>
        <v>0</v>
      </c>
      <c r="AD159" s="4">
        <f t="shared" si="123"/>
        <v>0</v>
      </c>
      <c r="AE159" s="4">
        <f t="shared" si="124"/>
        <v>0</v>
      </c>
      <c r="AF159" s="4">
        <f t="shared" si="125"/>
        <v>0</v>
      </c>
      <c r="AG159" s="4">
        <f t="shared" si="126"/>
        <v>0</v>
      </c>
      <c r="AH159" s="4">
        <f t="shared" si="127"/>
        <v>0</v>
      </c>
      <c r="AI159" s="4">
        <f t="shared" si="128"/>
        <v>0</v>
      </c>
      <c r="AJ159" s="4">
        <f t="shared" si="129"/>
        <v>0</v>
      </c>
      <c r="AK159" s="4">
        <f>Detailed_Report_Risk_Levels!E159</f>
        <v>0</v>
      </c>
      <c r="AL159" s="4">
        <f t="shared" si="130"/>
        <v>0</v>
      </c>
      <c r="AM159" s="4">
        <f t="shared" si="131"/>
        <v>0</v>
      </c>
      <c r="AN159" s="4">
        <f t="shared" si="132"/>
        <v>0</v>
      </c>
      <c r="AO159" s="4">
        <f t="shared" si="133"/>
        <v>0</v>
      </c>
      <c r="AP159" s="4">
        <f t="shared" si="134"/>
        <v>0</v>
      </c>
      <c r="AQ159" s="4">
        <f t="shared" si="135"/>
        <v>0</v>
      </c>
      <c r="AR159" s="4">
        <f t="shared" si="136"/>
        <v>0</v>
      </c>
      <c r="AS159" s="4">
        <f t="shared" si="137"/>
        <v>0</v>
      </c>
      <c r="AT159" s="4">
        <f t="shared" si="138"/>
        <v>0</v>
      </c>
      <c r="AU159" s="4">
        <f t="shared" si="139"/>
        <v>0</v>
      </c>
      <c r="AV159" s="4">
        <f t="shared" si="140"/>
        <v>0</v>
      </c>
      <c r="AW159" s="4">
        <f t="shared" si="141"/>
        <v>0</v>
      </c>
      <c r="AX159" s="4">
        <f t="shared" si="142"/>
        <v>0</v>
      </c>
      <c r="AY159" s="4">
        <f t="shared" si="143"/>
        <v>0</v>
      </c>
      <c r="AZ159" s="4">
        <f t="shared" si="144"/>
        <v>0</v>
      </c>
    </row>
    <row r="160" spans="2:52" x14ac:dyDescent="0.2">
      <c r="B160">
        <f>Risks!B168</f>
        <v>0</v>
      </c>
      <c r="C160">
        <f>Risks!H168</f>
        <v>0</v>
      </c>
      <c r="D160" s="4">
        <f>Risks!C168</f>
        <v>0</v>
      </c>
      <c r="E160" s="4">
        <f>Detailed_Report_Risk_Levels!D160</f>
        <v>0</v>
      </c>
      <c r="F160" s="4">
        <f t="shared" si="99"/>
        <v>1</v>
      </c>
      <c r="G160" s="4">
        <f t="shared" si="100"/>
        <v>1</v>
      </c>
      <c r="H160" s="4">
        <f t="shared" si="101"/>
        <v>1</v>
      </c>
      <c r="I160" s="4">
        <f t="shared" si="102"/>
        <v>1</v>
      </c>
      <c r="J160" s="4">
        <f t="shared" si="103"/>
        <v>1</v>
      </c>
      <c r="K160" s="4">
        <f t="shared" si="104"/>
        <v>1</v>
      </c>
      <c r="L160" s="4">
        <f t="shared" si="105"/>
        <v>1</v>
      </c>
      <c r="M160" s="4">
        <f t="shared" si="106"/>
        <v>1</v>
      </c>
      <c r="N160" s="4">
        <f t="shared" si="107"/>
        <v>1</v>
      </c>
      <c r="O160" s="4">
        <f t="shared" si="108"/>
        <v>1</v>
      </c>
      <c r="P160" s="4">
        <f t="shared" si="109"/>
        <v>1</v>
      </c>
      <c r="Q160" s="4">
        <f t="shared" si="110"/>
        <v>1</v>
      </c>
      <c r="R160" s="4">
        <f t="shared" si="111"/>
        <v>1</v>
      </c>
      <c r="S160" s="4">
        <f t="shared" si="112"/>
        <v>1</v>
      </c>
      <c r="T160" s="4">
        <f t="shared" si="113"/>
        <v>1</v>
      </c>
      <c r="U160" s="4">
        <f t="shared" si="114"/>
        <v>0</v>
      </c>
      <c r="V160" s="4">
        <f t="shared" si="115"/>
        <v>0</v>
      </c>
      <c r="W160" s="4">
        <f t="shared" si="116"/>
        <v>0</v>
      </c>
      <c r="X160" s="4">
        <f t="shared" si="117"/>
        <v>0</v>
      </c>
      <c r="Y160" s="4">
        <f t="shared" si="118"/>
        <v>0</v>
      </c>
      <c r="Z160" s="4">
        <f t="shared" si="119"/>
        <v>0</v>
      </c>
      <c r="AA160" s="4">
        <f t="shared" si="120"/>
        <v>0</v>
      </c>
      <c r="AB160" s="4">
        <f t="shared" si="121"/>
        <v>0</v>
      </c>
      <c r="AC160" s="4">
        <f t="shared" si="122"/>
        <v>0</v>
      </c>
      <c r="AD160" s="4">
        <f t="shared" si="123"/>
        <v>0</v>
      </c>
      <c r="AE160" s="4">
        <f t="shared" si="124"/>
        <v>0</v>
      </c>
      <c r="AF160" s="4">
        <f t="shared" si="125"/>
        <v>0</v>
      </c>
      <c r="AG160" s="4">
        <f t="shared" si="126"/>
        <v>0</v>
      </c>
      <c r="AH160" s="4">
        <f t="shared" si="127"/>
        <v>0</v>
      </c>
      <c r="AI160" s="4">
        <f t="shared" si="128"/>
        <v>0</v>
      </c>
      <c r="AJ160" s="4">
        <f t="shared" si="129"/>
        <v>0</v>
      </c>
      <c r="AK160" s="4">
        <f>Detailed_Report_Risk_Levels!E160</f>
        <v>0</v>
      </c>
      <c r="AL160" s="4">
        <f t="shared" si="130"/>
        <v>0</v>
      </c>
      <c r="AM160" s="4">
        <f t="shared" si="131"/>
        <v>0</v>
      </c>
      <c r="AN160" s="4">
        <f t="shared" si="132"/>
        <v>0</v>
      </c>
      <c r="AO160" s="4">
        <f t="shared" si="133"/>
        <v>0</v>
      </c>
      <c r="AP160" s="4">
        <f t="shared" si="134"/>
        <v>0</v>
      </c>
      <c r="AQ160" s="4">
        <f t="shared" si="135"/>
        <v>0</v>
      </c>
      <c r="AR160" s="4">
        <f t="shared" si="136"/>
        <v>0</v>
      </c>
      <c r="AS160" s="4">
        <f t="shared" si="137"/>
        <v>0</v>
      </c>
      <c r="AT160" s="4">
        <f t="shared" si="138"/>
        <v>0</v>
      </c>
      <c r="AU160" s="4">
        <f t="shared" si="139"/>
        <v>0</v>
      </c>
      <c r="AV160" s="4">
        <f t="shared" si="140"/>
        <v>0</v>
      </c>
      <c r="AW160" s="4">
        <f t="shared" si="141"/>
        <v>0</v>
      </c>
      <c r="AX160" s="4">
        <f t="shared" si="142"/>
        <v>0</v>
      </c>
      <c r="AY160" s="4">
        <f t="shared" si="143"/>
        <v>0</v>
      </c>
      <c r="AZ160" s="4">
        <f t="shared" si="144"/>
        <v>0</v>
      </c>
    </row>
    <row r="161" spans="2:52" x14ac:dyDescent="0.2">
      <c r="B161">
        <f>Risks!B169</f>
        <v>0</v>
      </c>
      <c r="C161">
        <f>Risks!H169</f>
        <v>0</v>
      </c>
      <c r="D161" s="4">
        <f>Risks!C169</f>
        <v>0</v>
      </c>
      <c r="E161" s="4">
        <f>Detailed_Report_Risk_Levels!D161</f>
        <v>0</v>
      </c>
      <c r="F161" s="4">
        <f t="shared" si="99"/>
        <v>1</v>
      </c>
      <c r="G161" s="4">
        <f t="shared" si="100"/>
        <v>1</v>
      </c>
      <c r="H161" s="4">
        <f t="shared" si="101"/>
        <v>1</v>
      </c>
      <c r="I161" s="4">
        <f t="shared" si="102"/>
        <v>1</v>
      </c>
      <c r="J161" s="4">
        <f t="shared" si="103"/>
        <v>1</v>
      </c>
      <c r="K161" s="4">
        <f t="shared" si="104"/>
        <v>1</v>
      </c>
      <c r="L161" s="4">
        <f t="shared" si="105"/>
        <v>1</v>
      </c>
      <c r="M161" s="4">
        <f t="shared" si="106"/>
        <v>1</v>
      </c>
      <c r="N161" s="4">
        <f t="shared" si="107"/>
        <v>1</v>
      </c>
      <c r="O161" s="4">
        <f t="shared" si="108"/>
        <v>1</v>
      </c>
      <c r="P161" s="4">
        <f t="shared" si="109"/>
        <v>1</v>
      </c>
      <c r="Q161" s="4">
        <f t="shared" si="110"/>
        <v>1</v>
      </c>
      <c r="R161" s="4">
        <f t="shared" si="111"/>
        <v>1</v>
      </c>
      <c r="S161" s="4">
        <f t="shared" si="112"/>
        <v>1</v>
      </c>
      <c r="T161" s="4">
        <f t="shared" si="113"/>
        <v>1</v>
      </c>
      <c r="U161" s="4">
        <f t="shared" si="114"/>
        <v>0</v>
      </c>
      <c r="V161" s="4">
        <f t="shared" si="115"/>
        <v>0</v>
      </c>
      <c r="W161" s="4">
        <f t="shared" si="116"/>
        <v>0</v>
      </c>
      <c r="X161" s="4">
        <f t="shared" si="117"/>
        <v>0</v>
      </c>
      <c r="Y161" s="4">
        <f t="shared" si="118"/>
        <v>0</v>
      </c>
      <c r="Z161" s="4">
        <f t="shared" si="119"/>
        <v>0</v>
      </c>
      <c r="AA161" s="4">
        <f t="shared" si="120"/>
        <v>0</v>
      </c>
      <c r="AB161" s="4">
        <f t="shared" si="121"/>
        <v>0</v>
      </c>
      <c r="AC161" s="4">
        <f t="shared" si="122"/>
        <v>0</v>
      </c>
      <c r="AD161" s="4">
        <f t="shared" si="123"/>
        <v>0</v>
      </c>
      <c r="AE161" s="4">
        <f t="shared" si="124"/>
        <v>0</v>
      </c>
      <c r="AF161" s="4">
        <f t="shared" si="125"/>
        <v>0</v>
      </c>
      <c r="AG161" s="4">
        <f t="shared" si="126"/>
        <v>0</v>
      </c>
      <c r="AH161" s="4">
        <f t="shared" si="127"/>
        <v>0</v>
      </c>
      <c r="AI161" s="4">
        <f t="shared" si="128"/>
        <v>0</v>
      </c>
      <c r="AJ161" s="4">
        <f t="shared" si="129"/>
        <v>0</v>
      </c>
      <c r="AK161" s="4">
        <f>Detailed_Report_Risk_Levels!E161</f>
        <v>0</v>
      </c>
      <c r="AL161" s="4">
        <f t="shared" si="130"/>
        <v>0</v>
      </c>
      <c r="AM161" s="4">
        <f t="shared" si="131"/>
        <v>0</v>
      </c>
      <c r="AN161" s="4">
        <f t="shared" si="132"/>
        <v>0</v>
      </c>
      <c r="AO161" s="4">
        <f t="shared" si="133"/>
        <v>0</v>
      </c>
      <c r="AP161" s="4">
        <f t="shared" si="134"/>
        <v>0</v>
      </c>
      <c r="AQ161" s="4">
        <f t="shared" si="135"/>
        <v>0</v>
      </c>
      <c r="AR161" s="4">
        <f t="shared" si="136"/>
        <v>0</v>
      </c>
      <c r="AS161" s="4">
        <f t="shared" si="137"/>
        <v>0</v>
      </c>
      <c r="AT161" s="4">
        <f t="shared" si="138"/>
        <v>0</v>
      </c>
      <c r="AU161" s="4">
        <f t="shared" si="139"/>
        <v>0</v>
      </c>
      <c r="AV161" s="4">
        <f t="shared" si="140"/>
        <v>0</v>
      </c>
      <c r="AW161" s="4">
        <f t="shared" si="141"/>
        <v>0</v>
      </c>
      <c r="AX161" s="4">
        <f t="shared" si="142"/>
        <v>0</v>
      </c>
      <c r="AY161" s="4">
        <f t="shared" si="143"/>
        <v>0</v>
      </c>
      <c r="AZ161" s="4">
        <f t="shared" si="144"/>
        <v>0</v>
      </c>
    </row>
    <row r="162" spans="2:52" x14ac:dyDescent="0.2">
      <c r="B162">
        <f>Risks!B170</f>
        <v>0</v>
      </c>
      <c r="C162">
        <f>Risks!H170</f>
        <v>0</v>
      </c>
      <c r="D162" s="4">
        <f>Risks!C170</f>
        <v>0</v>
      </c>
      <c r="E162" s="4">
        <f>Detailed_Report_Risk_Levels!D162</f>
        <v>0</v>
      </c>
      <c r="F162" s="4">
        <f t="shared" si="99"/>
        <v>1</v>
      </c>
      <c r="G162" s="4">
        <f t="shared" si="100"/>
        <v>1</v>
      </c>
      <c r="H162" s="4">
        <f t="shared" si="101"/>
        <v>1</v>
      </c>
      <c r="I162" s="4">
        <f t="shared" si="102"/>
        <v>1</v>
      </c>
      <c r="J162" s="4">
        <f t="shared" si="103"/>
        <v>1</v>
      </c>
      <c r="K162" s="4">
        <f t="shared" si="104"/>
        <v>1</v>
      </c>
      <c r="L162" s="4">
        <f t="shared" si="105"/>
        <v>1</v>
      </c>
      <c r="M162" s="4">
        <f t="shared" si="106"/>
        <v>1</v>
      </c>
      <c r="N162" s="4">
        <f t="shared" si="107"/>
        <v>1</v>
      </c>
      <c r="O162" s="4">
        <f t="shared" si="108"/>
        <v>1</v>
      </c>
      <c r="P162" s="4">
        <f t="shared" si="109"/>
        <v>1</v>
      </c>
      <c r="Q162" s="4">
        <f t="shared" si="110"/>
        <v>1</v>
      </c>
      <c r="R162" s="4">
        <f t="shared" si="111"/>
        <v>1</v>
      </c>
      <c r="S162" s="4">
        <f t="shared" si="112"/>
        <v>1</v>
      </c>
      <c r="T162" s="4">
        <f t="shared" si="113"/>
        <v>1</v>
      </c>
      <c r="U162" s="4">
        <f t="shared" si="114"/>
        <v>0</v>
      </c>
      <c r="V162" s="4">
        <f t="shared" si="115"/>
        <v>0</v>
      </c>
      <c r="W162" s="4">
        <f t="shared" si="116"/>
        <v>0</v>
      </c>
      <c r="X162" s="4">
        <f t="shared" si="117"/>
        <v>0</v>
      </c>
      <c r="Y162" s="4">
        <f t="shared" si="118"/>
        <v>0</v>
      </c>
      <c r="Z162" s="4">
        <f t="shared" si="119"/>
        <v>0</v>
      </c>
      <c r="AA162" s="4">
        <f t="shared" si="120"/>
        <v>0</v>
      </c>
      <c r="AB162" s="4">
        <f t="shared" si="121"/>
        <v>0</v>
      </c>
      <c r="AC162" s="4">
        <f t="shared" si="122"/>
        <v>0</v>
      </c>
      <c r="AD162" s="4">
        <f t="shared" si="123"/>
        <v>0</v>
      </c>
      <c r="AE162" s="4">
        <f t="shared" si="124"/>
        <v>0</v>
      </c>
      <c r="AF162" s="4">
        <f t="shared" si="125"/>
        <v>0</v>
      </c>
      <c r="AG162" s="4">
        <f t="shared" si="126"/>
        <v>0</v>
      </c>
      <c r="AH162" s="4">
        <f t="shared" si="127"/>
        <v>0</v>
      </c>
      <c r="AI162" s="4">
        <f t="shared" si="128"/>
        <v>0</v>
      </c>
      <c r="AJ162" s="4">
        <f t="shared" si="129"/>
        <v>0</v>
      </c>
      <c r="AK162" s="4">
        <f>Detailed_Report_Risk_Levels!E162</f>
        <v>0</v>
      </c>
      <c r="AL162" s="4">
        <f t="shared" si="130"/>
        <v>0</v>
      </c>
      <c r="AM162" s="4">
        <f t="shared" si="131"/>
        <v>0</v>
      </c>
      <c r="AN162" s="4">
        <f t="shared" si="132"/>
        <v>0</v>
      </c>
      <c r="AO162" s="4">
        <f t="shared" si="133"/>
        <v>0</v>
      </c>
      <c r="AP162" s="4">
        <f t="shared" si="134"/>
        <v>0</v>
      </c>
      <c r="AQ162" s="4">
        <f t="shared" si="135"/>
        <v>0</v>
      </c>
      <c r="AR162" s="4">
        <f t="shared" si="136"/>
        <v>0</v>
      </c>
      <c r="AS162" s="4">
        <f t="shared" si="137"/>
        <v>0</v>
      </c>
      <c r="AT162" s="4">
        <f t="shared" si="138"/>
        <v>0</v>
      </c>
      <c r="AU162" s="4">
        <f t="shared" si="139"/>
        <v>0</v>
      </c>
      <c r="AV162" s="4">
        <f t="shared" si="140"/>
        <v>0</v>
      </c>
      <c r="AW162" s="4">
        <f t="shared" si="141"/>
        <v>0</v>
      </c>
      <c r="AX162" s="4">
        <f t="shared" si="142"/>
        <v>0</v>
      </c>
      <c r="AY162" s="4">
        <f t="shared" si="143"/>
        <v>0</v>
      </c>
      <c r="AZ162" s="4">
        <f t="shared" si="144"/>
        <v>0</v>
      </c>
    </row>
    <row r="163" spans="2:52" x14ac:dyDescent="0.2">
      <c r="B163">
        <f>Risks!B171</f>
        <v>0</v>
      </c>
      <c r="C163">
        <f>Risks!H171</f>
        <v>0</v>
      </c>
      <c r="D163" s="4">
        <f>Risks!C171</f>
        <v>0</v>
      </c>
      <c r="E163" s="4">
        <f>Detailed_Report_Risk_Levels!D163</f>
        <v>0</v>
      </c>
      <c r="F163" s="4">
        <f t="shared" si="99"/>
        <v>1</v>
      </c>
      <c r="G163" s="4">
        <f t="shared" si="100"/>
        <v>1</v>
      </c>
      <c r="H163" s="4">
        <f t="shared" si="101"/>
        <v>1</v>
      </c>
      <c r="I163" s="4">
        <f t="shared" si="102"/>
        <v>1</v>
      </c>
      <c r="J163" s="4">
        <f t="shared" si="103"/>
        <v>1</v>
      </c>
      <c r="K163" s="4">
        <f t="shared" si="104"/>
        <v>1</v>
      </c>
      <c r="L163" s="4">
        <f t="shared" si="105"/>
        <v>1</v>
      </c>
      <c r="M163" s="4">
        <f t="shared" si="106"/>
        <v>1</v>
      </c>
      <c r="N163" s="4">
        <f t="shared" si="107"/>
        <v>1</v>
      </c>
      <c r="O163" s="4">
        <f t="shared" si="108"/>
        <v>1</v>
      </c>
      <c r="P163" s="4">
        <f t="shared" si="109"/>
        <v>1</v>
      </c>
      <c r="Q163" s="4">
        <f t="shared" si="110"/>
        <v>1</v>
      </c>
      <c r="R163" s="4">
        <f t="shared" si="111"/>
        <v>1</v>
      </c>
      <c r="S163" s="4">
        <f t="shared" si="112"/>
        <v>1</v>
      </c>
      <c r="T163" s="4">
        <f t="shared" si="113"/>
        <v>1</v>
      </c>
      <c r="U163" s="4">
        <f t="shared" si="114"/>
        <v>0</v>
      </c>
      <c r="V163" s="4">
        <f t="shared" si="115"/>
        <v>0</v>
      </c>
      <c r="W163" s="4">
        <f t="shared" si="116"/>
        <v>0</v>
      </c>
      <c r="X163" s="4">
        <f t="shared" si="117"/>
        <v>0</v>
      </c>
      <c r="Y163" s="4">
        <f t="shared" si="118"/>
        <v>0</v>
      </c>
      <c r="Z163" s="4">
        <f t="shared" si="119"/>
        <v>0</v>
      </c>
      <c r="AA163" s="4">
        <f t="shared" si="120"/>
        <v>0</v>
      </c>
      <c r="AB163" s="4">
        <f t="shared" si="121"/>
        <v>0</v>
      </c>
      <c r="AC163" s="4">
        <f t="shared" si="122"/>
        <v>0</v>
      </c>
      <c r="AD163" s="4">
        <f t="shared" si="123"/>
        <v>0</v>
      </c>
      <c r="AE163" s="4">
        <f t="shared" si="124"/>
        <v>0</v>
      </c>
      <c r="AF163" s="4">
        <f t="shared" si="125"/>
        <v>0</v>
      </c>
      <c r="AG163" s="4">
        <f t="shared" si="126"/>
        <v>0</v>
      </c>
      <c r="AH163" s="4">
        <f t="shared" si="127"/>
        <v>0</v>
      </c>
      <c r="AI163" s="4">
        <f t="shared" si="128"/>
        <v>0</v>
      </c>
      <c r="AJ163" s="4">
        <f t="shared" si="129"/>
        <v>0</v>
      </c>
      <c r="AK163" s="4">
        <f>Detailed_Report_Risk_Levels!E163</f>
        <v>0</v>
      </c>
      <c r="AL163" s="4">
        <f t="shared" si="130"/>
        <v>0</v>
      </c>
      <c r="AM163" s="4">
        <f t="shared" si="131"/>
        <v>0</v>
      </c>
      <c r="AN163" s="4">
        <f t="shared" si="132"/>
        <v>0</v>
      </c>
      <c r="AO163" s="4">
        <f t="shared" si="133"/>
        <v>0</v>
      </c>
      <c r="AP163" s="4">
        <f t="shared" si="134"/>
        <v>0</v>
      </c>
      <c r="AQ163" s="4">
        <f t="shared" si="135"/>
        <v>0</v>
      </c>
      <c r="AR163" s="4">
        <f t="shared" si="136"/>
        <v>0</v>
      </c>
      <c r="AS163" s="4">
        <f t="shared" si="137"/>
        <v>0</v>
      </c>
      <c r="AT163" s="4">
        <f t="shared" si="138"/>
        <v>0</v>
      </c>
      <c r="AU163" s="4">
        <f t="shared" si="139"/>
        <v>0</v>
      </c>
      <c r="AV163" s="4">
        <f t="shared" si="140"/>
        <v>0</v>
      </c>
      <c r="AW163" s="4">
        <f t="shared" si="141"/>
        <v>0</v>
      </c>
      <c r="AX163" s="4">
        <f t="shared" si="142"/>
        <v>0</v>
      </c>
      <c r="AY163" s="4">
        <f t="shared" si="143"/>
        <v>0</v>
      </c>
      <c r="AZ163" s="4">
        <f t="shared" si="144"/>
        <v>0</v>
      </c>
    </row>
    <row r="164" spans="2:52" x14ac:dyDescent="0.2">
      <c r="B164">
        <f>Risks!B172</f>
        <v>0</v>
      </c>
      <c r="C164">
        <f>Risks!H172</f>
        <v>0</v>
      </c>
      <c r="D164" s="4">
        <f>Risks!C172</f>
        <v>0</v>
      </c>
      <c r="E164" s="4">
        <f>Detailed_Report_Risk_Levels!D164</f>
        <v>0</v>
      </c>
      <c r="F164" s="4">
        <f t="shared" si="99"/>
        <v>1</v>
      </c>
      <c r="G164" s="4">
        <f t="shared" si="100"/>
        <v>1</v>
      </c>
      <c r="H164" s="4">
        <f t="shared" si="101"/>
        <v>1</v>
      </c>
      <c r="I164" s="4">
        <f t="shared" si="102"/>
        <v>1</v>
      </c>
      <c r="J164" s="4">
        <f t="shared" si="103"/>
        <v>1</v>
      </c>
      <c r="K164" s="4">
        <f t="shared" si="104"/>
        <v>1</v>
      </c>
      <c r="L164" s="4">
        <f t="shared" si="105"/>
        <v>1</v>
      </c>
      <c r="M164" s="4">
        <f t="shared" si="106"/>
        <v>1</v>
      </c>
      <c r="N164" s="4">
        <f t="shared" si="107"/>
        <v>1</v>
      </c>
      <c r="O164" s="4">
        <f t="shared" si="108"/>
        <v>1</v>
      </c>
      <c r="P164" s="4">
        <f t="shared" si="109"/>
        <v>1</v>
      </c>
      <c r="Q164" s="4">
        <f t="shared" si="110"/>
        <v>1</v>
      </c>
      <c r="R164" s="4">
        <f t="shared" si="111"/>
        <v>1</v>
      </c>
      <c r="S164" s="4">
        <f t="shared" si="112"/>
        <v>1</v>
      </c>
      <c r="T164" s="4">
        <f t="shared" si="113"/>
        <v>1</v>
      </c>
      <c r="U164" s="4">
        <f t="shared" si="114"/>
        <v>0</v>
      </c>
      <c r="V164" s="4">
        <f t="shared" si="115"/>
        <v>0</v>
      </c>
      <c r="W164" s="4">
        <f t="shared" si="116"/>
        <v>0</v>
      </c>
      <c r="X164" s="4">
        <f t="shared" si="117"/>
        <v>0</v>
      </c>
      <c r="Y164" s="4">
        <f t="shared" si="118"/>
        <v>0</v>
      </c>
      <c r="Z164" s="4">
        <f t="shared" si="119"/>
        <v>0</v>
      </c>
      <c r="AA164" s="4">
        <f t="shared" si="120"/>
        <v>0</v>
      </c>
      <c r="AB164" s="4">
        <f t="shared" si="121"/>
        <v>0</v>
      </c>
      <c r="AC164" s="4">
        <f t="shared" si="122"/>
        <v>0</v>
      </c>
      <c r="AD164" s="4">
        <f t="shared" si="123"/>
        <v>0</v>
      </c>
      <c r="AE164" s="4">
        <f t="shared" si="124"/>
        <v>0</v>
      </c>
      <c r="AF164" s="4">
        <f t="shared" si="125"/>
        <v>0</v>
      </c>
      <c r="AG164" s="4">
        <f t="shared" si="126"/>
        <v>0</v>
      </c>
      <c r="AH164" s="4">
        <f t="shared" si="127"/>
        <v>0</v>
      </c>
      <c r="AI164" s="4">
        <f t="shared" si="128"/>
        <v>0</v>
      </c>
      <c r="AJ164" s="4">
        <f t="shared" si="129"/>
        <v>0</v>
      </c>
      <c r="AK164" s="4">
        <f>Detailed_Report_Risk_Levels!E164</f>
        <v>0</v>
      </c>
      <c r="AL164" s="4">
        <f t="shared" si="130"/>
        <v>0</v>
      </c>
      <c r="AM164" s="4">
        <f t="shared" si="131"/>
        <v>0</v>
      </c>
      <c r="AN164" s="4">
        <f t="shared" si="132"/>
        <v>0</v>
      </c>
      <c r="AO164" s="4">
        <f t="shared" si="133"/>
        <v>0</v>
      </c>
      <c r="AP164" s="4">
        <f t="shared" si="134"/>
        <v>0</v>
      </c>
      <c r="AQ164" s="4">
        <f t="shared" si="135"/>
        <v>0</v>
      </c>
      <c r="AR164" s="4">
        <f t="shared" si="136"/>
        <v>0</v>
      </c>
      <c r="AS164" s="4">
        <f t="shared" si="137"/>
        <v>0</v>
      </c>
      <c r="AT164" s="4">
        <f t="shared" si="138"/>
        <v>0</v>
      </c>
      <c r="AU164" s="4">
        <f t="shared" si="139"/>
        <v>0</v>
      </c>
      <c r="AV164" s="4">
        <f t="shared" si="140"/>
        <v>0</v>
      </c>
      <c r="AW164" s="4">
        <f t="shared" si="141"/>
        <v>0</v>
      </c>
      <c r="AX164" s="4">
        <f t="shared" si="142"/>
        <v>0</v>
      </c>
      <c r="AY164" s="4">
        <f t="shared" si="143"/>
        <v>0</v>
      </c>
      <c r="AZ164" s="4">
        <f t="shared" si="144"/>
        <v>0</v>
      </c>
    </row>
    <row r="165" spans="2:52" x14ac:dyDescent="0.2">
      <c r="B165">
        <f>Risks!B173</f>
        <v>0</v>
      </c>
      <c r="C165">
        <f>Risks!H173</f>
        <v>0</v>
      </c>
      <c r="D165" s="4">
        <f>Risks!C173</f>
        <v>0</v>
      </c>
      <c r="E165" s="4">
        <f>Detailed_Report_Risk_Levels!D165</f>
        <v>0</v>
      </c>
      <c r="F165" s="4">
        <f t="shared" si="99"/>
        <v>1</v>
      </c>
      <c r="G165" s="4">
        <f t="shared" si="100"/>
        <v>1</v>
      </c>
      <c r="H165" s="4">
        <f t="shared" si="101"/>
        <v>1</v>
      </c>
      <c r="I165" s="4">
        <f t="shared" si="102"/>
        <v>1</v>
      </c>
      <c r="J165" s="4">
        <f t="shared" si="103"/>
        <v>1</v>
      </c>
      <c r="K165" s="4">
        <f t="shared" si="104"/>
        <v>1</v>
      </c>
      <c r="L165" s="4">
        <f t="shared" si="105"/>
        <v>1</v>
      </c>
      <c r="M165" s="4">
        <f t="shared" si="106"/>
        <v>1</v>
      </c>
      <c r="N165" s="4">
        <f t="shared" si="107"/>
        <v>1</v>
      </c>
      <c r="O165" s="4">
        <f t="shared" si="108"/>
        <v>1</v>
      </c>
      <c r="P165" s="4">
        <f t="shared" si="109"/>
        <v>1</v>
      </c>
      <c r="Q165" s="4">
        <f t="shared" si="110"/>
        <v>1</v>
      </c>
      <c r="R165" s="4">
        <f t="shared" si="111"/>
        <v>1</v>
      </c>
      <c r="S165" s="4">
        <f t="shared" si="112"/>
        <v>1</v>
      </c>
      <c r="T165" s="4">
        <f t="shared" si="113"/>
        <v>1</v>
      </c>
      <c r="U165" s="4">
        <f t="shared" si="114"/>
        <v>0</v>
      </c>
      <c r="V165" s="4">
        <f t="shared" si="115"/>
        <v>0</v>
      </c>
      <c r="W165" s="4">
        <f t="shared" si="116"/>
        <v>0</v>
      </c>
      <c r="X165" s="4">
        <f t="shared" si="117"/>
        <v>0</v>
      </c>
      <c r="Y165" s="4">
        <f t="shared" si="118"/>
        <v>0</v>
      </c>
      <c r="Z165" s="4">
        <f t="shared" si="119"/>
        <v>0</v>
      </c>
      <c r="AA165" s="4">
        <f t="shared" si="120"/>
        <v>0</v>
      </c>
      <c r="AB165" s="4">
        <f t="shared" si="121"/>
        <v>0</v>
      </c>
      <c r="AC165" s="4">
        <f t="shared" si="122"/>
        <v>0</v>
      </c>
      <c r="AD165" s="4">
        <f t="shared" si="123"/>
        <v>0</v>
      </c>
      <c r="AE165" s="4">
        <f t="shared" si="124"/>
        <v>0</v>
      </c>
      <c r="AF165" s="4">
        <f t="shared" si="125"/>
        <v>0</v>
      </c>
      <c r="AG165" s="4">
        <f t="shared" si="126"/>
        <v>0</v>
      </c>
      <c r="AH165" s="4">
        <f t="shared" si="127"/>
        <v>0</v>
      </c>
      <c r="AI165" s="4">
        <f t="shared" si="128"/>
        <v>0</v>
      </c>
      <c r="AJ165" s="4">
        <f t="shared" si="129"/>
        <v>0</v>
      </c>
      <c r="AK165" s="4">
        <f>Detailed_Report_Risk_Levels!E165</f>
        <v>0</v>
      </c>
      <c r="AL165" s="4">
        <f t="shared" si="130"/>
        <v>0</v>
      </c>
      <c r="AM165" s="4">
        <f t="shared" si="131"/>
        <v>0</v>
      </c>
      <c r="AN165" s="4">
        <f t="shared" si="132"/>
        <v>0</v>
      </c>
      <c r="AO165" s="4">
        <f t="shared" si="133"/>
        <v>0</v>
      </c>
      <c r="AP165" s="4">
        <f t="shared" si="134"/>
        <v>0</v>
      </c>
      <c r="AQ165" s="4">
        <f t="shared" si="135"/>
        <v>0</v>
      </c>
      <c r="AR165" s="4">
        <f t="shared" si="136"/>
        <v>0</v>
      </c>
      <c r="AS165" s="4">
        <f t="shared" si="137"/>
        <v>0</v>
      </c>
      <c r="AT165" s="4">
        <f t="shared" si="138"/>
        <v>0</v>
      </c>
      <c r="AU165" s="4">
        <f t="shared" si="139"/>
        <v>0</v>
      </c>
      <c r="AV165" s="4">
        <f t="shared" si="140"/>
        <v>0</v>
      </c>
      <c r="AW165" s="4">
        <f t="shared" si="141"/>
        <v>0</v>
      </c>
      <c r="AX165" s="4">
        <f t="shared" si="142"/>
        <v>0</v>
      </c>
      <c r="AY165" s="4">
        <f t="shared" si="143"/>
        <v>0</v>
      </c>
      <c r="AZ165" s="4">
        <f t="shared" si="144"/>
        <v>0</v>
      </c>
    </row>
    <row r="166" spans="2:52" x14ac:dyDescent="0.2">
      <c r="B166">
        <f>Risks!B174</f>
        <v>0</v>
      </c>
      <c r="C166">
        <f>Risks!H174</f>
        <v>0</v>
      </c>
      <c r="D166" s="4">
        <f>Risks!C174</f>
        <v>0</v>
      </c>
      <c r="E166" s="4">
        <f>Detailed_Report_Risk_Levels!D166</f>
        <v>0</v>
      </c>
      <c r="F166" s="4">
        <f t="shared" si="99"/>
        <v>1</v>
      </c>
      <c r="G166" s="4">
        <f t="shared" si="100"/>
        <v>1</v>
      </c>
      <c r="H166" s="4">
        <f t="shared" si="101"/>
        <v>1</v>
      </c>
      <c r="I166" s="4">
        <f t="shared" si="102"/>
        <v>1</v>
      </c>
      <c r="J166" s="4">
        <f t="shared" si="103"/>
        <v>1</v>
      </c>
      <c r="K166" s="4">
        <f t="shared" si="104"/>
        <v>1</v>
      </c>
      <c r="L166" s="4">
        <f t="shared" si="105"/>
        <v>1</v>
      </c>
      <c r="M166" s="4">
        <f t="shared" si="106"/>
        <v>1</v>
      </c>
      <c r="N166" s="4">
        <f t="shared" si="107"/>
        <v>1</v>
      </c>
      <c r="O166" s="4">
        <f t="shared" si="108"/>
        <v>1</v>
      </c>
      <c r="P166" s="4">
        <f t="shared" si="109"/>
        <v>1</v>
      </c>
      <c r="Q166" s="4">
        <f t="shared" si="110"/>
        <v>1</v>
      </c>
      <c r="R166" s="4">
        <f t="shared" si="111"/>
        <v>1</v>
      </c>
      <c r="S166" s="4">
        <f t="shared" si="112"/>
        <v>1</v>
      </c>
      <c r="T166" s="4">
        <f t="shared" si="113"/>
        <v>1</v>
      </c>
      <c r="U166" s="4">
        <f t="shared" si="114"/>
        <v>0</v>
      </c>
      <c r="V166" s="4">
        <f t="shared" si="115"/>
        <v>0</v>
      </c>
      <c r="W166" s="4">
        <f t="shared" si="116"/>
        <v>0</v>
      </c>
      <c r="X166" s="4">
        <f t="shared" si="117"/>
        <v>0</v>
      </c>
      <c r="Y166" s="4">
        <f t="shared" si="118"/>
        <v>0</v>
      </c>
      <c r="Z166" s="4">
        <f t="shared" si="119"/>
        <v>0</v>
      </c>
      <c r="AA166" s="4">
        <f t="shared" si="120"/>
        <v>0</v>
      </c>
      <c r="AB166" s="4">
        <f t="shared" si="121"/>
        <v>0</v>
      </c>
      <c r="AC166" s="4">
        <f t="shared" si="122"/>
        <v>0</v>
      </c>
      <c r="AD166" s="4">
        <f t="shared" si="123"/>
        <v>0</v>
      </c>
      <c r="AE166" s="4">
        <f t="shared" si="124"/>
        <v>0</v>
      </c>
      <c r="AF166" s="4">
        <f t="shared" si="125"/>
        <v>0</v>
      </c>
      <c r="AG166" s="4">
        <f t="shared" si="126"/>
        <v>0</v>
      </c>
      <c r="AH166" s="4">
        <f t="shared" si="127"/>
        <v>0</v>
      </c>
      <c r="AI166" s="4">
        <f t="shared" si="128"/>
        <v>0</v>
      </c>
      <c r="AJ166" s="4">
        <f t="shared" si="129"/>
        <v>0</v>
      </c>
      <c r="AK166" s="4">
        <f>Detailed_Report_Risk_Levels!E166</f>
        <v>0</v>
      </c>
      <c r="AL166" s="4">
        <f t="shared" si="130"/>
        <v>0</v>
      </c>
      <c r="AM166" s="4">
        <f t="shared" si="131"/>
        <v>0</v>
      </c>
      <c r="AN166" s="4">
        <f t="shared" si="132"/>
        <v>0</v>
      </c>
      <c r="AO166" s="4">
        <f t="shared" si="133"/>
        <v>0</v>
      </c>
      <c r="AP166" s="4">
        <f t="shared" si="134"/>
        <v>0</v>
      </c>
      <c r="AQ166" s="4">
        <f t="shared" si="135"/>
        <v>0</v>
      </c>
      <c r="AR166" s="4">
        <f t="shared" si="136"/>
        <v>0</v>
      </c>
      <c r="AS166" s="4">
        <f t="shared" si="137"/>
        <v>0</v>
      </c>
      <c r="AT166" s="4">
        <f t="shared" si="138"/>
        <v>0</v>
      </c>
      <c r="AU166" s="4">
        <f t="shared" si="139"/>
        <v>0</v>
      </c>
      <c r="AV166" s="4">
        <f t="shared" si="140"/>
        <v>0</v>
      </c>
      <c r="AW166" s="4">
        <f t="shared" si="141"/>
        <v>0</v>
      </c>
      <c r="AX166" s="4">
        <f t="shared" si="142"/>
        <v>0</v>
      </c>
      <c r="AY166" s="4">
        <f t="shared" si="143"/>
        <v>0</v>
      </c>
      <c r="AZ166" s="4">
        <f t="shared" si="144"/>
        <v>0</v>
      </c>
    </row>
    <row r="167" spans="2:52" x14ac:dyDescent="0.2">
      <c r="B167">
        <f>Risks!B175</f>
        <v>0</v>
      </c>
      <c r="C167">
        <f>Risks!H175</f>
        <v>0</v>
      </c>
      <c r="D167" s="4">
        <f>Risks!C175</f>
        <v>0</v>
      </c>
      <c r="E167" s="4">
        <f>Detailed_Report_Risk_Levels!D167</f>
        <v>0</v>
      </c>
      <c r="F167" s="4">
        <f t="shared" si="99"/>
        <v>1</v>
      </c>
      <c r="G167" s="4">
        <f t="shared" si="100"/>
        <v>1</v>
      </c>
      <c r="H167" s="4">
        <f t="shared" si="101"/>
        <v>1</v>
      </c>
      <c r="I167" s="4">
        <f t="shared" si="102"/>
        <v>1</v>
      </c>
      <c r="J167" s="4">
        <f t="shared" si="103"/>
        <v>1</v>
      </c>
      <c r="K167" s="4">
        <f t="shared" si="104"/>
        <v>1</v>
      </c>
      <c r="L167" s="4">
        <f t="shared" si="105"/>
        <v>1</v>
      </c>
      <c r="M167" s="4">
        <f t="shared" si="106"/>
        <v>1</v>
      </c>
      <c r="N167" s="4">
        <f t="shared" si="107"/>
        <v>1</v>
      </c>
      <c r="O167" s="4">
        <f t="shared" si="108"/>
        <v>1</v>
      </c>
      <c r="P167" s="4">
        <f t="shared" si="109"/>
        <v>1</v>
      </c>
      <c r="Q167" s="4">
        <f t="shared" si="110"/>
        <v>1</v>
      </c>
      <c r="R167" s="4">
        <f t="shared" si="111"/>
        <v>1</v>
      </c>
      <c r="S167" s="4">
        <f t="shared" si="112"/>
        <v>1</v>
      </c>
      <c r="T167" s="4">
        <f t="shared" si="113"/>
        <v>1</v>
      </c>
      <c r="U167" s="4">
        <f t="shared" si="114"/>
        <v>0</v>
      </c>
      <c r="V167" s="4">
        <f t="shared" si="115"/>
        <v>0</v>
      </c>
      <c r="W167" s="4">
        <f t="shared" si="116"/>
        <v>0</v>
      </c>
      <c r="X167" s="4">
        <f t="shared" si="117"/>
        <v>0</v>
      </c>
      <c r="Y167" s="4">
        <f t="shared" si="118"/>
        <v>0</v>
      </c>
      <c r="Z167" s="4">
        <f t="shared" si="119"/>
        <v>0</v>
      </c>
      <c r="AA167" s="4">
        <f t="shared" si="120"/>
        <v>0</v>
      </c>
      <c r="AB167" s="4">
        <f t="shared" si="121"/>
        <v>0</v>
      </c>
      <c r="AC167" s="4">
        <f t="shared" si="122"/>
        <v>0</v>
      </c>
      <c r="AD167" s="4">
        <f t="shared" si="123"/>
        <v>0</v>
      </c>
      <c r="AE167" s="4">
        <f t="shared" si="124"/>
        <v>0</v>
      </c>
      <c r="AF167" s="4">
        <f t="shared" si="125"/>
        <v>0</v>
      </c>
      <c r="AG167" s="4">
        <f t="shared" si="126"/>
        <v>0</v>
      </c>
      <c r="AH167" s="4">
        <f t="shared" si="127"/>
        <v>0</v>
      </c>
      <c r="AI167" s="4">
        <f t="shared" si="128"/>
        <v>0</v>
      </c>
      <c r="AJ167" s="4">
        <f t="shared" si="129"/>
        <v>0</v>
      </c>
      <c r="AK167" s="4">
        <f>Detailed_Report_Risk_Levels!E167</f>
        <v>0</v>
      </c>
      <c r="AL167" s="4">
        <f t="shared" si="130"/>
        <v>0</v>
      </c>
      <c r="AM167" s="4">
        <f t="shared" si="131"/>
        <v>0</v>
      </c>
      <c r="AN167" s="4">
        <f t="shared" si="132"/>
        <v>0</v>
      </c>
      <c r="AO167" s="4">
        <f t="shared" si="133"/>
        <v>0</v>
      </c>
      <c r="AP167" s="4">
        <f t="shared" si="134"/>
        <v>0</v>
      </c>
      <c r="AQ167" s="4">
        <f t="shared" si="135"/>
        <v>0</v>
      </c>
      <c r="AR167" s="4">
        <f t="shared" si="136"/>
        <v>0</v>
      </c>
      <c r="AS167" s="4">
        <f t="shared" si="137"/>
        <v>0</v>
      </c>
      <c r="AT167" s="4">
        <f t="shared" si="138"/>
        <v>0</v>
      </c>
      <c r="AU167" s="4">
        <f t="shared" si="139"/>
        <v>0</v>
      </c>
      <c r="AV167" s="4">
        <f t="shared" si="140"/>
        <v>0</v>
      </c>
      <c r="AW167" s="4">
        <f t="shared" si="141"/>
        <v>0</v>
      </c>
      <c r="AX167" s="4">
        <f t="shared" si="142"/>
        <v>0</v>
      </c>
      <c r="AY167" s="4">
        <f t="shared" si="143"/>
        <v>0</v>
      </c>
      <c r="AZ167" s="4">
        <f t="shared" si="144"/>
        <v>0</v>
      </c>
    </row>
    <row r="168" spans="2:52" x14ac:dyDescent="0.2">
      <c r="B168">
        <f>Risks!B176</f>
        <v>0</v>
      </c>
      <c r="C168">
        <f>Risks!H176</f>
        <v>0</v>
      </c>
      <c r="D168" s="4">
        <f>Risks!C176</f>
        <v>0</v>
      </c>
      <c r="E168" s="4">
        <f>Detailed_Report_Risk_Levels!D168</f>
        <v>0</v>
      </c>
      <c r="F168" s="4">
        <f t="shared" si="99"/>
        <v>1</v>
      </c>
      <c r="G168" s="4">
        <f t="shared" si="100"/>
        <v>1</v>
      </c>
      <c r="H168" s="4">
        <f t="shared" si="101"/>
        <v>1</v>
      </c>
      <c r="I168" s="4">
        <f t="shared" si="102"/>
        <v>1</v>
      </c>
      <c r="J168" s="4">
        <f t="shared" si="103"/>
        <v>1</v>
      </c>
      <c r="K168" s="4">
        <f t="shared" si="104"/>
        <v>1</v>
      </c>
      <c r="L168" s="4">
        <f t="shared" si="105"/>
        <v>1</v>
      </c>
      <c r="M168" s="4">
        <f t="shared" si="106"/>
        <v>1</v>
      </c>
      <c r="N168" s="4">
        <f t="shared" si="107"/>
        <v>1</v>
      </c>
      <c r="O168" s="4">
        <f t="shared" si="108"/>
        <v>1</v>
      </c>
      <c r="P168" s="4">
        <f t="shared" si="109"/>
        <v>1</v>
      </c>
      <c r="Q168" s="4">
        <f t="shared" si="110"/>
        <v>1</v>
      </c>
      <c r="R168" s="4">
        <f t="shared" si="111"/>
        <v>1</v>
      </c>
      <c r="S168" s="4">
        <f t="shared" si="112"/>
        <v>1</v>
      </c>
      <c r="T168" s="4">
        <f t="shared" si="113"/>
        <v>1</v>
      </c>
      <c r="U168" s="4">
        <f t="shared" si="114"/>
        <v>0</v>
      </c>
      <c r="V168" s="4">
        <f t="shared" si="115"/>
        <v>0</v>
      </c>
      <c r="W168" s="4">
        <f t="shared" si="116"/>
        <v>0</v>
      </c>
      <c r="X168" s="4">
        <f t="shared" si="117"/>
        <v>0</v>
      </c>
      <c r="Y168" s="4">
        <f t="shared" si="118"/>
        <v>0</v>
      </c>
      <c r="Z168" s="4">
        <f t="shared" si="119"/>
        <v>0</v>
      </c>
      <c r="AA168" s="4">
        <f t="shared" si="120"/>
        <v>0</v>
      </c>
      <c r="AB168" s="4">
        <f t="shared" si="121"/>
        <v>0</v>
      </c>
      <c r="AC168" s="4">
        <f t="shared" si="122"/>
        <v>0</v>
      </c>
      <c r="AD168" s="4">
        <f t="shared" si="123"/>
        <v>0</v>
      </c>
      <c r="AE168" s="4">
        <f t="shared" si="124"/>
        <v>0</v>
      </c>
      <c r="AF168" s="4">
        <f t="shared" si="125"/>
        <v>0</v>
      </c>
      <c r="AG168" s="4">
        <f t="shared" si="126"/>
        <v>0</v>
      </c>
      <c r="AH168" s="4">
        <f t="shared" si="127"/>
        <v>0</v>
      </c>
      <c r="AI168" s="4">
        <f t="shared" si="128"/>
        <v>0</v>
      </c>
      <c r="AJ168" s="4">
        <f t="shared" si="129"/>
        <v>0</v>
      </c>
      <c r="AK168" s="4">
        <f>Detailed_Report_Risk_Levels!E168</f>
        <v>0</v>
      </c>
      <c r="AL168" s="4">
        <f t="shared" si="130"/>
        <v>0</v>
      </c>
      <c r="AM168" s="4">
        <f t="shared" si="131"/>
        <v>0</v>
      </c>
      <c r="AN168" s="4">
        <f t="shared" si="132"/>
        <v>0</v>
      </c>
      <c r="AO168" s="4">
        <f t="shared" si="133"/>
        <v>0</v>
      </c>
      <c r="AP168" s="4">
        <f t="shared" si="134"/>
        <v>0</v>
      </c>
      <c r="AQ168" s="4">
        <f t="shared" si="135"/>
        <v>0</v>
      </c>
      <c r="AR168" s="4">
        <f t="shared" si="136"/>
        <v>0</v>
      </c>
      <c r="AS168" s="4">
        <f t="shared" si="137"/>
        <v>0</v>
      </c>
      <c r="AT168" s="4">
        <f t="shared" si="138"/>
        <v>0</v>
      </c>
      <c r="AU168" s="4">
        <f t="shared" si="139"/>
        <v>0</v>
      </c>
      <c r="AV168" s="4">
        <f t="shared" si="140"/>
        <v>0</v>
      </c>
      <c r="AW168" s="4">
        <f t="shared" si="141"/>
        <v>0</v>
      </c>
      <c r="AX168" s="4">
        <f t="shared" si="142"/>
        <v>0</v>
      </c>
      <c r="AY168" s="4">
        <f t="shared" si="143"/>
        <v>0</v>
      </c>
      <c r="AZ168" s="4">
        <f t="shared" si="144"/>
        <v>0</v>
      </c>
    </row>
    <row r="169" spans="2:52" x14ac:dyDescent="0.2">
      <c r="B169">
        <f>Risks!B177</f>
        <v>0</v>
      </c>
      <c r="C169">
        <f>Risks!H177</f>
        <v>0</v>
      </c>
      <c r="D169" s="4">
        <f>Risks!C177</f>
        <v>0</v>
      </c>
      <c r="E169" s="4">
        <f>Detailed_Report_Risk_Levels!D169</f>
        <v>0</v>
      </c>
      <c r="F169" s="4">
        <f t="shared" si="99"/>
        <v>1</v>
      </c>
      <c r="G169" s="4">
        <f t="shared" si="100"/>
        <v>1</v>
      </c>
      <c r="H169" s="4">
        <f t="shared" si="101"/>
        <v>1</v>
      </c>
      <c r="I169" s="4">
        <f t="shared" si="102"/>
        <v>1</v>
      </c>
      <c r="J169" s="4">
        <f t="shared" si="103"/>
        <v>1</v>
      </c>
      <c r="K169" s="4">
        <f t="shared" si="104"/>
        <v>1</v>
      </c>
      <c r="L169" s="4">
        <f t="shared" si="105"/>
        <v>1</v>
      </c>
      <c r="M169" s="4">
        <f t="shared" si="106"/>
        <v>1</v>
      </c>
      <c r="N169" s="4">
        <f t="shared" si="107"/>
        <v>1</v>
      </c>
      <c r="O169" s="4">
        <f t="shared" si="108"/>
        <v>1</v>
      </c>
      <c r="P169" s="4">
        <f t="shared" si="109"/>
        <v>1</v>
      </c>
      <c r="Q169" s="4">
        <f t="shared" si="110"/>
        <v>1</v>
      </c>
      <c r="R169" s="4">
        <f t="shared" si="111"/>
        <v>1</v>
      </c>
      <c r="S169" s="4">
        <f t="shared" si="112"/>
        <v>1</v>
      </c>
      <c r="T169" s="4">
        <f t="shared" si="113"/>
        <v>1</v>
      </c>
      <c r="U169" s="4">
        <f t="shared" si="114"/>
        <v>0</v>
      </c>
      <c r="V169" s="4">
        <f t="shared" si="115"/>
        <v>0</v>
      </c>
      <c r="W169" s="4">
        <f t="shared" si="116"/>
        <v>0</v>
      </c>
      <c r="X169" s="4">
        <f t="shared" si="117"/>
        <v>0</v>
      </c>
      <c r="Y169" s="4">
        <f t="shared" si="118"/>
        <v>0</v>
      </c>
      <c r="Z169" s="4">
        <f t="shared" si="119"/>
        <v>0</v>
      </c>
      <c r="AA169" s="4">
        <f t="shared" si="120"/>
        <v>0</v>
      </c>
      <c r="AB169" s="4">
        <f t="shared" si="121"/>
        <v>0</v>
      </c>
      <c r="AC169" s="4">
        <f t="shared" si="122"/>
        <v>0</v>
      </c>
      <c r="AD169" s="4">
        <f t="shared" si="123"/>
        <v>0</v>
      </c>
      <c r="AE169" s="4">
        <f t="shared" si="124"/>
        <v>0</v>
      </c>
      <c r="AF169" s="4">
        <f t="shared" si="125"/>
        <v>0</v>
      </c>
      <c r="AG169" s="4">
        <f t="shared" si="126"/>
        <v>0</v>
      </c>
      <c r="AH169" s="4">
        <f t="shared" si="127"/>
        <v>0</v>
      </c>
      <c r="AI169" s="4">
        <f t="shared" si="128"/>
        <v>0</v>
      </c>
      <c r="AJ169" s="4">
        <f t="shared" si="129"/>
        <v>0</v>
      </c>
      <c r="AK169" s="4">
        <f>Detailed_Report_Risk_Levels!E169</f>
        <v>0</v>
      </c>
      <c r="AL169" s="4">
        <f t="shared" si="130"/>
        <v>0</v>
      </c>
      <c r="AM169" s="4">
        <f t="shared" si="131"/>
        <v>0</v>
      </c>
      <c r="AN169" s="4">
        <f t="shared" si="132"/>
        <v>0</v>
      </c>
      <c r="AO169" s="4">
        <f t="shared" si="133"/>
        <v>0</v>
      </c>
      <c r="AP169" s="4">
        <f t="shared" si="134"/>
        <v>0</v>
      </c>
      <c r="AQ169" s="4">
        <f t="shared" si="135"/>
        <v>0</v>
      </c>
      <c r="AR169" s="4">
        <f t="shared" si="136"/>
        <v>0</v>
      </c>
      <c r="AS169" s="4">
        <f t="shared" si="137"/>
        <v>0</v>
      </c>
      <c r="AT169" s="4">
        <f t="shared" si="138"/>
        <v>0</v>
      </c>
      <c r="AU169" s="4">
        <f t="shared" si="139"/>
        <v>0</v>
      </c>
      <c r="AV169" s="4">
        <f t="shared" si="140"/>
        <v>0</v>
      </c>
      <c r="AW169" s="4">
        <f t="shared" si="141"/>
        <v>0</v>
      </c>
      <c r="AX169" s="4">
        <f t="shared" si="142"/>
        <v>0</v>
      </c>
      <c r="AY169" s="4">
        <f t="shared" si="143"/>
        <v>0</v>
      </c>
      <c r="AZ169" s="4">
        <f t="shared" si="144"/>
        <v>0</v>
      </c>
    </row>
    <row r="170" spans="2:52" x14ac:dyDescent="0.2">
      <c r="B170">
        <f>Risks!B178</f>
        <v>0</v>
      </c>
      <c r="C170">
        <f>Risks!H178</f>
        <v>0</v>
      </c>
      <c r="D170" s="4">
        <f>Risks!C178</f>
        <v>0</v>
      </c>
      <c r="E170" s="4">
        <f>Detailed_Report_Risk_Levels!D170</f>
        <v>0</v>
      </c>
      <c r="F170" s="4">
        <f t="shared" si="99"/>
        <v>1</v>
      </c>
      <c r="G170" s="4">
        <f t="shared" si="100"/>
        <v>1</v>
      </c>
      <c r="H170" s="4">
        <f t="shared" si="101"/>
        <v>1</v>
      </c>
      <c r="I170" s="4">
        <f t="shared" si="102"/>
        <v>1</v>
      </c>
      <c r="J170" s="4">
        <f t="shared" si="103"/>
        <v>1</v>
      </c>
      <c r="K170" s="4">
        <f t="shared" si="104"/>
        <v>1</v>
      </c>
      <c r="L170" s="4">
        <f t="shared" si="105"/>
        <v>1</v>
      </c>
      <c r="M170" s="4">
        <f t="shared" si="106"/>
        <v>1</v>
      </c>
      <c r="N170" s="4">
        <f t="shared" si="107"/>
        <v>1</v>
      </c>
      <c r="O170" s="4">
        <f t="shared" si="108"/>
        <v>1</v>
      </c>
      <c r="P170" s="4">
        <f t="shared" si="109"/>
        <v>1</v>
      </c>
      <c r="Q170" s="4">
        <f t="shared" si="110"/>
        <v>1</v>
      </c>
      <c r="R170" s="4">
        <f t="shared" si="111"/>
        <v>1</v>
      </c>
      <c r="S170" s="4">
        <f t="shared" si="112"/>
        <v>1</v>
      </c>
      <c r="T170" s="4">
        <f t="shared" si="113"/>
        <v>1</v>
      </c>
      <c r="U170" s="4">
        <f t="shared" si="114"/>
        <v>0</v>
      </c>
      <c r="V170" s="4">
        <f t="shared" si="115"/>
        <v>0</v>
      </c>
      <c r="W170" s="4">
        <f t="shared" si="116"/>
        <v>0</v>
      </c>
      <c r="X170" s="4">
        <f t="shared" si="117"/>
        <v>0</v>
      </c>
      <c r="Y170" s="4">
        <f t="shared" si="118"/>
        <v>0</v>
      </c>
      <c r="Z170" s="4">
        <f t="shared" si="119"/>
        <v>0</v>
      </c>
      <c r="AA170" s="4">
        <f t="shared" si="120"/>
        <v>0</v>
      </c>
      <c r="AB170" s="4">
        <f t="shared" si="121"/>
        <v>0</v>
      </c>
      <c r="AC170" s="4">
        <f t="shared" si="122"/>
        <v>0</v>
      </c>
      <c r="AD170" s="4">
        <f t="shared" si="123"/>
        <v>0</v>
      </c>
      <c r="AE170" s="4">
        <f t="shared" si="124"/>
        <v>0</v>
      </c>
      <c r="AF170" s="4">
        <f t="shared" si="125"/>
        <v>0</v>
      </c>
      <c r="AG170" s="4">
        <f t="shared" si="126"/>
        <v>0</v>
      </c>
      <c r="AH170" s="4">
        <f t="shared" si="127"/>
        <v>0</v>
      </c>
      <c r="AI170" s="4">
        <f t="shared" si="128"/>
        <v>0</v>
      </c>
      <c r="AJ170" s="4">
        <f t="shared" si="129"/>
        <v>0</v>
      </c>
      <c r="AK170" s="4">
        <f>Detailed_Report_Risk_Levels!E170</f>
        <v>0</v>
      </c>
      <c r="AL170" s="4">
        <f t="shared" si="130"/>
        <v>0</v>
      </c>
      <c r="AM170" s="4">
        <f t="shared" si="131"/>
        <v>0</v>
      </c>
      <c r="AN170" s="4">
        <f t="shared" si="132"/>
        <v>0</v>
      </c>
      <c r="AO170" s="4">
        <f t="shared" si="133"/>
        <v>0</v>
      </c>
      <c r="AP170" s="4">
        <f t="shared" si="134"/>
        <v>0</v>
      </c>
      <c r="AQ170" s="4">
        <f t="shared" si="135"/>
        <v>0</v>
      </c>
      <c r="AR170" s="4">
        <f t="shared" si="136"/>
        <v>0</v>
      </c>
      <c r="AS170" s="4">
        <f t="shared" si="137"/>
        <v>0</v>
      </c>
      <c r="AT170" s="4">
        <f t="shared" si="138"/>
        <v>0</v>
      </c>
      <c r="AU170" s="4">
        <f t="shared" si="139"/>
        <v>0</v>
      </c>
      <c r="AV170" s="4">
        <f t="shared" si="140"/>
        <v>0</v>
      </c>
      <c r="AW170" s="4">
        <f t="shared" si="141"/>
        <v>0</v>
      </c>
      <c r="AX170" s="4">
        <f t="shared" si="142"/>
        <v>0</v>
      </c>
      <c r="AY170" s="4">
        <f t="shared" si="143"/>
        <v>0</v>
      </c>
      <c r="AZ170" s="4">
        <f t="shared" si="144"/>
        <v>0</v>
      </c>
    </row>
    <row r="171" spans="2:52" x14ac:dyDescent="0.2">
      <c r="B171">
        <f>Risks!B179</f>
        <v>0</v>
      </c>
      <c r="C171">
        <f>Risks!H179</f>
        <v>0</v>
      </c>
      <c r="D171" s="4">
        <f>Risks!C179</f>
        <v>0</v>
      </c>
      <c r="E171" s="4">
        <f>Detailed_Report_Risk_Levels!D171</f>
        <v>0</v>
      </c>
      <c r="F171" s="4">
        <f t="shared" si="99"/>
        <v>1</v>
      </c>
      <c r="G171" s="4">
        <f t="shared" si="100"/>
        <v>1</v>
      </c>
      <c r="H171" s="4">
        <f t="shared" si="101"/>
        <v>1</v>
      </c>
      <c r="I171" s="4">
        <f t="shared" si="102"/>
        <v>1</v>
      </c>
      <c r="J171" s="4">
        <f t="shared" si="103"/>
        <v>1</v>
      </c>
      <c r="K171" s="4">
        <f t="shared" si="104"/>
        <v>1</v>
      </c>
      <c r="L171" s="4">
        <f t="shared" si="105"/>
        <v>1</v>
      </c>
      <c r="M171" s="4">
        <f t="shared" si="106"/>
        <v>1</v>
      </c>
      <c r="N171" s="4">
        <f t="shared" si="107"/>
        <v>1</v>
      </c>
      <c r="O171" s="4">
        <f t="shared" si="108"/>
        <v>1</v>
      </c>
      <c r="P171" s="4">
        <f t="shared" si="109"/>
        <v>1</v>
      </c>
      <c r="Q171" s="4">
        <f t="shared" si="110"/>
        <v>1</v>
      </c>
      <c r="R171" s="4">
        <f t="shared" si="111"/>
        <v>1</v>
      </c>
      <c r="S171" s="4">
        <f t="shared" si="112"/>
        <v>1</v>
      </c>
      <c r="T171" s="4">
        <f t="shared" si="113"/>
        <v>1</v>
      </c>
      <c r="U171" s="4">
        <f t="shared" si="114"/>
        <v>0</v>
      </c>
      <c r="V171" s="4">
        <f t="shared" si="115"/>
        <v>0</v>
      </c>
      <c r="W171" s="4">
        <f t="shared" si="116"/>
        <v>0</v>
      </c>
      <c r="X171" s="4">
        <f t="shared" si="117"/>
        <v>0</v>
      </c>
      <c r="Y171" s="4">
        <f t="shared" si="118"/>
        <v>0</v>
      </c>
      <c r="Z171" s="4">
        <f t="shared" si="119"/>
        <v>0</v>
      </c>
      <c r="AA171" s="4">
        <f t="shared" si="120"/>
        <v>0</v>
      </c>
      <c r="AB171" s="4">
        <f t="shared" si="121"/>
        <v>0</v>
      </c>
      <c r="AC171" s="4">
        <f t="shared" si="122"/>
        <v>0</v>
      </c>
      <c r="AD171" s="4">
        <f t="shared" si="123"/>
        <v>0</v>
      </c>
      <c r="AE171" s="4">
        <f t="shared" si="124"/>
        <v>0</v>
      </c>
      <c r="AF171" s="4">
        <f t="shared" si="125"/>
        <v>0</v>
      </c>
      <c r="AG171" s="4">
        <f t="shared" si="126"/>
        <v>0</v>
      </c>
      <c r="AH171" s="4">
        <f t="shared" si="127"/>
        <v>0</v>
      </c>
      <c r="AI171" s="4">
        <f t="shared" si="128"/>
        <v>0</v>
      </c>
      <c r="AJ171" s="4">
        <f t="shared" si="129"/>
        <v>0</v>
      </c>
      <c r="AK171" s="4">
        <f>Detailed_Report_Risk_Levels!E171</f>
        <v>0</v>
      </c>
      <c r="AL171" s="4">
        <f t="shared" si="130"/>
        <v>0</v>
      </c>
      <c r="AM171" s="4">
        <f t="shared" si="131"/>
        <v>0</v>
      </c>
      <c r="AN171" s="4">
        <f t="shared" si="132"/>
        <v>0</v>
      </c>
      <c r="AO171" s="4">
        <f t="shared" si="133"/>
        <v>0</v>
      </c>
      <c r="AP171" s="4">
        <f t="shared" si="134"/>
        <v>0</v>
      </c>
      <c r="AQ171" s="4">
        <f t="shared" si="135"/>
        <v>0</v>
      </c>
      <c r="AR171" s="4">
        <f t="shared" si="136"/>
        <v>0</v>
      </c>
      <c r="AS171" s="4">
        <f t="shared" si="137"/>
        <v>0</v>
      </c>
      <c r="AT171" s="4">
        <f t="shared" si="138"/>
        <v>0</v>
      </c>
      <c r="AU171" s="4">
        <f t="shared" si="139"/>
        <v>0</v>
      </c>
      <c r="AV171" s="4">
        <f t="shared" si="140"/>
        <v>0</v>
      </c>
      <c r="AW171" s="4">
        <f t="shared" si="141"/>
        <v>0</v>
      </c>
      <c r="AX171" s="4">
        <f t="shared" si="142"/>
        <v>0</v>
      </c>
      <c r="AY171" s="4">
        <f t="shared" si="143"/>
        <v>0</v>
      </c>
      <c r="AZ171" s="4">
        <f t="shared" si="144"/>
        <v>0</v>
      </c>
    </row>
    <row r="172" spans="2:52" x14ac:dyDescent="0.2">
      <c r="B172">
        <f>Risks!B180</f>
        <v>0</v>
      </c>
      <c r="C172">
        <f>Risks!H180</f>
        <v>0</v>
      </c>
      <c r="D172" s="4">
        <f>Risks!C180</f>
        <v>0</v>
      </c>
      <c r="E172" s="4">
        <f>Detailed_Report_Risk_Levels!D172</f>
        <v>0</v>
      </c>
      <c r="F172" s="4">
        <f t="shared" si="99"/>
        <v>1</v>
      </c>
      <c r="G172" s="4">
        <f t="shared" si="100"/>
        <v>1</v>
      </c>
      <c r="H172" s="4">
        <f t="shared" si="101"/>
        <v>1</v>
      </c>
      <c r="I172" s="4">
        <f t="shared" si="102"/>
        <v>1</v>
      </c>
      <c r="J172" s="4">
        <f t="shared" si="103"/>
        <v>1</v>
      </c>
      <c r="K172" s="4">
        <f t="shared" si="104"/>
        <v>1</v>
      </c>
      <c r="L172" s="4">
        <f t="shared" si="105"/>
        <v>1</v>
      </c>
      <c r="M172" s="4">
        <f t="shared" si="106"/>
        <v>1</v>
      </c>
      <c r="N172" s="4">
        <f t="shared" si="107"/>
        <v>1</v>
      </c>
      <c r="O172" s="4">
        <f t="shared" si="108"/>
        <v>1</v>
      </c>
      <c r="P172" s="4">
        <f t="shared" si="109"/>
        <v>1</v>
      </c>
      <c r="Q172" s="4">
        <f t="shared" si="110"/>
        <v>1</v>
      </c>
      <c r="R172" s="4">
        <f t="shared" si="111"/>
        <v>1</v>
      </c>
      <c r="S172" s="4">
        <f t="shared" si="112"/>
        <v>1</v>
      </c>
      <c r="T172" s="4">
        <f t="shared" si="113"/>
        <v>1</v>
      </c>
      <c r="U172" s="4">
        <f t="shared" si="114"/>
        <v>0</v>
      </c>
      <c r="V172" s="4">
        <f t="shared" si="115"/>
        <v>0</v>
      </c>
      <c r="W172" s="4">
        <f t="shared" si="116"/>
        <v>0</v>
      </c>
      <c r="X172" s="4">
        <f t="shared" si="117"/>
        <v>0</v>
      </c>
      <c r="Y172" s="4">
        <f t="shared" si="118"/>
        <v>0</v>
      </c>
      <c r="Z172" s="4">
        <f t="shared" si="119"/>
        <v>0</v>
      </c>
      <c r="AA172" s="4">
        <f t="shared" si="120"/>
        <v>0</v>
      </c>
      <c r="AB172" s="4">
        <f t="shared" si="121"/>
        <v>0</v>
      </c>
      <c r="AC172" s="4">
        <f t="shared" si="122"/>
        <v>0</v>
      </c>
      <c r="AD172" s="4">
        <f t="shared" si="123"/>
        <v>0</v>
      </c>
      <c r="AE172" s="4">
        <f t="shared" si="124"/>
        <v>0</v>
      </c>
      <c r="AF172" s="4">
        <f t="shared" si="125"/>
        <v>0</v>
      </c>
      <c r="AG172" s="4">
        <f t="shared" si="126"/>
        <v>0</v>
      </c>
      <c r="AH172" s="4">
        <f t="shared" si="127"/>
        <v>0</v>
      </c>
      <c r="AI172" s="4">
        <f t="shared" si="128"/>
        <v>0</v>
      </c>
      <c r="AJ172" s="4">
        <f t="shared" si="129"/>
        <v>0</v>
      </c>
      <c r="AK172" s="4">
        <f>Detailed_Report_Risk_Levels!E172</f>
        <v>0</v>
      </c>
      <c r="AL172" s="4">
        <f t="shared" si="130"/>
        <v>0</v>
      </c>
      <c r="AM172" s="4">
        <f t="shared" si="131"/>
        <v>0</v>
      </c>
      <c r="AN172" s="4">
        <f t="shared" si="132"/>
        <v>0</v>
      </c>
      <c r="AO172" s="4">
        <f t="shared" si="133"/>
        <v>0</v>
      </c>
      <c r="AP172" s="4">
        <f t="shared" si="134"/>
        <v>0</v>
      </c>
      <c r="AQ172" s="4">
        <f t="shared" si="135"/>
        <v>0</v>
      </c>
      <c r="AR172" s="4">
        <f t="shared" si="136"/>
        <v>0</v>
      </c>
      <c r="AS172" s="4">
        <f t="shared" si="137"/>
        <v>0</v>
      </c>
      <c r="AT172" s="4">
        <f t="shared" si="138"/>
        <v>0</v>
      </c>
      <c r="AU172" s="4">
        <f t="shared" si="139"/>
        <v>0</v>
      </c>
      <c r="AV172" s="4">
        <f t="shared" si="140"/>
        <v>0</v>
      </c>
      <c r="AW172" s="4">
        <f t="shared" si="141"/>
        <v>0</v>
      </c>
      <c r="AX172" s="4">
        <f t="shared" si="142"/>
        <v>0</v>
      </c>
      <c r="AY172" s="4">
        <f t="shared" si="143"/>
        <v>0</v>
      </c>
      <c r="AZ172" s="4">
        <f t="shared" si="144"/>
        <v>0</v>
      </c>
    </row>
    <row r="173" spans="2:52" x14ac:dyDescent="0.2">
      <c r="B173">
        <f>Risks!B181</f>
        <v>0</v>
      </c>
      <c r="C173">
        <f>Risks!H181</f>
        <v>0</v>
      </c>
      <c r="D173" s="4">
        <f>Risks!C181</f>
        <v>0</v>
      </c>
      <c r="E173" s="4">
        <f>Detailed_Report_Risk_Levels!D173</f>
        <v>0</v>
      </c>
      <c r="F173" s="4">
        <f t="shared" si="99"/>
        <v>1</v>
      </c>
      <c r="G173" s="4">
        <f t="shared" si="100"/>
        <v>1</v>
      </c>
      <c r="H173" s="4">
        <f t="shared" si="101"/>
        <v>1</v>
      </c>
      <c r="I173" s="4">
        <f t="shared" si="102"/>
        <v>1</v>
      </c>
      <c r="J173" s="4">
        <f t="shared" si="103"/>
        <v>1</v>
      </c>
      <c r="K173" s="4">
        <f t="shared" si="104"/>
        <v>1</v>
      </c>
      <c r="L173" s="4">
        <f t="shared" si="105"/>
        <v>1</v>
      </c>
      <c r="M173" s="4">
        <f t="shared" si="106"/>
        <v>1</v>
      </c>
      <c r="N173" s="4">
        <f t="shared" si="107"/>
        <v>1</v>
      </c>
      <c r="O173" s="4">
        <f t="shared" si="108"/>
        <v>1</v>
      </c>
      <c r="P173" s="4">
        <f t="shared" si="109"/>
        <v>1</v>
      </c>
      <c r="Q173" s="4">
        <f t="shared" si="110"/>
        <v>1</v>
      </c>
      <c r="R173" s="4">
        <f t="shared" si="111"/>
        <v>1</v>
      </c>
      <c r="S173" s="4">
        <f t="shared" si="112"/>
        <v>1</v>
      </c>
      <c r="T173" s="4">
        <f t="shared" si="113"/>
        <v>1</v>
      </c>
      <c r="U173" s="4">
        <f t="shared" si="114"/>
        <v>0</v>
      </c>
      <c r="V173" s="4">
        <f t="shared" si="115"/>
        <v>0</v>
      </c>
      <c r="W173" s="4">
        <f t="shared" si="116"/>
        <v>0</v>
      </c>
      <c r="X173" s="4">
        <f t="shared" si="117"/>
        <v>0</v>
      </c>
      <c r="Y173" s="4">
        <f t="shared" si="118"/>
        <v>0</v>
      </c>
      <c r="Z173" s="4">
        <f t="shared" si="119"/>
        <v>0</v>
      </c>
      <c r="AA173" s="4">
        <f t="shared" si="120"/>
        <v>0</v>
      </c>
      <c r="AB173" s="4">
        <f t="shared" si="121"/>
        <v>0</v>
      </c>
      <c r="AC173" s="4">
        <f t="shared" si="122"/>
        <v>0</v>
      </c>
      <c r="AD173" s="4">
        <f t="shared" si="123"/>
        <v>0</v>
      </c>
      <c r="AE173" s="4">
        <f t="shared" si="124"/>
        <v>0</v>
      </c>
      <c r="AF173" s="4">
        <f t="shared" si="125"/>
        <v>0</v>
      </c>
      <c r="AG173" s="4">
        <f t="shared" si="126"/>
        <v>0</v>
      </c>
      <c r="AH173" s="4">
        <f t="shared" si="127"/>
        <v>0</v>
      </c>
      <c r="AI173" s="4">
        <f t="shared" si="128"/>
        <v>0</v>
      </c>
      <c r="AJ173" s="4">
        <f t="shared" si="129"/>
        <v>0</v>
      </c>
      <c r="AK173" s="4">
        <f>Detailed_Report_Risk_Levels!E173</f>
        <v>0</v>
      </c>
      <c r="AL173" s="4">
        <f t="shared" si="130"/>
        <v>0</v>
      </c>
      <c r="AM173" s="4">
        <f t="shared" si="131"/>
        <v>0</v>
      </c>
      <c r="AN173" s="4">
        <f t="shared" si="132"/>
        <v>0</v>
      </c>
      <c r="AO173" s="4">
        <f t="shared" si="133"/>
        <v>0</v>
      </c>
      <c r="AP173" s="4">
        <f t="shared" si="134"/>
        <v>0</v>
      </c>
      <c r="AQ173" s="4">
        <f t="shared" si="135"/>
        <v>0</v>
      </c>
      <c r="AR173" s="4">
        <f t="shared" si="136"/>
        <v>0</v>
      </c>
      <c r="AS173" s="4">
        <f t="shared" si="137"/>
        <v>0</v>
      </c>
      <c r="AT173" s="4">
        <f t="shared" si="138"/>
        <v>0</v>
      </c>
      <c r="AU173" s="4">
        <f t="shared" si="139"/>
        <v>0</v>
      </c>
      <c r="AV173" s="4">
        <f t="shared" si="140"/>
        <v>0</v>
      </c>
      <c r="AW173" s="4">
        <f t="shared" si="141"/>
        <v>0</v>
      </c>
      <c r="AX173" s="4">
        <f t="shared" si="142"/>
        <v>0</v>
      </c>
      <c r="AY173" s="4">
        <f t="shared" si="143"/>
        <v>0</v>
      </c>
      <c r="AZ173" s="4">
        <f t="shared" si="144"/>
        <v>0</v>
      </c>
    </row>
    <row r="174" spans="2:52" x14ac:dyDescent="0.2">
      <c r="B174">
        <f>Risks!B182</f>
        <v>0</v>
      </c>
      <c r="C174">
        <f>Risks!H182</f>
        <v>0</v>
      </c>
      <c r="D174" s="4">
        <f>Risks!C182</f>
        <v>0</v>
      </c>
      <c r="E174" s="4">
        <f>Detailed_Report_Risk_Levels!D174</f>
        <v>0</v>
      </c>
      <c r="F174" s="4">
        <f t="shared" si="99"/>
        <v>1</v>
      </c>
      <c r="G174" s="4">
        <f t="shared" si="100"/>
        <v>1</v>
      </c>
      <c r="H174" s="4">
        <f t="shared" si="101"/>
        <v>1</v>
      </c>
      <c r="I174" s="4">
        <f t="shared" si="102"/>
        <v>1</v>
      </c>
      <c r="J174" s="4">
        <f t="shared" si="103"/>
        <v>1</v>
      </c>
      <c r="K174" s="4">
        <f t="shared" si="104"/>
        <v>1</v>
      </c>
      <c r="L174" s="4">
        <f t="shared" si="105"/>
        <v>1</v>
      </c>
      <c r="M174" s="4">
        <f t="shared" si="106"/>
        <v>1</v>
      </c>
      <c r="N174" s="4">
        <f t="shared" si="107"/>
        <v>1</v>
      </c>
      <c r="O174" s="4">
        <f t="shared" si="108"/>
        <v>1</v>
      </c>
      <c r="P174" s="4">
        <f t="shared" si="109"/>
        <v>1</v>
      </c>
      <c r="Q174" s="4">
        <f t="shared" si="110"/>
        <v>1</v>
      </c>
      <c r="R174" s="4">
        <f t="shared" si="111"/>
        <v>1</v>
      </c>
      <c r="S174" s="4">
        <f t="shared" si="112"/>
        <v>1</v>
      </c>
      <c r="T174" s="4">
        <f t="shared" si="113"/>
        <v>1</v>
      </c>
      <c r="U174" s="4">
        <f t="shared" si="114"/>
        <v>0</v>
      </c>
      <c r="V174" s="4">
        <f t="shared" si="115"/>
        <v>0</v>
      </c>
      <c r="W174" s="4">
        <f t="shared" si="116"/>
        <v>0</v>
      </c>
      <c r="X174" s="4">
        <f t="shared" si="117"/>
        <v>0</v>
      </c>
      <c r="Y174" s="4">
        <f t="shared" si="118"/>
        <v>0</v>
      </c>
      <c r="Z174" s="4">
        <f t="shared" si="119"/>
        <v>0</v>
      </c>
      <c r="AA174" s="4">
        <f t="shared" si="120"/>
        <v>0</v>
      </c>
      <c r="AB174" s="4">
        <f t="shared" si="121"/>
        <v>0</v>
      </c>
      <c r="AC174" s="4">
        <f t="shared" si="122"/>
        <v>0</v>
      </c>
      <c r="AD174" s="4">
        <f t="shared" si="123"/>
        <v>0</v>
      </c>
      <c r="AE174" s="4">
        <f t="shared" si="124"/>
        <v>0</v>
      </c>
      <c r="AF174" s="4">
        <f t="shared" si="125"/>
        <v>0</v>
      </c>
      <c r="AG174" s="4">
        <f t="shared" si="126"/>
        <v>0</v>
      </c>
      <c r="AH174" s="4">
        <f t="shared" si="127"/>
        <v>0</v>
      </c>
      <c r="AI174" s="4">
        <f t="shared" si="128"/>
        <v>0</v>
      </c>
      <c r="AJ174" s="4">
        <f t="shared" si="129"/>
        <v>0</v>
      </c>
      <c r="AK174" s="4">
        <f>Detailed_Report_Risk_Levels!E174</f>
        <v>0</v>
      </c>
      <c r="AL174" s="4">
        <f t="shared" si="130"/>
        <v>0</v>
      </c>
      <c r="AM174" s="4">
        <f t="shared" si="131"/>
        <v>0</v>
      </c>
      <c r="AN174" s="4">
        <f t="shared" si="132"/>
        <v>0</v>
      </c>
      <c r="AO174" s="4">
        <f t="shared" si="133"/>
        <v>0</v>
      </c>
      <c r="AP174" s="4">
        <f t="shared" si="134"/>
        <v>0</v>
      </c>
      <c r="AQ174" s="4">
        <f t="shared" si="135"/>
        <v>0</v>
      </c>
      <c r="AR174" s="4">
        <f t="shared" si="136"/>
        <v>0</v>
      </c>
      <c r="AS174" s="4">
        <f t="shared" si="137"/>
        <v>0</v>
      </c>
      <c r="AT174" s="4">
        <f t="shared" si="138"/>
        <v>0</v>
      </c>
      <c r="AU174" s="4">
        <f t="shared" si="139"/>
        <v>0</v>
      </c>
      <c r="AV174" s="4">
        <f t="shared" si="140"/>
        <v>0</v>
      </c>
      <c r="AW174" s="4">
        <f t="shared" si="141"/>
        <v>0</v>
      </c>
      <c r="AX174" s="4">
        <f t="shared" si="142"/>
        <v>0</v>
      </c>
      <c r="AY174" s="4">
        <f t="shared" si="143"/>
        <v>0</v>
      </c>
      <c r="AZ174" s="4">
        <f t="shared" si="144"/>
        <v>0</v>
      </c>
    </row>
    <row r="175" spans="2:52" x14ac:dyDescent="0.2">
      <c r="B175">
        <f>Risks!B183</f>
        <v>0</v>
      </c>
      <c r="C175">
        <f>Risks!H183</f>
        <v>0</v>
      </c>
      <c r="D175" s="4">
        <f>Risks!C183</f>
        <v>0</v>
      </c>
      <c r="E175" s="4">
        <f>Detailed_Report_Risk_Levels!D175</f>
        <v>0</v>
      </c>
      <c r="F175" s="4">
        <f t="shared" si="99"/>
        <v>1</v>
      </c>
      <c r="G175" s="4">
        <f t="shared" si="100"/>
        <v>1</v>
      </c>
      <c r="H175" s="4">
        <f t="shared" si="101"/>
        <v>1</v>
      </c>
      <c r="I175" s="4">
        <f t="shared" si="102"/>
        <v>1</v>
      </c>
      <c r="J175" s="4">
        <f t="shared" si="103"/>
        <v>1</v>
      </c>
      <c r="K175" s="4">
        <f t="shared" si="104"/>
        <v>1</v>
      </c>
      <c r="L175" s="4">
        <f t="shared" si="105"/>
        <v>1</v>
      </c>
      <c r="M175" s="4">
        <f t="shared" si="106"/>
        <v>1</v>
      </c>
      <c r="N175" s="4">
        <f t="shared" si="107"/>
        <v>1</v>
      </c>
      <c r="O175" s="4">
        <f t="shared" si="108"/>
        <v>1</v>
      </c>
      <c r="P175" s="4">
        <f t="shared" si="109"/>
        <v>1</v>
      </c>
      <c r="Q175" s="4">
        <f t="shared" si="110"/>
        <v>1</v>
      </c>
      <c r="R175" s="4">
        <f t="shared" si="111"/>
        <v>1</v>
      </c>
      <c r="S175" s="4">
        <f t="shared" si="112"/>
        <v>1</v>
      </c>
      <c r="T175" s="4">
        <f t="shared" si="113"/>
        <v>1</v>
      </c>
      <c r="U175" s="4">
        <f t="shared" si="114"/>
        <v>0</v>
      </c>
      <c r="V175" s="4">
        <f t="shared" si="115"/>
        <v>0</v>
      </c>
      <c r="W175" s="4">
        <f t="shared" si="116"/>
        <v>0</v>
      </c>
      <c r="X175" s="4">
        <f t="shared" si="117"/>
        <v>0</v>
      </c>
      <c r="Y175" s="4">
        <f t="shared" si="118"/>
        <v>0</v>
      </c>
      <c r="Z175" s="4">
        <f t="shared" si="119"/>
        <v>0</v>
      </c>
      <c r="AA175" s="4">
        <f t="shared" si="120"/>
        <v>0</v>
      </c>
      <c r="AB175" s="4">
        <f t="shared" si="121"/>
        <v>0</v>
      </c>
      <c r="AC175" s="4">
        <f t="shared" si="122"/>
        <v>0</v>
      </c>
      <c r="AD175" s="4">
        <f t="shared" si="123"/>
        <v>0</v>
      </c>
      <c r="AE175" s="4">
        <f t="shared" si="124"/>
        <v>0</v>
      </c>
      <c r="AF175" s="4">
        <f t="shared" si="125"/>
        <v>0</v>
      </c>
      <c r="AG175" s="4">
        <f t="shared" si="126"/>
        <v>0</v>
      </c>
      <c r="AH175" s="4">
        <f t="shared" si="127"/>
        <v>0</v>
      </c>
      <c r="AI175" s="4">
        <f t="shared" si="128"/>
        <v>0</v>
      </c>
      <c r="AJ175" s="4">
        <f t="shared" si="129"/>
        <v>0</v>
      </c>
      <c r="AK175" s="4">
        <f>Detailed_Report_Risk_Levels!E175</f>
        <v>0</v>
      </c>
      <c r="AL175" s="4">
        <f t="shared" si="130"/>
        <v>0</v>
      </c>
      <c r="AM175" s="4">
        <f t="shared" si="131"/>
        <v>0</v>
      </c>
      <c r="AN175" s="4">
        <f t="shared" si="132"/>
        <v>0</v>
      </c>
      <c r="AO175" s="4">
        <f t="shared" si="133"/>
        <v>0</v>
      </c>
      <c r="AP175" s="4">
        <f t="shared" si="134"/>
        <v>0</v>
      </c>
      <c r="AQ175" s="4">
        <f t="shared" si="135"/>
        <v>0</v>
      </c>
      <c r="AR175" s="4">
        <f t="shared" si="136"/>
        <v>0</v>
      </c>
      <c r="AS175" s="4">
        <f t="shared" si="137"/>
        <v>0</v>
      </c>
      <c r="AT175" s="4">
        <f t="shared" si="138"/>
        <v>0</v>
      </c>
      <c r="AU175" s="4">
        <f t="shared" si="139"/>
        <v>0</v>
      </c>
      <c r="AV175" s="4">
        <f t="shared" si="140"/>
        <v>0</v>
      </c>
      <c r="AW175" s="4">
        <f t="shared" si="141"/>
        <v>0</v>
      </c>
      <c r="AX175" s="4">
        <f t="shared" si="142"/>
        <v>0</v>
      </c>
      <c r="AY175" s="4">
        <f t="shared" si="143"/>
        <v>0</v>
      </c>
      <c r="AZ175" s="4">
        <f t="shared" si="144"/>
        <v>0</v>
      </c>
    </row>
    <row r="176" spans="2:52" x14ac:dyDescent="0.2">
      <c r="B176">
        <f>Risks!B184</f>
        <v>0</v>
      </c>
      <c r="C176">
        <f>Risks!H184</f>
        <v>0</v>
      </c>
      <c r="D176" s="4">
        <f>Risks!C184</f>
        <v>0</v>
      </c>
      <c r="E176" s="4">
        <f>Detailed_Report_Risk_Levels!D176</f>
        <v>0</v>
      </c>
      <c r="F176" s="4">
        <f t="shared" si="99"/>
        <v>1</v>
      </c>
      <c r="G176" s="4">
        <f t="shared" si="100"/>
        <v>1</v>
      </c>
      <c r="H176" s="4">
        <f t="shared" si="101"/>
        <v>1</v>
      </c>
      <c r="I176" s="4">
        <f t="shared" si="102"/>
        <v>1</v>
      </c>
      <c r="J176" s="4">
        <f t="shared" si="103"/>
        <v>1</v>
      </c>
      <c r="K176" s="4">
        <f t="shared" si="104"/>
        <v>1</v>
      </c>
      <c r="L176" s="4">
        <f t="shared" si="105"/>
        <v>1</v>
      </c>
      <c r="M176" s="4">
        <f t="shared" si="106"/>
        <v>1</v>
      </c>
      <c r="N176" s="4">
        <f t="shared" si="107"/>
        <v>1</v>
      </c>
      <c r="O176" s="4">
        <f t="shared" si="108"/>
        <v>1</v>
      </c>
      <c r="P176" s="4">
        <f t="shared" si="109"/>
        <v>1</v>
      </c>
      <c r="Q176" s="4">
        <f t="shared" si="110"/>
        <v>1</v>
      </c>
      <c r="R176" s="4">
        <f t="shared" si="111"/>
        <v>1</v>
      </c>
      <c r="S176" s="4">
        <f t="shared" si="112"/>
        <v>1</v>
      </c>
      <c r="T176" s="4">
        <f t="shared" si="113"/>
        <v>1</v>
      </c>
      <c r="U176" s="4">
        <f t="shared" si="114"/>
        <v>0</v>
      </c>
      <c r="V176" s="4">
        <f t="shared" si="115"/>
        <v>0</v>
      </c>
      <c r="W176" s="4">
        <f t="shared" si="116"/>
        <v>0</v>
      </c>
      <c r="X176" s="4">
        <f t="shared" si="117"/>
        <v>0</v>
      </c>
      <c r="Y176" s="4">
        <f t="shared" si="118"/>
        <v>0</v>
      </c>
      <c r="Z176" s="4">
        <f t="shared" si="119"/>
        <v>0</v>
      </c>
      <c r="AA176" s="4">
        <f t="shared" si="120"/>
        <v>0</v>
      </c>
      <c r="AB176" s="4">
        <f t="shared" si="121"/>
        <v>0</v>
      </c>
      <c r="AC176" s="4">
        <f t="shared" si="122"/>
        <v>0</v>
      </c>
      <c r="AD176" s="4">
        <f t="shared" si="123"/>
        <v>0</v>
      </c>
      <c r="AE176" s="4">
        <f t="shared" si="124"/>
        <v>0</v>
      </c>
      <c r="AF176" s="4">
        <f t="shared" si="125"/>
        <v>0</v>
      </c>
      <c r="AG176" s="4">
        <f t="shared" si="126"/>
        <v>0</v>
      </c>
      <c r="AH176" s="4">
        <f t="shared" si="127"/>
        <v>0</v>
      </c>
      <c r="AI176" s="4">
        <f t="shared" si="128"/>
        <v>0</v>
      </c>
      <c r="AJ176" s="4">
        <f t="shared" si="129"/>
        <v>0</v>
      </c>
      <c r="AK176" s="4">
        <f>Detailed_Report_Risk_Levels!E176</f>
        <v>0</v>
      </c>
      <c r="AL176" s="4">
        <f t="shared" si="130"/>
        <v>0</v>
      </c>
      <c r="AM176" s="4">
        <f t="shared" si="131"/>
        <v>0</v>
      </c>
      <c r="AN176" s="4">
        <f t="shared" si="132"/>
        <v>0</v>
      </c>
      <c r="AO176" s="4">
        <f t="shared" si="133"/>
        <v>0</v>
      </c>
      <c r="AP176" s="4">
        <f t="shared" si="134"/>
        <v>0</v>
      </c>
      <c r="AQ176" s="4">
        <f t="shared" si="135"/>
        <v>0</v>
      </c>
      <c r="AR176" s="4">
        <f t="shared" si="136"/>
        <v>0</v>
      </c>
      <c r="AS176" s="4">
        <f t="shared" si="137"/>
        <v>0</v>
      </c>
      <c r="AT176" s="4">
        <f t="shared" si="138"/>
        <v>0</v>
      </c>
      <c r="AU176" s="4">
        <f t="shared" si="139"/>
        <v>0</v>
      </c>
      <c r="AV176" s="4">
        <f t="shared" si="140"/>
        <v>0</v>
      </c>
      <c r="AW176" s="4">
        <f t="shared" si="141"/>
        <v>0</v>
      </c>
      <c r="AX176" s="4">
        <f t="shared" si="142"/>
        <v>0</v>
      </c>
      <c r="AY176" s="4">
        <f t="shared" si="143"/>
        <v>0</v>
      </c>
      <c r="AZ176" s="4">
        <f t="shared" si="144"/>
        <v>0</v>
      </c>
    </row>
    <row r="177" spans="2:52" x14ac:dyDescent="0.2">
      <c r="B177">
        <f>Risks!B185</f>
        <v>0</v>
      </c>
      <c r="C177">
        <f>Risks!H185</f>
        <v>0</v>
      </c>
      <c r="D177" s="4">
        <f>Risks!C185</f>
        <v>0</v>
      </c>
      <c r="E177" s="4">
        <f>Detailed_Report_Risk_Levels!D177</f>
        <v>0</v>
      </c>
      <c r="F177" s="4">
        <f t="shared" si="99"/>
        <v>1</v>
      </c>
      <c r="G177" s="4">
        <f t="shared" si="100"/>
        <v>1</v>
      </c>
      <c r="H177" s="4">
        <f t="shared" si="101"/>
        <v>1</v>
      </c>
      <c r="I177" s="4">
        <f t="shared" si="102"/>
        <v>1</v>
      </c>
      <c r="J177" s="4">
        <f t="shared" si="103"/>
        <v>1</v>
      </c>
      <c r="K177" s="4">
        <f t="shared" si="104"/>
        <v>1</v>
      </c>
      <c r="L177" s="4">
        <f t="shared" si="105"/>
        <v>1</v>
      </c>
      <c r="M177" s="4">
        <f t="shared" si="106"/>
        <v>1</v>
      </c>
      <c r="N177" s="4">
        <f t="shared" si="107"/>
        <v>1</v>
      </c>
      <c r="O177" s="4">
        <f t="shared" si="108"/>
        <v>1</v>
      </c>
      <c r="P177" s="4">
        <f t="shared" si="109"/>
        <v>1</v>
      </c>
      <c r="Q177" s="4">
        <f t="shared" si="110"/>
        <v>1</v>
      </c>
      <c r="R177" s="4">
        <f t="shared" si="111"/>
        <v>1</v>
      </c>
      <c r="S177" s="4">
        <f t="shared" si="112"/>
        <v>1</v>
      </c>
      <c r="T177" s="4">
        <f t="shared" si="113"/>
        <v>1</v>
      </c>
      <c r="U177" s="4">
        <f t="shared" si="114"/>
        <v>0</v>
      </c>
      <c r="V177" s="4">
        <f t="shared" si="115"/>
        <v>0</v>
      </c>
      <c r="W177" s="4">
        <f t="shared" si="116"/>
        <v>0</v>
      </c>
      <c r="X177" s="4">
        <f t="shared" si="117"/>
        <v>0</v>
      </c>
      <c r="Y177" s="4">
        <f t="shared" si="118"/>
        <v>0</v>
      </c>
      <c r="Z177" s="4">
        <f t="shared" si="119"/>
        <v>0</v>
      </c>
      <c r="AA177" s="4">
        <f t="shared" si="120"/>
        <v>0</v>
      </c>
      <c r="AB177" s="4">
        <f t="shared" si="121"/>
        <v>0</v>
      </c>
      <c r="AC177" s="4">
        <f t="shared" si="122"/>
        <v>0</v>
      </c>
      <c r="AD177" s="4">
        <f t="shared" si="123"/>
        <v>0</v>
      </c>
      <c r="AE177" s="4">
        <f t="shared" si="124"/>
        <v>0</v>
      </c>
      <c r="AF177" s="4">
        <f t="shared" si="125"/>
        <v>0</v>
      </c>
      <c r="AG177" s="4">
        <f t="shared" si="126"/>
        <v>0</v>
      </c>
      <c r="AH177" s="4">
        <f t="shared" si="127"/>
        <v>0</v>
      </c>
      <c r="AI177" s="4">
        <f t="shared" si="128"/>
        <v>0</v>
      </c>
      <c r="AJ177" s="4">
        <f t="shared" si="129"/>
        <v>0</v>
      </c>
      <c r="AK177" s="4">
        <f>Detailed_Report_Risk_Levels!E177</f>
        <v>0</v>
      </c>
      <c r="AL177" s="4">
        <f t="shared" si="130"/>
        <v>0</v>
      </c>
      <c r="AM177" s="4">
        <f t="shared" si="131"/>
        <v>0</v>
      </c>
      <c r="AN177" s="4">
        <f t="shared" si="132"/>
        <v>0</v>
      </c>
      <c r="AO177" s="4">
        <f t="shared" si="133"/>
        <v>0</v>
      </c>
      <c r="AP177" s="4">
        <f t="shared" si="134"/>
        <v>0</v>
      </c>
      <c r="AQ177" s="4">
        <f t="shared" si="135"/>
        <v>0</v>
      </c>
      <c r="AR177" s="4">
        <f t="shared" si="136"/>
        <v>0</v>
      </c>
      <c r="AS177" s="4">
        <f t="shared" si="137"/>
        <v>0</v>
      </c>
      <c r="AT177" s="4">
        <f t="shared" si="138"/>
        <v>0</v>
      </c>
      <c r="AU177" s="4">
        <f t="shared" si="139"/>
        <v>0</v>
      </c>
      <c r="AV177" s="4">
        <f t="shared" si="140"/>
        <v>0</v>
      </c>
      <c r="AW177" s="4">
        <f t="shared" si="141"/>
        <v>0</v>
      </c>
      <c r="AX177" s="4">
        <f t="shared" si="142"/>
        <v>0</v>
      </c>
      <c r="AY177" s="4">
        <f t="shared" si="143"/>
        <v>0</v>
      </c>
      <c r="AZ177" s="4">
        <f t="shared" si="144"/>
        <v>0</v>
      </c>
    </row>
    <row r="178" spans="2:52" x14ac:dyDescent="0.2">
      <c r="B178">
        <f>Risks!B186</f>
        <v>0</v>
      </c>
      <c r="C178">
        <f>Risks!H186</f>
        <v>0</v>
      </c>
      <c r="D178" s="4">
        <f>Risks!C186</f>
        <v>0</v>
      </c>
      <c r="E178" s="4">
        <f>Detailed_Report_Risk_Levels!D178</f>
        <v>0</v>
      </c>
      <c r="F178" s="4">
        <f t="shared" si="99"/>
        <v>1</v>
      </c>
      <c r="G178" s="4">
        <f t="shared" si="100"/>
        <v>1</v>
      </c>
      <c r="H178" s="4">
        <f t="shared" si="101"/>
        <v>1</v>
      </c>
      <c r="I178" s="4">
        <f t="shared" si="102"/>
        <v>1</v>
      </c>
      <c r="J178" s="4">
        <f t="shared" si="103"/>
        <v>1</v>
      </c>
      <c r="K178" s="4">
        <f t="shared" si="104"/>
        <v>1</v>
      </c>
      <c r="L178" s="4">
        <f t="shared" si="105"/>
        <v>1</v>
      </c>
      <c r="M178" s="4">
        <f t="shared" si="106"/>
        <v>1</v>
      </c>
      <c r="N178" s="4">
        <f t="shared" si="107"/>
        <v>1</v>
      </c>
      <c r="O178" s="4">
        <f t="shared" si="108"/>
        <v>1</v>
      </c>
      <c r="P178" s="4">
        <f t="shared" si="109"/>
        <v>1</v>
      </c>
      <c r="Q178" s="4">
        <f t="shared" si="110"/>
        <v>1</v>
      </c>
      <c r="R178" s="4">
        <f t="shared" si="111"/>
        <v>1</v>
      </c>
      <c r="S178" s="4">
        <f t="shared" si="112"/>
        <v>1</v>
      </c>
      <c r="T178" s="4">
        <f t="shared" si="113"/>
        <v>1</v>
      </c>
      <c r="U178" s="4">
        <f t="shared" si="114"/>
        <v>0</v>
      </c>
      <c r="V178" s="4">
        <f t="shared" si="115"/>
        <v>0</v>
      </c>
      <c r="W178" s="4">
        <f t="shared" si="116"/>
        <v>0</v>
      </c>
      <c r="X178" s="4">
        <f t="shared" si="117"/>
        <v>0</v>
      </c>
      <c r="Y178" s="4">
        <f t="shared" si="118"/>
        <v>0</v>
      </c>
      <c r="Z178" s="4">
        <f t="shared" si="119"/>
        <v>0</v>
      </c>
      <c r="AA178" s="4">
        <f t="shared" si="120"/>
        <v>0</v>
      </c>
      <c r="AB178" s="4">
        <f t="shared" si="121"/>
        <v>0</v>
      </c>
      <c r="AC178" s="4">
        <f t="shared" si="122"/>
        <v>0</v>
      </c>
      <c r="AD178" s="4">
        <f t="shared" si="123"/>
        <v>0</v>
      </c>
      <c r="AE178" s="4">
        <f t="shared" si="124"/>
        <v>0</v>
      </c>
      <c r="AF178" s="4">
        <f t="shared" si="125"/>
        <v>0</v>
      </c>
      <c r="AG178" s="4">
        <f t="shared" si="126"/>
        <v>0</v>
      </c>
      <c r="AH178" s="4">
        <f t="shared" si="127"/>
        <v>0</v>
      </c>
      <c r="AI178" s="4">
        <f t="shared" si="128"/>
        <v>0</v>
      </c>
      <c r="AJ178" s="4">
        <f t="shared" si="129"/>
        <v>0</v>
      </c>
      <c r="AK178" s="4">
        <f>Detailed_Report_Risk_Levels!E178</f>
        <v>0</v>
      </c>
      <c r="AL178" s="4">
        <f t="shared" si="130"/>
        <v>0</v>
      </c>
      <c r="AM178" s="4">
        <f t="shared" si="131"/>
        <v>0</v>
      </c>
      <c r="AN178" s="4">
        <f t="shared" si="132"/>
        <v>0</v>
      </c>
      <c r="AO178" s="4">
        <f t="shared" si="133"/>
        <v>0</v>
      </c>
      <c r="AP178" s="4">
        <f t="shared" si="134"/>
        <v>0</v>
      </c>
      <c r="AQ178" s="4">
        <f t="shared" si="135"/>
        <v>0</v>
      </c>
      <c r="AR178" s="4">
        <f t="shared" si="136"/>
        <v>0</v>
      </c>
      <c r="AS178" s="4">
        <f t="shared" si="137"/>
        <v>0</v>
      </c>
      <c r="AT178" s="4">
        <f t="shared" si="138"/>
        <v>0</v>
      </c>
      <c r="AU178" s="4">
        <f t="shared" si="139"/>
        <v>0</v>
      </c>
      <c r="AV178" s="4">
        <f t="shared" si="140"/>
        <v>0</v>
      </c>
      <c r="AW178" s="4">
        <f t="shared" si="141"/>
        <v>0</v>
      </c>
      <c r="AX178" s="4">
        <f t="shared" si="142"/>
        <v>0</v>
      </c>
      <c r="AY178" s="4">
        <f t="shared" si="143"/>
        <v>0</v>
      </c>
      <c r="AZ178" s="4">
        <f t="shared" si="144"/>
        <v>0</v>
      </c>
    </row>
    <row r="179" spans="2:52" x14ac:dyDescent="0.2">
      <c r="B179">
        <f>Risks!B187</f>
        <v>0</v>
      </c>
      <c r="C179">
        <f>Risks!H187</f>
        <v>0</v>
      </c>
      <c r="D179" s="4">
        <f>Risks!C187</f>
        <v>0</v>
      </c>
      <c r="E179" s="4">
        <f>Detailed_Report_Risk_Levels!D179</f>
        <v>0</v>
      </c>
      <c r="F179" s="4">
        <f t="shared" si="99"/>
        <v>1</v>
      </c>
      <c r="G179" s="4">
        <f t="shared" si="100"/>
        <v>1</v>
      </c>
      <c r="H179" s="4">
        <f t="shared" si="101"/>
        <v>1</v>
      </c>
      <c r="I179" s="4">
        <f t="shared" si="102"/>
        <v>1</v>
      </c>
      <c r="J179" s="4">
        <f t="shared" si="103"/>
        <v>1</v>
      </c>
      <c r="K179" s="4">
        <f t="shared" si="104"/>
        <v>1</v>
      </c>
      <c r="L179" s="4">
        <f t="shared" si="105"/>
        <v>1</v>
      </c>
      <c r="M179" s="4">
        <f t="shared" si="106"/>
        <v>1</v>
      </c>
      <c r="N179" s="4">
        <f t="shared" si="107"/>
        <v>1</v>
      </c>
      <c r="O179" s="4">
        <f t="shared" si="108"/>
        <v>1</v>
      </c>
      <c r="P179" s="4">
        <f t="shared" si="109"/>
        <v>1</v>
      </c>
      <c r="Q179" s="4">
        <f t="shared" si="110"/>
        <v>1</v>
      </c>
      <c r="R179" s="4">
        <f t="shared" si="111"/>
        <v>1</v>
      </c>
      <c r="S179" s="4">
        <f t="shared" si="112"/>
        <v>1</v>
      </c>
      <c r="T179" s="4">
        <f t="shared" si="113"/>
        <v>1</v>
      </c>
      <c r="U179" s="4">
        <f t="shared" si="114"/>
        <v>0</v>
      </c>
      <c r="V179" s="4">
        <f t="shared" si="115"/>
        <v>0</v>
      </c>
      <c r="W179" s="4">
        <f t="shared" si="116"/>
        <v>0</v>
      </c>
      <c r="X179" s="4">
        <f t="shared" si="117"/>
        <v>0</v>
      </c>
      <c r="Y179" s="4">
        <f t="shared" si="118"/>
        <v>0</v>
      </c>
      <c r="Z179" s="4">
        <f t="shared" si="119"/>
        <v>0</v>
      </c>
      <c r="AA179" s="4">
        <f t="shared" si="120"/>
        <v>0</v>
      </c>
      <c r="AB179" s="4">
        <f t="shared" si="121"/>
        <v>0</v>
      </c>
      <c r="AC179" s="4">
        <f t="shared" si="122"/>
        <v>0</v>
      </c>
      <c r="AD179" s="4">
        <f t="shared" si="123"/>
        <v>0</v>
      </c>
      <c r="AE179" s="4">
        <f t="shared" si="124"/>
        <v>0</v>
      </c>
      <c r="AF179" s="4">
        <f t="shared" si="125"/>
        <v>0</v>
      </c>
      <c r="AG179" s="4">
        <f t="shared" si="126"/>
        <v>0</v>
      </c>
      <c r="AH179" s="4">
        <f t="shared" si="127"/>
        <v>0</v>
      </c>
      <c r="AI179" s="4">
        <f t="shared" si="128"/>
        <v>0</v>
      </c>
      <c r="AJ179" s="4">
        <f t="shared" si="129"/>
        <v>0</v>
      </c>
      <c r="AK179" s="4">
        <f>Detailed_Report_Risk_Levels!E179</f>
        <v>0</v>
      </c>
      <c r="AL179" s="4">
        <f t="shared" si="130"/>
        <v>0</v>
      </c>
      <c r="AM179" s="4">
        <f t="shared" si="131"/>
        <v>0</v>
      </c>
      <c r="AN179" s="4">
        <f t="shared" si="132"/>
        <v>0</v>
      </c>
      <c r="AO179" s="4">
        <f t="shared" si="133"/>
        <v>0</v>
      </c>
      <c r="AP179" s="4">
        <f t="shared" si="134"/>
        <v>0</v>
      </c>
      <c r="AQ179" s="4">
        <f t="shared" si="135"/>
        <v>0</v>
      </c>
      <c r="AR179" s="4">
        <f t="shared" si="136"/>
        <v>0</v>
      </c>
      <c r="AS179" s="4">
        <f t="shared" si="137"/>
        <v>0</v>
      </c>
      <c r="AT179" s="4">
        <f t="shared" si="138"/>
        <v>0</v>
      </c>
      <c r="AU179" s="4">
        <f t="shared" si="139"/>
        <v>0</v>
      </c>
      <c r="AV179" s="4">
        <f t="shared" si="140"/>
        <v>0</v>
      </c>
      <c r="AW179" s="4">
        <f t="shared" si="141"/>
        <v>0</v>
      </c>
      <c r="AX179" s="4">
        <f t="shared" si="142"/>
        <v>0</v>
      </c>
      <c r="AY179" s="4">
        <f t="shared" si="143"/>
        <v>0</v>
      </c>
      <c r="AZ179" s="4">
        <f t="shared" si="144"/>
        <v>0</v>
      </c>
    </row>
    <row r="180" spans="2:52" x14ac:dyDescent="0.2">
      <c r="B180">
        <f>Risks!B188</f>
        <v>0</v>
      </c>
      <c r="C180">
        <f>Risks!H188</f>
        <v>0</v>
      </c>
      <c r="D180" s="4">
        <f>Risks!C188</f>
        <v>0</v>
      </c>
      <c r="E180" s="4">
        <f>Detailed_Report_Risk_Levels!D180</f>
        <v>0</v>
      </c>
      <c r="F180" s="4">
        <f t="shared" si="99"/>
        <v>1</v>
      </c>
      <c r="G180" s="4">
        <f t="shared" si="100"/>
        <v>1</v>
      </c>
      <c r="H180" s="4">
        <f t="shared" si="101"/>
        <v>1</v>
      </c>
      <c r="I180" s="4">
        <f t="shared" si="102"/>
        <v>1</v>
      </c>
      <c r="J180" s="4">
        <f t="shared" si="103"/>
        <v>1</v>
      </c>
      <c r="K180" s="4">
        <f t="shared" si="104"/>
        <v>1</v>
      </c>
      <c r="L180" s="4">
        <f t="shared" si="105"/>
        <v>1</v>
      </c>
      <c r="M180" s="4">
        <f t="shared" si="106"/>
        <v>1</v>
      </c>
      <c r="N180" s="4">
        <f t="shared" si="107"/>
        <v>1</v>
      </c>
      <c r="O180" s="4">
        <f t="shared" si="108"/>
        <v>1</v>
      </c>
      <c r="P180" s="4">
        <f t="shared" si="109"/>
        <v>1</v>
      </c>
      <c r="Q180" s="4">
        <f t="shared" si="110"/>
        <v>1</v>
      </c>
      <c r="R180" s="4">
        <f t="shared" si="111"/>
        <v>1</v>
      </c>
      <c r="S180" s="4">
        <f t="shared" si="112"/>
        <v>1</v>
      </c>
      <c r="T180" s="4">
        <f t="shared" si="113"/>
        <v>1</v>
      </c>
      <c r="U180" s="4">
        <f t="shared" si="114"/>
        <v>0</v>
      </c>
      <c r="V180" s="4">
        <f t="shared" si="115"/>
        <v>0</v>
      </c>
      <c r="W180" s="4">
        <f t="shared" si="116"/>
        <v>0</v>
      </c>
      <c r="X180" s="4">
        <f t="shared" si="117"/>
        <v>0</v>
      </c>
      <c r="Y180" s="4">
        <f t="shared" si="118"/>
        <v>0</v>
      </c>
      <c r="Z180" s="4">
        <f t="shared" si="119"/>
        <v>0</v>
      </c>
      <c r="AA180" s="4">
        <f t="shared" si="120"/>
        <v>0</v>
      </c>
      <c r="AB180" s="4">
        <f t="shared" si="121"/>
        <v>0</v>
      </c>
      <c r="AC180" s="4">
        <f t="shared" si="122"/>
        <v>0</v>
      </c>
      <c r="AD180" s="4">
        <f t="shared" si="123"/>
        <v>0</v>
      </c>
      <c r="AE180" s="4">
        <f t="shared" si="124"/>
        <v>0</v>
      </c>
      <c r="AF180" s="4">
        <f t="shared" si="125"/>
        <v>0</v>
      </c>
      <c r="AG180" s="4">
        <f t="shared" si="126"/>
        <v>0</v>
      </c>
      <c r="AH180" s="4">
        <f t="shared" si="127"/>
        <v>0</v>
      </c>
      <c r="AI180" s="4">
        <f t="shared" si="128"/>
        <v>0</v>
      </c>
      <c r="AJ180" s="4">
        <f t="shared" si="129"/>
        <v>0</v>
      </c>
      <c r="AK180" s="4">
        <f>Detailed_Report_Risk_Levels!E180</f>
        <v>0</v>
      </c>
      <c r="AL180" s="4">
        <f t="shared" si="130"/>
        <v>0</v>
      </c>
      <c r="AM180" s="4">
        <f t="shared" si="131"/>
        <v>0</v>
      </c>
      <c r="AN180" s="4">
        <f t="shared" si="132"/>
        <v>0</v>
      </c>
      <c r="AO180" s="4">
        <f t="shared" si="133"/>
        <v>0</v>
      </c>
      <c r="AP180" s="4">
        <f t="shared" si="134"/>
        <v>0</v>
      </c>
      <c r="AQ180" s="4">
        <f t="shared" si="135"/>
        <v>0</v>
      </c>
      <c r="AR180" s="4">
        <f t="shared" si="136"/>
        <v>0</v>
      </c>
      <c r="AS180" s="4">
        <f t="shared" si="137"/>
        <v>0</v>
      </c>
      <c r="AT180" s="4">
        <f t="shared" si="138"/>
        <v>0</v>
      </c>
      <c r="AU180" s="4">
        <f t="shared" si="139"/>
        <v>0</v>
      </c>
      <c r="AV180" s="4">
        <f t="shared" si="140"/>
        <v>0</v>
      </c>
      <c r="AW180" s="4">
        <f t="shared" si="141"/>
        <v>0</v>
      </c>
      <c r="AX180" s="4">
        <f t="shared" si="142"/>
        <v>0</v>
      </c>
      <c r="AY180" s="4">
        <f t="shared" si="143"/>
        <v>0</v>
      </c>
      <c r="AZ180" s="4">
        <f t="shared" si="144"/>
        <v>0</v>
      </c>
    </row>
    <row r="181" spans="2:52" x14ac:dyDescent="0.2">
      <c r="B181">
        <f>Risks!B189</f>
        <v>0</v>
      </c>
      <c r="C181">
        <f>Risks!H189</f>
        <v>0</v>
      </c>
      <c r="D181" s="4">
        <f>Risks!C189</f>
        <v>0</v>
      </c>
      <c r="E181" s="4">
        <f>Detailed_Report_Risk_Levels!D181</f>
        <v>0</v>
      </c>
      <c r="F181" s="4">
        <f t="shared" si="99"/>
        <v>1</v>
      </c>
      <c r="G181" s="4">
        <f t="shared" si="100"/>
        <v>1</v>
      </c>
      <c r="H181" s="4">
        <f t="shared" si="101"/>
        <v>1</v>
      </c>
      <c r="I181" s="4">
        <f t="shared" si="102"/>
        <v>1</v>
      </c>
      <c r="J181" s="4">
        <f t="shared" si="103"/>
        <v>1</v>
      </c>
      <c r="K181" s="4">
        <f t="shared" si="104"/>
        <v>1</v>
      </c>
      <c r="L181" s="4">
        <f t="shared" si="105"/>
        <v>1</v>
      </c>
      <c r="M181" s="4">
        <f t="shared" si="106"/>
        <v>1</v>
      </c>
      <c r="N181" s="4">
        <f t="shared" si="107"/>
        <v>1</v>
      </c>
      <c r="O181" s="4">
        <f t="shared" si="108"/>
        <v>1</v>
      </c>
      <c r="P181" s="4">
        <f t="shared" si="109"/>
        <v>1</v>
      </c>
      <c r="Q181" s="4">
        <f t="shared" si="110"/>
        <v>1</v>
      </c>
      <c r="R181" s="4">
        <f t="shared" si="111"/>
        <v>1</v>
      </c>
      <c r="S181" s="4">
        <f t="shared" si="112"/>
        <v>1</v>
      </c>
      <c r="T181" s="4">
        <f t="shared" si="113"/>
        <v>1</v>
      </c>
      <c r="U181" s="4">
        <f t="shared" si="114"/>
        <v>0</v>
      </c>
      <c r="V181" s="4">
        <f t="shared" si="115"/>
        <v>0</v>
      </c>
      <c r="W181" s="4">
        <f t="shared" si="116"/>
        <v>0</v>
      </c>
      <c r="X181" s="4">
        <f t="shared" si="117"/>
        <v>0</v>
      </c>
      <c r="Y181" s="4">
        <f t="shared" si="118"/>
        <v>0</v>
      </c>
      <c r="Z181" s="4">
        <f t="shared" si="119"/>
        <v>0</v>
      </c>
      <c r="AA181" s="4">
        <f t="shared" si="120"/>
        <v>0</v>
      </c>
      <c r="AB181" s="4">
        <f t="shared" si="121"/>
        <v>0</v>
      </c>
      <c r="AC181" s="4">
        <f t="shared" si="122"/>
        <v>0</v>
      </c>
      <c r="AD181" s="4">
        <f t="shared" si="123"/>
        <v>0</v>
      </c>
      <c r="AE181" s="4">
        <f t="shared" si="124"/>
        <v>0</v>
      </c>
      <c r="AF181" s="4">
        <f t="shared" si="125"/>
        <v>0</v>
      </c>
      <c r="AG181" s="4">
        <f t="shared" si="126"/>
        <v>0</v>
      </c>
      <c r="AH181" s="4">
        <f t="shared" si="127"/>
        <v>0</v>
      </c>
      <c r="AI181" s="4">
        <f t="shared" si="128"/>
        <v>0</v>
      </c>
      <c r="AJ181" s="4">
        <f t="shared" si="129"/>
        <v>0</v>
      </c>
      <c r="AK181" s="4">
        <f>Detailed_Report_Risk_Levels!E181</f>
        <v>0</v>
      </c>
      <c r="AL181" s="4">
        <f t="shared" si="130"/>
        <v>0</v>
      </c>
      <c r="AM181" s="4">
        <f t="shared" si="131"/>
        <v>0</v>
      </c>
      <c r="AN181" s="4">
        <f t="shared" si="132"/>
        <v>0</v>
      </c>
      <c r="AO181" s="4">
        <f t="shared" si="133"/>
        <v>0</v>
      </c>
      <c r="AP181" s="4">
        <f t="shared" si="134"/>
        <v>0</v>
      </c>
      <c r="AQ181" s="4">
        <f t="shared" si="135"/>
        <v>0</v>
      </c>
      <c r="AR181" s="4">
        <f t="shared" si="136"/>
        <v>0</v>
      </c>
      <c r="AS181" s="4">
        <f t="shared" si="137"/>
        <v>0</v>
      </c>
      <c r="AT181" s="4">
        <f t="shared" si="138"/>
        <v>0</v>
      </c>
      <c r="AU181" s="4">
        <f t="shared" si="139"/>
        <v>0</v>
      </c>
      <c r="AV181" s="4">
        <f t="shared" si="140"/>
        <v>0</v>
      </c>
      <c r="AW181" s="4">
        <f t="shared" si="141"/>
        <v>0</v>
      </c>
      <c r="AX181" s="4">
        <f t="shared" si="142"/>
        <v>0</v>
      </c>
      <c r="AY181" s="4">
        <f t="shared" si="143"/>
        <v>0</v>
      </c>
      <c r="AZ181" s="4">
        <f t="shared" si="144"/>
        <v>0</v>
      </c>
    </row>
    <row r="182" spans="2:52" x14ac:dyDescent="0.2">
      <c r="B182">
        <f>Risks!B190</f>
        <v>0</v>
      </c>
      <c r="C182">
        <f>Risks!H190</f>
        <v>0</v>
      </c>
      <c r="D182" s="4">
        <f>Risks!C190</f>
        <v>0</v>
      </c>
      <c r="E182" s="4">
        <f>Detailed_Report_Risk_Levels!D182</f>
        <v>0</v>
      </c>
      <c r="F182" s="4">
        <f t="shared" si="99"/>
        <v>1</v>
      </c>
      <c r="G182" s="4">
        <f t="shared" si="100"/>
        <v>1</v>
      </c>
      <c r="H182" s="4">
        <f t="shared" si="101"/>
        <v>1</v>
      </c>
      <c r="I182" s="4">
        <f t="shared" si="102"/>
        <v>1</v>
      </c>
      <c r="J182" s="4">
        <f t="shared" si="103"/>
        <v>1</v>
      </c>
      <c r="K182" s="4">
        <f t="shared" si="104"/>
        <v>1</v>
      </c>
      <c r="L182" s="4">
        <f t="shared" si="105"/>
        <v>1</v>
      </c>
      <c r="M182" s="4">
        <f t="shared" si="106"/>
        <v>1</v>
      </c>
      <c r="N182" s="4">
        <f t="shared" si="107"/>
        <v>1</v>
      </c>
      <c r="O182" s="4">
        <f t="shared" si="108"/>
        <v>1</v>
      </c>
      <c r="P182" s="4">
        <f t="shared" si="109"/>
        <v>1</v>
      </c>
      <c r="Q182" s="4">
        <f t="shared" si="110"/>
        <v>1</v>
      </c>
      <c r="R182" s="4">
        <f t="shared" si="111"/>
        <v>1</v>
      </c>
      <c r="S182" s="4">
        <f t="shared" si="112"/>
        <v>1</v>
      </c>
      <c r="T182" s="4">
        <f t="shared" si="113"/>
        <v>1</v>
      </c>
      <c r="U182" s="4">
        <f t="shared" si="114"/>
        <v>0</v>
      </c>
      <c r="V182" s="4">
        <f t="shared" si="115"/>
        <v>0</v>
      </c>
      <c r="W182" s="4">
        <f t="shared" si="116"/>
        <v>0</v>
      </c>
      <c r="X182" s="4">
        <f t="shared" si="117"/>
        <v>0</v>
      </c>
      <c r="Y182" s="4">
        <f t="shared" si="118"/>
        <v>0</v>
      </c>
      <c r="Z182" s="4">
        <f t="shared" si="119"/>
        <v>0</v>
      </c>
      <c r="AA182" s="4">
        <f t="shared" si="120"/>
        <v>0</v>
      </c>
      <c r="AB182" s="4">
        <f t="shared" si="121"/>
        <v>0</v>
      </c>
      <c r="AC182" s="4">
        <f t="shared" si="122"/>
        <v>0</v>
      </c>
      <c r="AD182" s="4">
        <f t="shared" si="123"/>
        <v>0</v>
      </c>
      <c r="AE182" s="4">
        <f t="shared" si="124"/>
        <v>0</v>
      </c>
      <c r="AF182" s="4">
        <f t="shared" si="125"/>
        <v>0</v>
      </c>
      <c r="AG182" s="4">
        <f t="shared" si="126"/>
        <v>0</v>
      </c>
      <c r="AH182" s="4">
        <f t="shared" si="127"/>
        <v>0</v>
      </c>
      <c r="AI182" s="4">
        <f t="shared" si="128"/>
        <v>0</v>
      </c>
      <c r="AJ182" s="4">
        <f t="shared" si="129"/>
        <v>0</v>
      </c>
      <c r="AK182" s="4">
        <f>Detailed_Report_Risk_Levels!E182</f>
        <v>0</v>
      </c>
      <c r="AL182" s="4">
        <f t="shared" si="130"/>
        <v>0</v>
      </c>
      <c r="AM182" s="4">
        <f t="shared" si="131"/>
        <v>0</v>
      </c>
      <c r="AN182" s="4">
        <f t="shared" si="132"/>
        <v>0</v>
      </c>
      <c r="AO182" s="4">
        <f t="shared" si="133"/>
        <v>0</v>
      </c>
      <c r="AP182" s="4">
        <f t="shared" si="134"/>
        <v>0</v>
      </c>
      <c r="AQ182" s="4">
        <f t="shared" si="135"/>
        <v>0</v>
      </c>
      <c r="AR182" s="4">
        <f t="shared" si="136"/>
        <v>0</v>
      </c>
      <c r="AS182" s="4">
        <f t="shared" si="137"/>
        <v>0</v>
      </c>
      <c r="AT182" s="4">
        <f t="shared" si="138"/>
        <v>0</v>
      </c>
      <c r="AU182" s="4">
        <f t="shared" si="139"/>
        <v>0</v>
      </c>
      <c r="AV182" s="4">
        <f t="shared" si="140"/>
        <v>0</v>
      </c>
      <c r="AW182" s="4">
        <f t="shared" si="141"/>
        <v>0</v>
      </c>
      <c r="AX182" s="4">
        <f t="shared" si="142"/>
        <v>0</v>
      </c>
      <c r="AY182" s="4">
        <f t="shared" si="143"/>
        <v>0</v>
      </c>
      <c r="AZ182" s="4">
        <f t="shared" si="144"/>
        <v>0</v>
      </c>
    </row>
    <row r="183" spans="2:52" x14ac:dyDescent="0.2">
      <c r="B183">
        <f>Risks!B191</f>
        <v>0</v>
      </c>
      <c r="C183">
        <f>Risks!H191</f>
        <v>0</v>
      </c>
      <c r="D183" s="4">
        <f>Risks!C191</f>
        <v>0</v>
      </c>
      <c r="E183" s="4">
        <f>Detailed_Report_Risk_Levels!D183</f>
        <v>0</v>
      </c>
      <c r="F183" s="4">
        <f t="shared" si="99"/>
        <v>1</v>
      </c>
      <c r="G183" s="4">
        <f t="shared" si="100"/>
        <v>1</v>
      </c>
      <c r="H183" s="4">
        <f t="shared" si="101"/>
        <v>1</v>
      </c>
      <c r="I183" s="4">
        <f t="shared" si="102"/>
        <v>1</v>
      </c>
      <c r="J183" s="4">
        <f t="shared" si="103"/>
        <v>1</v>
      </c>
      <c r="K183" s="4">
        <f t="shared" si="104"/>
        <v>1</v>
      </c>
      <c r="L183" s="4">
        <f t="shared" si="105"/>
        <v>1</v>
      </c>
      <c r="M183" s="4">
        <f t="shared" si="106"/>
        <v>1</v>
      </c>
      <c r="N183" s="4">
        <f t="shared" si="107"/>
        <v>1</v>
      </c>
      <c r="O183" s="4">
        <f t="shared" si="108"/>
        <v>1</v>
      </c>
      <c r="P183" s="4">
        <f t="shared" si="109"/>
        <v>1</v>
      </c>
      <c r="Q183" s="4">
        <f t="shared" si="110"/>
        <v>1</v>
      </c>
      <c r="R183" s="4">
        <f t="shared" si="111"/>
        <v>1</v>
      </c>
      <c r="S183" s="4">
        <f t="shared" si="112"/>
        <v>1</v>
      </c>
      <c r="T183" s="4">
        <f t="shared" si="113"/>
        <v>1</v>
      </c>
      <c r="U183" s="4">
        <f t="shared" si="114"/>
        <v>0</v>
      </c>
      <c r="V183" s="4">
        <f t="shared" si="115"/>
        <v>0</v>
      </c>
      <c r="W183" s="4">
        <f t="shared" si="116"/>
        <v>0</v>
      </c>
      <c r="X183" s="4">
        <f t="shared" si="117"/>
        <v>0</v>
      </c>
      <c r="Y183" s="4">
        <f t="shared" si="118"/>
        <v>0</v>
      </c>
      <c r="Z183" s="4">
        <f t="shared" si="119"/>
        <v>0</v>
      </c>
      <c r="AA183" s="4">
        <f t="shared" si="120"/>
        <v>0</v>
      </c>
      <c r="AB183" s="4">
        <f t="shared" si="121"/>
        <v>0</v>
      </c>
      <c r="AC183" s="4">
        <f t="shared" si="122"/>
        <v>0</v>
      </c>
      <c r="AD183" s="4">
        <f t="shared" si="123"/>
        <v>0</v>
      </c>
      <c r="AE183" s="4">
        <f t="shared" si="124"/>
        <v>0</v>
      </c>
      <c r="AF183" s="4">
        <f t="shared" si="125"/>
        <v>0</v>
      </c>
      <c r="AG183" s="4">
        <f t="shared" si="126"/>
        <v>0</v>
      </c>
      <c r="AH183" s="4">
        <f t="shared" si="127"/>
        <v>0</v>
      </c>
      <c r="AI183" s="4">
        <f t="shared" si="128"/>
        <v>0</v>
      </c>
      <c r="AJ183" s="4">
        <f t="shared" si="129"/>
        <v>0</v>
      </c>
      <c r="AK183" s="4">
        <f>Detailed_Report_Risk_Levels!E183</f>
        <v>0</v>
      </c>
      <c r="AL183" s="4">
        <f t="shared" si="130"/>
        <v>0</v>
      </c>
      <c r="AM183" s="4">
        <f t="shared" si="131"/>
        <v>0</v>
      </c>
      <c r="AN183" s="4">
        <f t="shared" si="132"/>
        <v>0</v>
      </c>
      <c r="AO183" s="4">
        <f t="shared" si="133"/>
        <v>0</v>
      </c>
      <c r="AP183" s="4">
        <f t="shared" si="134"/>
        <v>0</v>
      </c>
      <c r="AQ183" s="4">
        <f t="shared" si="135"/>
        <v>0</v>
      </c>
      <c r="AR183" s="4">
        <f t="shared" si="136"/>
        <v>0</v>
      </c>
      <c r="AS183" s="4">
        <f t="shared" si="137"/>
        <v>0</v>
      </c>
      <c r="AT183" s="4">
        <f t="shared" si="138"/>
        <v>0</v>
      </c>
      <c r="AU183" s="4">
        <f t="shared" si="139"/>
        <v>0</v>
      </c>
      <c r="AV183" s="4">
        <f t="shared" si="140"/>
        <v>0</v>
      </c>
      <c r="AW183" s="4">
        <f t="shared" si="141"/>
        <v>0</v>
      </c>
      <c r="AX183" s="4">
        <f t="shared" si="142"/>
        <v>0</v>
      </c>
      <c r="AY183" s="4">
        <f t="shared" si="143"/>
        <v>0</v>
      </c>
      <c r="AZ183" s="4">
        <f t="shared" si="144"/>
        <v>0</v>
      </c>
    </row>
    <row r="184" spans="2:52" x14ac:dyDescent="0.2">
      <c r="B184">
        <f>Risks!B192</f>
        <v>0</v>
      </c>
      <c r="C184">
        <f>Risks!H192</f>
        <v>0</v>
      </c>
      <c r="D184" s="4">
        <f>Risks!C192</f>
        <v>0</v>
      </c>
      <c r="E184" s="4">
        <f>Detailed_Report_Risk_Levels!D184</f>
        <v>0</v>
      </c>
      <c r="F184" s="4">
        <f t="shared" si="99"/>
        <v>1</v>
      </c>
      <c r="G184" s="4">
        <f t="shared" si="100"/>
        <v>1</v>
      </c>
      <c r="H184" s="4">
        <f t="shared" si="101"/>
        <v>1</v>
      </c>
      <c r="I184" s="4">
        <f t="shared" si="102"/>
        <v>1</v>
      </c>
      <c r="J184" s="4">
        <f t="shared" si="103"/>
        <v>1</v>
      </c>
      <c r="K184" s="4">
        <f t="shared" si="104"/>
        <v>1</v>
      </c>
      <c r="L184" s="4">
        <f t="shared" si="105"/>
        <v>1</v>
      </c>
      <c r="M184" s="4">
        <f t="shared" si="106"/>
        <v>1</v>
      </c>
      <c r="N184" s="4">
        <f t="shared" si="107"/>
        <v>1</v>
      </c>
      <c r="O184" s="4">
        <f t="shared" si="108"/>
        <v>1</v>
      </c>
      <c r="P184" s="4">
        <f t="shared" si="109"/>
        <v>1</v>
      </c>
      <c r="Q184" s="4">
        <f t="shared" si="110"/>
        <v>1</v>
      </c>
      <c r="R184" s="4">
        <f t="shared" si="111"/>
        <v>1</v>
      </c>
      <c r="S184" s="4">
        <f t="shared" si="112"/>
        <v>1</v>
      </c>
      <c r="T184" s="4">
        <f t="shared" si="113"/>
        <v>1</v>
      </c>
      <c r="U184" s="4">
        <f t="shared" si="114"/>
        <v>0</v>
      </c>
      <c r="V184" s="4">
        <f t="shared" si="115"/>
        <v>0</v>
      </c>
      <c r="W184" s="4">
        <f t="shared" si="116"/>
        <v>0</v>
      </c>
      <c r="X184" s="4">
        <f t="shared" si="117"/>
        <v>0</v>
      </c>
      <c r="Y184" s="4">
        <f t="shared" si="118"/>
        <v>0</v>
      </c>
      <c r="Z184" s="4">
        <f t="shared" si="119"/>
        <v>0</v>
      </c>
      <c r="AA184" s="4">
        <f t="shared" si="120"/>
        <v>0</v>
      </c>
      <c r="AB184" s="4">
        <f t="shared" si="121"/>
        <v>0</v>
      </c>
      <c r="AC184" s="4">
        <f t="shared" si="122"/>
        <v>0</v>
      </c>
      <c r="AD184" s="4">
        <f t="shared" si="123"/>
        <v>0</v>
      </c>
      <c r="AE184" s="4">
        <f t="shared" si="124"/>
        <v>0</v>
      </c>
      <c r="AF184" s="4">
        <f t="shared" si="125"/>
        <v>0</v>
      </c>
      <c r="AG184" s="4">
        <f t="shared" si="126"/>
        <v>0</v>
      </c>
      <c r="AH184" s="4">
        <f t="shared" si="127"/>
        <v>0</v>
      </c>
      <c r="AI184" s="4">
        <f t="shared" si="128"/>
        <v>0</v>
      </c>
      <c r="AJ184" s="4">
        <f t="shared" si="129"/>
        <v>0</v>
      </c>
      <c r="AK184" s="4">
        <f>Detailed_Report_Risk_Levels!E184</f>
        <v>0</v>
      </c>
      <c r="AL184" s="4">
        <f t="shared" si="130"/>
        <v>0</v>
      </c>
      <c r="AM184" s="4">
        <f t="shared" si="131"/>
        <v>0</v>
      </c>
      <c r="AN184" s="4">
        <f t="shared" si="132"/>
        <v>0</v>
      </c>
      <c r="AO184" s="4">
        <f t="shared" si="133"/>
        <v>0</v>
      </c>
      <c r="AP184" s="4">
        <f t="shared" si="134"/>
        <v>0</v>
      </c>
      <c r="AQ184" s="4">
        <f t="shared" si="135"/>
        <v>0</v>
      </c>
      <c r="AR184" s="4">
        <f t="shared" si="136"/>
        <v>0</v>
      </c>
      <c r="AS184" s="4">
        <f t="shared" si="137"/>
        <v>0</v>
      </c>
      <c r="AT184" s="4">
        <f t="shared" si="138"/>
        <v>0</v>
      </c>
      <c r="AU184" s="4">
        <f t="shared" si="139"/>
        <v>0</v>
      </c>
      <c r="AV184" s="4">
        <f t="shared" si="140"/>
        <v>0</v>
      </c>
      <c r="AW184" s="4">
        <f t="shared" si="141"/>
        <v>0</v>
      </c>
      <c r="AX184" s="4">
        <f t="shared" si="142"/>
        <v>0</v>
      </c>
      <c r="AY184" s="4">
        <f t="shared" si="143"/>
        <v>0</v>
      </c>
      <c r="AZ184" s="4">
        <f t="shared" si="144"/>
        <v>0</v>
      </c>
    </row>
    <row r="185" spans="2:52" x14ac:dyDescent="0.2">
      <c r="B185">
        <f>Risks!B193</f>
        <v>0</v>
      </c>
      <c r="C185">
        <f>Risks!H193</f>
        <v>0</v>
      </c>
      <c r="D185" s="4">
        <f>Risks!C193</f>
        <v>0</v>
      </c>
      <c r="E185" s="4">
        <f>Detailed_Report_Risk_Levels!D185</f>
        <v>0</v>
      </c>
      <c r="F185" s="4">
        <f t="shared" si="99"/>
        <v>1</v>
      </c>
      <c r="G185" s="4">
        <f t="shared" si="100"/>
        <v>1</v>
      </c>
      <c r="H185" s="4">
        <f t="shared" si="101"/>
        <v>1</v>
      </c>
      <c r="I185" s="4">
        <f t="shared" si="102"/>
        <v>1</v>
      </c>
      <c r="J185" s="4">
        <f t="shared" si="103"/>
        <v>1</v>
      </c>
      <c r="K185" s="4">
        <f t="shared" si="104"/>
        <v>1</v>
      </c>
      <c r="L185" s="4">
        <f t="shared" si="105"/>
        <v>1</v>
      </c>
      <c r="M185" s="4">
        <f t="shared" si="106"/>
        <v>1</v>
      </c>
      <c r="N185" s="4">
        <f t="shared" si="107"/>
        <v>1</v>
      </c>
      <c r="O185" s="4">
        <f t="shared" si="108"/>
        <v>1</v>
      </c>
      <c r="P185" s="4">
        <f t="shared" si="109"/>
        <v>1</v>
      </c>
      <c r="Q185" s="4">
        <f t="shared" si="110"/>
        <v>1</v>
      </c>
      <c r="R185" s="4">
        <f t="shared" si="111"/>
        <v>1</v>
      </c>
      <c r="S185" s="4">
        <f t="shared" si="112"/>
        <v>1</v>
      </c>
      <c r="T185" s="4">
        <f t="shared" si="113"/>
        <v>1</v>
      </c>
      <c r="U185" s="4">
        <f t="shared" si="114"/>
        <v>0</v>
      </c>
      <c r="V185" s="4">
        <f t="shared" si="115"/>
        <v>0</v>
      </c>
      <c r="W185" s="4">
        <f t="shared" si="116"/>
        <v>0</v>
      </c>
      <c r="X185" s="4">
        <f t="shared" si="117"/>
        <v>0</v>
      </c>
      <c r="Y185" s="4">
        <f t="shared" si="118"/>
        <v>0</v>
      </c>
      <c r="Z185" s="4">
        <f t="shared" si="119"/>
        <v>0</v>
      </c>
      <c r="AA185" s="4">
        <f t="shared" si="120"/>
        <v>0</v>
      </c>
      <c r="AB185" s="4">
        <f t="shared" si="121"/>
        <v>0</v>
      </c>
      <c r="AC185" s="4">
        <f t="shared" si="122"/>
        <v>0</v>
      </c>
      <c r="AD185" s="4">
        <f t="shared" si="123"/>
        <v>0</v>
      </c>
      <c r="AE185" s="4">
        <f t="shared" si="124"/>
        <v>0</v>
      </c>
      <c r="AF185" s="4">
        <f t="shared" si="125"/>
        <v>0</v>
      </c>
      <c r="AG185" s="4">
        <f t="shared" si="126"/>
        <v>0</v>
      </c>
      <c r="AH185" s="4">
        <f t="shared" si="127"/>
        <v>0</v>
      </c>
      <c r="AI185" s="4">
        <f t="shared" si="128"/>
        <v>0</v>
      </c>
      <c r="AJ185" s="4">
        <f t="shared" si="129"/>
        <v>0</v>
      </c>
      <c r="AK185" s="4">
        <f>Detailed_Report_Risk_Levels!E185</f>
        <v>0</v>
      </c>
      <c r="AL185" s="4">
        <f t="shared" si="130"/>
        <v>0</v>
      </c>
      <c r="AM185" s="4">
        <f t="shared" si="131"/>
        <v>0</v>
      </c>
      <c r="AN185" s="4">
        <f t="shared" si="132"/>
        <v>0</v>
      </c>
      <c r="AO185" s="4">
        <f t="shared" si="133"/>
        <v>0</v>
      </c>
      <c r="AP185" s="4">
        <f t="shared" si="134"/>
        <v>0</v>
      </c>
      <c r="AQ185" s="4">
        <f t="shared" si="135"/>
        <v>0</v>
      </c>
      <c r="AR185" s="4">
        <f t="shared" si="136"/>
        <v>0</v>
      </c>
      <c r="AS185" s="4">
        <f t="shared" si="137"/>
        <v>0</v>
      </c>
      <c r="AT185" s="4">
        <f t="shared" si="138"/>
        <v>0</v>
      </c>
      <c r="AU185" s="4">
        <f t="shared" si="139"/>
        <v>0</v>
      </c>
      <c r="AV185" s="4">
        <f t="shared" si="140"/>
        <v>0</v>
      </c>
      <c r="AW185" s="4">
        <f t="shared" si="141"/>
        <v>0</v>
      </c>
      <c r="AX185" s="4">
        <f t="shared" si="142"/>
        <v>0</v>
      </c>
      <c r="AY185" s="4">
        <f t="shared" si="143"/>
        <v>0</v>
      </c>
      <c r="AZ185" s="4">
        <f t="shared" si="144"/>
        <v>0</v>
      </c>
    </row>
    <row r="186" spans="2:52" x14ac:dyDescent="0.2">
      <c r="B186">
        <f>Risks!B194</f>
        <v>0</v>
      </c>
      <c r="C186">
        <f>Risks!H194</f>
        <v>0</v>
      </c>
      <c r="D186" s="4">
        <f>Risks!C194</f>
        <v>0</v>
      </c>
      <c r="E186" s="4">
        <f>Detailed_Report_Risk_Levels!D186</f>
        <v>0</v>
      </c>
      <c r="F186" s="4">
        <f t="shared" si="99"/>
        <v>1</v>
      </c>
      <c r="G186" s="4">
        <f t="shared" si="100"/>
        <v>1</v>
      </c>
      <c r="H186" s="4">
        <f t="shared" si="101"/>
        <v>1</v>
      </c>
      <c r="I186" s="4">
        <f t="shared" si="102"/>
        <v>1</v>
      </c>
      <c r="J186" s="4">
        <f t="shared" si="103"/>
        <v>1</v>
      </c>
      <c r="K186" s="4">
        <f t="shared" si="104"/>
        <v>1</v>
      </c>
      <c r="L186" s="4">
        <f t="shared" si="105"/>
        <v>1</v>
      </c>
      <c r="M186" s="4">
        <f t="shared" si="106"/>
        <v>1</v>
      </c>
      <c r="N186" s="4">
        <f t="shared" si="107"/>
        <v>1</v>
      </c>
      <c r="O186" s="4">
        <f t="shared" si="108"/>
        <v>1</v>
      </c>
      <c r="P186" s="4">
        <f t="shared" si="109"/>
        <v>1</v>
      </c>
      <c r="Q186" s="4">
        <f t="shared" si="110"/>
        <v>1</v>
      </c>
      <c r="R186" s="4">
        <f t="shared" si="111"/>
        <v>1</v>
      </c>
      <c r="S186" s="4">
        <f t="shared" si="112"/>
        <v>1</v>
      </c>
      <c r="T186" s="4">
        <f t="shared" si="113"/>
        <v>1</v>
      </c>
      <c r="U186" s="4">
        <f t="shared" si="114"/>
        <v>0</v>
      </c>
      <c r="V186" s="4">
        <f t="shared" si="115"/>
        <v>0</v>
      </c>
      <c r="W186" s="4">
        <f t="shared" si="116"/>
        <v>0</v>
      </c>
      <c r="X186" s="4">
        <f t="shared" si="117"/>
        <v>0</v>
      </c>
      <c r="Y186" s="4">
        <f t="shared" si="118"/>
        <v>0</v>
      </c>
      <c r="Z186" s="4">
        <f t="shared" si="119"/>
        <v>0</v>
      </c>
      <c r="AA186" s="4">
        <f t="shared" si="120"/>
        <v>0</v>
      </c>
      <c r="AB186" s="4">
        <f t="shared" si="121"/>
        <v>0</v>
      </c>
      <c r="AC186" s="4">
        <f t="shared" si="122"/>
        <v>0</v>
      </c>
      <c r="AD186" s="4">
        <f t="shared" si="123"/>
        <v>0</v>
      </c>
      <c r="AE186" s="4">
        <f t="shared" si="124"/>
        <v>0</v>
      </c>
      <c r="AF186" s="4">
        <f t="shared" si="125"/>
        <v>0</v>
      </c>
      <c r="AG186" s="4">
        <f t="shared" si="126"/>
        <v>0</v>
      </c>
      <c r="AH186" s="4">
        <f t="shared" si="127"/>
        <v>0</v>
      </c>
      <c r="AI186" s="4">
        <f t="shared" si="128"/>
        <v>0</v>
      </c>
      <c r="AJ186" s="4">
        <f t="shared" si="129"/>
        <v>0</v>
      </c>
      <c r="AK186" s="4">
        <f>Detailed_Report_Risk_Levels!E186</f>
        <v>0</v>
      </c>
      <c r="AL186" s="4">
        <f t="shared" si="130"/>
        <v>0</v>
      </c>
      <c r="AM186" s="4">
        <f t="shared" si="131"/>
        <v>0</v>
      </c>
      <c r="AN186" s="4">
        <f t="shared" si="132"/>
        <v>0</v>
      </c>
      <c r="AO186" s="4">
        <f t="shared" si="133"/>
        <v>0</v>
      </c>
      <c r="AP186" s="4">
        <f t="shared" si="134"/>
        <v>0</v>
      </c>
      <c r="AQ186" s="4">
        <f t="shared" si="135"/>
        <v>0</v>
      </c>
      <c r="AR186" s="4">
        <f t="shared" si="136"/>
        <v>0</v>
      </c>
      <c r="AS186" s="4">
        <f t="shared" si="137"/>
        <v>0</v>
      </c>
      <c r="AT186" s="4">
        <f t="shared" si="138"/>
        <v>0</v>
      </c>
      <c r="AU186" s="4">
        <f t="shared" si="139"/>
        <v>0</v>
      </c>
      <c r="AV186" s="4">
        <f t="shared" si="140"/>
        <v>0</v>
      </c>
      <c r="AW186" s="4">
        <f t="shared" si="141"/>
        <v>0</v>
      </c>
      <c r="AX186" s="4">
        <f t="shared" si="142"/>
        <v>0</v>
      </c>
      <c r="AY186" s="4">
        <f t="shared" si="143"/>
        <v>0</v>
      </c>
      <c r="AZ186" s="4">
        <f t="shared" si="144"/>
        <v>0</v>
      </c>
    </row>
    <row r="187" spans="2:52" x14ac:dyDescent="0.2">
      <c r="B187">
        <f>Risks!B195</f>
        <v>0</v>
      </c>
      <c r="C187">
        <f>Risks!H195</f>
        <v>0</v>
      </c>
      <c r="D187" s="4">
        <f>Risks!C195</f>
        <v>0</v>
      </c>
      <c r="E187" s="4">
        <f>Detailed_Report_Risk_Levels!D187</f>
        <v>0</v>
      </c>
      <c r="F187" s="4">
        <f t="shared" si="99"/>
        <v>1</v>
      </c>
      <c r="G187" s="4">
        <f t="shared" si="100"/>
        <v>1</v>
      </c>
      <c r="H187" s="4">
        <f t="shared" si="101"/>
        <v>1</v>
      </c>
      <c r="I187" s="4">
        <f t="shared" si="102"/>
        <v>1</v>
      </c>
      <c r="J187" s="4">
        <f t="shared" si="103"/>
        <v>1</v>
      </c>
      <c r="K187" s="4">
        <f t="shared" si="104"/>
        <v>1</v>
      </c>
      <c r="L187" s="4">
        <f t="shared" si="105"/>
        <v>1</v>
      </c>
      <c r="M187" s="4">
        <f t="shared" si="106"/>
        <v>1</v>
      </c>
      <c r="N187" s="4">
        <f t="shared" si="107"/>
        <v>1</v>
      </c>
      <c r="O187" s="4">
        <f t="shared" si="108"/>
        <v>1</v>
      </c>
      <c r="P187" s="4">
        <f t="shared" si="109"/>
        <v>1</v>
      </c>
      <c r="Q187" s="4">
        <f t="shared" si="110"/>
        <v>1</v>
      </c>
      <c r="R187" s="4">
        <f t="shared" si="111"/>
        <v>1</v>
      </c>
      <c r="S187" s="4">
        <f t="shared" si="112"/>
        <v>1</v>
      </c>
      <c r="T187" s="4">
        <f t="shared" si="113"/>
        <v>1</v>
      </c>
      <c r="U187" s="4">
        <f t="shared" si="114"/>
        <v>0</v>
      </c>
      <c r="V187" s="4">
        <f t="shared" si="115"/>
        <v>0</v>
      </c>
      <c r="W187" s="4">
        <f t="shared" si="116"/>
        <v>0</v>
      </c>
      <c r="X187" s="4">
        <f t="shared" si="117"/>
        <v>0</v>
      </c>
      <c r="Y187" s="4">
        <f t="shared" si="118"/>
        <v>0</v>
      </c>
      <c r="Z187" s="4">
        <f t="shared" si="119"/>
        <v>0</v>
      </c>
      <c r="AA187" s="4">
        <f t="shared" si="120"/>
        <v>0</v>
      </c>
      <c r="AB187" s="4">
        <f t="shared" si="121"/>
        <v>0</v>
      </c>
      <c r="AC187" s="4">
        <f t="shared" si="122"/>
        <v>0</v>
      </c>
      <c r="AD187" s="4">
        <f t="shared" si="123"/>
        <v>0</v>
      </c>
      <c r="AE187" s="4">
        <f t="shared" si="124"/>
        <v>0</v>
      </c>
      <c r="AF187" s="4">
        <f t="shared" si="125"/>
        <v>0</v>
      </c>
      <c r="AG187" s="4">
        <f t="shared" si="126"/>
        <v>0</v>
      </c>
      <c r="AH187" s="4">
        <f t="shared" si="127"/>
        <v>0</v>
      </c>
      <c r="AI187" s="4">
        <f t="shared" si="128"/>
        <v>0</v>
      </c>
      <c r="AJ187" s="4">
        <f t="shared" si="129"/>
        <v>0</v>
      </c>
      <c r="AK187" s="4">
        <f>Detailed_Report_Risk_Levels!E187</f>
        <v>0</v>
      </c>
      <c r="AL187" s="4">
        <f t="shared" si="130"/>
        <v>0</v>
      </c>
      <c r="AM187" s="4">
        <f t="shared" si="131"/>
        <v>0</v>
      </c>
      <c r="AN187" s="4">
        <f t="shared" si="132"/>
        <v>0</v>
      </c>
      <c r="AO187" s="4">
        <f t="shared" si="133"/>
        <v>0</v>
      </c>
      <c r="AP187" s="4">
        <f t="shared" si="134"/>
        <v>0</v>
      </c>
      <c r="AQ187" s="4">
        <f t="shared" si="135"/>
        <v>0</v>
      </c>
      <c r="AR187" s="4">
        <f t="shared" si="136"/>
        <v>0</v>
      </c>
      <c r="AS187" s="4">
        <f t="shared" si="137"/>
        <v>0</v>
      </c>
      <c r="AT187" s="4">
        <f t="shared" si="138"/>
        <v>0</v>
      </c>
      <c r="AU187" s="4">
        <f t="shared" si="139"/>
        <v>0</v>
      </c>
      <c r="AV187" s="4">
        <f t="shared" si="140"/>
        <v>0</v>
      </c>
      <c r="AW187" s="4">
        <f t="shared" si="141"/>
        <v>0</v>
      </c>
      <c r="AX187" s="4">
        <f t="shared" si="142"/>
        <v>0</v>
      </c>
      <c r="AY187" s="4">
        <f t="shared" si="143"/>
        <v>0</v>
      </c>
      <c r="AZ187" s="4">
        <f t="shared" si="144"/>
        <v>0</v>
      </c>
    </row>
    <row r="188" spans="2:52" x14ac:dyDescent="0.2">
      <c r="B188">
        <f>Risks!B196</f>
        <v>0</v>
      </c>
      <c r="C188">
        <f>Risks!H196</f>
        <v>0</v>
      </c>
      <c r="D188" s="4">
        <f>Risks!C196</f>
        <v>0</v>
      </c>
      <c r="E188" s="4">
        <f>Detailed_Report_Risk_Levels!D188</f>
        <v>0</v>
      </c>
      <c r="F188" s="4">
        <f t="shared" si="99"/>
        <v>1</v>
      </c>
      <c r="G188" s="4">
        <f t="shared" si="100"/>
        <v>1</v>
      </c>
      <c r="H188" s="4">
        <f t="shared" si="101"/>
        <v>1</v>
      </c>
      <c r="I188" s="4">
        <f t="shared" si="102"/>
        <v>1</v>
      </c>
      <c r="J188" s="4">
        <f t="shared" si="103"/>
        <v>1</v>
      </c>
      <c r="K188" s="4">
        <f t="shared" si="104"/>
        <v>1</v>
      </c>
      <c r="L188" s="4">
        <f t="shared" si="105"/>
        <v>1</v>
      </c>
      <c r="M188" s="4">
        <f t="shared" si="106"/>
        <v>1</v>
      </c>
      <c r="N188" s="4">
        <f t="shared" si="107"/>
        <v>1</v>
      </c>
      <c r="O188" s="4">
        <f t="shared" si="108"/>
        <v>1</v>
      </c>
      <c r="P188" s="4">
        <f t="shared" si="109"/>
        <v>1</v>
      </c>
      <c r="Q188" s="4">
        <f t="shared" si="110"/>
        <v>1</v>
      </c>
      <c r="R188" s="4">
        <f t="shared" si="111"/>
        <v>1</v>
      </c>
      <c r="S188" s="4">
        <f t="shared" si="112"/>
        <v>1</v>
      </c>
      <c r="T188" s="4">
        <f t="shared" si="113"/>
        <v>1</v>
      </c>
      <c r="U188" s="4">
        <f t="shared" si="114"/>
        <v>0</v>
      </c>
      <c r="V188" s="4">
        <f t="shared" si="115"/>
        <v>0</v>
      </c>
      <c r="W188" s="4">
        <f t="shared" si="116"/>
        <v>0</v>
      </c>
      <c r="X188" s="4">
        <f t="shared" si="117"/>
        <v>0</v>
      </c>
      <c r="Y188" s="4">
        <f t="shared" si="118"/>
        <v>0</v>
      </c>
      <c r="Z188" s="4">
        <f t="shared" si="119"/>
        <v>0</v>
      </c>
      <c r="AA188" s="4">
        <f t="shared" si="120"/>
        <v>0</v>
      </c>
      <c r="AB188" s="4">
        <f t="shared" si="121"/>
        <v>0</v>
      </c>
      <c r="AC188" s="4">
        <f t="shared" si="122"/>
        <v>0</v>
      </c>
      <c r="AD188" s="4">
        <f t="shared" si="123"/>
        <v>0</v>
      </c>
      <c r="AE188" s="4">
        <f t="shared" si="124"/>
        <v>0</v>
      </c>
      <c r="AF188" s="4">
        <f t="shared" si="125"/>
        <v>0</v>
      </c>
      <c r="AG188" s="4">
        <f t="shared" si="126"/>
        <v>0</v>
      </c>
      <c r="AH188" s="4">
        <f t="shared" si="127"/>
        <v>0</v>
      </c>
      <c r="AI188" s="4">
        <f t="shared" si="128"/>
        <v>0</v>
      </c>
      <c r="AJ188" s="4">
        <f t="shared" si="129"/>
        <v>0</v>
      </c>
      <c r="AK188" s="4">
        <f>Detailed_Report_Risk_Levels!E188</f>
        <v>0</v>
      </c>
      <c r="AL188" s="4">
        <f t="shared" si="130"/>
        <v>0</v>
      </c>
      <c r="AM188" s="4">
        <f t="shared" si="131"/>
        <v>0</v>
      </c>
      <c r="AN188" s="4">
        <f t="shared" si="132"/>
        <v>0</v>
      </c>
      <c r="AO188" s="4">
        <f t="shared" si="133"/>
        <v>0</v>
      </c>
      <c r="AP188" s="4">
        <f t="shared" si="134"/>
        <v>0</v>
      </c>
      <c r="AQ188" s="4">
        <f t="shared" si="135"/>
        <v>0</v>
      </c>
      <c r="AR188" s="4">
        <f t="shared" si="136"/>
        <v>0</v>
      </c>
      <c r="AS188" s="4">
        <f t="shared" si="137"/>
        <v>0</v>
      </c>
      <c r="AT188" s="4">
        <f t="shared" si="138"/>
        <v>0</v>
      </c>
      <c r="AU188" s="4">
        <f t="shared" si="139"/>
        <v>0</v>
      </c>
      <c r="AV188" s="4">
        <f t="shared" si="140"/>
        <v>0</v>
      </c>
      <c r="AW188" s="4">
        <f t="shared" si="141"/>
        <v>0</v>
      </c>
      <c r="AX188" s="4">
        <f t="shared" si="142"/>
        <v>0</v>
      </c>
      <c r="AY188" s="4">
        <f t="shared" si="143"/>
        <v>0</v>
      </c>
      <c r="AZ188" s="4">
        <f t="shared" si="144"/>
        <v>0</v>
      </c>
    </row>
    <row r="189" spans="2:52" x14ac:dyDescent="0.2">
      <c r="B189">
        <f>Risks!B197</f>
        <v>0</v>
      </c>
      <c r="C189">
        <f>Risks!H197</f>
        <v>0</v>
      </c>
      <c r="D189" s="4">
        <f>Risks!C197</f>
        <v>0</v>
      </c>
      <c r="E189" s="4">
        <f>Detailed_Report_Risk_Levels!D189</f>
        <v>0</v>
      </c>
      <c r="F189" s="4">
        <f t="shared" si="99"/>
        <v>1</v>
      </c>
      <c r="G189" s="4">
        <f t="shared" si="100"/>
        <v>1</v>
      </c>
      <c r="H189" s="4">
        <f t="shared" si="101"/>
        <v>1</v>
      </c>
      <c r="I189" s="4">
        <f t="shared" si="102"/>
        <v>1</v>
      </c>
      <c r="J189" s="4">
        <f t="shared" si="103"/>
        <v>1</v>
      </c>
      <c r="K189" s="4">
        <f t="shared" si="104"/>
        <v>1</v>
      </c>
      <c r="L189" s="4">
        <f t="shared" si="105"/>
        <v>1</v>
      </c>
      <c r="M189" s="4">
        <f t="shared" si="106"/>
        <v>1</v>
      </c>
      <c r="N189" s="4">
        <f t="shared" si="107"/>
        <v>1</v>
      </c>
      <c r="O189" s="4">
        <f t="shared" si="108"/>
        <v>1</v>
      </c>
      <c r="P189" s="4">
        <f t="shared" si="109"/>
        <v>1</v>
      </c>
      <c r="Q189" s="4">
        <f t="shared" si="110"/>
        <v>1</v>
      </c>
      <c r="R189" s="4">
        <f t="shared" si="111"/>
        <v>1</v>
      </c>
      <c r="S189" s="4">
        <f t="shared" si="112"/>
        <v>1</v>
      </c>
      <c r="T189" s="4">
        <f t="shared" si="113"/>
        <v>1</v>
      </c>
      <c r="U189" s="4">
        <f t="shared" si="114"/>
        <v>0</v>
      </c>
      <c r="V189" s="4">
        <f t="shared" si="115"/>
        <v>0</v>
      </c>
      <c r="W189" s="4">
        <f t="shared" si="116"/>
        <v>0</v>
      </c>
      <c r="X189" s="4">
        <f t="shared" si="117"/>
        <v>0</v>
      </c>
      <c r="Y189" s="4">
        <f t="shared" si="118"/>
        <v>0</v>
      </c>
      <c r="Z189" s="4">
        <f t="shared" si="119"/>
        <v>0</v>
      </c>
      <c r="AA189" s="4">
        <f t="shared" si="120"/>
        <v>0</v>
      </c>
      <c r="AB189" s="4">
        <f t="shared" si="121"/>
        <v>0</v>
      </c>
      <c r="AC189" s="4">
        <f t="shared" si="122"/>
        <v>0</v>
      </c>
      <c r="AD189" s="4">
        <f t="shared" si="123"/>
        <v>0</v>
      </c>
      <c r="AE189" s="4">
        <f t="shared" si="124"/>
        <v>0</v>
      </c>
      <c r="AF189" s="4">
        <f t="shared" si="125"/>
        <v>0</v>
      </c>
      <c r="AG189" s="4">
        <f t="shared" si="126"/>
        <v>0</v>
      </c>
      <c r="AH189" s="4">
        <f t="shared" si="127"/>
        <v>0</v>
      </c>
      <c r="AI189" s="4">
        <f t="shared" si="128"/>
        <v>0</v>
      </c>
      <c r="AJ189" s="4">
        <f t="shared" si="129"/>
        <v>0</v>
      </c>
      <c r="AK189" s="4">
        <f>Detailed_Report_Risk_Levels!E189</f>
        <v>0</v>
      </c>
      <c r="AL189" s="4">
        <f t="shared" si="130"/>
        <v>0</v>
      </c>
      <c r="AM189" s="4">
        <f t="shared" si="131"/>
        <v>0</v>
      </c>
      <c r="AN189" s="4">
        <f t="shared" si="132"/>
        <v>0</v>
      </c>
      <c r="AO189" s="4">
        <f t="shared" si="133"/>
        <v>0</v>
      </c>
      <c r="AP189" s="4">
        <f t="shared" si="134"/>
        <v>0</v>
      </c>
      <c r="AQ189" s="4">
        <f t="shared" si="135"/>
        <v>0</v>
      </c>
      <c r="AR189" s="4">
        <f t="shared" si="136"/>
        <v>0</v>
      </c>
      <c r="AS189" s="4">
        <f t="shared" si="137"/>
        <v>0</v>
      </c>
      <c r="AT189" s="4">
        <f t="shared" si="138"/>
        <v>0</v>
      </c>
      <c r="AU189" s="4">
        <f t="shared" si="139"/>
        <v>0</v>
      </c>
      <c r="AV189" s="4">
        <f t="shared" si="140"/>
        <v>0</v>
      </c>
      <c r="AW189" s="4">
        <f t="shared" si="141"/>
        <v>0</v>
      </c>
      <c r="AX189" s="4">
        <f t="shared" si="142"/>
        <v>0</v>
      </c>
      <c r="AY189" s="4">
        <f t="shared" si="143"/>
        <v>0</v>
      </c>
      <c r="AZ189" s="4">
        <f t="shared" si="144"/>
        <v>0</v>
      </c>
    </row>
    <row r="190" spans="2:52" x14ac:dyDescent="0.2">
      <c r="B190">
        <f>Risks!B198</f>
        <v>0</v>
      </c>
      <c r="C190">
        <f>Risks!H198</f>
        <v>0</v>
      </c>
      <c r="D190" s="4">
        <f>Risks!C198</f>
        <v>0</v>
      </c>
      <c r="E190" s="4">
        <f>Detailed_Report_Risk_Levels!D190</f>
        <v>0</v>
      </c>
      <c r="F190" s="4">
        <f t="shared" si="99"/>
        <v>1</v>
      </c>
      <c r="G190" s="4">
        <f t="shared" si="100"/>
        <v>1</v>
      </c>
      <c r="H190" s="4">
        <f t="shared" si="101"/>
        <v>1</v>
      </c>
      <c r="I190" s="4">
        <f t="shared" si="102"/>
        <v>1</v>
      </c>
      <c r="J190" s="4">
        <f t="shared" si="103"/>
        <v>1</v>
      </c>
      <c r="K190" s="4">
        <f t="shared" si="104"/>
        <v>1</v>
      </c>
      <c r="L190" s="4">
        <f t="shared" si="105"/>
        <v>1</v>
      </c>
      <c r="M190" s="4">
        <f t="shared" si="106"/>
        <v>1</v>
      </c>
      <c r="N190" s="4">
        <f t="shared" si="107"/>
        <v>1</v>
      </c>
      <c r="O190" s="4">
        <f t="shared" si="108"/>
        <v>1</v>
      </c>
      <c r="P190" s="4">
        <f t="shared" si="109"/>
        <v>1</v>
      </c>
      <c r="Q190" s="4">
        <f t="shared" si="110"/>
        <v>1</v>
      </c>
      <c r="R190" s="4">
        <f t="shared" si="111"/>
        <v>1</v>
      </c>
      <c r="S190" s="4">
        <f t="shared" si="112"/>
        <v>1</v>
      </c>
      <c r="T190" s="4">
        <f t="shared" si="113"/>
        <v>1</v>
      </c>
      <c r="U190" s="4">
        <f t="shared" si="114"/>
        <v>0</v>
      </c>
      <c r="V190" s="4">
        <f t="shared" si="115"/>
        <v>0</v>
      </c>
      <c r="W190" s="4">
        <f t="shared" si="116"/>
        <v>0</v>
      </c>
      <c r="X190" s="4">
        <f t="shared" si="117"/>
        <v>0</v>
      </c>
      <c r="Y190" s="4">
        <f t="shared" si="118"/>
        <v>0</v>
      </c>
      <c r="Z190" s="4">
        <f t="shared" si="119"/>
        <v>0</v>
      </c>
      <c r="AA190" s="4">
        <f t="shared" si="120"/>
        <v>0</v>
      </c>
      <c r="AB190" s="4">
        <f t="shared" si="121"/>
        <v>0</v>
      </c>
      <c r="AC190" s="4">
        <f t="shared" si="122"/>
        <v>0</v>
      </c>
      <c r="AD190" s="4">
        <f t="shared" si="123"/>
        <v>0</v>
      </c>
      <c r="AE190" s="4">
        <f t="shared" si="124"/>
        <v>0</v>
      </c>
      <c r="AF190" s="4">
        <f t="shared" si="125"/>
        <v>0</v>
      </c>
      <c r="AG190" s="4">
        <f t="shared" si="126"/>
        <v>0</v>
      </c>
      <c r="AH190" s="4">
        <f t="shared" si="127"/>
        <v>0</v>
      </c>
      <c r="AI190" s="4">
        <f t="shared" si="128"/>
        <v>0</v>
      </c>
      <c r="AJ190" s="4">
        <f t="shared" si="129"/>
        <v>0</v>
      </c>
      <c r="AK190" s="4">
        <f>Detailed_Report_Risk_Levels!E190</f>
        <v>0</v>
      </c>
      <c r="AL190" s="4">
        <f t="shared" si="130"/>
        <v>0</v>
      </c>
      <c r="AM190" s="4">
        <f t="shared" si="131"/>
        <v>0</v>
      </c>
      <c r="AN190" s="4">
        <f t="shared" si="132"/>
        <v>0</v>
      </c>
      <c r="AO190" s="4">
        <f t="shared" si="133"/>
        <v>0</v>
      </c>
      <c r="AP190" s="4">
        <f t="shared" si="134"/>
        <v>0</v>
      </c>
      <c r="AQ190" s="4">
        <f t="shared" si="135"/>
        <v>0</v>
      </c>
      <c r="AR190" s="4">
        <f t="shared" si="136"/>
        <v>0</v>
      </c>
      <c r="AS190" s="4">
        <f t="shared" si="137"/>
        <v>0</v>
      </c>
      <c r="AT190" s="4">
        <f t="shared" si="138"/>
        <v>0</v>
      </c>
      <c r="AU190" s="4">
        <f t="shared" si="139"/>
        <v>0</v>
      </c>
      <c r="AV190" s="4">
        <f t="shared" si="140"/>
        <v>0</v>
      </c>
      <c r="AW190" s="4">
        <f t="shared" si="141"/>
        <v>0</v>
      </c>
      <c r="AX190" s="4">
        <f t="shared" si="142"/>
        <v>0</v>
      </c>
      <c r="AY190" s="4">
        <f t="shared" si="143"/>
        <v>0</v>
      </c>
      <c r="AZ190" s="4">
        <f t="shared" si="144"/>
        <v>0</v>
      </c>
    </row>
    <row r="191" spans="2:52" x14ac:dyDescent="0.2">
      <c r="B191">
        <f>Risks!B199</f>
        <v>0</v>
      </c>
      <c r="C191">
        <f>Risks!H199</f>
        <v>0</v>
      </c>
      <c r="D191" s="4">
        <f>Risks!C199</f>
        <v>0</v>
      </c>
      <c r="E191" s="4">
        <f>Detailed_Report_Risk_Levels!D191</f>
        <v>0</v>
      </c>
      <c r="F191" s="4">
        <f t="shared" si="99"/>
        <v>1</v>
      </c>
      <c r="G191" s="4">
        <f t="shared" si="100"/>
        <v>1</v>
      </c>
      <c r="H191" s="4">
        <f t="shared" si="101"/>
        <v>1</v>
      </c>
      <c r="I191" s="4">
        <f t="shared" si="102"/>
        <v>1</v>
      </c>
      <c r="J191" s="4">
        <f t="shared" si="103"/>
        <v>1</v>
      </c>
      <c r="K191" s="4">
        <f t="shared" si="104"/>
        <v>1</v>
      </c>
      <c r="L191" s="4">
        <f t="shared" si="105"/>
        <v>1</v>
      </c>
      <c r="M191" s="4">
        <f t="shared" si="106"/>
        <v>1</v>
      </c>
      <c r="N191" s="4">
        <f t="shared" si="107"/>
        <v>1</v>
      </c>
      <c r="O191" s="4">
        <f t="shared" si="108"/>
        <v>1</v>
      </c>
      <c r="P191" s="4">
        <f t="shared" si="109"/>
        <v>1</v>
      </c>
      <c r="Q191" s="4">
        <f t="shared" si="110"/>
        <v>1</v>
      </c>
      <c r="R191" s="4">
        <f t="shared" si="111"/>
        <v>1</v>
      </c>
      <c r="S191" s="4">
        <f t="shared" si="112"/>
        <v>1</v>
      </c>
      <c r="T191" s="4">
        <f t="shared" si="113"/>
        <v>1</v>
      </c>
      <c r="U191" s="4">
        <f t="shared" si="114"/>
        <v>0</v>
      </c>
      <c r="V191" s="4">
        <f t="shared" si="115"/>
        <v>0</v>
      </c>
      <c r="W191" s="4">
        <f t="shared" si="116"/>
        <v>0</v>
      </c>
      <c r="X191" s="4">
        <f t="shared" si="117"/>
        <v>0</v>
      </c>
      <c r="Y191" s="4">
        <f t="shared" si="118"/>
        <v>0</v>
      </c>
      <c r="Z191" s="4">
        <f t="shared" si="119"/>
        <v>0</v>
      </c>
      <c r="AA191" s="4">
        <f t="shared" si="120"/>
        <v>0</v>
      </c>
      <c r="AB191" s="4">
        <f t="shared" si="121"/>
        <v>0</v>
      </c>
      <c r="AC191" s="4">
        <f t="shared" si="122"/>
        <v>0</v>
      </c>
      <c r="AD191" s="4">
        <f t="shared" si="123"/>
        <v>0</v>
      </c>
      <c r="AE191" s="4">
        <f t="shared" si="124"/>
        <v>0</v>
      </c>
      <c r="AF191" s="4">
        <f t="shared" si="125"/>
        <v>0</v>
      </c>
      <c r="AG191" s="4">
        <f t="shared" si="126"/>
        <v>0</v>
      </c>
      <c r="AH191" s="4">
        <f t="shared" si="127"/>
        <v>0</v>
      </c>
      <c r="AI191" s="4">
        <f t="shared" si="128"/>
        <v>0</v>
      </c>
      <c r="AJ191" s="4">
        <f t="shared" si="129"/>
        <v>0</v>
      </c>
      <c r="AK191" s="4">
        <f>Detailed_Report_Risk_Levels!E191</f>
        <v>0</v>
      </c>
      <c r="AL191" s="4">
        <f t="shared" si="130"/>
        <v>0</v>
      </c>
      <c r="AM191" s="4">
        <f t="shared" si="131"/>
        <v>0</v>
      </c>
      <c r="AN191" s="4">
        <f t="shared" si="132"/>
        <v>0</v>
      </c>
      <c r="AO191" s="4">
        <f t="shared" si="133"/>
        <v>0</v>
      </c>
      <c r="AP191" s="4">
        <f t="shared" si="134"/>
        <v>0</v>
      </c>
      <c r="AQ191" s="4">
        <f t="shared" si="135"/>
        <v>0</v>
      </c>
      <c r="AR191" s="4">
        <f t="shared" si="136"/>
        <v>0</v>
      </c>
      <c r="AS191" s="4">
        <f t="shared" si="137"/>
        <v>0</v>
      </c>
      <c r="AT191" s="4">
        <f t="shared" si="138"/>
        <v>0</v>
      </c>
      <c r="AU191" s="4">
        <f t="shared" si="139"/>
        <v>0</v>
      </c>
      <c r="AV191" s="4">
        <f t="shared" si="140"/>
        <v>0</v>
      </c>
      <c r="AW191" s="4">
        <f t="shared" si="141"/>
        <v>0</v>
      </c>
      <c r="AX191" s="4">
        <f t="shared" si="142"/>
        <v>0</v>
      </c>
      <c r="AY191" s="4">
        <f t="shared" si="143"/>
        <v>0</v>
      </c>
      <c r="AZ191" s="4">
        <f t="shared" si="144"/>
        <v>0</v>
      </c>
    </row>
    <row r="192" spans="2:52" x14ac:dyDescent="0.2">
      <c r="B192">
        <f>Risks!B200</f>
        <v>0</v>
      </c>
      <c r="C192">
        <f>Risks!H200</f>
        <v>0</v>
      </c>
      <c r="D192" s="4">
        <f>Risks!C200</f>
        <v>0</v>
      </c>
      <c r="E192" s="4">
        <f>Detailed_Report_Risk_Levels!D192</f>
        <v>0</v>
      </c>
      <c r="F192" s="4">
        <f t="shared" si="99"/>
        <v>1</v>
      </c>
      <c r="G192" s="4">
        <f t="shared" si="100"/>
        <v>1</v>
      </c>
      <c r="H192" s="4">
        <f t="shared" si="101"/>
        <v>1</v>
      </c>
      <c r="I192" s="4">
        <f t="shared" si="102"/>
        <v>1</v>
      </c>
      <c r="J192" s="4">
        <f t="shared" si="103"/>
        <v>1</v>
      </c>
      <c r="K192" s="4">
        <f t="shared" si="104"/>
        <v>1</v>
      </c>
      <c r="L192" s="4">
        <f t="shared" si="105"/>
        <v>1</v>
      </c>
      <c r="M192" s="4">
        <f t="shared" si="106"/>
        <v>1</v>
      </c>
      <c r="N192" s="4">
        <f t="shared" si="107"/>
        <v>1</v>
      </c>
      <c r="O192" s="4">
        <f t="shared" si="108"/>
        <v>1</v>
      </c>
      <c r="P192" s="4">
        <f t="shared" si="109"/>
        <v>1</v>
      </c>
      <c r="Q192" s="4">
        <f t="shared" si="110"/>
        <v>1</v>
      </c>
      <c r="R192" s="4">
        <f t="shared" si="111"/>
        <v>1</v>
      </c>
      <c r="S192" s="4">
        <f t="shared" si="112"/>
        <v>1</v>
      </c>
      <c r="T192" s="4">
        <f t="shared" si="113"/>
        <v>1</v>
      </c>
      <c r="U192" s="4">
        <f t="shared" si="114"/>
        <v>0</v>
      </c>
      <c r="V192" s="4">
        <f t="shared" si="115"/>
        <v>0</v>
      </c>
      <c r="W192" s="4">
        <f t="shared" si="116"/>
        <v>0</v>
      </c>
      <c r="X192" s="4">
        <f t="shared" si="117"/>
        <v>0</v>
      </c>
      <c r="Y192" s="4">
        <f t="shared" si="118"/>
        <v>0</v>
      </c>
      <c r="Z192" s="4">
        <f t="shared" si="119"/>
        <v>0</v>
      </c>
      <c r="AA192" s="4">
        <f t="shared" si="120"/>
        <v>0</v>
      </c>
      <c r="AB192" s="4">
        <f t="shared" si="121"/>
        <v>0</v>
      </c>
      <c r="AC192" s="4">
        <f t="shared" si="122"/>
        <v>0</v>
      </c>
      <c r="AD192" s="4">
        <f t="shared" si="123"/>
        <v>0</v>
      </c>
      <c r="AE192" s="4">
        <f t="shared" si="124"/>
        <v>0</v>
      </c>
      <c r="AF192" s="4">
        <f t="shared" si="125"/>
        <v>0</v>
      </c>
      <c r="AG192" s="4">
        <f t="shared" si="126"/>
        <v>0</v>
      </c>
      <c r="AH192" s="4">
        <f t="shared" si="127"/>
        <v>0</v>
      </c>
      <c r="AI192" s="4">
        <f t="shared" si="128"/>
        <v>0</v>
      </c>
      <c r="AJ192" s="4">
        <f t="shared" si="129"/>
        <v>0</v>
      </c>
      <c r="AK192" s="4">
        <f>Detailed_Report_Risk_Levels!E192</f>
        <v>0</v>
      </c>
      <c r="AL192" s="4">
        <f t="shared" si="130"/>
        <v>0</v>
      </c>
      <c r="AM192" s="4">
        <f t="shared" si="131"/>
        <v>0</v>
      </c>
      <c r="AN192" s="4">
        <f t="shared" si="132"/>
        <v>0</v>
      </c>
      <c r="AO192" s="4">
        <f t="shared" si="133"/>
        <v>0</v>
      </c>
      <c r="AP192" s="4">
        <f t="shared" si="134"/>
        <v>0</v>
      </c>
      <c r="AQ192" s="4">
        <f t="shared" si="135"/>
        <v>0</v>
      </c>
      <c r="AR192" s="4">
        <f t="shared" si="136"/>
        <v>0</v>
      </c>
      <c r="AS192" s="4">
        <f t="shared" si="137"/>
        <v>0</v>
      </c>
      <c r="AT192" s="4">
        <f t="shared" si="138"/>
        <v>0</v>
      </c>
      <c r="AU192" s="4">
        <f t="shared" si="139"/>
        <v>0</v>
      </c>
      <c r="AV192" s="4">
        <f t="shared" si="140"/>
        <v>0</v>
      </c>
      <c r="AW192" s="4">
        <f t="shared" si="141"/>
        <v>0</v>
      </c>
      <c r="AX192" s="4">
        <f t="shared" si="142"/>
        <v>0</v>
      </c>
      <c r="AY192" s="4">
        <f t="shared" si="143"/>
        <v>0</v>
      </c>
      <c r="AZ192" s="4">
        <f t="shared" si="144"/>
        <v>0</v>
      </c>
    </row>
    <row r="193" spans="2:52" x14ac:dyDescent="0.2">
      <c r="B193">
        <f>Risks!B201</f>
        <v>0</v>
      </c>
      <c r="C193">
        <f>Risks!H201</f>
        <v>0</v>
      </c>
      <c r="D193" s="4">
        <f>Risks!C201</f>
        <v>0</v>
      </c>
      <c r="E193" s="4">
        <f>Detailed_Report_Risk_Levels!D193</f>
        <v>0</v>
      </c>
      <c r="F193" s="4">
        <f t="shared" si="99"/>
        <v>1</v>
      </c>
      <c r="G193" s="4">
        <f t="shared" si="100"/>
        <v>1</v>
      </c>
      <c r="H193" s="4">
        <f t="shared" si="101"/>
        <v>1</v>
      </c>
      <c r="I193" s="4">
        <f t="shared" si="102"/>
        <v>1</v>
      </c>
      <c r="J193" s="4">
        <f t="shared" si="103"/>
        <v>1</v>
      </c>
      <c r="K193" s="4">
        <f t="shared" si="104"/>
        <v>1</v>
      </c>
      <c r="L193" s="4">
        <f t="shared" si="105"/>
        <v>1</v>
      </c>
      <c r="M193" s="4">
        <f t="shared" si="106"/>
        <v>1</v>
      </c>
      <c r="N193" s="4">
        <f t="shared" si="107"/>
        <v>1</v>
      </c>
      <c r="O193" s="4">
        <f t="shared" si="108"/>
        <v>1</v>
      </c>
      <c r="P193" s="4">
        <f t="shared" si="109"/>
        <v>1</v>
      </c>
      <c r="Q193" s="4">
        <f t="shared" si="110"/>
        <v>1</v>
      </c>
      <c r="R193" s="4">
        <f t="shared" si="111"/>
        <v>1</v>
      </c>
      <c r="S193" s="4">
        <f t="shared" si="112"/>
        <v>1</v>
      </c>
      <c r="T193" s="4">
        <f t="shared" si="113"/>
        <v>1</v>
      </c>
      <c r="U193" s="4">
        <f t="shared" si="114"/>
        <v>0</v>
      </c>
      <c r="V193" s="4">
        <f t="shared" si="115"/>
        <v>0</v>
      </c>
      <c r="W193" s="4">
        <f t="shared" si="116"/>
        <v>0</v>
      </c>
      <c r="X193" s="4">
        <f t="shared" si="117"/>
        <v>0</v>
      </c>
      <c r="Y193" s="4">
        <f t="shared" si="118"/>
        <v>0</v>
      </c>
      <c r="Z193" s="4">
        <f t="shared" si="119"/>
        <v>0</v>
      </c>
      <c r="AA193" s="4">
        <f t="shared" si="120"/>
        <v>0</v>
      </c>
      <c r="AB193" s="4">
        <f t="shared" si="121"/>
        <v>0</v>
      </c>
      <c r="AC193" s="4">
        <f t="shared" si="122"/>
        <v>0</v>
      </c>
      <c r="AD193" s="4">
        <f t="shared" si="123"/>
        <v>0</v>
      </c>
      <c r="AE193" s="4">
        <f t="shared" si="124"/>
        <v>0</v>
      </c>
      <c r="AF193" s="4">
        <f t="shared" si="125"/>
        <v>0</v>
      </c>
      <c r="AG193" s="4">
        <f t="shared" si="126"/>
        <v>0</v>
      </c>
      <c r="AH193" s="4">
        <f t="shared" si="127"/>
        <v>0</v>
      </c>
      <c r="AI193" s="4">
        <f t="shared" si="128"/>
        <v>0</v>
      </c>
      <c r="AJ193" s="4">
        <f t="shared" si="129"/>
        <v>0</v>
      </c>
      <c r="AK193" s="4">
        <f>Detailed_Report_Risk_Levels!E193</f>
        <v>0</v>
      </c>
      <c r="AL193" s="4">
        <f t="shared" si="130"/>
        <v>0</v>
      </c>
      <c r="AM193" s="4">
        <f t="shared" si="131"/>
        <v>0</v>
      </c>
      <c r="AN193" s="4">
        <f t="shared" si="132"/>
        <v>0</v>
      </c>
      <c r="AO193" s="4">
        <f t="shared" si="133"/>
        <v>0</v>
      </c>
      <c r="AP193" s="4">
        <f t="shared" si="134"/>
        <v>0</v>
      </c>
      <c r="AQ193" s="4">
        <f t="shared" si="135"/>
        <v>0</v>
      </c>
      <c r="AR193" s="4">
        <f t="shared" si="136"/>
        <v>0</v>
      </c>
      <c r="AS193" s="4">
        <f t="shared" si="137"/>
        <v>0</v>
      </c>
      <c r="AT193" s="4">
        <f t="shared" si="138"/>
        <v>0</v>
      </c>
      <c r="AU193" s="4">
        <f t="shared" si="139"/>
        <v>0</v>
      </c>
      <c r="AV193" s="4">
        <f t="shared" si="140"/>
        <v>0</v>
      </c>
      <c r="AW193" s="4">
        <f t="shared" si="141"/>
        <v>0</v>
      </c>
      <c r="AX193" s="4">
        <f t="shared" si="142"/>
        <v>0</v>
      </c>
      <c r="AY193" s="4">
        <f t="shared" si="143"/>
        <v>0</v>
      </c>
      <c r="AZ193" s="4">
        <f t="shared" si="144"/>
        <v>0</v>
      </c>
    </row>
    <row r="194" spans="2:52" x14ac:dyDescent="0.2">
      <c r="B194">
        <f>Risks!B202</f>
        <v>0</v>
      </c>
      <c r="C194">
        <f>Risks!H202</f>
        <v>0</v>
      </c>
      <c r="D194" s="4">
        <f>Risks!C202</f>
        <v>0</v>
      </c>
      <c r="E194" s="4">
        <f>Detailed_Report_Risk_Levels!D194</f>
        <v>0</v>
      </c>
      <c r="F194" s="4">
        <f t="shared" si="99"/>
        <v>1</v>
      </c>
      <c r="G194" s="4">
        <f t="shared" si="100"/>
        <v>1</v>
      </c>
      <c r="H194" s="4">
        <f t="shared" si="101"/>
        <v>1</v>
      </c>
      <c r="I194" s="4">
        <f t="shared" si="102"/>
        <v>1</v>
      </c>
      <c r="J194" s="4">
        <f t="shared" si="103"/>
        <v>1</v>
      </c>
      <c r="K194" s="4">
        <f t="shared" si="104"/>
        <v>1</v>
      </c>
      <c r="L194" s="4">
        <f t="shared" si="105"/>
        <v>1</v>
      </c>
      <c r="M194" s="4">
        <f t="shared" si="106"/>
        <v>1</v>
      </c>
      <c r="N194" s="4">
        <f t="shared" si="107"/>
        <v>1</v>
      </c>
      <c r="O194" s="4">
        <f t="shared" si="108"/>
        <v>1</v>
      </c>
      <c r="P194" s="4">
        <f t="shared" si="109"/>
        <v>1</v>
      </c>
      <c r="Q194" s="4">
        <f t="shared" si="110"/>
        <v>1</v>
      </c>
      <c r="R194" s="4">
        <f t="shared" si="111"/>
        <v>1</v>
      </c>
      <c r="S194" s="4">
        <f t="shared" si="112"/>
        <v>1</v>
      </c>
      <c r="T194" s="4">
        <f t="shared" si="113"/>
        <v>1</v>
      </c>
      <c r="U194" s="4">
        <f t="shared" si="114"/>
        <v>0</v>
      </c>
      <c r="V194" s="4">
        <f t="shared" si="115"/>
        <v>0</v>
      </c>
      <c r="W194" s="4">
        <f t="shared" si="116"/>
        <v>0</v>
      </c>
      <c r="X194" s="4">
        <f t="shared" si="117"/>
        <v>0</v>
      </c>
      <c r="Y194" s="4">
        <f t="shared" si="118"/>
        <v>0</v>
      </c>
      <c r="Z194" s="4">
        <f t="shared" si="119"/>
        <v>0</v>
      </c>
      <c r="AA194" s="4">
        <f t="shared" si="120"/>
        <v>0</v>
      </c>
      <c r="AB194" s="4">
        <f t="shared" si="121"/>
        <v>0</v>
      </c>
      <c r="AC194" s="4">
        <f t="shared" si="122"/>
        <v>0</v>
      </c>
      <c r="AD194" s="4">
        <f t="shared" si="123"/>
        <v>0</v>
      </c>
      <c r="AE194" s="4">
        <f t="shared" si="124"/>
        <v>0</v>
      </c>
      <c r="AF194" s="4">
        <f t="shared" si="125"/>
        <v>0</v>
      </c>
      <c r="AG194" s="4">
        <f t="shared" si="126"/>
        <v>0</v>
      </c>
      <c r="AH194" s="4">
        <f t="shared" si="127"/>
        <v>0</v>
      </c>
      <c r="AI194" s="4">
        <f t="shared" si="128"/>
        <v>0</v>
      </c>
      <c r="AJ194" s="4">
        <f t="shared" si="129"/>
        <v>0</v>
      </c>
      <c r="AK194" s="4">
        <f>Detailed_Report_Risk_Levels!E194</f>
        <v>0</v>
      </c>
      <c r="AL194" s="4">
        <f t="shared" si="130"/>
        <v>0</v>
      </c>
      <c r="AM194" s="4">
        <f t="shared" si="131"/>
        <v>0</v>
      </c>
      <c r="AN194" s="4">
        <f t="shared" si="132"/>
        <v>0</v>
      </c>
      <c r="AO194" s="4">
        <f t="shared" si="133"/>
        <v>0</v>
      </c>
      <c r="AP194" s="4">
        <f t="shared" si="134"/>
        <v>0</v>
      </c>
      <c r="AQ194" s="4">
        <f t="shared" si="135"/>
        <v>0</v>
      </c>
      <c r="AR194" s="4">
        <f t="shared" si="136"/>
        <v>0</v>
      </c>
      <c r="AS194" s="4">
        <f t="shared" si="137"/>
        <v>0</v>
      </c>
      <c r="AT194" s="4">
        <f t="shared" si="138"/>
        <v>0</v>
      </c>
      <c r="AU194" s="4">
        <f t="shared" si="139"/>
        <v>0</v>
      </c>
      <c r="AV194" s="4">
        <f t="shared" si="140"/>
        <v>0</v>
      </c>
      <c r="AW194" s="4">
        <f t="shared" si="141"/>
        <v>0</v>
      </c>
      <c r="AX194" s="4">
        <f t="shared" si="142"/>
        <v>0</v>
      </c>
      <c r="AY194" s="4">
        <f t="shared" si="143"/>
        <v>0</v>
      </c>
      <c r="AZ194" s="4">
        <f t="shared" si="144"/>
        <v>0</v>
      </c>
    </row>
    <row r="195" spans="2:52" x14ac:dyDescent="0.2">
      <c r="B195">
        <f>Risks!B203</f>
        <v>0</v>
      </c>
      <c r="C195">
        <f>Risks!H203</f>
        <v>0</v>
      </c>
      <c r="D195" s="4">
        <f>Risks!C203</f>
        <v>0</v>
      </c>
      <c r="E195" s="4">
        <f>Detailed_Report_Risk_Levels!D195</f>
        <v>0</v>
      </c>
      <c r="F195" s="4">
        <f t="shared" si="99"/>
        <v>1</v>
      </c>
      <c r="G195" s="4">
        <f t="shared" si="100"/>
        <v>1</v>
      </c>
      <c r="H195" s="4">
        <f t="shared" si="101"/>
        <v>1</v>
      </c>
      <c r="I195" s="4">
        <f t="shared" si="102"/>
        <v>1</v>
      </c>
      <c r="J195" s="4">
        <f t="shared" si="103"/>
        <v>1</v>
      </c>
      <c r="K195" s="4">
        <f t="shared" si="104"/>
        <v>1</v>
      </c>
      <c r="L195" s="4">
        <f t="shared" si="105"/>
        <v>1</v>
      </c>
      <c r="M195" s="4">
        <f t="shared" si="106"/>
        <v>1</v>
      </c>
      <c r="N195" s="4">
        <f t="shared" si="107"/>
        <v>1</v>
      </c>
      <c r="O195" s="4">
        <f t="shared" si="108"/>
        <v>1</v>
      </c>
      <c r="P195" s="4">
        <f t="shared" si="109"/>
        <v>1</v>
      </c>
      <c r="Q195" s="4">
        <f t="shared" si="110"/>
        <v>1</v>
      </c>
      <c r="R195" s="4">
        <f t="shared" si="111"/>
        <v>1</v>
      </c>
      <c r="S195" s="4">
        <f t="shared" si="112"/>
        <v>1</v>
      </c>
      <c r="T195" s="4">
        <f t="shared" si="113"/>
        <v>1</v>
      </c>
      <c r="U195" s="4">
        <f t="shared" si="114"/>
        <v>0</v>
      </c>
      <c r="V195" s="4">
        <f t="shared" si="115"/>
        <v>0</v>
      </c>
      <c r="W195" s="4">
        <f t="shared" si="116"/>
        <v>0</v>
      </c>
      <c r="X195" s="4">
        <f t="shared" si="117"/>
        <v>0</v>
      </c>
      <c r="Y195" s="4">
        <f t="shared" si="118"/>
        <v>0</v>
      </c>
      <c r="Z195" s="4">
        <f t="shared" si="119"/>
        <v>0</v>
      </c>
      <c r="AA195" s="4">
        <f t="shared" si="120"/>
        <v>0</v>
      </c>
      <c r="AB195" s="4">
        <f t="shared" si="121"/>
        <v>0</v>
      </c>
      <c r="AC195" s="4">
        <f t="shared" si="122"/>
        <v>0</v>
      </c>
      <c r="AD195" s="4">
        <f t="shared" si="123"/>
        <v>0</v>
      </c>
      <c r="AE195" s="4">
        <f t="shared" si="124"/>
        <v>0</v>
      </c>
      <c r="AF195" s="4">
        <f t="shared" si="125"/>
        <v>0</v>
      </c>
      <c r="AG195" s="4">
        <f t="shared" si="126"/>
        <v>0</v>
      </c>
      <c r="AH195" s="4">
        <f t="shared" si="127"/>
        <v>0</v>
      </c>
      <c r="AI195" s="4">
        <f t="shared" si="128"/>
        <v>0</v>
      </c>
      <c r="AJ195" s="4">
        <f t="shared" si="129"/>
        <v>0</v>
      </c>
      <c r="AK195" s="4">
        <f>Detailed_Report_Risk_Levels!E195</f>
        <v>0</v>
      </c>
      <c r="AL195" s="4">
        <f t="shared" si="130"/>
        <v>0</v>
      </c>
      <c r="AM195" s="4">
        <f t="shared" si="131"/>
        <v>0</v>
      </c>
      <c r="AN195" s="4">
        <f t="shared" si="132"/>
        <v>0</v>
      </c>
      <c r="AO195" s="4">
        <f t="shared" si="133"/>
        <v>0</v>
      </c>
      <c r="AP195" s="4">
        <f t="shared" si="134"/>
        <v>0</v>
      </c>
      <c r="AQ195" s="4">
        <f t="shared" si="135"/>
        <v>0</v>
      </c>
      <c r="AR195" s="4">
        <f t="shared" si="136"/>
        <v>0</v>
      </c>
      <c r="AS195" s="4">
        <f t="shared" si="137"/>
        <v>0</v>
      </c>
      <c r="AT195" s="4">
        <f t="shared" si="138"/>
        <v>0</v>
      </c>
      <c r="AU195" s="4">
        <f t="shared" si="139"/>
        <v>0</v>
      </c>
      <c r="AV195" s="4">
        <f t="shared" si="140"/>
        <v>0</v>
      </c>
      <c r="AW195" s="4">
        <f t="shared" si="141"/>
        <v>0</v>
      </c>
      <c r="AX195" s="4">
        <f t="shared" si="142"/>
        <v>0</v>
      </c>
      <c r="AY195" s="4">
        <f t="shared" si="143"/>
        <v>0</v>
      </c>
      <c r="AZ195" s="4">
        <f t="shared" si="144"/>
        <v>0</v>
      </c>
    </row>
    <row r="196" spans="2:52" x14ac:dyDescent="0.2">
      <c r="B196">
        <f>Risks!B204</f>
        <v>0</v>
      </c>
      <c r="C196">
        <f>Risks!H204</f>
        <v>0</v>
      </c>
      <c r="D196" s="4">
        <f>Risks!C204</f>
        <v>0</v>
      </c>
      <c r="E196" s="4">
        <f>Detailed_Report_Risk_Levels!D196</f>
        <v>0</v>
      </c>
      <c r="F196" s="4">
        <f t="shared" si="99"/>
        <v>1</v>
      </c>
      <c r="G196" s="4">
        <f t="shared" si="100"/>
        <v>1</v>
      </c>
      <c r="H196" s="4">
        <f t="shared" si="101"/>
        <v>1</v>
      </c>
      <c r="I196" s="4">
        <f t="shared" si="102"/>
        <v>1</v>
      </c>
      <c r="J196" s="4">
        <f t="shared" si="103"/>
        <v>1</v>
      </c>
      <c r="K196" s="4">
        <f t="shared" si="104"/>
        <v>1</v>
      </c>
      <c r="L196" s="4">
        <f t="shared" si="105"/>
        <v>1</v>
      </c>
      <c r="M196" s="4">
        <f t="shared" si="106"/>
        <v>1</v>
      </c>
      <c r="N196" s="4">
        <f t="shared" si="107"/>
        <v>1</v>
      </c>
      <c r="O196" s="4">
        <f t="shared" si="108"/>
        <v>1</v>
      </c>
      <c r="P196" s="4">
        <f t="shared" si="109"/>
        <v>1</v>
      </c>
      <c r="Q196" s="4">
        <f t="shared" si="110"/>
        <v>1</v>
      </c>
      <c r="R196" s="4">
        <f t="shared" si="111"/>
        <v>1</v>
      </c>
      <c r="S196" s="4">
        <f t="shared" si="112"/>
        <v>1</v>
      </c>
      <c r="T196" s="4">
        <f t="shared" si="113"/>
        <v>1</v>
      </c>
      <c r="U196" s="4">
        <f t="shared" si="114"/>
        <v>0</v>
      </c>
      <c r="V196" s="4">
        <f t="shared" si="115"/>
        <v>0</v>
      </c>
      <c r="W196" s="4">
        <f t="shared" si="116"/>
        <v>0</v>
      </c>
      <c r="X196" s="4">
        <f t="shared" si="117"/>
        <v>0</v>
      </c>
      <c r="Y196" s="4">
        <f t="shared" si="118"/>
        <v>0</v>
      </c>
      <c r="Z196" s="4">
        <f t="shared" si="119"/>
        <v>0</v>
      </c>
      <c r="AA196" s="4">
        <f t="shared" si="120"/>
        <v>0</v>
      </c>
      <c r="AB196" s="4">
        <f t="shared" si="121"/>
        <v>0</v>
      </c>
      <c r="AC196" s="4">
        <f t="shared" si="122"/>
        <v>0</v>
      </c>
      <c r="AD196" s="4">
        <f t="shared" si="123"/>
        <v>0</v>
      </c>
      <c r="AE196" s="4">
        <f t="shared" si="124"/>
        <v>0</v>
      </c>
      <c r="AF196" s="4">
        <f t="shared" si="125"/>
        <v>0</v>
      </c>
      <c r="AG196" s="4">
        <f t="shared" si="126"/>
        <v>0</v>
      </c>
      <c r="AH196" s="4">
        <f t="shared" si="127"/>
        <v>0</v>
      </c>
      <c r="AI196" s="4">
        <f t="shared" si="128"/>
        <v>0</v>
      </c>
      <c r="AJ196" s="4">
        <f t="shared" si="129"/>
        <v>0</v>
      </c>
      <c r="AK196" s="4">
        <f>Detailed_Report_Risk_Levels!E196</f>
        <v>0</v>
      </c>
      <c r="AL196" s="4">
        <f t="shared" si="130"/>
        <v>0</v>
      </c>
      <c r="AM196" s="4">
        <f t="shared" si="131"/>
        <v>0</v>
      </c>
      <c r="AN196" s="4">
        <f t="shared" si="132"/>
        <v>0</v>
      </c>
      <c r="AO196" s="4">
        <f t="shared" si="133"/>
        <v>0</v>
      </c>
      <c r="AP196" s="4">
        <f t="shared" si="134"/>
        <v>0</v>
      </c>
      <c r="AQ196" s="4">
        <f t="shared" si="135"/>
        <v>0</v>
      </c>
      <c r="AR196" s="4">
        <f t="shared" si="136"/>
        <v>0</v>
      </c>
      <c r="AS196" s="4">
        <f t="shared" si="137"/>
        <v>0</v>
      </c>
      <c r="AT196" s="4">
        <f t="shared" si="138"/>
        <v>0</v>
      </c>
      <c r="AU196" s="4">
        <f t="shared" si="139"/>
        <v>0</v>
      </c>
      <c r="AV196" s="4">
        <f t="shared" si="140"/>
        <v>0</v>
      </c>
      <c r="AW196" s="4">
        <f t="shared" si="141"/>
        <v>0</v>
      </c>
      <c r="AX196" s="4">
        <f t="shared" si="142"/>
        <v>0</v>
      </c>
      <c r="AY196" s="4">
        <f t="shared" si="143"/>
        <v>0</v>
      </c>
      <c r="AZ196" s="4">
        <f t="shared" si="144"/>
        <v>0</v>
      </c>
    </row>
    <row r="197" spans="2:52" x14ac:dyDescent="0.2">
      <c r="B197">
        <f>Risks!B205</f>
        <v>0</v>
      </c>
      <c r="C197">
        <f>Risks!H205</f>
        <v>0</v>
      </c>
      <c r="D197" s="4">
        <f>Risks!C205</f>
        <v>0</v>
      </c>
      <c r="E197" s="4">
        <f>Detailed_Report_Risk_Levels!D197</f>
        <v>0</v>
      </c>
      <c r="F197" s="4">
        <f t="shared" si="99"/>
        <v>1</v>
      </c>
      <c r="G197" s="4">
        <f t="shared" si="100"/>
        <v>1</v>
      </c>
      <c r="H197" s="4">
        <f t="shared" si="101"/>
        <v>1</v>
      </c>
      <c r="I197" s="4">
        <f t="shared" si="102"/>
        <v>1</v>
      </c>
      <c r="J197" s="4">
        <f t="shared" si="103"/>
        <v>1</v>
      </c>
      <c r="K197" s="4">
        <f t="shared" si="104"/>
        <v>1</v>
      </c>
      <c r="L197" s="4">
        <f t="shared" si="105"/>
        <v>1</v>
      </c>
      <c r="M197" s="4">
        <f t="shared" si="106"/>
        <v>1</v>
      </c>
      <c r="N197" s="4">
        <f t="shared" si="107"/>
        <v>1</v>
      </c>
      <c r="O197" s="4">
        <f t="shared" si="108"/>
        <v>1</v>
      </c>
      <c r="P197" s="4">
        <f t="shared" si="109"/>
        <v>1</v>
      </c>
      <c r="Q197" s="4">
        <f t="shared" si="110"/>
        <v>1</v>
      </c>
      <c r="R197" s="4">
        <f t="shared" si="111"/>
        <v>1</v>
      </c>
      <c r="S197" s="4">
        <f t="shared" si="112"/>
        <v>1</v>
      </c>
      <c r="T197" s="4">
        <f t="shared" si="113"/>
        <v>1</v>
      </c>
      <c r="U197" s="4">
        <f t="shared" si="114"/>
        <v>0</v>
      </c>
      <c r="V197" s="4">
        <f t="shared" si="115"/>
        <v>0</v>
      </c>
      <c r="W197" s="4">
        <f t="shared" si="116"/>
        <v>0</v>
      </c>
      <c r="X197" s="4">
        <f t="shared" si="117"/>
        <v>0</v>
      </c>
      <c r="Y197" s="4">
        <f t="shared" si="118"/>
        <v>0</v>
      </c>
      <c r="Z197" s="4">
        <f t="shared" si="119"/>
        <v>0</v>
      </c>
      <c r="AA197" s="4">
        <f t="shared" si="120"/>
        <v>0</v>
      </c>
      <c r="AB197" s="4">
        <f t="shared" si="121"/>
        <v>0</v>
      </c>
      <c r="AC197" s="4">
        <f t="shared" si="122"/>
        <v>0</v>
      </c>
      <c r="AD197" s="4">
        <f t="shared" si="123"/>
        <v>0</v>
      </c>
      <c r="AE197" s="4">
        <f t="shared" si="124"/>
        <v>0</v>
      </c>
      <c r="AF197" s="4">
        <f t="shared" si="125"/>
        <v>0</v>
      </c>
      <c r="AG197" s="4">
        <f t="shared" si="126"/>
        <v>0</v>
      </c>
      <c r="AH197" s="4">
        <f t="shared" si="127"/>
        <v>0</v>
      </c>
      <c r="AI197" s="4">
        <f t="shared" si="128"/>
        <v>0</v>
      </c>
      <c r="AJ197" s="4">
        <f t="shared" si="129"/>
        <v>0</v>
      </c>
      <c r="AK197" s="4">
        <f>Detailed_Report_Risk_Levels!E197</f>
        <v>0</v>
      </c>
      <c r="AL197" s="4">
        <f t="shared" si="130"/>
        <v>0</v>
      </c>
      <c r="AM197" s="4">
        <f t="shared" si="131"/>
        <v>0</v>
      </c>
      <c r="AN197" s="4">
        <f t="shared" si="132"/>
        <v>0</v>
      </c>
      <c r="AO197" s="4">
        <f t="shared" si="133"/>
        <v>0</v>
      </c>
      <c r="AP197" s="4">
        <f t="shared" si="134"/>
        <v>0</v>
      </c>
      <c r="AQ197" s="4">
        <f t="shared" si="135"/>
        <v>0</v>
      </c>
      <c r="AR197" s="4">
        <f t="shared" si="136"/>
        <v>0</v>
      </c>
      <c r="AS197" s="4">
        <f t="shared" si="137"/>
        <v>0</v>
      </c>
      <c r="AT197" s="4">
        <f t="shared" si="138"/>
        <v>0</v>
      </c>
      <c r="AU197" s="4">
        <f t="shared" si="139"/>
        <v>0</v>
      </c>
      <c r="AV197" s="4">
        <f t="shared" si="140"/>
        <v>0</v>
      </c>
      <c r="AW197" s="4">
        <f t="shared" si="141"/>
        <v>0</v>
      </c>
      <c r="AX197" s="4">
        <f t="shared" si="142"/>
        <v>0</v>
      </c>
      <c r="AY197" s="4">
        <f t="shared" si="143"/>
        <v>0</v>
      </c>
      <c r="AZ197" s="4">
        <f t="shared" si="144"/>
        <v>0</v>
      </c>
    </row>
    <row r="198" spans="2:52" x14ac:dyDescent="0.2">
      <c r="B198">
        <f>Risks!B206</f>
        <v>0</v>
      </c>
      <c r="C198">
        <f>Risks!H206</f>
        <v>0</v>
      </c>
      <c r="D198" s="4">
        <f>Risks!C206</f>
        <v>0</v>
      </c>
      <c r="E198" s="4">
        <f>Detailed_Report_Risk_Levels!D198</f>
        <v>0</v>
      </c>
      <c r="F198" s="4">
        <f t="shared" si="99"/>
        <v>1</v>
      </c>
      <c r="G198" s="4">
        <f t="shared" si="100"/>
        <v>1</v>
      </c>
      <c r="H198" s="4">
        <f t="shared" si="101"/>
        <v>1</v>
      </c>
      <c r="I198" s="4">
        <f t="shared" si="102"/>
        <v>1</v>
      </c>
      <c r="J198" s="4">
        <f t="shared" si="103"/>
        <v>1</v>
      </c>
      <c r="K198" s="4">
        <f t="shared" si="104"/>
        <v>1</v>
      </c>
      <c r="L198" s="4">
        <f t="shared" si="105"/>
        <v>1</v>
      </c>
      <c r="M198" s="4">
        <f t="shared" si="106"/>
        <v>1</v>
      </c>
      <c r="N198" s="4">
        <f t="shared" si="107"/>
        <v>1</v>
      </c>
      <c r="O198" s="4">
        <f t="shared" si="108"/>
        <v>1</v>
      </c>
      <c r="P198" s="4">
        <f t="shared" si="109"/>
        <v>1</v>
      </c>
      <c r="Q198" s="4">
        <f t="shared" si="110"/>
        <v>1</v>
      </c>
      <c r="R198" s="4">
        <f t="shared" si="111"/>
        <v>1</v>
      </c>
      <c r="S198" s="4">
        <f t="shared" si="112"/>
        <v>1</v>
      </c>
      <c r="T198" s="4">
        <f t="shared" si="113"/>
        <v>1</v>
      </c>
      <c r="U198" s="4">
        <f t="shared" si="114"/>
        <v>0</v>
      </c>
      <c r="V198" s="4">
        <f t="shared" si="115"/>
        <v>0</v>
      </c>
      <c r="W198" s="4">
        <f t="shared" si="116"/>
        <v>0</v>
      </c>
      <c r="X198" s="4">
        <f t="shared" si="117"/>
        <v>0</v>
      </c>
      <c r="Y198" s="4">
        <f t="shared" si="118"/>
        <v>0</v>
      </c>
      <c r="Z198" s="4">
        <f t="shared" si="119"/>
        <v>0</v>
      </c>
      <c r="AA198" s="4">
        <f t="shared" si="120"/>
        <v>0</v>
      </c>
      <c r="AB198" s="4">
        <f t="shared" si="121"/>
        <v>0</v>
      </c>
      <c r="AC198" s="4">
        <f t="shared" si="122"/>
        <v>0</v>
      </c>
      <c r="AD198" s="4">
        <f t="shared" si="123"/>
        <v>0</v>
      </c>
      <c r="AE198" s="4">
        <f t="shared" si="124"/>
        <v>0</v>
      </c>
      <c r="AF198" s="4">
        <f t="shared" si="125"/>
        <v>0</v>
      </c>
      <c r="AG198" s="4">
        <f t="shared" si="126"/>
        <v>0</v>
      </c>
      <c r="AH198" s="4">
        <f t="shared" si="127"/>
        <v>0</v>
      </c>
      <c r="AI198" s="4">
        <f t="shared" si="128"/>
        <v>0</v>
      </c>
      <c r="AJ198" s="4">
        <f t="shared" si="129"/>
        <v>0</v>
      </c>
      <c r="AK198" s="4">
        <f>Detailed_Report_Risk_Levels!E198</f>
        <v>0</v>
      </c>
      <c r="AL198" s="4">
        <f t="shared" si="130"/>
        <v>0</v>
      </c>
      <c r="AM198" s="4">
        <f t="shared" si="131"/>
        <v>0</v>
      </c>
      <c r="AN198" s="4">
        <f t="shared" si="132"/>
        <v>0</v>
      </c>
      <c r="AO198" s="4">
        <f t="shared" si="133"/>
        <v>0</v>
      </c>
      <c r="AP198" s="4">
        <f t="shared" si="134"/>
        <v>0</v>
      </c>
      <c r="AQ198" s="4">
        <f t="shared" si="135"/>
        <v>0</v>
      </c>
      <c r="AR198" s="4">
        <f t="shared" si="136"/>
        <v>0</v>
      </c>
      <c r="AS198" s="4">
        <f t="shared" si="137"/>
        <v>0</v>
      </c>
      <c r="AT198" s="4">
        <f t="shared" si="138"/>
        <v>0</v>
      </c>
      <c r="AU198" s="4">
        <f t="shared" si="139"/>
        <v>0</v>
      </c>
      <c r="AV198" s="4">
        <f t="shared" si="140"/>
        <v>0</v>
      </c>
      <c r="AW198" s="4">
        <f t="shared" si="141"/>
        <v>0</v>
      </c>
      <c r="AX198" s="4">
        <f t="shared" si="142"/>
        <v>0</v>
      </c>
      <c r="AY198" s="4">
        <f t="shared" si="143"/>
        <v>0</v>
      </c>
      <c r="AZ198" s="4">
        <f t="shared" si="144"/>
        <v>0</v>
      </c>
    </row>
    <row r="199" spans="2:52" x14ac:dyDescent="0.2">
      <c r="B199">
        <f>Risks!B207</f>
        <v>0</v>
      </c>
      <c r="C199">
        <f>Risks!H207</f>
        <v>0</v>
      </c>
      <c r="D199" s="4">
        <f>Risks!C207</f>
        <v>0</v>
      </c>
      <c r="E199" s="4">
        <f>Detailed_Report_Risk_Levels!D199</f>
        <v>0</v>
      </c>
      <c r="F199" s="4">
        <f t="shared" si="99"/>
        <v>1</v>
      </c>
      <c r="G199" s="4">
        <f t="shared" si="100"/>
        <v>1</v>
      </c>
      <c r="H199" s="4">
        <f t="shared" si="101"/>
        <v>1</v>
      </c>
      <c r="I199" s="4">
        <f t="shared" si="102"/>
        <v>1</v>
      </c>
      <c r="J199" s="4">
        <f t="shared" si="103"/>
        <v>1</v>
      </c>
      <c r="K199" s="4">
        <f t="shared" si="104"/>
        <v>1</v>
      </c>
      <c r="L199" s="4">
        <f t="shared" si="105"/>
        <v>1</v>
      </c>
      <c r="M199" s="4">
        <f t="shared" si="106"/>
        <v>1</v>
      </c>
      <c r="N199" s="4">
        <f t="shared" si="107"/>
        <v>1</v>
      </c>
      <c r="O199" s="4">
        <f t="shared" si="108"/>
        <v>1</v>
      </c>
      <c r="P199" s="4">
        <f t="shared" si="109"/>
        <v>1</v>
      </c>
      <c r="Q199" s="4">
        <f t="shared" si="110"/>
        <v>1</v>
      </c>
      <c r="R199" s="4">
        <f t="shared" si="111"/>
        <v>1</v>
      </c>
      <c r="S199" s="4">
        <f t="shared" si="112"/>
        <v>1</v>
      </c>
      <c r="T199" s="4">
        <f t="shared" si="113"/>
        <v>1</v>
      </c>
      <c r="U199" s="4">
        <f t="shared" si="114"/>
        <v>0</v>
      </c>
      <c r="V199" s="4">
        <f t="shared" si="115"/>
        <v>0</v>
      </c>
      <c r="W199" s="4">
        <f t="shared" si="116"/>
        <v>0</v>
      </c>
      <c r="X199" s="4">
        <f t="shared" si="117"/>
        <v>0</v>
      </c>
      <c r="Y199" s="4">
        <f t="shared" si="118"/>
        <v>0</v>
      </c>
      <c r="Z199" s="4">
        <f t="shared" si="119"/>
        <v>0</v>
      </c>
      <c r="AA199" s="4">
        <f t="shared" si="120"/>
        <v>0</v>
      </c>
      <c r="AB199" s="4">
        <f t="shared" si="121"/>
        <v>0</v>
      </c>
      <c r="AC199" s="4">
        <f t="shared" si="122"/>
        <v>0</v>
      </c>
      <c r="AD199" s="4">
        <f t="shared" si="123"/>
        <v>0</v>
      </c>
      <c r="AE199" s="4">
        <f t="shared" si="124"/>
        <v>0</v>
      </c>
      <c r="AF199" s="4">
        <f t="shared" si="125"/>
        <v>0</v>
      </c>
      <c r="AG199" s="4">
        <f t="shared" si="126"/>
        <v>0</v>
      </c>
      <c r="AH199" s="4">
        <f t="shared" si="127"/>
        <v>0</v>
      </c>
      <c r="AI199" s="4">
        <f t="shared" si="128"/>
        <v>0</v>
      </c>
      <c r="AJ199" s="4">
        <f t="shared" si="129"/>
        <v>0</v>
      </c>
      <c r="AK199" s="4">
        <f>Detailed_Report_Risk_Levels!E199</f>
        <v>0</v>
      </c>
      <c r="AL199" s="4">
        <f t="shared" si="130"/>
        <v>0</v>
      </c>
      <c r="AM199" s="4">
        <f t="shared" si="131"/>
        <v>0</v>
      </c>
      <c r="AN199" s="4">
        <f t="shared" si="132"/>
        <v>0</v>
      </c>
      <c r="AO199" s="4">
        <f t="shared" si="133"/>
        <v>0</v>
      </c>
      <c r="AP199" s="4">
        <f t="shared" si="134"/>
        <v>0</v>
      </c>
      <c r="AQ199" s="4">
        <f t="shared" si="135"/>
        <v>0</v>
      </c>
      <c r="AR199" s="4">
        <f t="shared" si="136"/>
        <v>0</v>
      </c>
      <c r="AS199" s="4">
        <f t="shared" si="137"/>
        <v>0</v>
      </c>
      <c r="AT199" s="4">
        <f t="shared" si="138"/>
        <v>0</v>
      </c>
      <c r="AU199" s="4">
        <f t="shared" si="139"/>
        <v>0</v>
      </c>
      <c r="AV199" s="4">
        <f t="shared" si="140"/>
        <v>0</v>
      </c>
      <c r="AW199" s="4">
        <f t="shared" si="141"/>
        <v>0</v>
      </c>
      <c r="AX199" s="4">
        <f t="shared" si="142"/>
        <v>0</v>
      </c>
      <c r="AY199" s="4">
        <f t="shared" si="143"/>
        <v>0</v>
      </c>
      <c r="AZ199" s="4">
        <f t="shared" si="144"/>
        <v>0</v>
      </c>
    </row>
    <row r="200" spans="2:52" x14ac:dyDescent="0.2">
      <c r="B200">
        <f>Risks!B208</f>
        <v>0</v>
      </c>
      <c r="C200">
        <f>Risks!H208</f>
        <v>0</v>
      </c>
      <c r="D200" s="4">
        <f>Risks!C208</f>
        <v>0</v>
      </c>
      <c r="E200" s="4">
        <f>Detailed_Report_Risk_Levels!D200</f>
        <v>0</v>
      </c>
      <c r="F200" s="4">
        <f t="shared" si="99"/>
        <v>1</v>
      </c>
      <c r="G200" s="4">
        <f t="shared" si="100"/>
        <v>1</v>
      </c>
      <c r="H200" s="4">
        <f t="shared" si="101"/>
        <v>1</v>
      </c>
      <c r="I200" s="4">
        <f t="shared" si="102"/>
        <v>1</v>
      </c>
      <c r="J200" s="4">
        <f t="shared" si="103"/>
        <v>1</v>
      </c>
      <c r="K200" s="4">
        <f t="shared" si="104"/>
        <v>1</v>
      </c>
      <c r="L200" s="4">
        <f t="shared" si="105"/>
        <v>1</v>
      </c>
      <c r="M200" s="4">
        <f t="shared" si="106"/>
        <v>1</v>
      </c>
      <c r="N200" s="4">
        <f t="shared" si="107"/>
        <v>1</v>
      </c>
      <c r="O200" s="4">
        <f t="shared" si="108"/>
        <v>1</v>
      </c>
      <c r="P200" s="4">
        <f t="shared" si="109"/>
        <v>1</v>
      </c>
      <c r="Q200" s="4">
        <f t="shared" si="110"/>
        <v>1</v>
      </c>
      <c r="R200" s="4">
        <f t="shared" si="111"/>
        <v>1</v>
      </c>
      <c r="S200" s="4">
        <f t="shared" si="112"/>
        <v>1</v>
      </c>
      <c r="T200" s="4">
        <f t="shared" si="113"/>
        <v>1</v>
      </c>
      <c r="U200" s="4">
        <f t="shared" si="114"/>
        <v>0</v>
      </c>
      <c r="V200" s="4">
        <f t="shared" si="115"/>
        <v>0</v>
      </c>
      <c r="W200" s="4">
        <f t="shared" si="116"/>
        <v>0</v>
      </c>
      <c r="X200" s="4">
        <f t="shared" si="117"/>
        <v>0</v>
      </c>
      <c r="Y200" s="4">
        <f t="shared" si="118"/>
        <v>0</v>
      </c>
      <c r="Z200" s="4">
        <f t="shared" si="119"/>
        <v>0</v>
      </c>
      <c r="AA200" s="4">
        <f t="shared" si="120"/>
        <v>0</v>
      </c>
      <c r="AB200" s="4">
        <f t="shared" si="121"/>
        <v>0</v>
      </c>
      <c r="AC200" s="4">
        <f t="shared" si="122"/>
        <v>0</v>
      </c>
      <c r="AD200" s="4">
        <f t="shared" si="123"/>
        <v>0</v>
      </c>
      <c r="AE200" s="4">
        <f t="shared" si="124"/>
        <v>0</v>
      </c>
      <c r="AF200" s="4">
        <f t="shared" si="125"/>
        <v>0</v>
      </c>
      <c r="AG200" s="4">
        <f t="shared" si="126"/>
        <v>0</v>
      </c>
      <c r="AH200" s="4">
        <f t="shared" si="127"/>
        <v>0</v>
      </c>
      <c r="AI200" s="4">
        <f t="shared" si="128"/>
        <v>0</v>
      </c>
      <c r="AJ200" s="4">
        <f t="shared" si="129"/>
        <v>0</v>
      </c>
      <c r="AK200" s="4">
        <f>Detailed_Report_Risk_Levels!E200</f>
        <v>0</v>
      </c>
      <c r="AL200" s="4">
        <f t="shared" si="130"/>
        <v>0</v>
      </c>
      <c r="AM200" s="4">
        <f t="shared" si="131"/>
        <v>0</v>
      </c>
      <c r="AN200" s="4">
        <f t="shared" si="132"/>
        <v>0</v>
      </c>
      <c r="AO200" s="4">
        <f t="shared" si="133"/>
        <v>0</v>
      </c>
      <c r="AP200" s="4">
        <f t="shared" si="134"/>
        <v>0</v>
      </c>
      <c r="AQ200" s="4">
        <f t="shared" si="135"/>
        <v>0</v>
      </c>
      <c r="AR200" s="4">
        <f t="shared" si="136"/>
        <v>0</v>
      </c>
      <c r="AS200" s="4">
        <f t="shared" si="137"/>
        <v>0</v>
      </c>
      <c r="AT200" s="4">
        <f t="shared" si="138"/>
        <v>0</v>
      </c>
      <c r="AU200" s="4">
        <f t="shared" si="139"/>
        <v>0</v>
      </c>
      <c r="AV200" s="4">
        <f t="shared" si="140"/>
        <v>0</v>
      </c>
      <c r="AW200" s="4">
        <f t="shared" si="141"/>
        <v>0</v>
      </c>
      <c r="AX200" s="4">
        <f t="shared" si="142"/>
        <v>0</v>
      </c>
      <c r="AY200" s="4">
        <f t="shared" si="143"/>
        <v>0</v>
      </c>
      <c r="AZ200" s="4">
        <f t="shared" si="144"/>
        <v>0</v>
      </c>
    </row>
    <row r="201" spans="2:52" x14ac:dyDescent="0.2">
      <c r="B201">
        <f>Risks!B209</f>
        <v>0</v>
      </c>
      <c r="C201">
        <f>Risks!H209</f>
        <v>0</v>
      </c>
      <c r="D201" s="4">
        <f>Risks!C209</f>
        <v>0</v>
      </c>
      <c r="E201" s="4">
        <f>Detailed_Report_Risk_Levels!D201</f>
        <v>0</v>
      </c>
      <c r="F201" s="4">
        <f t="shared" si="99"/>
        <v>1</v>
      </c>
      <c r="G201" s="4">
        <f t="shared" si="100"/>
        <v>1</v>
      </c>
      <c r="H201" s="4">
        <f t="shared" si="101"/>
        <v>1</v>
      </c>
      <c r="I201" s="4">
        <f t="shared" si="102"/>
        <v>1</v>
      </c>
      <c r="J201" s="4">
        <f t="shared" si="103"/>
        <v>1</v>
      </c>
      <c r="K201" s="4">
        <f t="shared" si="104"/>
        <v>1</v>
      </c>
      <c r="L201" s="4">
        <f t="shared" si="105"/>
        <v>1</v>
      </c>
      <c r="M201" s="4">
        <f t="shared" si="106"/>
        <v>1</v>
      </c>
      <c r="N201" s="4">
        <f t="shared" si="107"/>
        <v>1</v>
      </c>
      <c r="O201" s="4">
        <f t="shared" si="108"/>
        <v>1</v>
      </c>
      <c r="P201" s="4">
        <f t="shared" si="109"/>
        <v>1</v>
      </c>
      <c r="Q201" s="4">
        <f t="shared" si="110"/>
        <v>1</v>
      </c>
      <c r="R201" s="4">
        <f t="shared" si="111"/>
        <v>1</v>
      </c>
      <c r="S201" s="4">
        <f t="shared" si="112"/>
        <v>1</v>
      </c>
      <c r="T201" s="4">
        <f t="shared" si="113"/>
        <v>1</v>
      </c>
      <c r="U201" s="4">
        <f t="shared" si="114"/>
        <v>0</v>
      </c>
      <c r="V201" s="4">
        <f t="shared" si="115"/>
        <v>0</v>
      </c>
      <c r="W201" s="4">
        <f t="shared" si="116"/>
        <v>0</v>
      </c>
      <c r="X201" s="4">
        <f t="shared" si="117"/>
        <v>0</v>
      </c>
      <c r="Y201" s="4">
        <f t="shared" si="118"/>
        <v>0</v>
      </c>
      <c r="Z201" s="4">
        <f t="shared" si="119"/>
        <v>0</v>
      </c>
      <c r="AA201" s="4">
        <f t="shared" si="120"/>
        <v>0</v>
      </c>
      <c r="AB201" s="4">
        <f t="shared" si="121"/>
        <v>0</v>
      </c>
      <c r="AC201" s="4">
        <f t="shared" si="122"/>
        <v>0</v>
      </c>
      <c r="AD201" s="4">
        <f t="shared" si="123"/>
        <v>0</v>
      </c>
      <c r="AE201" s="4">
        <f t="shared" si="124"/>
        <v>0</v>
      </c>
      <c r="AF201" s="4">
        <f t="shared" si="125"/>
        <v>0</v>
      </c>
      <c r="AG201" s="4">
        <f t="shared" si="126"/>
        <v>0</v>
      </c>
      <c r="AH201" s="4">
        <f t="shared" si="127"/>
        <v>0</v>
      </c>
      <c r="AI201" s="4">
        <f t="shared" si="128"/>
        <v>0</v>
      </c>
      <c r="AJ201" s="4">
        <f t="shared" si="129"/>
        <v>0</v>
      </c>
      <c r="AK201" s="4">
        <f>Detailed_Report_Risk_Levels!E201</f>
        <v>0</v>
      </c>
      <c r="AL201" s="4">
        <f t="shared" si="130"/>
        <v>0</v>
      </c>
      <c r="AM201" s="4">
        <f t="shared" si="131"/>
        <v>0</v>
      </c>
      <c r="AN201" s="4">
        <f t="shared" si="132"/>
        <v>0</v>
      </c>
      <c r="AO201" s="4">
        <f t="shared" si="133"/>
        <v>0</v>
      </c>
      <c r="AP201" s="4">
        <f t="shared" si="134"/>
        <v>0</v>
      </c>
      <c r="AQ201" s="4">
        <f t="shared" si="135"/>
        <v>0</v>
      </c>
      <c r="AR201" s="4">
        <f t="shared" si="136"/>
        <v>0</v>
      </c>
      <c r="AS201" s="4">
        <f t="shared" si="137"/>
        <v>0</v>
      </c>
      <c r="AT201" s="4">
        <f t="shared" si="138"/>
        <v>0</v>
      </c>
      <c r="AU201" s="4">
        <f t="shared" si="139"/>
        <v>0</v>
      </c>
      <c r="AV201" s="4">
        <f t="shared" si="140"/>
        <v>0</v>
      </c>
      <c r="AW201" s="4">
        <f t="shared" si="141"/>
        <v>0</v>
      </c>
      <c r="AX201" s="4">
        <f t="shared" si="142"/>
        <v>0</v>
      </c>
      <c r="AY201" s="4">
        <f t="shared" si="143"/>
        <v>0</v>
      </c>
      <c r="AZ201" s="4">
        <f t="shared" si="144"/>
        <v>0</v>
      </c>
    </row>
    <row r="202" spans="2:52" x14ac:dyDescent="0.2">
      <c r="B202">
        <f>Risks!B210</f>
        <v>0</v>
      </c>
      <c r="C202">
        <f>Risks!H210</f>
        <v>0</v>
      </c>
      <c r="D202" s="4">
        <f>Risks!C210</f>
        <v>0</v>
      </c>
      <c r="E202" s="4">
        <f>Detailed_Report_Risk_Levels!D202</f>
        <v>0</v>
      </c>
      <c r="F202" s="4">
        <f t="shared" si="99"/>
        <v>1</v>
      </c>
      <c r="G202" s="4">
        <f t="shared" si="100"/>
        <v>1</v>
      </c>
      <c r="H202" s="4">
        <f t="shared" si="101"/>
        <v>1</v>
      </c>
      <c r="I202" s="4">
        <f t="shared" si="102"/>
        <v>1</v>
      </c>
      <c r="J202" s="4">
        <f t="shared" si="103"/>
        <v>1</v>
      </c>
      <c r="K202" s="4">
        <f t="shared" si="104"/>
        <v>1</v>
      </c>
      <c r="L202" s="4">
        <f t="shared" si="105"/>
        <v>1</v>
      </c>
      <c r="M202" s="4">
        <f t="shared" si="106"/>
        <v>1</v>
      </c>
      <c r="N202" s="4">
        <f t="shared" si="107"/>
        <v>1</v>
      </c>
      <c r="O202" s="4">
        <f t="shared" si="108"/>
        <v>1</v>
      </c>
      <c r="P202" s="4">
        <f t="shared" si="109"/>
        <v>1</v>
      </c>
      <c r="Q202" s="4">
        <f t="shared" si="110"/>
        <v>1</v>
      </c>
      <c r="R202" s="4">
        <f t="shared" si="111"/>
        <v>1</v>
      </c>
      <c r="S202" s="4">
        <f t="shared" si="112"/>
        <v>1</v>
      </c>
      <c r="T202" s="4">
        <f t="shared" si="113"/>
        <v>1</v>
      </c>
      <c r="U202" s="4">
        <f t="shared" si="114"/>
        <v>0</v>
      </c>
      <c r="V202" s="4">
        <f t="shared" si="115"/>
        <v>0</v>
      </c>
      <c r="W202" s="4">
        <f t="shared" si="116"/>
        <v>0</v>
      </c>
      <c r="X202" s="4">
        <f t="shared" si="117"/>
        <v>0</v>
      </c>
      <c r="Y202" s="4">
        <f t="shared" si="118"/>
        <v>0</v>
      </c>
      <c r="Z202" s="4">
        <f t="shared" si="119"/>
        <v>0</v>
      </c>
      <c r="AA202" s="4">
        <f t="shared" si="120"/>
        <v>0</v>
      </c>
      <c r="AB202" s="4">
        <f t="shared" si="121"/>
        <v>0</v>
      </c>
      <c r="AC202" s="4">
        <f t="shared" si="122"/>
        <v>0</v>
      </c>
      <c r="AD202" s="4">
        <f t="shared" si="123"/>
        <v>0</v>
      </c>
      <c r="AE202" s="4">
        <f t="shared" si="124"/>
        <v>0</v>
      </c>
      <c r="AF202" s="4">
        <f t="shared" si="125"/>
        <v>0</v>
      </c>
      <c r="AG202" s="4">
        <f t="shared" si="126"/>
        <v>0</v>
      </c>
      <c r="AH202" s="4">
        <f t="shared" si="127"/>
        <v>0</v>
      </c>
      <c r="AI202" s="4">
        <f t="shared" si="128"/>
        <v>0</v>
      </c>
      <c r="AJ202" s="4">
        <f t="shared" si="129"/>
        <v>0</v>
      </c>
      <c r="AK202" s="4">
        <f>Detailed_Report_Risk_Levels!E202</f>
        <v>0</v>
      </c>
      <c r="AL202" s="4">
        <f t="shared" si="130"/>
        <v>0</v>
      </c>
      <c r="AM202" s="4">
        <f t="shared" si="131"/>
        <v>0</v>
      </c>
      <c r="AN202" s="4">
        <f t="shared" si="132"/>
        <v>0</v>
      </c>
      <c r="AO202" s="4">
        <f t="shared" si="133"/>
        <v>0</v>
      </c>
      <c r="AP202" s="4">
        <f t="shared" si="134"/>
        <v>0</v>
      </c>
      <c r="AQ202" s="4">
        <f t="shared" si="135"/>
        <v>0</v>
      </c>
      <c r="AR202" s="4">
        <f t="shared" si="136"/>
        <v>0</v>
      </c>
      <c r="AS202" s="4">
        <f t="shared" si="137"/>
        <v>0</v>
      </c>
      <c r="AT202" s="4">
        <f t="shared" si="138"/>
        <v>0</v>
      </c>
      <c r="AU202" s="4">
        <f t="shared" si="139"/>
        <v>0</v>
      </c>
      <c r="AV202" s="4">
        <f t="shared" si="140"/>
        <v>0</v>
      </c>
      <c r="AW202" s="4">
        <f t="shared" si="141"/>
        <v>0</v>
      </c>
      <c r="AX202" s="4">
        <f t="shared" si="142"/>
        <v>0</v>
      </c>
      <c r="AY202" s="4">
        <f t="shared" si="143"/>
        <v>0</v>
      </c>
      <c r="AZ202" s="4">
        <f t="shared" si="144"/>
        <v>0</v>
      </c>
    </row>
    <row r="203" spans="2:52" x14ac:dyDescent="0.2">
      <c r="B203">
        <f>Risks!B211</f>
        <v>0</v>
      </c>
      <c r="C203">
        <f>Risks!H211</f>
        <v>0</v>
      </c>
      <c r="D203" s="4">
        <f>Risks!C211</f>
        <v>0</v>
      </c>
      <c r="E203" s="4">
        <f>Detailed_Report_Risk_Levels!D203</f>
        <v>0</v>
      </c>
      <c r="F203" s="4">
        <f t="shared" ref="F203:F209" si="145">COUNTIF(C203,$F$9)</f>
        <v>1</v>
      </c>
      <c r="G203" s="4">
        <f t="shared" ref="G203:G209" si="146">COUNTIF(C203,$G$9)</f>
        <v>1</v>
      </c>
      <c r="H203" s="4">
        <f t="shared" ref="H203:H209" si="147">COUNTIF(C203,$H$9)</f>
        <v>1</v>
      </c>
      <c r="I203" s="4">
        <f t="shared" ref="I203:I209" si="148">COUNTIF(C203,$I$9)</f>
        <v>1</v>
      </c>
      <c r="J203" s="4">
        <f t="shared" ref="J203:J209" si="149">COUNTIF(C203,$J$9)</f>
        <v>1</v>
      </c>
      <c r="K203" s="4">
        <f t="shared" ref="K203:K209" si="150">COUNTIF(C203,$K$9)</f>
        <v>1</v>
      </c>
      <c r="L203" s="4">
        <f t="shared" ref="L203:L209" si="151">COUNTIF(C203,$L$9)</f>
        <v>1</v>
      </c>
      <c r="M203" s="4">
        <f t="shared" ref="M203:M209" si="152">COUNTIF(C203,$M$9)</f>
        <v>1</v>
      </c>
      <c r="N203" s="4">
        <f t="shared" ref="N203:N209" si="153">COUNTIF(C203,$N$9)</f>
        <v>1</v>
      </c>
      <c r="O203" s="4">
        <f t="shared" ref="O203:O209" si="154">COUNTIF(C203,$O$9)</f>
        <v>1</v>
      </c>
      <c r="P203" s="4">
        <f t="shared" ref="P203:P209" si="155">COUNTIF(C203,$P$9)</f>
        <v>1</v>
      </c>
      <c r="Q203" s="4">
        <f t="shared" ref="Q203:Q209" si="156">COUNTIF(C203,$Q$9)</f>
        <v>1</v>
      </c>
      <c r="R203" s="4">
        <f t="shared" ref="R203:R209" si="157">COUNTIF(C203,$R$9)</f>
        <v>1</v>
      </c>
      <c r="S203" s="4">
        <f t="shared" ref="S203:S209" si="158">COUNTIF(C203,$S$9)</f>
        <v>1</v>
      </c>
      <c r="T203" s="4">
        <f t="shared" ref="T203:T209" si="159">COUNTIF(C203,$T$9)</f>
        <v>1</v>
      </c>
      <c r="U203" s="4">
        <f t="shared" ref="U203:U209" si="160">E203</f>
        <v>0</v>
      </c>
      <c r="V203" s="4">
        <f t="shared" ref="V203:V209" si="161">U203*F203*D203</f>
        <v>0</v>
      </c>
      <c r="W203" s="4">
        <f t="shared" ref="W203:W209" si="162">D203*G203*U203</f>
        <v>0</v>
      </c>
      <c r="X203" s="4">
        <f t="shared" ref="X203:X209" si="163">U203*H203*D203</f>
        <v>0</v>
      </c>
      <c r="Y203" s="4">
        <f t="shared" ref="Y203:Y209" si="164">I203*U203*D203</f>
        <v>0</v>
      </c>
      <c r="Z203" s="4">
        <f t="shared" ref="Z203:Z209" si="165">D203*J203*U203</f>
        <v>0</v>
      </c>
      <c r="AA203" s="4">
        <f t="shared" ref="AA203:AA209" si="166">U203*K203*D203</f>
        <v>0</v>
      </c>
      <c r="AB203" s="4">
        <f t="shared" ref="AB203:AB209" si="167">U203*L203*D203</f>
        <v>0</v>
      </c>
      <c r="AC203" s="4">
        <f t="shared" ref="AC203:AC209" si="168">U203*M203*D203</f>
        <v>0</v>
      </c>
      <c r="AD203" s="4">
        <f t="shared" ref="AD203:AD209" si="169">N203*U203*D203</f>
        <v>0</v>
      </c>
      <c r="AE203" s="4">
        <f t="shared" ref="AE203:AE209" si="170">U203*O203*D203</f>
        <v>0</v>
      </c>
      <c r="AF203" s="4">
        <f t="shared" ref="AF203:AF209" si="171">U203*P203*D203</f>
        <v>0</v>
      </c>
      <c r="AG203" s="4">
        <f t="shared" ref="AG203:AG209" si="172">U203*Q203*D203</f>
        <v>0</v>
      </c>
      <c r="AH203" s="4">
        <f t="shared" ref="AH203:AH209" si="173">U203*R203*D203</f>
        <v>0</v>
      </c>
      <c r="AI203" s="4">
        <f t="shared" ref="AI203:AI209" si="174">S203*U203*D203</f>
        <v>0</v>
      </c>
      <c r="AJ203" s="4">
        <f t="shared" ref="AJ203:AJ209" si="175">U203*T203*D203</f>
        <v>0</v>
      </c>
      <c r="AK203" s="4">
        <f>Detailed_Report_Risk_Levels!E203</f>
        <v>0</v>
      </c>
      <c r="AL203" s="4">
        <f t="shared" ref="AL203:AL209" si="176">AK203*F203*D203</f>
        <v>0</v>
      </c>
      <c r="AM203" s="4">
        <f t="shared" ref="AM203:AM209" si="177">AK203*G203*D203</f>
        <v>0</v>
      </c>
      <c r="AN203" s="4">
        <f t="shared" ref="AN203:AN209" si="178">AK203*H203*D203</f>
        <v>0</v>
      </c>
      <c r="AO203" s="4">
        <f t="shared" ref="AO203:AO209" si="179">AK203*I203*D203</f>
        <v>0</v>
      </c>
      <c r="AP203" s="4">
        <f t="shared" ref="AP203:AP209" si="180">AK203*J203*D203</f>
        <v>0</v>
      </c>
      <c r="AQ203" s="4">
        <f t="shared" ref="AQ203:AQ209" si="181">AK203*K203*D203</f>
        <v>0</v>
      </c>
      <c r="AR203" s="4">
        <f t="shared" ref="AR203:AR209" si="182">AK203*L203*D203</f>
        <v>0</v>
      </c>
      <c r="AS203" s="4">
        <f t="shared" ref="AS203:AS209" si="183">M203*D203*AK203</f>
        <v>0</v>
      </c>
      <c r="AT203" s="4">
        <f t="shared" ref="AT203:AT209" si="184">AK203*N203*D203</f>
        <v>0</v>
      </c>
      <c r="AU203" s="4">
        <f t="shared" ref="AU203:AU209" si="185">AK203*O203*D203</f>
        <v>0</v>
      </c>
      <c r="AV203" s="4">
        <f t="shared" ref="AV203:AV209" si="186">AK203*P203*D203</f>
        <v>0</v>
      </c>
      <c r="AW203" s="4">
        <f t="shared" ref="AW203:AW209" si="187">AK203*Q203*D203</f>
        <v>0</v>
      </c>
      <c r="AX203" s="4">
        <f t="shared" ref="AX203:AX209" si="188">AK203*R203*D203</f>
        <v>0</v>
      </c>
      <c r="AY203" s="4">
        <f t="shared" ref="AY203:AY209" si="189">AK203*S203*D203</f>
        <v>0</v>
      </c>
      <c r="AZ203" s="4">
        <f t="shared" ref="AZ203:AZ209" si="190">AK203*T203*D203</f>
        <v>0</v>
      </c>
    </row>
    <row r="204" spans="2:52" x14ac:dyDescent="0.2">
      <c r="B204">
        <f>Risks!B212</f>
        <v>0</v>
      </c>
      <c r="C204">
        <f>Risks!H212</f>
        <v>0</v>
      </c>
      <c r="D204" s="4">
        <f>Risks!C212</f>
        <v>0</v>
      </c>
      <c r="E204" s="4">
        <f>Detailed_Report_Risk_Levels!D204</f>
        <v>0</v>
      </c>
      <c r="F204" s="4">
        <f t="shared" si="145"/>
        <v>1</v>
      </c>
      <c r="G204" s="4">
        <f t="shared" si="146"/>
        <v>1</v>
      </c>
      <c r="H204" s="4">
        <f t="shared" si="147"/>
        <v>1</v>
      </c>
      <c r="I204" s="4">
        <f t="shared" si="148"/>
        <v>1</v>
      </c>
      <c r="J204" s="4">
        <f t="shared" si="149"/>
        <v>1</v>
      </c>
      <c r="K204" s="4">
        <f t="shared" si="150"/>
        <v>1</v>
      </c>
      <c r="L204" s="4">
        <f t="shared" si="151"/>
        <v>1</v>
      </c>
      <c r="M204" s="4">
        <f t="shared" si="152"/>
        <v>1</v>
      </c>
      <c r="N204" s="4">
        <f t="shared" si="153"/>
        <v>1</v>
      </c>
      <c r="O204" s="4">
        <f t="shared" si="154"/>
        <v>1</v>
      </c>
      <c r="P204" s="4">
        <f t="shared" si="155"/>
        <v>1</v>
      </c>
      <c r="Q204" s="4">
        <f t="shared" si="156"/>
        <v>1</v>
      </c>
      <c r="R204" s="4">
        <f t="shared" si="157"/>
        <v>1</v>
      </c>
      <c r="S204" s="4">
        <f t="shared" si="158"/>
        <v>1</v>
      </c>
      <c r="T204" s="4">
        <f t="shared" si="159"/>
        <v>1</v>
      </c>
      <c r="U204" s="4">
        <f t="shared" si="160"/>
        <v>0</v>
      </c>
      <c r="V204" s="4">
        <f t="shared" si="161"/>
        <v>0</v>
      </c>
      <c r="W204" s="4">
        <f t="shared" si="162"/>
        <v>0</v>
      </c>
      <c r="X204" s="4">
        <f t="shared" si="163"/>
        <v>0</v>
      </c>
      <c r="Y204" s="4">
        <f t="shared" si="164"/>
        <v>0</v>
      </c>
      <c r="Z204" s="4">
        <f t="shared" si="165"/>
        <v>0</v>
      </c>
      <c r="AA204" s="4">
        <f t="shared" si="166"/>
        <v>0</v>
      </c>
      <c r="AB204" s="4">
        <f t="shared" si="167"/>
        <v>0</v>
      </c>
      <c r="AC204" s="4">
        <f t="shared" si="168"/>
        <v>0</v>
      </c>
      <c r="AD204" s="4">
        <f t="shared" si="169"/>
        <v>0</v>
      </c>
      <c r="AE204" s="4">
        <f t="shared" si="170"/>
        <v>0</v>
      </c>
      <c r="AF204" s="4">
        <f t="shared" si="171"/>
        <v>0</v>
      </c>
      <c r="AG204" s="4">
        <f t="shared" si="172"/>
        <v>0</v>
      </c>
      <c r="AH204" s="4">
        <f t="shared" si="173"/>
        <v>0</v>
      </c>
      <c r="AI204" s="4">
        <f t="shared" si="174"/>
        <v>0</v>
      </c>
      <c r="AJ204" s="4">
        <f t="shared" si="175"/>
        <v>0</v>
      </c>
      <c r="AK204" s="4">
        <f>Detailed_Report_Risk_Levels!E204</f>
        <v>0</v>
      </c>
      <c r="AL204" s="4">
        <f t="shared" si="176"/>
        <v>0</v>
      </c>
      <c r="AM204" s="4">
        <f t="shared" si="177"/>
        <v>0</v>
      </c>
      <c r="AN204" s="4">
        <f t="shared" si="178"/>
        <v>0</v>
      </c>
      <c r="AO204" s="4">
        <f t="shared" si="179"/>
        <v>0</v>
      </c>
      <c r="AP204" s="4">
        <f t="shared" si="180"/>
        <v>0</v>
      </c>
      <c r="AQ204" s="4">
        <f t="shared" si="181"/>
        <v>0</v>
      </c>
      <c r="AR204" s="4">
        <f t="shared" si="182"/>
        <v>0</v>
      </c>
      <c r="AS204" s="4">
        <f t="shared" si="183"/>
        <v>0</v>
      </c>
      <c r="AT204" s="4">
        <f t="shared" si="184"/>
        <v>0</v>
      </c>
      <c r="AU204" s="4">
        <f t="shared" si="185"/>
        <v>0</v>
      </c>
      <c r="AV204" s="4">
        <f t="shared" si="186"/>
        <v>0</v>
      </c>
      <c r="AW204" s="4">
        <f t="shared" si="187"/>
        <v>0</v>
      </c>
      <c r="AX204" s="4">
        <f t="shared" si="188"/>
        <v>0</v>
      </c>
      <c r="AY204" s="4">
        <f t="shared" si="189"/>
        <v>0</v>
      </c>
      <c r="AZ204" s="4">
        <f t="shared" si="190"/>
        <v>0</v>
      </c>
    </row>
    <row r="205" spans="2:52" x14ac:dyDescent="0.2">
      <c r="B205">
        <f>Risks!B213</f>
        <v>0</v>
      </c>
      <c r="C205">
        <f>Risks!H213</f>
        <v>0</v>
      </c>
      <c r="D205" s="4">
        <f>Risks!C213</f>
        <v>0</v>
      </c>
      <c r="E205" s="4">
        <f>Detailed_Report_Risk_Levels!D205</f>
        <v>0</v>
      </c>
      <c r="F205" s="4">
        <f t="shared" si="145"/>
        <v>1</v>
      </c>
      <c r="G205" s="4">
        <f t="shared" si="146"/>
        <v>1</v>
      </c>
      <c r="H205" s="4">
        <f t="shared" si="147"/>
        <v>1</v>
      </c>
      <c r="I205" s="4">
        <f t="shared" si="148"/>
        <v>1</v>
      </c>
      <c r="J205" s="4">
        <f t="shared" si="149"/>
        <v>1</v>
      </c>
      <c r="K205" s="4">
        <f t="shared" si="150"/>
        <v>1</v>
      </c>
      <c r="L205" s="4">
        <f t="shared" si="151"/>
        <v>1</v>
      </c>
      <c r="M205" s="4">
        <f t="shared" si="152"/>
        <v>1</v>
      </c>
      <c r="N205" s="4">
        <f t="shared" si="153"/>
        <v>1</v>
      </c>
      <c r="O205" s="4">
        <f t="shared" si="154"/>
        <v>1</v>
      </c>
      <c r="P205" s="4">
        <f t="shared" si="155"/>
        <v>1</v>
      </c>
      <c r="Q205" s="4">
        <f t="shared" si="156"/>
        <v>1</v>
      </c>
      <c r="R205" s="4">
        <f t="shared" si="157"/>
        <v>1</v>
      </c>
      <c r="S205" s="4">
        <f t="shared" si="158"/>
        <v>1</v>
      </c>
      <c r="T205" s="4">
        <f t="shared" si="159"/>
        <v>1</v>
      </c>
      <c r="U205" s="4">
        <f t="shared" si="160"/>
        <v>0</v>
      </c>
      <c r="V205" s="4">
        <f t="shared" si="161"/>
        <v>0</v>
      </c>
      <c r="W205" s="4">
        <f t="shared" si="162"/>
        <v>0</v>
      </c>
      <c r="X205" s="4">
        <f t="shared" si="163"/>
        <v>0</v>
      </c>
      <c r="Y205" s="4">
        <f t="shared" si="164"/>
        <v>0</v>
      </c>
      <c r="Z205" s="4">
        <f t="shared" si="165"/>
        <v>0</v>
      </c>
      <c r="AA205" s="4">
        <f t="shared" si="166"/>
        <v>0</v>
      </c>
      <c r="AB205" s="4">
        <f t="shared" si="167"/>
        <v>0</v>
      </c>
      <c r="AC205" s="4">
        <f t="shared" si="168"/>
        <v>0</v>
      </c>
      <c r="AD205" s="4">
        <f t="shared" si="169"/>
        <v>0</v>
      </c>
      <c r="AE205" s="4">
        <f t="shared" si="170"/>
        <v>0</v>
      </c>
      <c r="AF205" s="4">
        <f t="shared" si="171"/>
        <v>0</v>
      </c>
      <c r="AG205" s="4">
        <f t="shared" si="172"/>
        <v>0</v>
      </c>
      <c r="AH205" s="4">
        <f t="shared" si="173"/>
        <v>0</v>
      </c>
      <c r="AI205" s="4">
        <f t="shared" si="174"/>
        <v>0</v>
      </c>
      <c r="AJ205" s="4">
        <f t="shared" si="175"/>
        <v>0</v>
      </c>
      <c r="AK205" s="4">
        <f>Detailed_Report_Risk_Levels!E205</f>
        <v>0</v>
      </c>
      <c r="AL205" s="4">
        <f t="shared" si="176"/>
        <v>0</v>
      </c>
      <c r="AM205" s="4">
        <f t="shared" si="177"/>
        <v>0</v>
      </c>
      <c r="AN205" s="4">
        <f t="shared" si="178"/>
        <v>0</v>
      </c>
      <c r="AO205" s="4">
        <f t="shared" si="179"/>
        <v>0</v>
      </c>
      <c r="AP205" s="4">
        <f t="shared" si="180"/>
        <v>0</v>
      </c>
      <c r="AQ205" s="4">
        <f t="shared" si="181"/>
        <v>0</v>
      </c>
      <c r="AR205" s="4">
        <f t="shared" si="182"/>
        <v>0</v>
      </c>
      <c r="AS205" s="4">
        <f t="shared" si="183"/>
        <v>0</v>
      </c>
      <c r="AT205" s="4">
        <f t="shared" si="184"/>
        <v>0</v>
      </c>
      <c r="AU205" s="4">
        <f t="shared" si="185"/>
        <v>0</v>
      </c>
      <c r="AV205" s="4">
        <f t="shared" si="186"/>
        <v>0</v>
      </c>
      <c r="AW205" s="4">
        <f t="shared" si="187"/>
        <v>0</v>
      </c>
      <c r="AX205" s="4">
        <f t="shared" si="188"/>
        <v>0</v>
      </c>
      <c r="AY205" s="4">
        <f t="shared" si="189"/>
        <v>0</v>
      </c>
      <c r="AZ205" s="4">
        <f t="shared" si="190"/>
        <v>0</v>
      </c>
    </row>
    <row r="206" spans="2:52" x14ac:dyDescent="0.2">
      <c r="B206">
        <f>Risks!B214</f>
        <v>0</v>
      </c>
      <c r="C206">
        <f>Risks!H214</f>
        <v>0</v>
      </c>
      <c r="D206" s="4">
        <f>Risks!C214</f>
        <v>0</v>
      </c>
      <c r="E206" s="4">
        <f>Detailed_Report_Risk_Levels!D206</f>
        <v>0</v>
      </c>
      <c r="F206" s="4">
        <f t="shared" si="145"/>
        <v>1</v>
      </c>
      <c r="G206" s="4">
        <f t="shared" si="146"/>
        <v>1</v>
      </c>
      <c r="H206" s="4">
        <f t="shared" si="147"/>
        <v>1</v>
      </c>
      <c r="I206" s="4">
        <f t="shared" si="148"/>
        <v>1</v>
      </c>
      <c r="J206" s="4">
        <f t="shared" si="149"/>
        <v>1</v>
      </c>
      <c r="K206" s="4">
        <f t="shared" si="150"/>
        <v>1</v>
      </c>
      <c r="L206" s="4">
        <f t="shared" si="151"/>
        <v>1</v>
      </c>
      <c r="M206" s="4">
        <f t="shared" si="152"/>
        <v>1</v>
      </c>
      <c r="N206" s="4">
        <f t="shared" si="153"/>
        <v>1</v>
      </c>
      <c r="O206" s="4">
        <f t="shared" si="154"/>
        <v>1</v>
      </c>
      <c r="P206" s="4">
        <f t="shared" si="155"/>
        <v>1</v>
      </c>
      <c r="Q206" s="4">
        <f t="shared" si="156"/>
        <v>1</v>
      </c>
      <c r="R206" s="4">
        <f t="shared" si="157"/>
        <v>1</v>
      </c>
      <c r="S206" s="4">
        <f t="shared" si="158"/>
        <v>1</v>
      </c>
      <c r="T206" s="4">
        <f t="shared" si="159"/>
        <v>1</v>
      </c>
      <c r="U206" s="4">
        <f t="shared" si="160"/>
        <v>0</v>
      </c>
      <c r="V206" s="4">
        <f t="shared" si="161"/>
        <v>0</v>
      </c>
      <c r="W206" s="4">
        <f t="shared" si="162"/>
        <v>0</v>
      </c>
      <c r="X206" s="4">
        <f t="shared" si="163"/>
        <v>0</v>
      </c>
      <c r="Y206" s="4">
        <f t="shared" si="164"/>
        <v>0</v>
      </c>
      <c r="Z206" s="4">
        <f t="shared" si="165"/>
        <v>0</v>
      </c>
      <c r="AA206" s="4">
        <f t="shared" si="166"/>
        <v>0</v>
      </c>
      <c r="AB206" s="4">
        <f t="shared" si="167"/>
        <v>0</v>
      </c>
      <c r="AC206" s="4">
        <f t="shared" si="168"/>
        <v>0</v>
      </c>
      <c r="AD206" s="4">
        <f t="shared" si="169"/>
        <v>0</v>
      </c>
      <c r="AE206" s="4">
        <f t="shared" si="170"/>
        <v>0</v>
      </c>
      <c r="AF206" s="4">
        <f t="shared" si="171"/>
        <v>0</v>
      </c>
      <c r="AG206" s="4">
        <f t="shared" si="172"/>
        <v>0</v>
      </c>
      <c r="AH206" s="4">
        <f t="shared" si="173"/>
        <v>0</v>
      </c>
      <c r="AI206" s="4">
        <f t="shared" si="174"/>
        <v>0</v>
      </c>
      <c r="AJ206" s="4">
        <f t="shared" si="175"/>
        <v>0</v>
      </c>
      <c r="AK206" s="4">
        <f>Detailed_Report_Risk_Levels!E206</f>
        <v>0</v>
      </c>
      <c r="AL206" s="4">
        <f t="shared" si="176"/>
        <v>0</v>
      </c>
      <c r="AM206" s="4">
        <f t="shared" si="177"/>
        <v>0</v>
      </c>
      <c r="AN206" s="4">
        <f t="shared" si="178"/>
        <v>0</v>
      </c>
      <c r="AO206" s="4">
        <f t="shared" si="179"/>
        <v>0</v>
      </c>
      <c r="AP206" s="4">
        <f t="shared" si="180"/>
        <v>0</v>
      </c>
      <c r="AQ206" s="4">
        <f t="shared" si="181"/>
        <v>0</v>
      </c>
      <c r="AR206" s="4">
        <f t="shared" si="182"/>
        <v>0</v>
      </c>
      <c r="AS206" s="4">
        <f t="shared" si="183"/>
        <v>0</v>
      </c>
      <c r="AT206" s="4">
        <f t="shared" si="184"/>
        <v>0</v>
      </c>
      <c r="AU206" s="4">
        <f t="shared" si="185"/>
        <v>0</v>
      </c>
      <c r="AV206" s="4">
        <f t="shared" si="186"/>
        <v>0</v>
      </c>
      <c r="AW206" s="4">
        <f t="shared" si="187"/>
        <v>0</v>
      </c>
      <c r="AX206" s="4">
        <f t="shared" si="188"/>
        <v>0</v>
      </c>
      <c r="AY206" s="4">
        <f t="shared" si="189"/>
        <v>0</v>
      </c>
      <c r="AZ206" s="4">
        <f t="shared" si="190"/>
        <v>0</v>
      </c>
    </row>
    <row r="207" spans="2:52" x14ac:dyDescent="0.2">
      <c r="B207">
        <f>Risks!B215</f>
        <v>0</v>
      </c>
      <c r="C207">
        <f>Risks!H215</f>
        <v>0</v>
      </c>
      <c r="D207" s="4">
        <f>Risks!C215</f>
        <v>0</v>
      </c>
      <c r="E207" s="4">
        <f>Detailed_Report_Risk_Levels!D207</f>
        <v>0</v>
      </c>
      <c r="F207" s="4">
        <f t="shared" si="145"/>
        <v>1</v>
      </c>
      <c r="G207" s="4">
        <f t="shared" si="146"/>
        <v>1</v>
      </c>
      <c r="H207" s="4">
        <f t="shared" si="147"/>
        <v>1</v>
      </c>
      <c r="I207" s="4">
        <f t="shared" si="148"/>
        <v>1</v>
      </c>
      <c r="J207" s="4">
        <f t="shared" si="149"/>
        <v>1</v>
      </c>
      <c r="K207" s="4">
        <f t="shared" si="150"/>
        <v>1</v>
      </c>
      <c r="L207" s="4">
        <f t="shared" si="151"/>
        <v>1</v>
      </c>
      <c r="M207" s="4">
        <f t="shared" si="152"/>
        <v>1</v>
      </c>
      <c r="N207" s="4">
        <f t="shared" si="153"/>
        <v>1</v>
      </c>
      <c r="O207" s="4">
        <f t="shared" si="154"/>
        <v>1</v>
      </c>
      <c r="P207" s="4">
        <f t="shared" si="155"/>
        <v>1</v>
      </c>
      <c r="Q207" s="4">
        <f t="shared" si="156"/>
        <v>1</v>
      </c>
      <c r="R207" s="4">
        <f t="shared" si="157"/>
        <v>1</v>
      </c>
      <c r="S207" s="4">
        <f t="shared" si="158"/>
        <v>1</v>
      </c>
      <c r="T207" s="4">
        <f t="shared" si="159"/>
        <v>1</v>
      </c>
      <c r="U207" s="4">
        <f t="shared" si="160"/>
        <v>0</v>
      </c>
      <c r="V207" s="4">
        <f t="shared" si="161"/>
        <v>0</v>
      </c>
      <c r="W207" s="4">
        <f t="shared" si="162"/>
        <v>0</v>
      </c>
      <c r="X207" s="4">
        <f t="shared" si="163"/>
        <v>0</v>
      </c>
      <c r="Y207" s="4">
        <f t="shared" si="164"/>
        <v>0</v>
      </c>
      <c r="Z207" s="4">
        <f t="shared" si="165"/>
        <v>0</v>
      </c>
      <c r="AA207" s="4">
        <f t="shared" si="166"/>
        <v>0</v>
      </c>
      <c r="AB207" s="4">
        <f t="shared" si="167"/>
        <v>0</v>
      </c>
      <c r="AC207" s="4">
        <f t="shared" si="168"/>
        <v>0</v>
      </c>
      <c r="AD207" s="4">
        <f t="shared" si="169"/>
        <v>0</v>
      </c>
      <c r="AE207" s="4">
        <f t="shared" si="170"/>
        <v>0</v>
      </c>
      <c r="AF207" s="4">
        <f t="shared" si="171"/>
        <v>0</v>
      </c>
      <c r="AG207" s="4">
        <f t="shared" si="172"/>
        <v>0</v>
      </c>
      <c r="AH207" s="4">
        <f t="shared" si="173"/>
        <v>0</v>
      </c>
      <c r="AI207" s="4">
        <f t="shared" si="174"/>
        <v>0</v>
      </c>
      <c r="AJ207" s="4">
        <f t="shared" si="175"/>
        <v>0</v>
      </c>
      <c r="AK207" s="4">
        <f>Detailed_Report_Risk_Levels!E207</f>
        <v>0</v>
      </c>
      <c r="AL207" s="4">
        <f t="shared" si="176"/>
        <v>0</v>
      </c>
      <c r="AM207" s="4">
        <f t="shared" si="177"/>
        <v>0</v>
      </c>
      <c r="AN207" s="4">
        <f t="shared" si="178"/>
        <v>0</v>
      </c>
      <c r="AO207" s="4">
        <f t="shared" si="179"/>
        <v>0</v>
      </c>
      <c r="AP207" s="4">
        <f t="shared" si="180"/>
        <v>0</v>
      </c>
      <c r="AQ207" s="4">
        <f t="shared" si="181"/>
        <v>0</v>
      </c>
      <c r="AR207" s="4">
        <f t="shared" si="182"/>
        <v>0</v>
      </c>
      <c r="AS207" s="4">
        <f t="shared" si="183"/>
        <v>0</v>
      </c>
      <c r="AT207" s="4">
        <f t="shared" si="184"/>
        <v>0</v>
      </c>
      <c r="AU207" s="4">
        <f t="shared" si="185"/>
        <v>0</v>
      </c>
      <c r="AV207" s="4">
        <f t="shared" si="186"/>
        <v>0</v>
      </c>
      <c r="AW207" s="4">
        <f t="shared" si="187"/>
        <v>0</v>
      </c>
      <c r="AX207" s="4">
        <f t="shared" si="188"/>
        <v>0</v>
      </c>
      <c r="AY207" s="4">
        <f t="shared" si="189"/>
        <v>0</v>
      </c>
      <c r="AZ207" s="4">
        <f t="shared" si="190"/>
        <v>0</v>
      </c>
    </row>
    <row r="208" spans="2:52" x14ac:dyDescent="0.2">
      <c r="B208">
        <f>Risks!B216</f>
        <v>0</v>
      </c>
      <c r="C208">
        <f>Risks!H216</f>
        <v>0</v>
      </c>
      <c r="D208" s="4">
        <f>Risks!C216</f>
        <v>0</v>
      </c>
      <c r="E208" s="4">
        <f>Detailed_Report_Risk_Levels!D208</f>
        <v>0</v>
      </c>
      <c r="F208" s="4">
        <f t="shared" si="145"/>
        <v>1</v>
      </c>
      <c r="G208" s="4">
        <f t="shared" si="146"/>
        <v>1</v>
      </c>
      <c r="H208" s="4">
        <f t="shared" si="147"/>
        <v>1</v>
      </c>
      <c r="I208" s="4">
        <f t="shared" si="148"/>
        <v>1</v>
      </c>
      <c r="J208" s="4">
        <f t="shared" si="149"/>
        <v>1</v>
      </c>
      <c r="K208" s="4">
        <f t="shared" si="150"/>
        <v>1</v>
      </c>
      <c r="L208" s="4">
        <f t="shared" si="151"/>
        <v>1</v>
      </c>
      <c r="M208" s="4">
        <f t="shared" si="152"/>
        <v>1</v>
      </c>
      <c r="N208" s="4">
        <f t="shared" si="153"/>
        <v>1</v>
      </c>
      <c r="O208" s="4">
        <f t="shared" si="154"/>
        <v>1</v>
      </c>
      <c r="P208" s="4">
        <f t="shared" si="155"/>
        <v>1</v>
      </c>
      <c r="Q208" s="4">
        <f t="shared" si="156"/>
        <v>1</v>
      </c>
      <c r="R208" s="4">
        <f t="shared" si="157"/>
        <v>1</v>
      </c>
      <c r="S208" s="4">
        <f t="shared" si="158"/>
        <v>1</v>
      </c>
      <c r="T208" s="4">
        <f t="shared" si="159"/>
        <v>1</v>
      </c>
      <c r="U208" s="4">
        <f t="shared" si="160"/>
        <v>0</v>
      </c>
      <c r="V208" s="4">
        <f t="shared" si="161"/>
        <v>0</v>
      </c>
      <c r="W208" s="4">
        <f t="shared" si="162"/>
        <v>0</v>
      </c>
      <c r="X208" s="4">
        <f t="shared" si="163"/>
        <v>0</v>
      </c>
      <c r="Y208" s="4">
        <f t="shared" si="164"/>
        <v>0</v>
      </c>
      <c r="Z208" s="4">
        <f t="shared" si="165"/>
        <v>0</v>
      </c>
      <c r="AA208" s="4">
        <f t="shared" si="166"/>
        <v>0</v>
      </c>
      <c r="AB208" s="4">
        <f t="shared" si="167"/>
        <v>0</v>
      </c>
      <c r="AC208" s="4">
        <f t="shared" si="168"/>
        <v>0</v>
      </c>
      <c r="AD208" s="4">
        <f t="shared" si="169"/>
        <v>0</v>
      </c>
      <c r="AE208" s="4">
        <f t="shared" si="170"/>
        <v>0</v>
      </c>
      <c r="AF208" s="4">
        <f t="shared" si="171"/>
        <v>0</v>
      </c>
      <c r="AG208" s="4">
        <f t="shared" si="172"/>
        <v>0</v>
      </c>
      <c r="AH208" s="4">
        <f t="shared" si="173"/>
        <v>0</v>
      </c>
      <c r="AI208" s="4">
        <f t="shared" si="174"/>
        <v>0</v>
      </c>
      <c r="AJ208" s="4">
        <f t="shared" si="175"/>
        <v>0</v>
      </c>
      <c r="AK208" s="4">
        <f>Detailed_Report_Risk_Levels!E208</f>
        <v>0</v>
      </c>
      <c r="AL208" s="4">
        <f t="shared" si="176"/>
        <v>0</v>
      </c>
      <c r="AM208" s="4">
        <f t="shared" si="177"/>
        <v>0</v>
      </c>
      <c r="AN208" s="4">
        <f t="shared" si="178"/>
        <v>0</v>
      </c>
      <c r="AO208" s="4">
        <f t="shared" si="179"/>
        <v>0</v>
      </c>
      <c r="AP208" s="4">
        <f t="shared" si="180"/>
        <v>0</v>
      </c>
      <c r="AQ208" s="4">
        <f t="shared" si="181"/>
        <v>0</v>
      </c>
      <c r="AR208" s="4">
        <f t="shared" si="182"/>
        <v>0</v>
      </c>
      <c r="AS208" s="4">
        <f t="shared" si="183"/>
        <v>0</v>
      </c>
      <c r="AT208" s="4">
        <f t="shared" si="184"/>
        <v>0</v>
      </c>
      <c r="AU208" s="4">
        <f t="shared" si="185"/>
        <v>0</v>
      </c>
      <c r="AV208" s="4">
        <f t="shared" si="186"/>
        <v>0</v>
      </c>
      <c r="AW208" s="4">
        <f t="shared" si="187"/>
        <v>0</v>
      </c>
      <c r="AX208" s="4">
        <f t="shared" si="188"/>
        <v>0</v>
      </c>
      <c r="AY208" s="4">
        <f t="shared" si="189"/>
        <v>0</v>
      </c>
      <c r="AZ208" s="4">
        <f t="shared" si="190"/>
        <v>0</v>
      </c>
    </row>
    <row r="209" spans="2:52" x14ac:dyDescent="0.2">
      <c r="B209">
        <f>Risks!B217</f>
        <v>0</v>
      </c>
      <c r="C209">
        <f>Risks!H217</f>
        <v>0</v>
      </c>
      <c r="D209" s="4">
        <f>Risks!C217</f>
        <v>0</v>
      </c>
      <c r="E209" s="4">
        <f>Detailed_Report_Risk_Levels!D209</f>
        <v>0</v>
      </c>
      <c r="F209" s="4">
        <f t="shared" si="145"/>
        <v>1</v>
      </c>
      <c r="G209" s="4">
        <f t="shared" si="146"/>
        <v>1</v>
      </c>
      <c r="H209" s="4">
        <f t="shared" si="147"/>
        <v>1</v>
      </c>
      <c r="I209" s="4">
        <f t="shared" si="148"/>
        <v>1</v>
      </c>
      <c r="J209" s="4">
        <f t="shared" si="149"/>
        <v>1</v>
      </c>
      <c r="K209" s="4">
        <f t="shared" si="150"/>
        <v>1</v>
      </c>
      <c r="L209" s="4">
        <f t="shared" si="151"/>
        <v>1</v>
      </c>
      <c r="M209" s="4">
        <f t="shared" si="152"/>
        <v>1</v>
      </c>
      <c r="N209" s="4">
        <f t="shared" si="153"/>
        <v>1</v>
      </c>
      <c r="O209" s="4">
        <f t="shared" si="154"/>
        <v>1</v>
      </c>
      <c r="P209" s="4">
        <f t="shared" si="155"/>
        <v>1</v>
      </c>
      <c r="Q209" s="4">
        <f t="shared" si="156"/>
        <v>1</v>
      </c>
      <c r="R209" s="4">
        <f t="shared" si="157"/>
        <v>1</v>
      </c>
      <c r="S209" s="4">
        <f t="shared" si="158"/>
        <v>1</v>
      </c>
      <c r="T209" s="4">
        <f t="shared" si="159"/>
        <v>1</v>
      </c>
      <c r="U209" s="4">
        <f t="shared" si="160"/>
        <v>0</v>
      </c>
      <c r="V209" s="4">
        <f t="shared" si="161"/>
        <v>0</v>
      </c>
      <c r="W209" s="4">
        <f t="shared" si="162"/>
        <v>0</v>
      </c>
      <c r="X209" s="4">
        <f t="shared" si="163"/>
        <v>0</v>
      </c>
      <c r="Y209" s="4">
        <f t="shared" si="164"/>
        <v>0</v>
      </c>
      <c r="Z209" s="4">
        <f t="shared" si="165"/>
        <v>0</v>
      </c>
      <c r="AA209" s="4">
        <f t="shared" si="166"/>
        <v>0</v>
      </c>
      <c r="AB209" s="4">
        <f t="shared" si="167"/>
        <v>0</v>
      </c>
      <c r="AC209" s="4">
        <f t="shared" si="168"/>
        <v>0</v>
      </c>
      <c r="AD209" s="4">
        <f t="shared" si="169"/>
        <v>0</v>
      </c>
      <c r="AE209" s="4">
        <f t="shared" si="170"/>
        <v>0</v>
      </c>
      <c r="AF209" s="4">
        <f t="shared" si="171"/>
        <v>0</v>
      </c>
      <c r="AG209" s="4">
        <f t="shared" si="172"/>
        <v>0</v>
      </c>
      <c r="AH209" s="4">
        <f t="shared" si="173"/>
        <v>0</v>
      </c>
      <c r="AI209" s="4">
        <f t="shared" si="174"/>
        <v>0</v>
      </c>
      <c r="AJ209" s="4">
        <f t="shared" si="175"/>
        <v>0</v>
      </c>
      <c r="AK209" s="4">
        <f>Detailed_Report_Risk_Levels!E209</f>
        <v>0</v>
      </c>
      <c r="AL209" s="4">
        <f t="shared" si="176"/>
        <v>0</v>
      </c>
      <c r="AM209" s="4">
        <f t="shared" si="177"/>
        <v>0</v>
      </c>
      <c r="AN209" s="4">
        <f t="shared" si="178"/>
        <v>0</v>
      </c>
      <c r="AO209" s="4">
        <f t="shared" si="179"/>
        <v>0</v>
      </c>
      <c r="AP209" s="4">
        <f t="shared" si="180"/>
        <v>0</v>
      </c>
      <c r="AQ209" s="4">
        <f t="shared" si="181"/>
        <v>0</v>
      </c>
      <c r="AR209" s="4">
        <f t="shared" si="182"/>
        <v>0</v>
      </c>
      <c r="AS209" s="4">
        <f t="shared" si="183"/>
        <v>0</v>
      </c>
      <c r="AT209" s="4">
        <f t="shared" si="184"/>
        <v>0</v>
      </c>
      <c r="AU209" s="4">
        <f t="shared" si="185"/>
        <v>0</v>
      </c>
      <c r="AV209" s="4">
        <f t="shared" si="186"/>
        <v>0</v>
      </c>
      <c r="AW209" s="4">
        <f t="shared" si="187"/>
        <v>0</v>
      </c>
      <c r="AX209" s="4">
        <f t="shared" si="188"/>
        <v>0</v>
      </c>
      <c r="AY209" s="4">
        <f t="shared" si="189"/>
        <v>0</v>
      </c>
      <c r="AZ209" s="4">
        <f t="shared" si="190"/>
        <v>0</v>
      </c>
    </row>
  </sheetData>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9" tint="-0.499984740745262"/>
  </sheetPr>
  <dimension ref="B7:BP209"/>
  <sheetViews>
    <sheetView workbookViewId="0">
      <selection activeCell="F9" sqref="F9:AJ209"/>
    </sheetView>
  </sheetViews>
  <sheetFormatPr defaultRowHeight="11.25" x14ac:dyDescent="0.2"/>
  <cols>
    <col min="2" max="2" width="17.1640625" customWidth="1"/>
    <col min="3" max="3" width="12.1640625" customWidth="1"/>
    <col min="6" max="68" width="12.83203125" style="4" customWidth="1"/>
  </cols>
  <sheetData>
    <row r="7" spans="2:52" x14ac:dyDescent="0.2">
      <c r="V7" s="4">
        <f>IF(F8&gt;0,V8/F8,0)</f>
        <v>0</v>
      </c>
      <c r="W7" s="4">
        <f t="shared" ref="W7:AJ7" si="0">IF(G8&gt;0,W8/G8,0)</f>
        <v>0</v>
      </c>
      <c r="X7" s="4">
        <f t="shared" si="0"/>
        <v>0</v>
      </c>
      <c r="Y7" s="4">
        <f t="shared" si="0"/>
        <v>0</v>
      </c>
      <c r="Z7" s="4">
        <f t="shared" si="0"/>
        <v>0</v>
      </c>
      <c r="AA7" s="4">
        <f t="shared" si="0"/>
        <v>0</v>
      </c>
      <c r="AB7" s="4">
        <f t="shared" si="0"/>
        <v>0</v>
      </c>
      <c r="AC7" s="4">
        <f t="shared" si="0"/>
        <v>0</v>
      </c>
      <c r="AD7" s="4">
        <f t="shared" si="0"/>
        <v>0</v>
      </c>
      <c r="AE7" s="4">
        <f t="shared" si="0"/>
        <v>0</v>
      </c>
      <c r="AF7" s="4">
        <f t="shared" si="0"/>
        <v>0</v>
      </c>
      <c r="AG7" s="4">
        <f t="shared" si="0"/>
        <v>0</v>
      </c>
      <c r="AH7" s="4">
        <f t="shared" si="0"/>
        <v>0</v>
      </c>
      <c r="AI7" s="4">
        <f t="shared" si="0"/>
        <v>0</v>
      </c>
      <c r="AJ7" s="4">
        <f t="shared" si="0"/>
        <v>0</v>
      </c>
      <c r="AL7" s="4">
        <f>IF(F8&gt;0,AL8/F8,0)</f>
        <v>0</v>
      </c>
      <c r="AM7" s="4">
        <f t="shared" ref="AM7:AZ7" si="1">IF(G8&gt;0,AM8/G8,0)</f>
        <v>0</v>
      </c>
      <c r="AN7" s="4">
        <f t="shared" si="1"/>
        <v>0</v>
      </c>
      <c r="AO7" s="4">
        <f t="shared" si="1"/>
        <v>0</v>
      </c>
      <c r="AP7" s="4">
        <f t="shared" si="1"/>
        <v>0</v>
      </c>
      <c r="AQ7" s="4">
        <f t="shared" si="1"/>
        <v>0</v>
      </c>
      <c r="AR7" s="4">
        <f t="shared" si="1"/>
        <v>0</v>
      </c>
      <c r="AS7" s="4">
        <f t="shared" si="1"/>
        <v>0</v>
      </c>
      <c r="AT7" s="4">
        <f t="shared" si="1"/>
        <v>0</v>
      </c>
      <c r="AU7" s="4">
        <f t="shared" si="1"/>
        <v>0</v>
      </c>
      <c r="AV7" s="4">
        <f t="shared" si="1"/>
        <v>0</v>
      </c>
      <c r="AW7" s="4">
        <f t="shared" si="1"/>
        <v>0</v>
      </c>
      <c r="AX7" s="4">
        <f t="shared" si="1"/>
        <v>0</v>
      </c>
      <c r="AY7" s="4">
        <f t="shared" si="1"/>
        <v>0</v>
      </c>
      <c r="AZ7" s="4">
        <f t="shared" si="1"/>
        <v>0</v>
      </c>
    </row>
    <row r="8" spans="2:52" x14ac:dyDescent="0.2">
      <c r="F8" s="4">
        <f t="shared" ref="F8:T8" si="2">SUM(F10:F209)</f>
        <v>200</v>
      </c>
      <c r="G8" s="4">
        <f t="shared" si="2"/>
        <v>200</v>
      </c>
      <c r="H8" s="4">
        <f t="shared" si="2"/>
        <v>200</v>
      </c>
      <c r="I8" s="4">
        <f t="shared" si="2"/>
        <v>200</v>
      </c>
      <c r="J8" s="4">
        <f t="shared" si="2"/>
        <v>200</v>
      </c>
      <c r="K8" s="4">
        <f t="shared" si="2"/>
        <v>200</v>
      </c>
      <c r="L8" s="4">
        <f t="shared" si="2"/>
        <v>200</v>
      </c>
      <c r="M8" s="4">
        <f t="shared" si="2"/>
        <v>200</v>
      </c>
      <c r="N8" s="4">
        <f t="shared" si="2"/>
        <v>200</v>
      </c>
      <c r="O8" s="4">
        <f t="shared" si="2"/>
        <v>200</v>
      </c>
      <c r="P8" s="4">
        <f t="shared" si="2"/>
        <v>200</v>
      </c>
      <c r="Q8" s="4">
        <f t="shared" si="2"/>
        <v>200</v>
      </c>
      <c r="R8" s="4">
        <f t="shared" si="2"/>
        <v>200</v>
      </c>
      <c r="S8" s="4">
        <f t="shared" si="2"/>
        <v>200</v>
      </c>
      <c r="T8" s="4">
        <f t="shared" si="2"/>
        <v>200</v>
      </c>
      <c r="V8" s="4">
        <f t="shared" ref="V8:AJ8" si="3">SUM(V10:V209)</f>
        <v>0</v>
      </c>
      <c r="W8" s="4">
        <f t="shared" si="3"/>
        <v>0</v>
      </c>
      <c r="X8" s="4">
        <f t="shared" si="3"/>
        <v>0</v>
      </c>
      <c r="Y8" s="4">
        <f t="shared" si="3"/>
        <v>0</v>
      </c>
      <c r="Z8" s="4">
        <f t="shared" si="3"/>
        <v>0</v>
      </c>
      <c r="AA8" s="4">
        <f t="shared" si="3"/>
        <v>0</v>
      </c>
      <c r="AB8" s="4">
        <f t="shared" si="3"/>
        <v>0</v>
      </c>
      <c r="AC8" s="4">
        <f t="shared" si="3"/>
        <v>0</v>
      </c>
      <c r="AD8" s="4">
        <f t="shared" si="3"/>
        <v>0</v>
      </c>
      <c r="AE8" s="4">
        <f t="shared" si="3"/>
        <v>0</v>
      </c>
      <c r="AF8" s="4">
        <f t="shared" si="3"/>
        <v>0</v>
      </c>
      <c r="AG8" s="4">
        <f t="shared" si="3"/>
        <v>0</v>
      </c>
      <c r="AH8" s="4">
        <f t="shared" si="3"/>
        <v>0</v>
      </c>
      <c r="AI8" s="4">
        <f t="shared" si="3"/>
        <v>0</v>
      </c>
      <c r="AJ8" s="4">
        <f t="shared" si="3"/>
        <v>0</v>
      </c>
      <c r="AL8" s="4">
        <f t="shared" ref="AL8:AZ8" si="4">SUM(AL10:AL209)</f>
        <v>0</v>
      </c>
      <c r="AM8" s="4">
        <f t="shared" si="4"/>
        <v>0</v>
      </c>
      <c r="AN8" s="4">
        <f t="shared" si="4"/>
        <v>0</v>
      </c>
      <c r="AO8" s="4">
        <f t="shared" si="4"/>
        <v>0</v>
      </c>
      <c r="AP8" s="4">
        <f t="shared" si="4"/>
        <v>0</v>
      </c>
      <c r="AQ8" s="4">
        <f t="shared" si="4"/>
        <v>0</v>
      </c>
      <c r="AR8" s="4">
        <f t="shared" si="4"/>
        <v>0</v>
      </c>
      <c r="AS8" s="4">
        <f t="shared" si="4"/>
        <v>0</v>
      </c>
      <c r="AT8" s="4">
        <f t="shared" si="4"/>
        <v>0</v>
      </c>
      <c r="AU8" s="4">
        <f t="shared" si="4"/>
        <v>0</v>
      </c>
      <c r="AV8" s="4">
        <f t="shared" si="4"/>
        <v>0</v>
      </c>
      <c r="AW8" s="4">
        <f t="shared" si="4"/>
        <v>0</v>
      </c>
      <c r="AX8" s="4">
        <f t="shared" si="4"/>
        <v>0</v>
      </c>
      <c r="AY8" s="4">
        <f t="shared" si="4"/>
        <v>0</v>
      </c>
      <c r="AZ8" s="4">
        <f t="shared" si="4"/>
        <v>0</v>
      </c>
    </row>
    <row r="9" spans="2:52" x14ac:dyDescent="0.2">
      <c r="F9" s="4">
        <f>Settings!B29</f>
        <v>0</v>
      </c>
      <c r="G9" s="4">
        <f>Settings!B30</f>
        <v>0</v>
      </c>
      <c r="H9" s="4">
        <f>Settings!B31</f>
        <v>0</v>
      </c>
      <c r="I9" s="4">
        <f>Settings!B32</f>
        <v>0</v>
      </c>
      <c r="J9" s="4">
        <f>Settings!B33</f>
        <v>0</v>
      </c>
      <c r="K9" s="4">
        <f>Settings!B34</f>
        <v>0</v>
      </c>
      <c r="L9" s="4">
        <f>Settings!B35</f>
        <v>0</v>
      </c>
      <c r="M9" s="4">
        <f>Settings!B36</f>
        <v>0</v>
      </c>
      <c r="N9" s="4">
        <f>Settings!B37</f>
        <v>0</v>
      </c>
      <c r="O9" s="4">
        <f>Settings!B38</f>
        <v>0</v>
      </c>
      <c r="P9" s="4">
        <f>Settings!B39</f>
        <v>0</v>
      </c>
      <c r="Q9" s="4">
        <f>Settings!B40</f>
        <v>0</v>
      </c>
      <c r="R9" s="4">
        <f>Settings!B41</f>
        <v>0</v>
      </c>
      <c r="S9" s="4">
        <f>Settings!B42</f>
        <v>0</v>
      </c>
      <c r="T9" s="4">
        <f>Settings!B43</f>
        <v>0</v>
      </c>
      <c r="U9" s="4" t="s">
        <v>49</v>
      </c>
      <c r="V9" s="4">
        <f>F9</f>
        <v>0</v>
      </c>
      <c r="W9" s="4">
        <f t="shared" ref="W9:AJ9" si="5">G9</f>
        <v>0</v>
      </c>
      <c r="X9" s="4">
        <f t="shared" si="5"/>
        <v>0</v>
      </c>
      <c r="Y9" s="4">
        <f t="shared" si="5"/>
        <v>0</v>
      </c>
      <c r="Z9" s="4">
        <f t="shared" si="5"/>
        <v>0</v>
      </c>
      <c r="AA9" s="4">
        <f t="shared" si="5"/>
        <v>0</v>
      </c>
      <c r="AB9" s="4">
        <f t="shared" si="5"/>
        <v>0</v>
      </c>
      <c r="AC9" s="4">
        <f t="shared" si="5"/>
        <v>0</v>
      </c>
      <c r="AD9" s="4">
        <f t="shared" si="5"/>
        <v>0</v>
      </c>
      <c r="AE9" s="4">
        <f t="shared" si="5"/>
        <v>0</v>
      </c>
      <c r="AF9" s="4">
        <f t="shared" si="5"/>
        <v>0</v>
      </c>
      <c r="AG9" s="4">
        <f t="shared" si="5"/>
        <v>0</v>
      </c>
      <c r="AH9" s="4">
        <f t="shared" si="5"/>
        <v>0</v>
      </c>
      <c r="AI9" s="4">
        <f t="shared" si="5"/>
        <v>0</v>
      </c>
      <c r="AJ9" s="4">
        <f t="shared" si="5"/>
        <v>0</v>
      </c>
      <c r="AK9" s="4" t="s">
        <v>44</v>
      </c>
      <c r="AL9" s="4">
        <f>V9</f>
        <v>0</v>
      </c>
      <c r="AM9" s="4">
        <f t="shared" ref="AM9:AZ9" si="6">W9</f>
        <v>0</v>
      </c>
      <c r="AN9" s="4">
        <f t="shared" si="6"/>
        <v>0</v>
      </c>
      <c r="AO9" s="4">
        <f t="shared" si="6"/>
        <v>0</v>
      </c>
      <c r="AP9" s="4">
        <f t="shared" si="6"/>
        <v>0</v>
      </c>
      <c r="AQ9" s="4">
        <f t="shared" si="6"/>
        <v>0</v>
      </c>
      <c r="AR9" s="4">
        <f t="shared" si="6"/>
        <v>0</v>
      </c>
      <c r="AS9" s="4">
        <f t="shared" si="6"/>
        <v>0</v>
      </c>
      <c r="AT9" s="4">
        <f t="shared" si="6"/>
        <v>0</v>
      </c>
      <c r="AU9" s="4">
        <f t="shared" si="6"/>
        <v>0</v>
      </c>
      <c r="AV9" s="4">
        <f t="shared" si="6"/>
        <v>0</v>
      </c>
      <c r="AW9" s="4">
        <f t="shared" si="6"/>
        <v>0</v>
      </c>
      <c r="AX9" s="4">
        <f t="shared" si="6"/>
        <v>0</v>
      </c>
      <c r="AY9" s="4">
        <f t="shared" si="6"/>
        <v>0</v>
      </c>
      <c r="AZ9" s="4">
        <f t="shared" si="6"/>
        <v>0</v>
      </c>
    </row>
    <row r="10" spans="2:52" x14ac:dyDescent="0.2">
      <c r="B10">
        <f>Risks!B18</f>
        <v>0</v>
      </c>
      <c r="C10">
        <f>Risks!I18</f>
        <v>0</v>
      </c>
      <c r="D10" s="4">
        <f>Risks!C18</f>
        <v>0</v>
      </c>
      <c r="E10" s="4">
        <f>Detailed_Report_Risk_Levels!D10</f>
        <v>0</v>
      </c>
      <c r="F10" s="4">
        <f>COUNTIF(C10,$F$9)</f>
        <v>1</v>
      </c>
      <c r="G10" s="4">
        <f>COUNTIF(C10,$G$9)</f>
        <v>1</v>
      </c>
      <c r="H10" s="4">
        <f>COUNTIF(C10,$H$9)</f>
        <v>1</v>
      </c>
      <c r="I10" s="4">
        <f>COUNTIF(C10,$I$9)</f>
        <v>1</v>
      </c>
      <c r="J10" s="4">
        <f>COUNTIF(C10,$J$9)</f>
        <v>1</v>
      </c>
      <c r="K10" s="4">
        <f>COUNTIF(C10,$K$9)</f>
        <v>1</v>
      </c>
      <c r="L10" s="4">
        <f>COUNTIF(C10,$L$9)</f>
        <v>1</v>
      </c>
      <c r="M10" s="4">
        <f>COUNTIF(C10,$M$9)</f>
        <v>1</v>
      </c>
      <c r="N10" s="4">
        <f>COUNTIF(C10,$N$9)</f>
        <v>1</v>
      </c>
      <c r="O10" s="4">
        <f>COUNTIF(C10,$O$9)</f>
        <v>1</v>
      </c>
      <c r="P10" s="4">
        <f>COUNTIF(C10,$P$9)</f>
        <v>1</v>
      </c>
      <c r="Q10" s="4">
        <f>COUNTIF(C10,$Q$9)</f>
        <v>1</v>
      </c>
      <c r="R10" s="4">
        <f>COUNTIF(C10,$R$9)</f>
        <v>1</v>
      </c>
      <c r="S10" s="4">
        <f>COUNTIF(C10,$S$9)</f>
        <v>1</v>
      </c>
      <c r="T10" s="4">
        <f>COUNTIF(C10,$T$9)</f>
        <v>1</v>
      </c>
      <c r="U10" s="4">
        <f>E10</f>
        <v>0</v>
      </c>
      <c r="V10" s="4">
        <f>U10*F10*D10</f>
        <v>0</v>
      </c>
      <c r="W10" s="4">
        <f>D10*G10*U10</f>
        <v>0</v>
      </c>
      <c r="X10" s="4">
        <f>U10*H10*D10</f>
        <v>0</v>
      </c>
      <c r="Y10" s="4">
        <f>I10*U10*D10</f>
        <v>0</v>
      </c>
      <c r="Z10" s="4">
        <f>D10*J10*U10</f>
        <v>0</v>
      </c>
      <c r="AA10" s="4">
        <f>U10*K10*D10</f>
        <v>0</v>
      </c>
      <c r="AB10" s="4">
        <f>U10*L10*D10</f>
        <v>0</v>
      </c>
      <c r="AC10" s="4">
        <f>U10*M10*D10</f>
        <v>0</v>
      </c>
      <c r="AD10" s="4">
        <f>N10*U10*D10</f>
        <v>0</v>
      </c>
      <c r="AE10" s="4">
        <f>U10*O10*D10</f>
        <v>0</v>
      </c>
      <c r="AF10" s="4">
        <f>U10*P10*D10</f>
        <v>0</v>
      </c>
      <c r="AG10" s="4">
        <f>U10*Q10*D10</f>
        <v>0</v>
      </c>
      <c r="AH10" s="4">
        <f>U10*R10*D10</f>
        <v>0</v>
      </c>
      <c r="AI10" s="4">
        <f>S10*U10*D10</f>
        <v>0</v>
      </c>
      <c r="AJ10" s="4">
        <f>U10*T10*D10</f>
        <v>0</v>
      </c>
      <c r="AK10" s="4">
        <f>Detailed_Report_Risk_Levels!E10</f>
        <v>0</v>
      </c>
      <c r="AL10" s="4">
        <f>AK10*F10*D10</f>
        <v>0</v>
      </c>
      <c r="AM10" s="4">
        <f>AK10*G10*D10</f>
        <v>0</v>
      </c>
      <c r="AN10" s="4">
        <f>AK10*H10*D10</f>
        <v>0</v>
      </c>
      <c r="AO10" s="4">
        <f>AK10*I10*D10</f>
        <v>0</v>
      </c>
      <c r="AP10" s="4">
        <f>AK10*J10*D10</f>
        <v>0</v>
      </c>
      <c r="AQ10" s="4">
        <f>AK10*K10*D10</f>
        <v>0</v>
      </c>
      <c r="AR10" s="4">
        <f>AK10*L10*D10</f>
        <v>0</v>
      </c>
      <c r="AS10" s="4">
        <f>M10*D10*AK10</f>
        <v>0</v>
      </c>
      <c r="AT10" s="4">
        <f>AK10*N10*D10</f>
        <v>0</v>
      </c>
      <c r="AU10" s="4">
        <f>AK10*O10*D10</f>
        <v>0</v>
      </c>
      <c r="AV10" s="4">
        <f>AK10*P10*D10</f>
        <v>0</v>
      </c>
      <c r="AW10" s="4">
        <f>AK10*Q10*D10</f>
        <v>0</v>
      </c>
      <c r="AX10" s="4">
        <f>AK10*R10*D10</f>
        <v>0</v>
      </c>
      <c r="AY10" s="4">
        <f>AK10*S10*D10</f>
        <v>0</v>
      </c>
      <c r="AZ10" s="4">
        <f>AK10*T10*D10</f>
        <v>0</v>
      </c>
    </row>
    <row r="11" spans="2:52" x14ac:dyDescent="0.2">
      <c r="B11">
        <f>Risks!B19</f>
        <v>0</v>
      </c>
      <c r="C11">
        <f>Risks!I19</f>
        <v>0</v>
      </c>
      <c r="D11" s="4">
        <f>Risks!C19</f>
        <v>0</v>
      </c>
      <c r="E11" s="4">
        <f>Detailed_Report_Risk_Levels!D11</f>
        <v>0</v>
      </c>
      <c r="F11" s="4">
        <f t="shared" ref="F11:F74" si="7">COUNTIF(C11,$F$9)</f>
        <v>1</v>
      </c>
      <c r="G11" s="4">
        <f t="shared" ref="G11:G74" si="8">COUNTIF(C11,$G$9)</f>
        <v>1</v>
      </c>
      <c r="H11" s="4">
        <f t="shared" ref="H11:H74" si="9">COUNTIF(C11,$H$9)</f>
        <v>1</v>
      </c>
      <c r="I11" s="4">
        <f t="shared" ref="I11:I74" si="10">COUNTIF(C11,$I$9)</f>
        <v>1</v>
      </c>
      <c r="J11" s="4">
        <f t="shared" ref="J11:J74" si="11">COUNTIF(C11,$J$9)</f>
        <v>1</v>
      </c>
      <c r="K11" s="4">
        <f t="shared" ref="K11:K74" si="12">COUNTIF(C11,$K$9)</f>
        <v>1</v>
      </c>
      <c r="L11" s="4">
        <f t="shared" ref="L11:L74" si="13">COUNTIF(C11,$L$9)</f>
        <v>1</v>
      </c>
      <c r="M11" s="4">
        <f t="shared" ref="M11:M74" si="14">COUNTIF(C11,$M$9)</f>
        <v>1</v>
      </c>
      <c r="N11" s="4">
        <f t="shared" ref="N11:N74" si="15">COUNTIF(C11,$N$9)</f>
        <v>1</v>
      </c>
      <c r="O11" s="4">
        <f t="shared" ref="O11:O74" si="16">COUNTIF(C11,$O$9)</f>
        <v>1</v>
      </c>
      <c r="P11" s="4">
        <f t="shared" ref="P11:P74" si="17">COUNTIF(C11,$P$9)</f>
        <v>1</v>
      </c>
      <c r="Q11" s="4">
        <f t="shared" ref="Q11:Q74" si="18">COUNTIF(C11,$Q$9)</f>
        <v>1</v>
      </c>
      <c r="R11" s="4">
        <f t="shared" ref="R11:R74" si="19">COUNTIF(C11,$R$9)</f>
        <v>1</v>
      </c>
      <c r="S11" s="4">
        <f t="shared" ref="S11:S74" si="20">COUNTIF(C11,$S$9)</f>
        <v>1</v>
      </c>
      <c r="T11" s="4">
        <f t="shared" ref="T11:T74" si="21">COUNTIF(C11,$T$9)</f>
        <v>1</v>
      </c>
      <c r="U11" s="4">
        <f t="shared" ref="U11:U74" si="22">E11</f>
        <v>0</v>
      </c>
      <c r="V11" s="4">
        <f t="shared" ref="V11:V74" si="23">U11*F11*D11</f>
        <v>0</v>
      </c>
      <c r="W11" s="4">
        <f t="shared" ref="W11:W74" si="24">D11*G11*U11</f>
        <v>0</v>
      </c>
      <c r="X11" s="4">
        <f t="shared" ref="X11:X74" si="25">U11*H11*D11</f>
        <v>0</v>
      </c>
      <c r="Y11" s="4">
        <f t="shared" ref="Y11:Y74" si="26">I11*U11*D11</f>
        <v>0</v>
      </c>
      <c r="Z11" s="4">
        <f t="shared" ref="Z11:Z74" si="27">D11*J11*U11</f>
        <v>0</v>
      </c>
      <c r="AA11" s="4">
        <f t="shared" ref="AA11:AA74" si="28">U11*K11*D11</f>
        <v>0</v>
      </c>
      <c r="AB11" s="4">
        <f t="shared" ref="AB11:AB74" si="29">U11*L11*D11</f>
        <v>0</v>
      </c>
      <c r="AC11" s="4">
        <f t="shared" ref="AC11:AC74" si="30">U11*M11*D11</f>
        <v>0</v>
      </c>
      <c r="AD11" s="4">
        <f t="shared" ref="AD11:AD74" si="31">N11*U11*D11</f>
        <v>0</v>
      </c>
      <c r="AE11" s="4">
        <f t="shared" ref="AE11:AE74" si="32">U11*O11*D11</f>
        <v>0</v>
      </c>
      <c r="AF11" s="4">
        <f t="shared" ref="AF11:AF74" si="33">U11*P11*D11</f>
        <v>0</v>
      </c>
      <c r="AG11" s="4">
        <f t="shared" ref="AG11:AG74" si="34">U11*Q11*D11</f>
        <v>0</v>
      </c>
      <c r="AH11" s="4">
        <f t="shared" ref="AH11:AH74" si="35">U11*R11*D11</f>
        <v>0</v>
      </c>
      <c r="AI11" s="4">
        <f t="shared" ref="AI11:AI74" si="36">S11*U11*D11</f>
        <v>0</v>
      </c>
      <c r="AJ11" s="4">
        <f t="shared" ref="AJ11:AJ74" si="37">U11*T11*D11</f>
        <v>0</v>
      </c>
      <c r="AK11" s="4">
        <f>Detailed_Report_Risk_Levels!E11</f>
        <v>0</v>
      </c>
      <c r="AL11" s="4">
        <f t="shared" ref="AL11:AL74" si="38">AK11*F11*D11</f>
        <v>0</v>
      </c>
      <c r="AM11" s="4">
        <f t="shared" ref="AM11:AM74" si="39">AK11*G11*D11</f>
        <v>0</v>
      </c>
      <c r="AN11" s="4">
        <f t="shared" ref="AN11:AN74" si="40">AK11*H11*D11</f>
        <v>0</v>
      </c>
      <c r="AO11" s="4">
        <f t="shared" ref="AO11:AO74" si="41">AK11*I11*D11</f>
        <v>0</v>
      </c>
      <c r="AP11" s="4">
        <f t="shared" ref="AP11:AP74" si="42">AK11*J11*D11</f>
        <v>0</v>
      </c>
      <c r="AQ11" s="4">
        <f t="shared" ref="AQ11:AQ74" si="43">AK11*K11*D11</f>
        <v>0</v>
      </c>
      <c r="AR11" s="4">
        <f t="shared" ref="AR11:AR74" si="44">AK11*L11*D11</f>
        <v>0</v>
      </c>
      <c r="AS11" s="4">
        <f t="shared" ref="AS11:AS74" si="45">M11*D11*AK11</f>
        <v>0</v>
      </c>
      <c r="AT11" s="4">
        <f t="shared" ref="AT11:AT74" si="46">AK11*N11*D11</f>
        <v>0</v>
      </c>
      <c r="AU11" s="4">
        <f t="shared" ref="AU11:AU74" si="47">AK11*O11*D11</f>
        <v>0</v>
      </c>
      <c r="AV11" s="4">
        <f t="shared" ref="AV11:AV74" si="48">AK11*P11*D11</f>
        <v>0</v>
      </c>
      <c r="AW11" s="4">
        <f t="shared" ref="AW11:AW74" si="49">AK11*Q11*D11</f>
        <v>0</v>
      </c>
      <c r="AX11" s="4">
        <f t="shared" ref="AX11:AX74" si="50">AK11*R11*D11</f>
        <v>0</v>
      </c>
      <c r="AY11" s="4">
        <f t="shared" ref="AY11:AY74" si="51">AK11*S11*D11</f>
        <v>0</v>
      </c>
      <c r="AZ11" s="4">
        <f t="shared" ref="AZ11:AZ74" si="52">AK11*T11*D11</f>
        <v>0</v>
      </c>
    </row>
    <row r="12" spans="2:52" x14ac:dyDescent="0.2">
      <c r="B12">
        <f>Risks!B20</f>
        <v>0</v>
      </c>
      <c r="C12">
        <f>Risks!I20</f>
        <v>0</v>
      </c>
      <c r="D12" s="4">
        <f>Risks!C20</f>
        <v>0</v>
      </c>
      <c r="E12" s="4">
        <f>Detailed_Report_Risk_Levels!D12</f>
        <v>0</v>
      </c>
      <c r="F12" s="4">
        <f t="shared" si="7"/>
        <v>1</v>
      </c>
      <c r="G12" s="4">
        <f t="shared" si="8"/>
        <v>1</v>
      </c>
      <c r="H12" s="4">
        <f t="shared" si="9"/>
        <v>1</v>
      </c>
      <c r="I12" s="4">
        <f t="shared" si="10"/>
        <v>1</v>
      </c>
      <c r="J12" s="4">
        <f t="shared" si="11"/>
        <v>1</v>
      </c>
      <c r="K12" s="4">
        <f t="shared" si="12"/>
        <v>1</v>
      </c>
      <c r="L12" s="4">
        <f t="shared" si="13"/>
        <v>1</v>
      </c>
      <c r="M12" s="4">
        <f t="shared" si="14"/>
        <v>1</v>
      </c>
      <c r="N12" s="4">
        <f t="shared" si="15"/>
        <v>1</v>
      </c>
      <c r="O12" s="4">
        <f t="shared" si="16"/>
        <v>1</v>
      </c>
      <c r="P12" s="4">
        <f t="shared" si="17"/>
        <v>1</v>
      </c>
      <c r="Q12" s="4">
        <f t="shared" si="18"/>
        <v>1</v>
      </c>
      <c r="R12" s="4">
        <f t="shared" si="19"/>
        <v>1</v>
      </c>
      <c r="S12" s="4">
        <f t="shared" si="20"/>
        <v>1</v>
      </c>
      <c r="T12" s="4">
        <f t="shared" si="21"/>
        <v>1</v>
      </c>
      <c r="U12" s="4">
        <f t="shared" si="22"/>
        <v>0</v>
      </c>
      <c r="V12" s="4">
        <f t="shared" si="23"/>
        <v>0</v>
      </c>
      <c r="W12" s="4">
        <f t="shared" si="24"/>
        <v>0</v>
      </c>
      <c r="X12" s="4">
        <f t="shared" si="25"/>
        <v>0</v>
      </c>
      <c r="Y12" s="4">
        <f t="shared" si="26"/>
        <v>0</v>
      </c>
      <c r="Z12" s="4">
        <f t="shared" si="27"/>
        <v>0</v>
      </c>
      <c r="AA12" s="4">
        <f t="shared" si="28"/>
        <v>0</v>
      </c>
      <c r="AB12" s="4">
        <f t="shared" si="29"/>
        <v>0</v>
      </c>
      <c r="AC12" s="4">
        <f t="shared" si="30"/>
        <v>0</v>
      </c>
      <c r="AD12" s="4">
        <f t="shared" si="31"/>
        <v>0</v>
      </c>
      <c r="AE12" s="4">
        <f t="shared" si="32"/>
        <v>0</v>
      </c>
      <c r="AF12" s="4">
        <f t="shared" si="33"/>
        <v>0</v>
      </c>
      <c r="AG12" s="4">
        <f t="shared" si="34"/>
        <v>0</v>
      </c>
      <c r="AH12" s="4">
        <f t="shared" si="35"/>
        <v>0</v>
      </c>
      <c r="AI12" s="4">
        <f t="shared" si="36"/>
        <v>0</v>
      </c>
      <c r="AJ12" s="4">
        <f t="shared" si="37"/>
        <v>0</v>
      </c>
      <c r="AK12" s="4">
        <f>Detailed_Report_Risk_Levels!E12</f>
        <v>0</v>
      </c>
      <c r="AL12" s="4">
        <f t="shared" si="38"/>
        <v>0</v>
      </c>
      <c r="AM12" s="4">
        <f t="shared" si="39"/>
        <v>0</v>
      </c>
      <c r="AN12" s="4">
        <f t="shared" si="40"/>
        <v>0</v>
      </c>
      <c r="AO12" s="4">
        <f t="shared" si="41"/>
        <v>0</v>
      </c>
      <c r="AP12" s="4">
        <f t="shared" si="42"/>
        <v>0</v>
      </c>
      <c r="AQ12" s="4">
        <f t="shared" si="43"/>
        <v>0</v>
      </c>
      <c r="AR12" s="4">
        <f t="shared" si="44"/>
        <v>0</v>
      </c>
      <c r="AS12" s="4">
        <f t="shared" si="45"/>
        <v>0</v>
      </c>
      <c r="AT12" s="4">
        <f t="shared" si="46"/>
        <v>0</v>
      </c>
      <c r="AU12" s="4">
        <f t="shared" si="47"/>
        <v>0</v>
      </c>
      <c r="AV12" s="4">
        <f t="shared" si="48"/>
        <v>0</v>
      </c>
      <c r="AW12" s="4">
        <f t="shared" si="49"/>
        <v>0</v>
      </c>
      <c r="AX12" s="4">
        <f t="shared" si="50"/>
        <v>0</v>
      </c>
      <c r="AY12" s="4">
        <f t="shared" si="51"/>
        <v>0</v>
      </c>
      <c r="AZ12" s="4">
        <f t="shared" si="52"/>
        <v>0</v>
      </c>
    </row>
    <row r="13" spans="2:52" x14ac:dyDescent="0.2">
      <c r="B13">
        <f>Risks!B21</f>
        <v>0</v>
      </c>
      <c r="C13">
        <f>Risks!I21</f>
        <v>0</v>
      </c>
      <c r="D13" s="4">
        <f>Risks!C21</f>
        <v>0</v>
      </c>
      <c r="E13" s="4">
        <f>Detailed_Report_Risk_Levels!D13</f>
        <v>0</v>
      </c>
      <c r="F13" s="4">
        <f t="shared" si="7"/>
        <v>1</v>
      </c>
      <c r="G13" s="4">
        <f t="shared" si="8"/>
        <v>1</v>
      </c>
      <c r="H13" s="4">
        <f t="shared" si="9"/>
        <v>1</v>
      </c>
      <c r="I13" s="4">
        <f t="shared" si="10"/>
        <v>1</v>
      </c>
      <c r="J13" s="4">
        <f t="shared" si="11"/>
        <v>1</v>
      </c>
      <c r="K13" s="4">
        <f t="shared" si="12"/>
        <v>1</v>
      </c>
      <c r="L13" s="4">
        <f t="shared" si="13"/>
        <v>1</v>
      </c>
      <c r="M13" s="4">
        <f t="shared" si="14"/>
        <v>1</v>
      </c>
      <c r="N13" s="4">
        <f t="shared" si="15"/>
        <v>1</v>
      </c>
      <c r="O13" s="4">
        <f t="shared" si="16"/>
        <v>1</v>
      </c>
      <c r="P13" s="4">
        <f t="shared" si="17"/>
        <v>1</v>
      </c>
      <c r="Q13" s="4">
        <f t="shared" si="18"/>
        <v>1</v>
      </c>
      <c r="R13" s="4">
        <f t="shared" si="19"/>
        <v>1</v>
      </c>
      <c r="S13" s="4">
        <f t="shared" si="20"/>
        <v>1</v>
      </c>
      <c r="T13" s="4">
        <f t="shared" si="21"/>
        <v>1</v>
      </c>
      <c r="U13" s="4">
        <f t="shared" si="22"/>
        <v>0</v>
      </c>
      <c r="V13" s="4">
        <f t="shared" si="23"/>
        <v>0</v>
      </c>
      <c r="W13" s="4">
        <f t="shared" si="24"/>
        <v>0</v>
      </c>
      <c r="X13" s="4">
        <f t="shared" si="25"/>
        <v>0</v>
      </c>
      <c r="Y13" s="4">
        <f t="shared" si="26"/>
        <v>0</v>
      </c>
      <c r="Z13" s="4">
        <f t="shared" si="27"/>
        <v>0</v>
      </c>
      <c r="AA13" s="4">
        <f t="shared" si="28"/>
        <v>0</v>
      </c>
      <c r="AB13" s="4">
        <f t="shared" si="29"/>
        <v>0</v>
      </c>
      <c r="AC13" s="4">
        <f t="shared" si="30"/>
        <v>0</v>
      </c>
      <c r="AD13" s="4">
        <f t="shared" si="31"/>
        <v>0</v>
      </c>
      <c r="AE13" s="4">
        <f t="shared" si="32"/>
        <v>0</v>
      </c>
      <c r="AF13" s="4">
        <f t="shared" si="33"/>
        <v>0</v>
      </c>
      <c r="AG13" s="4">
        <f t="shared" si="34"/>
        <v>0</v>
      </c>
      <c r="AH13" s="4">
        <f t="shared" si="35"/>
        <v>0</v>
      </c>
      <c r="AI13" s="4">
        <f t="shared" si="36"/>
        <v>0</v>
      </c>
      <c r="AJ13" s="4">
        <f t="shared" si="37"/>
        <v>0</v>
      </c>
      <c r="AK13" s="4">
        <f>Detailed_Report_Risk_Levels!E13</f>
        <v>0</v>
      </c>
      <c r="AL13" s="4">
        <f t="shared" si="38"/>
        <v>0</v>
      </c>
      <c r="AM13" s="4">
        <f t="shared" si="39"/>
        <v>0</v>
      </c>
      <c r="AN13" s="4">
        <f t="shared" si="40"/>
        <v>0</v>
      </c>
      <c r="AO13" s="4">
        <f t="shared" si="41"/>
        <v>0</v>
      </c>
      <c r="AP13" s="4">
        <f t="shared" si="42"/>
        <v>0</v>
      </c>
      <c r="AQ13" s="4">
        <f t="shared" si="43"/>
        <v>0</v>
      </c>
      <c r="AR13" s="4">
        <f t="shared" si="44"/>
        <v>0</v>
      </c>
      <c r="AS13" s="4">
        <f t="shared" si="45"/>
        <v>0</v>
      </c>
      <c r="AT13" s="4">
        <f t="shared" si="46"/>
        <v>0</v>
      </c>
      <c r="AU13" s="4">
        <f t="shared" si="47"/>
        <v>0</v>
      </c>
      <c r="AV13" s="4">
        <f t="shared" si="48"/>
        <v>0</v>
      </c>
      <c r="AW13" s="4">
        <f t="shared" si="49"/>
        <v>0</v>
      </c>
      <c r="AX13" s="4">
        <f t="shared" si="50"/>
        <v>0</v>
      </c>
      <c r="AY13" s="4">
        <f t="shared" si="51"/>
        <v>0</v>
      </c>
      <c r="AZ13" s="4">
        <f t="shared" si="52"/>
        <v>0</v>
      </c>
    </row>
    <row r="14" spans="2:52" x14ac:dyDescent="0.2">
      <c r="B14">
        <f>Risks!B22</f>
        <v>0</v>
      </c>
      <c r="C14">
        <f>Risks!I22</f>
        <v>0</v>
      </c>
      <c r="D14" s="4">
        <f>Risks!C22</f>
        <v>0</v>
      </c>
      <c r="E14" s="4">
        <f>Detailed_Report_Risk_Levels!D14</f>
        <v>0</v>
      </c>
      <c r="F14" s="4">
        <f t="shared" si="7"/>
        <v>1</v>
      </c>
      <c r="G14" s="4">
        <f t="shared" si="8"/>
        <v>1</v>
      </c>
      <c r="H14" s="4">
        <f t="shared" si="9"/>
        <v>1</v>
      </c>
      <c r="I14" s="4">
        <f t="shared" si="10"/>
        <v>1</v>
      </c>
      <c r="J14" s="4">
        <f t="shared" si="11"/>
        <v>1</v>
      </c>
      <c r="K14" s="4">
        <f t="shared" si="12"/>
        <v>1</v>
      </c>
      <c r="L14" s="4">
        <f t="shared" si="13"/>
        <v>1</v>
      </c>
      <c r="M14" s="4">
        <f t="shared" si="14"/>
        <v>1</v>
      </c>
      <c r="N14" s="4">
        <f t="shared" si="15"/>
        <v>1</v>
      </c>
      <c r="O14" s="4">
        <f t="shared" si="16"/>
        <v>1</v>
      </c>
      <c r="P14" s="4">
        <f t="shared" si="17"/>
        <v>1</v>
      </c>
      <c r="Q14" s="4">
        <f t="shared" si="18"/>
        <v>1</v>
      </c>
      <c r="R14" s="4">
        <f t="shared" si="19"/>
        <v>1</v>
      </c>
      <c r="S14" s="4">
        <f t="shared" si="20"/>
        <v>1</v>
      </c>
      <c r="T14" s="4">
        <f t="shared" si="21"/>
        <v>1</v>
      </c>
      <c r="U14" s="4">
        <f t="shared" si="22"/>
        <v>0</v>
      </c>
      <c r="V14" s="4">
        <f t="shared" si="23"/>
        <v>0</v>
      </c>
      <c r="W14" s="4">
        <f t="shared" si="24"/>
        <v>0</v>
      </c>
      <c r="X14" s="4">
        <f t="shared" si="25"/>
        <v>0</v>
      </c>
      <c r="Y14" s="4">
        <f t="shared" si="26"/>
        <v>0</v>
      </c>
      <c r="Z14" s="4">
        <f t="shared" si="27"/>
        <v>0</v>
      </c>
      <c r="AA14" s="4">
        <f t="shared" si="28"/>
        <v>0</v>
      </c>
      <c r="AB14" s="4">
        <f t="shared" si="29"/>
        <v>0</v>
      </c>
      <c r="AC14" s="4">
        <f t="shared" si="30"/>
        <v>0</v>
      </c>
      <c r="AD14" s="4">
        <f t="shared" si="31"/>
        <v>0</v>
      </c>
      <c r="AE14" s="4">
        <f t="shared" si="32"/>
        <v>0</v>
      </c>
      <c r="AF14" s="4">
        <f t="shared" si="33"/>
        <v>0</v>
      </c>
      <c r="AG14" s="4">
        <f t="shared" si="34"/>
        <v>0</v>
      </c>
      <c r="AH14" s="4">
        <f t="shared" si="35"/>
        <v>0</v>
      </c>
      <c r="AI14" s="4">
        <f t="shared" si="36"/>
        <v>0</v>
      </c>
      <c r="AJ14" s="4">
        <f t="shared" si="37"/>
        <v>0</v>
      </c>
      <c r="AK14" s="4">
        <f>Detailed_Report_Risk_Levels!E14</f>
        <v>0</v>
      </c>
      <c r="AL14" s="4">
        <f t="shared" si="38"/>
        <v>0</v>
      </c>
      <c r="AM14" s="4">
        <f t="shared" si="39"/>
        <v>0</v>
      </c>
      <c r="AN14" s="4">
        <f t="shared" si="40"/>
        <v>0</v>
      </c>
      <c r="AO14" s="4">
        <f t="shared" si="41"/>
        <v>0</v>
      </c>
      <c r="AP14" s="4">
        <f t="shared" si="42"/>
        <v>0</v>
      </c>
      <c r="AQ14" s="4">
        <f t="shared" si="43"/>
        <v>0</v>
      </c>
      <c r="AR14" s="4">
        <f t="shared" si="44"/>
        <v>0</v>
      </c>
      <c r="AS14" s="4">
        <f t="shared" si="45"/>
        <v>0</v>
      </c>
      <c r="AT14" s="4">
        <f t="shared" si="46"/>
        <v>0</v>
      </c>
      <c r="AU14" s="4">
        <f t="shared" si="47"/>
        <v>0</v>
      </c>
      <c r="AV14" s="4">
        <f t="shared" si="48"/>
        <v>0</v>
      </c>
      <c r="AW14" s="4">
        <f t="shared" si="49"/>
        <v>0</v>
      </c>
      <c r="AX14" s="4">
        <f t="shared" si="50"/>
        <v>0</v>
      </c>
      <c r="AY14" s="4">
        <f t="shared" si="51"/>
        <v>0</v>
      </c>
      <c r="AZ14" s="4">
        <f t="shared" si="52"/>
        <v>0</v>
      </c>
    </row>
    <row r="15" spans="2:52" x14ac:dyDescent="0.2">
      <c r="B15">
        <f>Risks!B23</f>
        <v>0</v>
      </c>
      <c r="C15">
        <f>Risks!I23</f>
        <v>0</v>
      </c>
      <c r="D15" s="4">
        <f>Risks!C23</f>
        <v>0</v>
      </c>
      <c r="E15" s="4">
        <f>Detailed_Report_Risk_Levels!D15</f>
        <v>0</v>
      </c>
      <c r="F15" s="4">
        <f t="shared" si="7"/>
        <v>1</v>
      </c>
      <c r="G15" s="4">
        <f t="shared" si="8"/>
        <v>1</v>
      </c>
      <c r="H15" s="4">
        <f t="shared" si="9"/>
        <v>1</v>
      </c>
      <c r="I15" s="4">
        <f t="shared" si="10"/>
        <v>1</v>
      </c>
      <c r="J15" s="4">
        <f t="shared" si="11"/>
        <v>1</v>
      </c>
      <c r="K15" s="4">
        <f t="shared" si="12"/>
        <v>1</v>
      </c>
      <c r="L15" s="4">
        <f t="shared" si="13"/>
        <v>1</v>
      </c>
      <c r="M15" s="4">
        <f t="shared" si="14"/>
        <v>1</v>
      </c>
      <c r="N15" s="4">
        <f t="shared" si="15"/>
        <v>1</v>
      </c>
      <c r="O15" s="4">
        <f t="shared" si="16"/>
        <v>1</v>
      </c>
      <c r="P15" s="4">
        <f t="shared" si="17"/>
        <v>1</v>
      </c>
      <c r="Q15" s="4">
        <f t="shared" si="18"/>
        <v>1</v>
      </c>
      <c r="R15" s="4">
        <f t="shared" si="19"/>
        <v>1</v>
      </c>
      <c r="S15" s="4">
        <f t="shared" si="20"/>
        <v>1</v>
      </c>
      <c r="T15" s="4">
        <f t="shared" si="21"/>
        <v>1</v>
      </c>
      <c r="U15" s="4">
        <f t="shared" si="22"/>
        <v>0</v>
      </c>
      <c r="V15" s="4">
        <f t="shared" si="23"/>
        <v>0</v>
      </c>
      <c r="W15" s="4">
        <f t="shared" si="24"/>
        <v>0</v>
      </c>
      <c r="X15" s="4">
        <f t="shared" si="25"/>
        <v>0</v>
      </c>
      <c r="Y15" s="4">
        <f t="shared" si="26"/>
        <v>0</v>
      </c>
      <c r="Z15" s="4">
        <f t="shared" si="27"/>
        <v>0</v>
      </c>
      <c r="AA15" s="4">
        <f t="shared" si="28"/>
        <v>0</v>
      </c>
      <c r="AB15" s="4">
        <f t="shared" si="29"/>
        <v>0</v>
      </c>
      <c r="AC15" s="4">
        <f t="shared" si="30"/>
        <v>0</v>
      </c>
      <c r="AD15" s="4">
        <f t="shared" si="31"/>
        <v>0</v>
      </c>
      <c r="AE15" s="4">
        <f t="shared" si="32"/>
        <v>0</v>
      </c>
      <c r="AF15" s="4">
        <f t="shared" si="33"/>
        <v>0</v>
      </c>
      <c r="AG15" s="4">
        <f t="shared" si="34"/>
        <v>0</v>
      </c>
      <c r="AH15" s="4">
        <f t="shared" si="35"/>
        <v>0</v>
      </c>
      <c r="AI15" s="4">
        <f t="shared" si="36"/>
        <v>0</v>
      </c>
      <c r="AJ15" s="4">
        <f t="shared" si="37"/>
        <v>0</v>
      </c>
      <c r="AK15" s="4">
        <f>Detailed_Report_Risk_Levels!E15</f>
        <v>0</v>
      </c>
      <c r="AL15" s="4">
        <f t="shared" si="38"/>
        <v>0</v>
      </c>
      <c r="AM15" s="4">
        <f t="shared" si="39"/>
        <v>0</v>
      </c>
      <c r="AN15" s="4">
        <f t="shared" si="40"/>
        <v>0</v>
      </c>
      <c r="AO15" s="4">
        <f t="shared" si="41"/>
        <v>0</v>
      </c>
      <c r="AP15" s="4">
        <f t="shared" si="42"/>
        <v>0</v>
      </c>
      <c r="AQ15" s="4">
        <f t="shared" si="43"/>
        <v>0</v>
      </c>
      <c r="AR15" s="4">
        <f t="shared" si="44"/>
        <v>0</v>
      </c>
      <c r="AS15" s="4">
        <f t="shared" si="45"/>
        <v>0</v>
      </c>
      <c r="AT15" s="4">
        <f t="shared" si="46"/>
        <v>0</v>
      </c>
      <c r="AU15" s="4">
        <f t="shared" si="47"/>
        <v>0</v>
      </c>
      <c r="AV15" s="4">
        <f t="shared" si="48"/>
        <v>0</v>
      </c>
      <c r="AW15" s="4">
        <f t="shared" si="49"/>
        <v>0</v>
      </c>
      <c r="AX15" s="4">
        <f t="shared" si="50"/>
        <v>0</v>
      </c>
      <c r="AY15" s="4">
        <f t="shared" si="51"/>
        <v>0</v>
      </c>
      <c r="AZ15" s="4">
        <f t="shared" si="52"/>
        <v>0</v>
      </c>
    </row>
    <row r="16" spans="2:52" x14ac:dyDescent="0.2">
      <c r="B16">
        <f>Risks!B24</f>
        <v>0</v>
      </c>
      <c r="C16">
        <f>Risks!I24</f>
        <v>0</v>
      </c>
      <c r="D16" s="4">
        <f>Risks!C24</f>
        <v>0</v>
      </c>
      <c r="E16" s="4">
        <f>Detailed_Report_Risk_Levels!D16</f>
        <v>0</v>
      </c>
      <c r="F16" s="4">
        <f t="shared" si="7"/>
        <v>1</v>
      </c>
      <c r="G16" s="4">
        <f t="shared" si="8"/>
        <v>1</v>
      </c>
      <c r="H16" s="4">
        <f t="shared" si="9"/>
        <v>1</v>
      </c>
      <c r="I16" s="4">
        <f t="shared" si="10"/>
        <v>1</v>
      </c>
      <c r="J16" s="4">
        <f t="shared" si="11"/>
        <v>1</v>
      </c>
      <c r="K16" s="4">
        <f t="shared" si="12"/>
        <v>1</v>
      </c>
      <c r="L16" s="4">
        <f t="shared" si="13"/>
        <v>1</v>
      </c>
      <c r="M16" s="4">
        <f t="shared" si="14"/>
        <v>1</v>
      </c>
      <c r="N16" s="4">
        <f t="shared" si="15"/>
        <v>1</v>
      </c>
      <c r="O16" s="4">
        <f t="shared" si="16"/>
        <v>1</v>
      </c>
      <c r="P16" s="4">
        <f t="shared" si="17"/>
        <v>1</v>
      </c>
      <c r="Q16" s="4">
        <f t="shared" si="18"/>
        <v>1</v>
      </c>
      <c r="R16" s="4">
        <f t="shared" si="19"/>
        <v>1</v>
      </c>
      <c r="S16" s="4">
        <f t="shared" si="20"/>
        <v>1</v>
      </c>
      <c r="T16" s="4">
        <f t="shared" si="21"/>
        <v>1</v>
      </c>
      <c r="U16" s="4">
        <f t="shared" si="22"/>
        <v>0</v>
      </c>
      <c r="V16" s="4">
        <f t="shared" si="23"/>
        <v>0</v>
      </c>
      <c r="W16" s="4">
        <f t="shared" si="24"/>
        <v>0</v>
      </c>
      <c r="X16" s="4">
        <f t="shared" si="25"/>
        <v>0</v>
      </c>
      <c r="Y16" s="4">
        <f t="shared" si="26"/>
        <v>0</v>
      </c>
      <c r="Z16" s="4">
        <f t="shared" si="27"/>
        <v>0</v>
      </c>
      <c r="AA16" s="4">
        <f t="shared" si="28"/>
        <v>0</v>
      </c>
      <c r="AB16" s="4">
        <f t="shared" si="29"/>
        <v>0</v>
      </c>
      <c r="AC16" s="4">
        <f t="shared" si="30"/>
        <v>0</v>
      </c>
      <c r="AD16" s="4">
        <f t="shared" si="31"/>
        <v>0</v>
      </c>
      <c r="AE16" s="4">
        <f t="shared" si="32"/>
        <v>0</v>
      </c>
      <c r="AF16" s="4">
        <f t="shared" si="33"/>
        <v>0</v>
      </c>
      <c r="AG16" s="4">
        <f t="shared" si="34"/>
        <v>0</v>
      </c>
      <c r="AH16" s="4">
        <f t="shared" si="35"/>
        <v>0</v>
      </c>
      <c r="AI16" s="4">
        <f t="shared" si="36"/>
        <v>0</v>
      </c>
      <c r="AJ16" s="4">
        <f t="shared" si="37"/>
        <v>0</v>
      </c>
      <c r="AK16" s="4">
        <f>Detailed_Report_Risk_Levels!E16</f>
        <v>0</v>
      </c>
      <c r="AL16" s="4">
        <f t="shared" si="38"/>
        <v>0</v>
      </c>
      <c r="AM16" s="4">
        <f t="shared" si="39"/>
        <v>0</v>
      </c>
      <c r="AN16" s="4">
        <f t="shared" si="40"/>
        <v>0</v>
      </c>
      <c r="AO16" s="4">
        <f t="shared" si="41"/>
        <v>0</v>
      </c>
      <c r="AP16" s="4">
        <f t="shared" si="42"/>
        <v>0</v>
      </c>
      <c r="AQ16" s="4">
        <f t="shared" si="43"/>
        <v>0</v>
      </c>
      <c r="AR16" s="4">
        <f t="shared" si="44"/>
        <v>0</v>
      </c>
      <c r="AS16" s="4">
        <f t="shared" si="45"/>
        <v>0</v>
      </c>
      <c r="AT16" s="4">
        <f t="shared" si="46"/>
        <v>0</v>
      </c>
      <c r="AU16" s="4">
        <f t="shared" si="47"/>
        <v>0</v>
      </c>
      <c r="AV16" s="4">
        <f t="shared" si="48"/>
        <v>0</v>
      </c>
      <c r="AW16" s="4">
        <f t="shared" si="49"/>
        <v>0</v>
      </c>
      <c r="AX16" s="4">
        <f t="shared" si="50"/>
        <v>0</v>
      </c>
      <c r="AY16" s="4">
        <f t="shared" si="51"/>
        <v>0</v>
      </c>
      <c r="AZ16" s="4">
        <f t="shared" si="52"/>
        <v>0</v>
      </c>
    </row>
    <row r="17" spans="2:52" x14ac:dyDescent="0.2">
      <c r="B17">
        <f>Risks!B25</f>
        <v>0</v>
      </c>
      <c r="C17">
        <f>Risks!I25</f>
        <v>0</v>
      </c>
      <c r="D17" s="4">
        <f>Risks!C25</f>
        <v>0</v>
      </c>
      <c r="E17" s="4">
        <f>Detailed_Report_Risk_Levels!D17</f>
        <v>0</v>
      </c>
      <c r="F17" s="4">
        <f t="shared" si="7"/>
        <v>1</v>
      </c>
      <c r="G17" s="4">
        <f t="shared" si="8"/>
        <v>1</v>
      </c>
      <c r="H17" s="4">
        <f t="shared" si="9"/>
        <v>1</v>
      </c>
      <c r="I17" s="4">
        <f t="shared" si="10"/>
        <v>1</v>
      </c>
      <c r="J17" s="4">
        <f t="shared" si="11"/>
        <v>1</v>
      </c>
      <c r="K17" s="4">
        <f t="shared" si="12"/>
        <v>1</v>
      </c>
      <c r="L17" s="4">
        <f t="shared" si="13"/>
        <v>1</v>
      </c>
      <c r="M17" s="4">
        <f t="shared" si="14"/>
        <v>1</v>
      </c>
      <c r="N17" s="4">
        <f t="shared" si="15"/>
        <v>1</v>
      </c>
      <c r="O17" s="4">
        <f t="shared" si="16"/>
        <v>1</v>
      </c>
      <c r="P17" s="4">
        <f t="shared" si="17"/>
        <v>1</v>
      </c>
      <c r="Q17" s="4">
        <f t="shared" si="18"/>
        <v>1</v>
      </c>
      <c r="R17" s="4">
        <f t="shared" si="19"/>
        <v>1</v>
      </c>
      <c r="S17" s="4">
        <f t="shared" si="20"/>
        <v>1</v>
      </c>
      <c r="T17" s="4">
        <f t="shared" si="21"/>
        <v>1</v>
      </c>
      <c r="U17" s="4">
        <f t="shared" si="22"/>
        <v>0</v>
      </c>
      <c r="V17" s="4">
        <f t="shared" si="23"/>
        <v>0</v>
      </c>
      <c r="W17" s="4">
        <f t="shared" si="24"/>
        <v>0</v>
      </c>
      <c r="X17" s="4">
        <f t="shared" si="25"/>
        <v>0</v>
      </c>
      <c r="Y17" s="4">
        <f t="shared" si="26"/>
        <v>0</v>
      </c>
      <c r="Z17" s="4">
        <f t="shared" si="27"/>
        <v>0</v>
      </c>
      <c r="AA17" s="4">
        <f t="shared" si="28"/>
        <v>0</v>
      </c>
      <c r="AB17" s="4">
        <f t="shared" si="29"/>
        <v>0</v>
      </c>
      <c r="AC17" s="4">
        <f t="shared" si="30"/>
        <v>0</v>
      </c>
      <c r="AD17" s="4">
        <f t="shared" si="31"/>
        <v>0</v>
      </c>
      <c r="AE17" s="4">
        <f t="shared" si="32"/>
        <v>0</v>
      </c>
      <c r="AF17" s="4">
        <f t="shared" si="33"/>
        <v>0</v>
      </c>
      <c r="AG17" s="4">
        <f t="shared" si="34"/>
        <v>0</v>
      </c>
      <c r="AH17" s="4">
        <f t="shared" si="35"/>
        <v>0</v>
      </c>
      <c r="AI17" s="4">
        <f t="shared" si="36"/>
        <v>0</v>
      </c>
      <c r="AJ17" s="4">
        <f t="shared" si="37"/>
        <v>0</v>
      </c>
      <c r="AK17" s="4">
        <f>Detailed_Report_Risk_Levels!E17</f>
        <v>0</v>
      </c>
      <c r="AL17" s="4">
        <f t="shared" si="38"/>
        <v>0</v>
      </c>
      <c r="AM17" s="4">
        <f t="shared" si="39"/>
        <v>0</v>
      </c>
      <c r="AN17" s="4">
        <f t="shared" si="40"/>
        <v>0</v>
      </c>
      <c r="AO17" s="4">
        <f t="shared" si="41"/>
        <v>0</v>
      </c>
      <c r="AP17" s="4">
        <f t="shared" si="42"/>
        <v>0</v>
      </c>
      <c r="AQ17" s="4">
        <f t="shared" si="43"/>
        <v>0</v>
      </c>
      <c r="AR17" s="4">
        <f t="shared" si="44"/>
        <v>0</v>
      </c>
      <c r="AS17" s="4">
        <f t="shared" si="45"/>
        <v>0</v>
      </c>
      <c r="AT17" s="4">
        <f t="shared" si="46"/>
        <v>0</v>
      </c>
      <c r="AU17" s="4">
        <f t="shared" si="47"/>
        <v>0</v>
      </c>
      <c r="AV17" s="4">
        <f t="shared" si="48"/>
        <v>0</v>
      </c>
      <c r="AW17" s="4">
        <f t="shared" si="49"/>
        <v>0</v>
      </c>
      <c r="AX17" s="4">
        <f t="shared" si="50"/>
        <v>0</v>
      </c>
      <c r="AY17" s="4">
        <f t="shared" si="51"/>
        <v>0</v>
      </c>
      <c r="AZ17" s="4">
        <f t="shared" si="52"/>
        <v>0</v>
      </c>
    </row>
    <row r="18" spans="2:52" x14ac:dyDescent="0.2">
      <c r="B18">
        <f>Risks!B26</f>
        <v>0</v>
      </c>
      <c r="C18">
        <f>Risks!I26</f>
        <v>0</v>
      </c>
      <c r="D18" s="4">
        <f>Risks!C26</f>
        <v>0</v>
      </c>
      <c r="E18" s="4">
        <f>Detailed_Report_Risk_Levels!D18</f>
        <v>0</v>
      </c>
      <c r="F18" s="4">
        <f t="shared" si="7"/>
        <v>1</v>
      </c>
      <c r="G18" s="4">
        <f t="shared" si="8"/>
        <v>1</v>
      </c>
      <c r="H18" s="4">
        <f t="shared" si="9"/>
        <v>1</v>
      </c>
      <c r="I18" s="4">
        <f t="shared" si="10"/>
        <v>1</v>
      </c>
      <c r="J18" s="4">
        <f t="shared" si="11"/>
        <v>1</v>
      </c>
      <c r="K18" s="4">
        <f t="shared" si="12"/>
        <v>1</v>
      </c>
      <c r="L18" s="4">
        <f t="shared" si="13"/>
        <v>1</v>
      </c>
      <c r="M18" s="4">
        <f t="shared" si="14"/>
        <v>1</v>
      </c>
      <c r="N18" s="4">
        <f t="shared" si="15"/>
        <v>1</v>
      </c>
      <c r="O18" s="4">
        <f t="shared" si="16"/>
        <v>1</v>
      </c>
      <c r="P18" s="4">
        <f t="shared" si="17"/>
        <v>1</v>
      </c>
      <c r="Q18" s="4">
        <f t="shared" si="18"/>
        <v>1</v>
      </c>
      <c r="R18" s="4">
        <f t="shared" si="19"/>
        <v>1</v>
      </c>
      <c r="S18" s="4">
        <f t="shared" si="20"/>
        <v>1</v>
      </c>
      <c r="T18" s="4">
        <f t="shared" si="21"/>
        <v>1</v>
      </c>
      <c r="U18" s="4">
        <f t="shared" si="22"/>
        <v>0</v>
      </c>
      <c r="V18" s="4">
        <f t="shared" si="23"/>
        <v>0</v>
      </c>
      <c r="W18" s="4">
        <f t="shared" si="24"/>
        <v>0</v>
      </c>
      <c r="X18" s="4">
        <f t="shared" si="25"/>
        <v>0</v>
      </c>
      <c r="Y18" s="4">
        <f t="shared" si="26"/>
        <v>0</v>
      </c>
      <c r="Z18" s="4">
        <f t="shared" si="27"/>
        <v>0</v>
      </c>
      <c r="AA18" s="4">
        <f t="shared" si="28"/>
        <v>0</v>
      </c>
      <c r="AB18" s="4">
        <f t="shared" si="29"/>
        <v>0</v>
      </c>
      <c r="AC18" s="4">
        <f t="shared" si="30"/>
        <v>0</v>
      </c>
      <c r="AD18" s="4">
        <f t="shared" si="31"/>
        <v>0</v>
      </c>
      <c r="AE18" s="4">
        <f t="shared" si="32"/>
        <v>0</v>
      </c>
      <c r="AF18" s="4">
        <f t="shared" si="33"/>
        <v>0</v>
      </c>
      <c r="AG18" s="4">
        <f t="shared" si="34"/>
        <v>0</v>
      </c>
      <c r="AH18" s="4">
        <f t="shared" si="35"/>
        <v>0</v>
      </c>
      <c r="AI18" s="4">
        <f t="shared" si="36"/>
        <v>0</v>
      </c>
      <c r="AJ18" s="4">
        <f t="shared" si="37"/>
        <v>0</v>
      </c>
      <c r="AK18" s="4">
        <f>Detailed_Report_Risk_Levels!E18</f>
        <v>0</v>
      </c>
      <c r="AL18" s="4">
        <f t="shared" si="38"/>
        <v>0</v>
      </c>
      <c r="AM18" s="4">
        <f t="shared" si="39"/>
        <v>0</v>
      </c>
      <c r="AN18" s="4">
        <f t="shared" si="40"/>
        <v>0</v>
      </c>
      <c r="AO18" s="4">
        <f t="shared" si="41"/>
        <v>0</v>
      </c>
      <c r="AP18" s="4">
        <f t="shared" si="42"/>
        <v>0</v>
      </c>
      <c r="AQ18" s="4">
        <f t="shared" si="43"/>
        <v>0</v>
      </c>
      <c r="AR18" s="4">
        <f t="shared" si="44"/>
        <v>0</v>
      </c>
      <c r="AS18" s="4">
        <f t="shared" si="45"/>
        <v>0</v>
      </c>
      <c r="AT18" s="4">
        <f t="shared" si="46"/>
        <v>0</v>
      </c>
      <c r="AU18" s="4">
        <f t="shared" si="47"/>
        <v>0</v>
      </c>
      <c r="AV18" s="4">
        <f t="shared" si="48"/>
        <v>0</v>
      </c>
      <c r="AW18" s="4">
        <f t="shared" si="49"/>
        <v>0</v>
      </c>
      <c r="AX18" s="4">
        <f t="shared" si="50"/>
        <v>0</v>
      </c>
      <c r="AY18" s="4">
        <f t="shared" si="51"/>
        <v>0</v>
      </c>
      <c r="AZ18" s="4">
        <f t="shared" si="52"/>
        <v>0</v>
      </c>
    </row>
    <row r="19" spans="2:52" x14ac:dyDescent="0.2">
      <c r="B19">
        <f>Risks!B27</f>
        <v>0</v>
      </c>
      <c r="C19">
        <f>Risks!I27</f>
        <v>0</v>
      </c>
      <c r="D19" s="4">
        <f>Risks!C27</f>
        <v>0</v>
      </c>
      <c r="E19" s="4">
        <f>Detailed_Report_Risk_Levels!D19</f>
        <v>0</v>
      </c>
      <c r="F19" s="4">
        <f t="shared" si="7"/>
        <v>1</v>
      </c>
      <c r="G19" s="4">
        <f t="shared" si="8"/>
        <v>1</v>
      </c>
      <c r="H19" s="4">
        <f t="shared" si="9"/>
        <v>1</v>
      </c>
      <c r="I19" s="4">
        <f t="shared" si="10"/>
        <v>1</v>
      </c>
      <c r="J19" s="4">
        <f t="shared" si="11"/>
        <v>1</v>
      </c>
      <c r="K19" s="4">
        <f t="shared" si="12"/>
        <v>1</v>
      </c>
      <c r="L19" s="4">
        <f t="shared" si="13"/>
        <v>1</v>
      </c>
      <c r="M19" s="4">
        <f t="shared" si="14"/>
        <v>1</v>
      </c>
      <c r="N19" s="4">
        <f t="shared" si="15"/>
        <v>1</v>
      </c>
      <c r="O19" s="4">
        <f t="shared" si="16"/>
        <v>1</v>
      </c>
      <c r="P19" s="4">
        <f t="shared" si="17"/>
        <v>1</v>
      </c>
      <c r="Q19" s="4">
        <f t="shared" si="18"/>
        <v>1</v>
      </c>
      <c r="R19" s="4">
        <f t="shared" si="19"/>
        <v>1</v>
      </c>
      <c r="S19" s="4">
        <f t="shared" si="20"/>
        <v>1</v>
      </c>
      <c r="T19" s="4">
        <f t="shared" si="21"/>
        <v>1</v>
      </c>
      <c r="U19" s="4">
        <f t="shared" si="22"/>
        <v>0</v>
      </c>
      <c r="V19" s="4">
        <f t="shared" si="23"/>
        <v>0</v>
      </c>
      <c r="W19" s="4">
        <f t="shared" si="24"/>
        <v>0</v>
      </c>
      <c r="X19" s="4">
        <f t="shared" si="25"/>
        <v>0</v>
      </c>
      <c r="Y19" s="4">
        <f t="shared" si="26"/>
        <v>0</v>
      </c>
      <c r="Z19" s="4">
        <f t="shared" si="27"/>
        <v>0</v>
      </c>
      <c r="AA19" s="4">
        <f t="shared" si="28"/>
        <v>0</v>
      </c>
      <c r="AB19" s="4">
        <f t="shared" si="29"/>
        <v>0</v>
      </c>
      <c r="AC19" s="4">
        <f t="shared" si="30"/>
        <v>0</v>
      </c>
      <c r="AD19" s="4">
        <f t="shared" si="31"/>
        <v>0</v>
      </c>
      <c r="AE19" s="4">
        <f t="shared" si="32"/>
        <v>0</v>
      </c>
      <c r="AF19" s="4">
        <f t="shared" si="33"/>
        <v>0</v>
      </c>
      <c r="AG19" s="4">
        <f t="shared" si="34"/>
        <v>0</v>
      </c>
      <c r="AH19" s="4">
        <f t="shared" si="35"/>
        <v>0</v>
      </c>
      <c r="AI19" s="4">
        <f t="shared" si="36"/>
        <v>0</v>
      </c>
      <c r="AJ19" s="4">
        <f t="shared" si="37"/>
        <v>0</v>
      </c>
      <c r="AK19" s="4">
        <f>Detailed_Report_Risk_Levels!E19</f>
        <v>0</v>
      </c>
      <c r="AL19" s="4">
        <f t="shared" si="38"/>
        <v>0</v>
      </c>
      <c r="AM19" s="4">
        <f t="shared" si="39"/>
        <v>0</v>
      </c>
      <c r="AN19" s="4">
        <f t="shared" si="40"/>
        <v>0</v>
      </c>
      <c r="AO19" s="4">
        <f t="shared" si="41"/>
        <v>0</v>
      </c>
      <c r="AP19" s="4">
        <f t="shared" si="42"/>
        <v>0</v>
      </c>
      <c r="AQ19" s="4">
        <f t="shared" si="43"/>
        <v>0</v>
      </c>
      <c r="AR19" s="4">
        <f t="shared" si="44"/>
        <v>0</v>
      </c>
      <c r="AS19" s="4">
        <f t="shared" si="45"/>
        <v>0</v>
      </c>
      <c r="AT19" s="4">
        <f t="shared" si="46"/>
        <v>0</v>
      </c>
      <c r="AU19" s="4">
        <f t="shared" si="47"/>
        <v>0</v>
      </c>
      <c r="AV19" s="4">
        <f t="shared" si="48"/>
        <v>0</v>
      </c>
      <c r="AW19" s="4">
        <f t="shared" si="49"/>
        <v>0</v>
      </c>
      <c r="AX19" s="4">
        <f t="shared" si="50"/>
        <v>0</v>
      </c>
      <c r="AY19" s="4">
        <f t="shared" si="51"/>
        <v>0</v>
      </c>
      <c r="AZ19" s="4">
        <f t="shared" si="52"/>
        <v>0</v>
      </c>
    </row>
    <row r="20" spans="2:52" x14ac:dyDescent="0.2">
      <c r="B20">
        <f>Risks!B28</f>
        <v>0</v>
      </c>
      <c r="C20">
        <f>Risks!I28</f>
        <v>0</v>
      </c>
      <c r="D20" s="4">
        <f>Risks!C28</f>
        <v>0</v>
      </c>
      <c r="E20" s="4">
        <f>Detailed_Report_Risk_Levels!D20</f>
        <v>0</v>
      </c>
      <c r="F20" s="4">
        <f t="shared" si="7"/>
        <v>1</v>
      </c>
      <c r="G20" s="4">
        <f t="shared" si="8"/>
        <v>1</v>
      </c>
      <c r="H20" s="4">
        <f t="shared" si="9"/>
        <v>1</v>
      </c>
      <c r="I20" s="4">
        <f t="shared" si="10"/>
        <v>1</v>
      </c>
      <c r="J20" s="4">
        <f t="shared" si="11"/>
        <v>1</v>
      </c>
      <c r="K20" s="4">
        <f t="shared" si="12"/>
        <v>1</v>
      </c>
      <c r="L20" s="4">
        <f t="shared" si="13"/>
        <v>1</v>
      </c>
      <c r="M20" s="4">
        <f t="shared" si="14"/>
        <v>1</v>
      </c>
      <c r="N20" s="4">
        <f t="shared" si="15"/>
        <v>1</v>
      </c>
      <c r="O20" s="4">
        <f t="shared" si="16"/>
        <v>1</v>
      </c>
      <c r="P20" s="4">
        <f t="shared" si="17"/>
        <v>1</v>
      </c>
      <c r="Q20" s="4">
        <f t="shared" si="18"/>
        <v>1</v>
      </c>
      <c r="R20" s="4">
        <f t="shared" si="19"/>
        <v>1</v>
      </c>
      <c r="S20" s="4">
        <f t="shared" si="20"/>
        <v>1</v>
      </c>
      <c r="T20" s="4">
        <f t="shared" si="21"/>
        <v>1</v>
      </c>
      <c r="U20" s="4">
        <f t="shared" si="22"/>
        <v>0</v>
      </c>
      <c r="V20" s="4">
        <f t="shared" si="23"/>
        <v>0</v>
      </c>
      <c r="W20" s="4">
        <f t="shared" si="24"/>
        <v>0</v>
      </c>
      <c r="X20" s="4">
        <f t="shared" si="25"/>
        <v>0</v>
      </c>
      <c r="Y20" s="4">
        <f t="shared" si="26"/>
        <v>0</v>
      </c>
      <c r="Z20" s="4">
        <f t="shared" si="27"/>
        <v>0</v>
      </c>
      <c r="AA20" s="4">
        <f t="shared" si="28"/>
        <v>0</v>
      </c>
      <c r="AB20" s="4">
        <f t="shared" si="29"/>
        <v>0</v>
      </c>
      <c r="AC20" s="4">
        <f t="shared" si="30"/>
        <v>0</v>
      </c>
      <c r="AD20" s="4">
        <f t="shared" si="31"/>
        <v>0</v>
      </c>
      <c r="AE20" s="4">
        <f t="shared" si="32"/>
        <v>0</v>
      </c>
      <c r="AF20" s="4">
        <f t="shared" si="33"/>
        <v>0</v>
      </c>
      <c r="AG20" s="4">
        <f t="shared" si="34"/>
        <v>0</v>
      </c>
      <c r="AH20" s="4">
        <f t="shared" si="35"/>
        <v>0</v>
      </c>
      <c r="AI20" s="4">
        <f t="shared" si="36"/>
        <v>0</v>
      </c>
      <c r="AJ20" s="4">
        <f t="shared" si="37"/>
        <v>0</v>
      </c>
      <c r="AK20" s="4">
        <f>Detailed_Report_Risk_Levels!E20</f>
        <v>0</v>
      </c>
      <c r="AL20" s="4">
        <f t="shared" si="38"/>
        <v>0</v>
      </c>
      <c r="AM20" s="4">
        <f t="shared" si="39"/>
        <v>0</v>
      </c>
      <c r="AN20" s="4">
        <f t="shared" si="40"/>
        <v>0</v>
      </c>
      <c r="AO20" s="4">
        <f t="shared" si="41"/>
        <v>0</v>
      </c>
      <c r="AP20" s="4">
        <f t="shared" si="42"/>
        <v>0</v>
      </c>
      <c r="AQ20" s="4">
        <f t="shared" si="43"/>
        <v>0</v>
      </c>
      <c r="AR20" s="4">
        <f t="shared" si="44"/>
        <v>0</v>
      </c>
      <c r="AS20" s="4">
        <f t="shared" si="45"/>
        <v>0</v>
      </c>
      <c r="AT20" s="4">
        <f t="shared" si="46"/>
        <v>0</v>
      </c>
      <c r="AU20" s="4">
        <f t="shared" si="47"/>
        <v>0</v>
      </c>
      <c r="AV20" s="4">
        <f t="shared" si="48"/>
        <v>0</v>
      </c>
      <c r="AW20" s="4">
        <f t="shared" si="49"/>
        <v>0</v>
      </c>
      <c r="AX20" s="4">
        <f t="shared" si="50"/>
        <v>0</v>
      </c>
      <c r="AY20" s="4">
        <f t="shared" si="51"/>
        <v>0</v>
      </c>
      <c r="AZ20" s="4">
        <f t="shared" si="52"/>
        <v>0</v>
      </c>
    </row>
    <row r="21" spans="2:52" x14ac:dyDescent="0.2">
      <c r="B21">
        <f>Risks!B29</f>
        <v>0</v>
      </c>
      <c r="C21">
        <f>Risks!I29</f>
        <v>0</v>
      </c>
      <c r="D21" s="4">
        <f>Risks!C29</f>
        <v>0</v>
      </c>
      <c r="E21" s="4">
        <f>Detailed_Report_Risk_Levels!D21</f>
        <v>0</v>
      </c>
      <c r="F21" s="4">
        <f t="shared" si="7"/>
        <v>1</v>
      </c>
      <c r="G21" s="4">
        <f t="shared" si="8"/>
        <v>1</v>
      </c>
      <c r="H21" s="4">
        <f t="shared" si="9"/>
        <v>1</v>
      </c>
      <c r="I21" s="4">
        <f t="shared" si="10"/>
        <v>1</v>
      </c>
      <c r="J21" s="4">
        <f t="shared" si="11"/>
        <v>1</v>
      </c>
      <c r="K21" s="4">
        <f t="shared" si="12"/>
        <v>1</v>
      </c>
      <c r="L21" s="4">
        <f t="shared" si="13"/>
        <v>1</v>
      </c>
      <c r="M21" s="4">
        <f t="shared" si="14"/>
        <v>1</v>
      </c>
      <c r="N21" s="4">
        <f t="shared" si="15"/>
        <v>1</v>
      </c>
      <c r="O21" s="4">
        <f t="shared" si="16"/>
        <v>1</v>
      </c>
      <c r="P21" s="4">
        <f t="shared" si="17"/>
        <v>1</v>
      </c>
      <c r="Q21" s="4">
        <f t="shared" si="18"/>
        <v>1</v>
      </c>
      <c r="R21" s="4">
        <f t="shared" si="19"/>
        <v>1</v>
      </c>
      <c r="S21" s="4">
        <f t="shared" si="20"/>
        <v>1</v>
      </c>
      <c r="T21" s="4">
        <f t="shared" si="21"/>
        <v>1</v>
      </c>
      <c r="U21" s="4">
        <f t="shared" si="22"/>
        <v>0</v>
      </c>
      <c r="V21" s="4">
        <f t="shared" si="23"/>
        <v>0</v>
      </c>
      <c r="W21" s="4">
        <f t="shared" si="24"/>
        <v>0</v>
      </c>
      <c r="X21" s="4">
        <f t="shared" si="25"/>
        <v>0</v>
      </c>
      <c r="Y21" s="4">
        <f t="shared" si="26"/>
        <v>0</v>
      </c>
      <c r="Z21" s="4">
        <f t="shared" si="27"/>
        <v>0</v>
      </c>
      <c r="AA21" s="4">
        <f t="shared" si="28"/>
        <v>0</v>
      </c>
      <c r="AB21" s="4">
        <f t="shared" si="29"/>
        <v>0</v>
      </c>
      <c r="AC21" s="4">
        <f t="shared" si="30"/>
        <v>0</v>
      </c>
      <c r="AD21" s="4">
        <f t="shared" si="31"/>
        <v>0</v>
      </c>
      <c r="AE21" s="4">
        <f t="shared" si="32"/>
        <v>0</v>
      </c>
      <c r="AF21" s="4">
        <f t="shared" si="33"/>
        <v>0</v>
      </c>
      <c r="AG21" s="4">
        <f t="shared" si="34"/>
        <v>0</v>
      </c>
      <c r="AH21" s="4">
        <f t="shared" si="35"/>
        <v>0</v>
      </c>
      <c r="AI21" s="4">
        <f t="shared" si="36"/>
        <v>0</v>
      </c>
      <c r="AJ21" s="4">
        <f t="shared" si="37"/>
        <v>0</v>
      </c>
      <c r="AK21" s="4">
        <f>Detailed_Report_Risk_Levels!E21</f>
        <v>0</v>
      </c>
      <c r="AL21" s="4">
        <f t="shared" si="38"/>
        <v>0</v>
      </c>
      <c r="AM21" s="4">
        <f t="shared" si="39"/>
        <v>0</v>
      </c>
      <c r="AN21" s="4">
        <f t="shared" si="40"/>
        <v>0</v>
      </c>
      <c r="AO21" s="4">
        <f t="shared" si="41"/>
        <v>0</v>
      </c>
      <c r="AP21" s="4">
        <f t="shared" si="42"/>
        <v>0</v>
      </c>
      <c r="AQ21" s="4">
        <f t="shared" si="43"/>
        <v>0</v>
      </c>
      <c r="AR21" s="4">
        <f t="shared" si="44"/>
        <v>0</v>
      </c>
      <c r="AS21" s="4">
        <f t="shared" si="45"/>
        <v>0</v>
      </c>
      <c r="AT21" s="4">
        <f t="shared" si="46"/>
        <v>0</v>
      </c>
      <c r="AU21" s="4">
        <f t="shared" si="47"/>
        <v>0</v>
      </c>
      <c r="AV21" s="4">
        <f t="shared" si="48"/>
        <v>0</v>
      </c>
      <c r="AW21" s="4">
        <f t="shared" si="49"/>
        <v>0</v>
      </c>
      <c r="AX21" s="4">
        <f t="shared" si="50"/>
        <v>0</v>
      </c>
      <c r="AY21" s="4">
        <f t="shared" si="51"/>
        <v>0</v>
      </c>
      <c r="AZ21" s="4">
        <f t="shared" si="52"/>
        <v>0</v>
      </c>
    </row>
    <row r="22" spans="2:52" x14ac:dyDescent="0.2">
      <c r="B22">
        <f>Risks!B30</f>
        <v>0</v>
      </c>
      <c r="C22">
        <f>Risks!I30</f>
        <v>0</v>
      </c>
      <c r="D22" s="4">
        <f>Risks!C30</f>
        <v>0</v>
      </c>
      <c r="E22" s="4">
        <f>Detailed_Report_Risk_Levels!D22</f>
        <v>0</v>
      </c>
      <c r="F22" s="4">
        <f t="shared" si="7"/>
        <v>1</v>
      </c>
      <c r="G22" s="4">
        <f t="shared" si="8"/>
        <v>1</v>
      </c>
      <c r="H22" s="4">
        <f t="shared" si="9"/>
        <v>1</v>
      </c>
      <c r="I22" s="4">
        <f t="shared" si="10"/>
        <v>1</v>
      </c>
      <c r="J22" s="4">
        <f t="shared" si="11"/>
        <v>1</v>
      </c>
      <c r="K22" s="4">
        <f t="shared" si="12"/>
        <v>1</v>
      </c>
      <c r="L22" s="4">
        <f t="shared" si="13"/>
        <v>1</v>
      </c>
      <c r="M22" s="4">
        <f t="shared" si="14"/>
        <v>1</v>
      </c>
      <c r="N22" s="4">
        <f t="shared" si="15"/>
        <v>1</v>
      </c>
      <c r="O22" s="4">
        <f t="shared" si="16"/>
        <v>1</v>
      </c>
      <c r="P22" s="4">
        <f t="shared" si="17"/>
        <v>1</v>
      </c>
      <c r="Q22" s="4">
        <f t="shared" si="18"/>
        <v>1</v>
      </c>
      <c r="R22" s="4">
        <f t="shared" si="19"/>
        <v>1</v>
      </c>
      <c r="S22" s="4">
        <f t="shared" si="20"/>
        <v>1</v>
      </c>
      <c r="T22" s="4">
        <f t="shared" si="21"/>
        <v>1</v>
      </c>
      <c r="U22" s="4">
        <f t="shared" si="22"/>
        <v>0</v>
      </c>
      <c r="V22" s="4">
        <f t="shared" si="23"/>
        <v>0</v>
      </c>
      <c r="W22" s="4">
        <f t="shared" si="24"/>
        <v>0</v>
      </c>
      <c r="X22" s="4">
        <f t="shared" si="25"/>
        <v>0</v>
      </c>
      <c r="Y22" s="4">
        <f t="shared" si="26"/>
        <v>0</v>
      </c>
      <c r="Z22" s="4">
        <f t="shared" si="27"/>
        <v>0</v>
      </c>
      <c r="AA22" s="4">
        <f t="shared" si="28"/>
        <v>0</v>
      </c>
      <c r="AB22" s="4">
        <f t="shared" si="29"/>
        <v>0</v>
      </c>
      <c r="AC22" s="4">
        <f t="shared" si="30"/>
        <v>0</v>
      </c>
      <c r="AD22" s="4">
        <f t="shared" si="31"/>
        <v>0</v>
      </c>
      <c r="AE22" s="4">
        <f t="shared" si="32"/>
        <v>0</v>
      </c>
      <c r="AF22" s="4">
        <f t="shared" si="33"/>
        <v>0</v>
      </c>
      <c r="AG22" s="4">
        <f t="shared" si="34"/>
        <v>0</v>
      </c>
      <c r="AH22" s="4">
        <f t="shared" si="35"/>
        <v>0</v>
      </c>
      <c r="AI22" s="4">
        <f t="shared" si="36"/>
        <v>0</v>
      </c>
      <c r="AJ22" s="4">
        <f t="shared" si="37"/>
        <v>0</v>
      </c>
      <c r="AK22" s="4">
        <f>Detailed_Report_Risk_Levels!E22</f>
        <v>0</v>
      </c>
      <c r="AL22" s="4">
        <f t="shared" si="38"/>
        <v>0</v>
      </c>
      <c r="AM22" s="4">
        <f t="shared" si="39"/>
        <v>0</v>
      </c>
      <c r="AN22" s="4">
        <f t="shared" si="40"/>
        <v>0</v>
      </c>
      <c r="AO22" s="4">
        <f t="shared" si="41"/>
        <v>0</v>
      </c>
      <c r="AP22" s="4">
        <f t="shared" si="42"/>
        <v>0</v>
      </c>
      <c r="AQ22" s="4">
        <f t="shared" si="43"/>
        <v>0</v>
      </c>
      <c r="AR22" s="4">
        <f t="shared" si="44"/>
        <v>0</v>
      </c>
      <c r="AS22" s="4">
        <f t="shared" si="45"/>
        <v>0</v>
      </c>
      <c r="AT22" s="4">
        <f t="shared" si="46"/>
        <v>0</v>
      </c>
      <c r="AU22" s="4">
        <f t="shared" si="47"/>
        <v>0</v>
      </c>
      <c r="AV22" s="4">
        <f t="shared" si="48"/>
        <v>0</v>
      </c>
      <c r="AW22" s="4">
        <f t="shared" si="49"/>
        <v>0</v>
      </c>
      <c r="AX22" s="4">
        <f t="shared" si="50"/>
        <v>0</v>
      </c>
      <c r="AY22" s="4">
        <f t="shared" si="51"/>
        <v>0</v>
      </c>
      <c r="AZ22" s="4">
        <f t="shared" si="52"/>
        <v>0</v>
      </c>
    </row>
    <row r="23" spans="2:52" x14ac:dyDescent="0.2">
      <c r="B23">
        <f>Risks!B31</f>
        <v>0</v>
      </c>
      <c r="C23">
        <f>Risks!I31</f>
        <v>0</v>
      </c>
      <c r="D23" s="4">
        <f>Risks!C31</f>
        <v>0</v>
      </c>
      <c r="E23" s="4">
        <f>Detailed_Report_Risk_Levels!D23</f>
        <v>0</v>
      </c>
      <c r="F23" s="4">
        <f t="shared" si="7"/>
        <v>1</v>
      </c>
      <c r="G23" s="4">
        <f t="shared" si="8"/>
        <v>1</v>
      </c>
      <c r="H23" s="4">
        <f t="shared" si="9"/>
        <v>1</v>
      </c>
      <c r="I23" s="4">
        <f t="shared" si="10"/>
        <v>1</v>
      </c>
      <c r="J23" s="4">
        <f t="shared" si="11"/>
        <v>1</v>
      </c>
      <c r="K23" s="4">
        <f t="shared" si="12"/>
        <v>1</v>
      </c>
      <c r="L23" s="4">
        <f t="shared" si="13"/>
        <v>1</v>
      </c>
      <c r="M23" s="4">
        <f t="shared" si="14"/>
        <v>1</v>
      </c>
      <c r="N23" s="4">
        <f t="shared" si="15"/>
        <v>1</v>
      </c>
      <c r="O23" s="4">
        <f t="shared" si="16"/>
        <v>1</v>
      </c>
      <c r="P23" s="4">
        <f t="shared" si="17"/>
        <v>1</v>
      </c>
      <c r="Q23" s="4">
        <f t="shared" si="18"/>
        <v>1</v>
      </c>
      <c r="R23" s="4">
        <f t="shared" si="19"/>
        <v>1</v>
      </c>
      <c r="S23" s="4">
        <f t="shared" si="20"/>
        <v>1</v>
      </c>
      <c r="T23" s="4">
        <f t="shared" si="21"/>
        <v>1</v>
      </c>
      <c r="U23" s="4">
        <f t="shared" si="22"/>
        <v>0</v>
      </c>
      <c r="V23" s="4">
        <f t="shared" si="23"/>
        <v>0</v>
      </c>
      <c r="W23" s="4">
        <f t="shared" si="24"/>
        <v>0</v>
      </c>
      <c r="X23" s="4">
        <f t="shared" si="25"/>
        <v>0</v>
      </c>
      <c r="Y23" s="4">
        <f t="shared" si="26"/>
        <v>0</v>
      </c>
      <c r="Z23" s="4">
        <f t="shared" si="27"/>
        <v>0</v>
      </c>
      <c r="AA23" s="4">
        <f t="shared" si="28"/>
        <v>0</v>
      </c>
      <c r="AB23" s="4">
        <f t="shared" si="29"/>
        <v>0</v>
      </c>
      <c r="AC23" s="4">
        <f t="shared" si="30"/>
        <v>0</v>
      </c>
      <c r="AD23" s="4">
        <f t="shared" si="31"/>
        <v>0</v>
      </c>
      <c r="AE23" s="4">
        <f t="shared" si="32"/>
        <v>0</v>
      </c>
      <c r="AF23" s="4">
        <f t="shared" si="33"/>
        <v>0</v>
      </c>
      <c r="AG23" s="4">
        <f t="shared" si="34"/>
        <v>0</v>
      </c>
      <c r="AH23" s="4">
        <f t="shared" si="35"/>
        <v>0</v>
      </c>
      <c r="AI23" s="4">
        <f t="shared" si="36"/>
        <v>0</v>
      </c>
      <c r="AJ23" s="4">
        <f t="shared" si="37"/>
        <v>0</v>
      </c>
      <c r="AK23" s="4">
        <f>Detailed_Report_Risk_Levels!E23</f>
        <v>0</v>
      </c>
      <c r="AL23" s="4">
        <f t="shared" si="38"/>
        <v>0</v>
      </c>
      <c r="AM23" s="4">
        <f t="shared" si="39"/>
        <v>0</v>
      </c>
      <c r="AN23" s="4">
        <f t="shared" si="40"/>
        <v>0</v>
      </c>
      <c r="AO23" s="4">
        <f t="shared" si="41"/>
        <v>0</v>
      </c>
      <c r="AP23" s="4">
        <f t="shared" si="42"/>
        <v>0</v>
      </c>
      <c r="AQ23" s="4">
        <f t="shared" si="43"/>
        <v>0</v>
      </c>
      <c r="AR23" s="4">
        <f t="shared" si="44"/>
        <v>0</v>
      </c>
      <c r="AS23" s="4">
        <f t="shared" si="45"/>
        <v>0</v>
      </c>
      <c r="AT23" s="4">
        <f t="shared" si="46"/>
        <v>0</v>
      </c>
      <c r="AU23" s="4">
        <f t="shared" si="47"/>
        <v>0</v>
      </c>
      <c r="AV23" s="4">
        <f t="shared" si="48"/>
        <v>0</v>
      </c>
      <c r="AW23" s="4">
        <f t="shared" si="49"/>
        <v>0</v>
      </c>
      <c r="AX23" s="4">
        <f t="shared" si="50"/>
        <v>0</v>
      </c>
      <c r="AY23" s="4">
        <f t="shared" si="51"/>
        <v>0</v>
      </c>
      <c r="AZ23" s="4">
        <f t="shared" si="52"/>
        <v>0</v>
      </c>
    </row>
    <row r="24" spans="2:52" x14ac:dyDescent="0.2">
      <c r="B24">
        <f>Risks!B32</f>
        <v>0</v>
      </c>
      <c r="C24">
        <f>Risks!I32</f>
        <v>0</v>
      </c>
      <c r="D24" s="4">
        <f>Risks!C32</f>
        <v>0</v>
      </c>
      <c r="E24" s="4">
        <f>Detailed_Report_Risk_Levels!D24</f>
        <v>0</v>
      </c>
      <c r="F24" s="4">
        <f t="shared" si="7"/>
        <v>1</v>
      </c>
      <c r="G24" s="4">
        <f t="shared" si="8"/>
        <v>1</v>
      </c>
      <c r="H24" s="4">
        <f t="shared" si="9"/>
        <v>1</v>
      </c>
      <c r="I24" s="4">
        <f t="shared" si="10"/>
        <v>1</v>
      </c>
      <c r="J24" s="4">
        <f t="shared" si="11"/>
        <v>1</v>
      </c>
      <c r="K24" s="4">
        <f t="shared" si="12"/>
        <v>1</v>
      </c>
      <c r="L24" s="4">
        <f t="shared" si="13"/>
        <v>1</v>
      </c>
      <c r="M24" s="4">
        <f t="shared" si="14"/>
        <v>1</v>
      </c>
      <c r="N24" s="4">
        <f t="shared" si="15"/>
        <v>1</v>
      </c>
      <c r="O24" s="4">
        <f t="shared" si="16"/>
        <v>1</v>
      </c>
      <c r="P24" s="4">
        <f t="shared" si="17"/>
        <v>1</v>
      </c>
      <c r="Q24" s="4">
        <f t="shared" si="18"/>
        <v>1</v>
      </c>
      <c r="R24" s="4">
        <f t="shared" si="19"/>
        <v>1</v>
      </c>
      <c r="S24" s="4">
        <f t="shared" si="20"/>
        <v>1</v>
      </c>
      <c r="T24" s="4">
        <f t="shared" si="21"/>
        <v>1</v>
      </c>
      <c r="U24" s="4">
        <f t="shared" si="22"/>
        <v>0</v>
      </c>
      <c r="V24" s="4">
        <f t="shared" si="23"/>
        <v>0</v>
      </c>
      <c r="W24" s="4">
        <f t="shared" si="24"/>
        <v>0</v>
      </c>
      <c r="X24" s="4">
        <f t="shared" si="25"/>
        <v>0</v>
      </c>
      <c r="Y24" s="4">
        <f t="shared" si="26"/>
        <v>0</v>
      </c>
      <c r="Z24" s="4">
        <f t="shared" si="27"/>
        <v>0</v>
      </c>
      <c r="AA24" s="4">
        <f t="shared" si="28"/>
        <v>0</v>
      </c>
      <c r="AB24" s="4">
        <f t="shared" si="29"/>
        <v>0</v>
      </c>
      <c r="AC24" s="4">
        <f t="shared" si="30"/>
        <v>0</v>
      </c>
      <c r="AD24" s="4">
        <f t="shared" si="31"/>
        <v>0</v>
      </c>
      <c r="AE24" s="4">
        <f t="shared" si="32"/>
        <v>0</v>
      </c>
      <c r="AF24" s="4">
        <f t="shared" si="33"/>
        <v>0</v>
      </c>
      <c r="AG24" s="4">
        <f t="shared" si="34"/>
        <v>0</v>
      </c>
      <c r="AH24" s="4">
        <f t="shared" si="35"/>
        <v>0</v>
      </c>
      <c r="AI24" s="4">
        <f t="shared" si="36"/>
        <v>0</v>
      </c>
      <c r="AJ24" s="4">
        <f t="shared" si="37"/>
        <v>0</v>
      </c>
      <c r="AK24" s="4">
        <f>Detailed_Report_Risk_Levels!E24</f>
        <v>0</v>
      </c>
      <c r="AL24" s="4">
        <f t="shared" si="38"/>
        <v>0</v>
      </c>
      <c r="AM24" s="4">
        <f t="shared" si="39"/>
        <v>0</v>
      </c>
      <c r="AN24" s="4">
        <f t="shared" si="40"/>
        <v>0</v>
      </c>
      <c r="AO24" s="4">
        <f t="shared" si="41"/>
        <v>0</v>
      </c>
      <c r="AP24" s="4">
        <f t="shared" si="42"/>
        <v>0</v>
      </c>
      <c r="AQ24" s="4">
        <f t="shared" si="43"/>
        <v>0</v>
      </c>
      <c r="AR24" s="4">
        <f t="shared" si="44"/>
        <v>0</v>
      </c>
      <c r="AS24" s="4">
        <f t="shared" si="45"/>
        <v>0</v>
      </c>
      <c r="AT24" s="4">
        <f t="shared" si="46"/>
        <v>0</v>
      </c>
      <c r="AU24" s="4">
        <f t="shared" si="47"/>
        <v>0</v>
      </c>
      <c r="AV24" s="4">
        <f t="shared" si="48"/>
        <v>0</v>
      </c>
      <c r="AW24" s="4">
        <f t="shared" si="49"/>
        <v>0</v>
      </c>
      <c r="AX24" s="4">
        <f t="shared" si="50"/>
        <v>0</v>
      </c>
      <c r="AY24" s="4">
        <f t="shared" si="51"/>
        <v>0</v>
      </c>
      <c r="AZ24" s="4">
        <f t="shared" si="52"/>
        <v>0</v>
      </c>
    </row>
    <row r="25" spans="2:52" x14ac:dyDescent="0.2">
      <c r="B25">
        <f>Risks!B33</f>
        <v>0</v>
      </c>
      <c r="C25">
        <f>Risks!I33</f>
        <v>0</v>
      </c>
      <c r="D25" s="4">
        <f>Risks!C33</f>
        <v>0</v>
      </c>
      <c r="E25" s="4">
        <f>Detailed_Report_Risk_Levels!D25</f>
        <v>0</v>
      </c>
      <c r="F25" s="4">
        <f t="shared" si="7"/>
        <v>1</v>
      </c>
      <c r="G25" s="4">
        <f t="shared" si="8"/>
        <v>1</v>
      </c>
      <c r="H25" s="4">
        <f t="shared" si="9"/>
        <v>1</v>
      </c>
      <c r="I25" s="4">
        <f t="shared" si="10"/>
        <v>1</v>
      </c>
      <c r="J25" s="4">
        <f t="shared" si="11"/>
        <v>1</v>
      </c>
      <c r="K25" s="4">
        <f t="shared" si="12"/>
        <v>1</v>
      </c>
      <c r="L25" s="4">
        <f t="shared" si="13"/>
        <v>1</v>
      </c>
      <c r="M25" s="4">
        <f t="shared" si="14"/>
        <v>1</v>
      </c>
      <c r="N25" s="4">
        <f t="shared" si="15"/>
        <v>1</v>
      </c>
      <c r="O25" s="4">
        <f t="shared" si="16"/>
        <v>1</v>
      </c>
      <c r="P25" s="4">
        <f t="shared" si="17"/>
        <v>1</v>
      </c>
      <c r="Q25" s="4">
        <f t="shared" si="18"/>
        <v>1</v>
      </c>
      <c r="R25" s="4">
        <f t="shared" si="19"/>
        <v>1</v>
      </c>
      <c r="S25" s="4">
        <f t="shared" si="20"/>
        <v>1</v>
      </c>
      <c r="T25" s="4">
        <f t="shared" si="21"/>
        <v>1</v>
      </c>
      <c r="U25" s="4">
        <f t="shared" si="22"/>
        <v>0</v>
      </c>
      <c r="V25" s="4">
        <f t="shared" si="23"/>
        <v>0</v>
      </c>
      <c r="W25" s="4">
        <f t="shared" si="24"/>
        <v>0</v>
      </c>
      <c r="X25" s="4">
        <f t="shared" si="25"/>
        <v>0</v>
      </c>
      <c r="Y25" s="4">
        <f t="shared" si="26"/>
        <v>0</v>
      </c>
      <c r="Z25" s="4">
        <f t="shared" si="27"/>
        <v>0</v>
      </c>
      <c r="AA25" s="4">
        <f t="shared" si="28"/>
        <v>0</v>
      </c>
      <c r="AB25" s="4">
        <f t="shared" si="29"/>
        <v>0</v>
      </c>
      <c r="AC25" s="4">
        <f t="shared" si="30"/>
        <v>0</v>
      </c>
      <c r="AD25" s="4">
        <f t="shared" si="31"/>
        <v>0</v>
      </c>
      <c r="AE25" s="4">
        <f t="shared" si="32"/>
        <v>0</v>
      </c>
      <c r="AF25" s="4">
        <f t="shared" si="33"/>
        <v>0</v>
      </c>
      <c r="AG25" s="4">
        <f t="shared" si="34"/>
        <v>0</v>
      </c>
      <c r="AH25" s="4">
        <f t="shared" si="35"/>
        <v>0</v>
      </c>
      <c r="AI25" s="4">
        <f t="shared" si="36"/>
        <v>0</v>
      </c>
      <c r="AJ25" s="4">
        <f t="shared" si="37"/>
        <v>0</v>
      </c>
      <c r="AK25" s="4">
        <f>Detailed_Report_Risk_Levels!E25</f>
        <v>0</v>
      </c>
      <c r="AL25" s="4">
        <f t="shared" si="38"/>
        <v>0</v>
      </c>
      <c r="AM25" s="4">
        <f t="shared" si="39"/>
        <v>0</v>
      </c>
      <c r="AN25" s="4">
        <f t="shared" si="40"/>
        <v>0</v>
      </c>
      <c r="AO25" s="4">
        <f t="shared" si="41"/>
        <v>0</v>
      </c>
      <c r="AP25" s="4">
        <f t="shared" si="42"/>
        <v>0</v>
      </c>
      <c r="AQ25" s="4">
        <f t="shared" si="43"/>
        <v>0</v>
      </c>
      <c r="AR25" s="4">
        <f t="shared" si="44"/>
        <v>0</v>
      </c>
      <c r="AS25" s="4">
        <f t="shared" si="45"/>
        <v>0</v>
      </c>
      <c r="AT25" s="4">
        <f t="shared" si="46"/>
        <v>0</v>
      </c>
      <c r="AU25" s="4">
        <f t="shared" si="47"/>
        <v>0</v>
      </c>
      <c r="AV25" s="4">
        <f t="shared" si="48"/>
        <v>0</v>
      </c>
      <c r="AW25" s="4">
        <f t="shared" si="49"/>
        <v>0</v>
      </c>
      <c r="AX25" s="4">
        <f t="shared" si="50"/>
        <v>0</v>
      </c>
      <c r="AY25" s="4">
        <f t="shared" si="51"/>
        <v>0</v>
      </c>
      <c r="AZ25" s="4">
        <f t="shared" si="52"/>
        <v>0</v>
      </c>
    </row>
    <row r="26" spans="2:52" x14ac:dyDescent="0.2">
      <c r="B26">
        <f>Risks!B34</f>
        <v>0</v>
      </c>
      <c r="C26">
        <f>Risks!I34</f>
        <v>0</v>
      </c>
      <c r="D26" s="4">
        <f>Risks!C34</f>
        <v>0</v>
      </c>
      <c r="E26" s="4">
        <f>Detailed_Report_Risk_Levels!D26</f>
        <v>0</v>
      </c>
      <c r="F26" s="4">
        <f t="shared" si="7"/>
        <v>1</v>
      </c>
      <c r="G26" s="4">
        <f t="shared" si="8"/>
        <v>1</v>
      </c>
      <c r="H26" s="4">
        <f t="shared" si="9"/>
        <v>1</v>
      </c>
      <c r="I26" s="4">
        <f t="shared" si="10"/>
        <v>1</v>
      </c>
      <c r="J26" s="4">
        <f t="shared" si="11"/>
        <v>1</v>
      </c>
      <c r="K26" s="4">
        <f t="shared" si="12"/>
        <v>1</v>
      </c>
      <c r="L26" s="4">
        <f t="shared" si="13"/>
        <v>1</v>
      </c>
      <c r="M26" s="4">
        <f t="shared" si="14"/>
        <v>1</v>
      </c>
      <c r="N26" s="4">
        <f t="shared" si="15"/>
        <v>1</v>
      </c>
      <c r="O26" s="4">
        <f t="shared" si="16"/>
        <v>1</v>
      </c>
      <c r="P26" s="4">
        <f t="shared" si="17"/>
        <v>1</v>
      </c>
      <c r="Q26" s="4">
        <f t="shared" si="18"/>
        <v>1</v>
      </c>
      <c r="R26" s="4">
        <f t="shared" si="19"/>
        <v>1</v>
      </c>
      <c r="S26" s="4">
        <f t="shared" si="20"/>
        <v>1</v>
      </c>
      <c r="T26" s="4">
        <f t="shared" si="21"/>
        <v>1</v>
      </c>
      <c r="U26" s="4">
        <f t="shared" si="22"/>
        <v>0</v>
      </c>
      <c r="V26" s="4">
        <f t="shared" si="23"/>
        <v>0</v>
      </c>
      <c r="W26" s="4">
        <f t="shared" si="24"/>
        <v>0</v>
      </c>
      <c r="X26" s="4">
        <f t="shared" si="25"/>
        <v>0</v>
      </c>
      <c r="Y26" s="4">
        <f t="shared" si="26"/>
        <v>0</v>
      </c>
      <c r="Z26" s="4">
        <f t="shared" si="27"/>
        <v>0</v>
      </c>
      <c r="AA26" s="4">
        <f t="shared" si="28"/>
        <v>0</v>
      </c>
      <c r="AB26" s="4">
        <f t="shared" si="29"/>
        <v>0</v>
      </c>
      <c r="AC26" s="4">
        <f t="shared" si="30"/>
        <v>0</v>
      </c>
      <c r="AD26" s="4">
        <f t="shared" si="31"/>
        <v>0</v>
      </c>
      <c r="AE26" s="4">
        <f t="shared" si="32"/>
        <v>0</v>
      </c>
      <c r="AF26" s="4">
        <f t="shared" si="33"/>
        <v>0</v>
      </c>
      <c r="AG26" s="4">
        <f t="shared" si="34"/>
        <v>0</v>
      </c>
      <c r="AH26" s="4">
        <f t="shared" si="35"/>
        <v>0</v>
      </c>
      <c r="AI26" s="4">
        <f t="shared" si="36"/>
        <v>0</v>
      </c>
      <c r="AJ26" s="4">
        <f t="shared" si="37"/>
        <v>0</v>
      </c>
      <c r="AK26" s="4">
        <f>Detailed_Report_Risk_Levels!E26</f>
        <v>0</v>
      </c>
      <c r="AL26" s="4">
        <f t="shared" si="38"/>
        <v>0</v>
      </c>
      <c r="AM26" s="4">
        <f t="shared" si="39"/>
        <v>0</v>
      </c>
      <c r="AN26" s="4">
        <f t="shared" si="40"/>
        <v>0</v>
      </c>
      <c r="AO26" s="4">
        <f t="shared" si="41"/>
        <v>0</v>
      </c>
      <c r="AP26" s="4">
        <f t="shared" si="42"/>
        <v>0</v>
      </c>
      <c r="AQ26" s="4">
        <f t="shared" si="43"/>
        <v>0</v>
      </c>
      <c r="AR26" s="4">
        <f t="shared" si="44"/>
        <v>0</v>
      </c>
      <c r="AS26" s="4">
        <f t="shared" si="45"/>
        <v>0</v>
      </c>
      <c r="AT26" s="4">
        <f t="shared" si="46"/>
        <v>0</v>
      </c>
      <c r="AU26" s="4">
        <f t="shared" si="47"/>
        <v>0</v>
      </c>
      <c r="AV26" s="4">
        <f t="shared" si="48"/>
        <v>0</v>
      </c>
      <c r="AW26" s="4">
        <f t="shared" si="49"/>
        <v>0</v>
      </c>
      <c r="AX26" s="4">
        <f t="shared" si="50"/>
        <v>0</v>
      </c>
      <c r="AY26" s="4">
        <f t="shared" si="51"/>
        <v>0</v>
      </c>
      <c r="AZ26" s="4">
        <f t="shared" si="52"/>
        <v>0</v>
      </c>
    </row>
    <row r="27" spans="2:52" x14ac:dyDescent="0.2">
      <c r="B27">
        <f>Risks!B35</f>
        <v>0</v>
      </c>
      <c r="C27">
        <f>Risks!I35</f>
        <v>0</v>
      </c>
      <c r="D27" s="4">
        <f>Risks!C35</f>
        <v>0</v>
      </c>
      <c r="E27" s="4">
        <f>Detailed_Report_Risk_Levels!D27</f>
        <v>0</v>
      </c>
      <c r="F27" s="4">
        <f t="shared" si="7"/>
        <v>1</v>
      </c>
      <c r="G27" s="4">
        <f t="shared" si="8"/>
        <v>1</v>
      </c>
      <c r="H27" s="4">
        <f t="shared" si="9"/>
        <v>1</v>
      </c>
      <c r="I27" s="4">
        <f t="shared" si="10"/>
        <v>1</v>
      </c>
      <c r="J27" s="4">
        <f t="shared" si="11"/>
        <v>1</v>
      </c>
      <c r="K27" s="4">
        <f t="shared" si="12"/>
        <v>1</v>
      </c>
      <c r="L27" s="4">
        <f t="shared" si="13"/>
        <v>1</v>
      </c>
      <c r="M27" s="4">
        <f t="shared" si="14"/>
        <v>1</v>
      </c>
      <c r="N27" s="4">
        <f t="shared" si="15"/>
        <v>1</v>
      </c>
      <c r="O27" s="4">
        <f t="shared" si="16"/>
        <v>1</v>
      </c>
      <c r="P27" s="4">
        <f t="shared" si="17"/>
        <v>1</v>
      </c>
      <c r="Q27" s="4">
        <f t="shared" si="18"/>
        <v>1</v>
      </c>
      <c r="R27" s="4">
        <f t="shared" si="19"/>
        <v>1</v>
      </c>
      <c r="S27" s="4">
        <f t="shared" si="20"/>
        <v>1</v>
      </c>
      <c r="T27" s="4">
        <f t="shared" si="21"/>
        <v>1</v>
      </c>
      <c r="U27" s="4">
        <f t="shared" si="22"/>
        <v>0</v>
      </c>
      <c r="V27" s="4">
        <f t="shared" si="23"/>
        <v>0</v>
      </c>
      <c r="W27" s="4">
        <f t="shared" si="24"/>
        <v>0</v>
      </c>
      <c r="X27" s="4">
        <f t="shared" si="25"/>
        <v>0</v>
      </c>
      <c r="Y27" s="4">
        <f t="shared" si="26"/>
        <v>0</v>
      </c>
      <c r="Z27" s="4">
        <f t="shared" si="27"/>
        <v>0</v>
      </c>
      <c r="AA27" s="4">
        <f t="shared" si="28"/>
        <v>0</v>
      </c>
      <c r="AB27" s="4">
        <f t="shared" si="29"/>
        <v>0</v>
      </c>
      <c r="AC27" s="4">
        <f t="shared" si="30"/>
        <v>0</v>
      </c>
      <c r="AD27" s="4">
        <f t="shared" si="31"/>
        <v>0</v>
      </c>
      <c r="AE27" s="4">
        <f t="shared" si="32"/>
        <v>0</v>
      </c>
      <c r="AF27" s="4">
        <f t="shared" si="33"/>
        <v>0</v>
      </c>
      <c r="AG27" s="4">
        <f t="shared" si="34"/>
        <v>0</v>
      </c>
      <c r="AH27" s="4">
        <f t="shared" si="35"/>
        <v>0</v>
      </c>
      <c r="AI27" s="4">
        <f t="shared" si="36"/>
        <v>0</v>
      </c>
      <c r="AJ27" s="4">
        <f t="shared" si="37"/>
        <v>0</v>
      </c>
      <c r="AK27" s="4">
        <f>Detailed_Report_Risk_Levels!E27</f>
        <v>0</v>
      </c>
      <c r="AL27" s="4">
        <f t="shared" si="38"/>
        <v>0</v>
      </c>
      <c r="AM27" s="4">
        <f t="shared" si="39"/>
        <v>0</v>
      </c>
      <c r="AN27" s="4">
        <f t="shared" si="40"/>
        <v>0</v>
      </c>
      <c r="AO27" s="4">
        <f t="shared" si="41"/>
        <v>0</v>
      </c>
      <c r="AP27" s="4">
        <f t="shared" si="42"/>
        <v>0</v>
      </c>
      <c r="AQ27" s="4">
        <f t="shared" si="43"/>
        <v>0</v>
      </c>
      <c r="AR27" s="4">
        <f t="shared" si="44"/>
        <v>0</v>
      </c>
      <c r="AS27" s="4">
        <f t="shared" si="45"/>
        <v>0</v>
      </c>
      <c r="AT27" s="4">
        <f t="shared" si="46"/>
        <v>0</v>
      </c>
      <c r="AU27" s="4">
        <f t="shared" si="47"/>
        <v>0</v>
      </c>
      <c r="AV27" s="4">
        <f t="shared" si="48"/>
        <v>0</v>
      </c>
      <c r="AW27" s="4">
        <f t="shared" si="49"/>
        <v>0</v>
      </c>
      <c r="AX27" s="4">
        <f t="shared" si="50"/>
        <v>0</v>
      </c>
      <c r="AY27" s="4">
        <f t="shared" si="51"/>
        <v>0</v>
      </c>
      <c r="AZ27" s="4">
        <f t="shared" si="52"/>
        <v>0</v>
      </c>
    </row>
    <row r="28" spans="2:52" x14ac:dyDescent="0.2">
      <c r="B28">
        <f>Risks!B36</f>
        <v>0</v>
      </c>
      <c r="C28">
        <f>Risks!I36</f>
        <v>0</v>
      </c>
      <c r="D28" s="4">
        <f>Risks!C36</f>
        <v>0</v>
      </c>
      <c r="E28" s="4">
        <f>Detailed_Report_Risk_Levels!D28</f>
        <v>0</v>
      </c>
      <c r="F28" s="4">
        <f t="shared" si="7"/>
        <v>1</v>
      </c>
      <c r="G28" s="4">
        <f t="shared" si="8"/>
        <v>1</v>
      </c>
      <c r="H28" s="4">
        <f t="shared" si="9"/>
        <v>1</v>
      </c>
      <c r="I28" s="4">
        <f t="shared" si="10"/>
        <v>1</v>
      </c>
      <c r="J28" s="4">
        <f t="shared" si="11"/>
        <v>1</v>
      </c>
      <c r="K28" s="4">
        <f t="shared" si="12"/>
        <v>1</v>
      </c>
      <c r="L28" s="4">
        <f t="shared" si="13"/>
        <v>1</v>
      </c>
      <c r="M28" s="4">
        <f t="shared" si="14"/>
        <v>1</v>
      </c>
      <c r="N28" s="4">
        <f t="shared" si="15"/>
        <v>1</v>
      </c>
      <c r="O28" s="4">
        <f t="shared" si="16"/>
        <v>1</v>
      </c>
      <c r="P28" s="4">
        <f t="shared" si="17"/>
        <v>1</v>
      </c>
      <c r="Q28" s="4">
        <f t="shared" si="18"/>
        <v>1</v>
      </c>
      <c r="R28" s="4">
        <f t="shared" si="19"/>
        <v>1</v>
      </c>
      <c r="S28" s="4">
        <f t="shared" si="20"/>
        <v>1</v>
      </c>
      <c r="T28" s="4">
        <f t="shared" si="21"/>
        <v>1</v>
      </c>
      <c r="U28" s="4">
        <f t="shared" si="22"/>
        <v>0</v>
      </c>
      <c r="V28" s="4">
        <f t="shared" si="23"/>
        <v>0</v>
      </c>
      <c r="W28" s="4">
        <f t="shared" si="24"/>
        <v>0</v>
      </c>
      <c r="X28" s="4">
        <f t="shared" si="25"/>
        <v>0</v>
      </c>
      <c r="Y28" s="4">
        <f t="shared" si="26"/>
        <v>0</v>
      </c>
      <c r="Z28" s="4">
        <f t="shared" si="27"/>
        <v>0</v>
      </c>
      <c r="AA28" s="4">
        <f t="shared" si="28"/>
        <v>0</v>
      </c>
      <c r="AB28" s="4">
        <f t="shared" si="29"/>
        <v>0</v>
      </c>
      <c r="AC28" s="4">
        <f t="shared" si="30"/>
        <v>0</v>
      </c>
      <c r="AD28" s="4">
        <f t="shared" si="31"/>
        <v>0</v>
      </c>
      <c r="AE28" s="4">
        <f t="shared" si="32"/>
        <v>0</v>
      </c>
      <c r="AF28" s="4">
        <f t="shared" si="33"/>
        <v>0</v>
      </c>
      <c r="AG28" s="4">
        <f t="shared" si="34"/>
        <v>0</v>
      </c>
      <c r="AH28" s="4">
        <f t="shared" si="35"/>
        <v>0</v>
      </c>
      <c r="AI28" s="4">
        <f t="shared" si="36"/>
        <v>0</v>
      </c>
      <c r="AJ28" s="4">
        <f t="shared" si="37"/>
        <v>0</v>
      </c>
      <c r="AK28" s="4">
        <f>Detailed_Report_Risk_Levels!E28</f>
        <v>0</v>
      </c>
      <c r="AL28" s="4">
        <f t="shared" si="38"/>
        <v>0</v>
      </c>
      <c r="AM28" s="4">
        <f t="shared" si="39"/>
        <v>0</v>
      </c>
      <c r="AN28" s="4">
        <f t="shared" si="40"/>
        <v>0</v>
      </c>
      <c r="AO28" s="4">
        <f t="shared" si="41"/>
        <v>0</v>
      </c>
      <c r="AP28" s="4">
        <f t="shared" si="42"/>
        <v>0</v>
      </c>
      <c r="AQ28" s="4">
        <f t="shared" si="43"/>
        <v>0</v>
      </c>
      <c r="AR28" s="4">
        <f t="shared" si="44"/>
        <v>0</v>
      </c>
      <c r="AS28" s="4">
        <f t="shared" si="45"/>
        <v>0</v>
      </c>
      <c r="AT28" s="4">
        <f t="shared" si="46"/>
        <v>0</v>
      </c>
      <c r="AU28" s="4">
        <f t="shared" si="47"/>
        <v>0</v>
      </c>
      <c r="AV28" s="4">
        <f t="shared" si="48"/>
        <v>0</v>
      </c>
      <c r="AW28" s="4">
        <f t="shared" si="49"/>
        <v>0</v>
      </c>
      <c r="AX28" s="4">
        <f t="shared" si="50"/>
        <v>0</v>
      </c>
      <c r="AY28" s="4">
        <f t="shared" si="51"/>
        <v>0</v>
      </c>
      <c r="AZ28" s="4">
        <f t="shared" si="52"/>
        <v>0</v>
      </c>
    </row>
    <row r="29" spans="2:52" x14ac:dyDescent="0.2">
      <c r="B29">
        <f>Risks!B37</f>
        <v>0</v>
      </c>
      <c r="C29">
        <f>Risks!I37</f>
        <v>0</v>
      </c>
      <c r="D29" s="4">
        <f>Risks!C37</f>
        <v>0</v>
      </c>
      <c r="E29" s="4">
        <f>Detailed_Report_Risk_Levels!D29</f>
        <v>0</v>
      </c>
      <c r="F29" s="4">
        <f t="shared" si="7"/>
        <v>1</v>
      </c>
      <c r="G29" s="4">
        <f t="shared" si="8"/>
        <v>1</v>
      </c>
      <c r="H29" s="4">
        <f t="shared" si="9"/>
        <v>1</v>
      </c>
      <c r="I29" s="4">
        <f t="shared" si="10"/>
        <v>1</v>
      </c>
      <c r="J29" s="4">
        <f t="shared" si="11"/>
        <v>1</v>
      </c>
      <c r="K29" s="4">
        <f t="shared" si="12"/>
        <v>1</v>
      </c>
      <c r="L29" s="4">
        <f t="shared" si="13"/>
        <v>1</v>
      </c>
      <c r="M29" s="4">
        <f t="shared" si="14"/>
        <v>1</v>
      </c>
      <c r="N29" s="4">
        <f t="shared" si="15"/>
        <v>1</v>
      </c>
      <c r="O29" s="4">
        <f t="shared" si="16"/>
        <v>1</v>
      </c>
      <c r="P29" s="4">
        <f t="shared" si="17"/>
        <v>1</v>
      </c>
      <c r="Q29" s="4">
        <f t="shared" si="18"/>
        <v>1</v>
      </c>
      <c r="R29" s="4">
        <f t="shared" si="19"/>
        <v>1</v>
      </c>
      <c r="S29" s="4">
        <f t="shared" si="20"/>
        <v>1</v>
      </c>
      <c r="T29" s="4">
        <f t="shared" si="21"/>
        <v>1</v>
      </c>
      <c r="U29" s="4">
        <f t="shared" si="22"/>
        <v>0</v>
      </c>
      <c r="V29" s="4">
        <f t="shared" si="23"/>
        <v>0</v>
      </c>
      <c r="W29" s="4">
        <f t="shared" si="24"/>
        <v>0</v>
      </c>
      <c r="X29" s="4">
        <f t="shared" si="25"/>
        <v>0</v>
      </c>
      <c r="Y29" s="4">
        <f t="shared" si="26"/>
        <v>0</v>
      </c>
      <c r="Z29" s="4">
        <f t="shared" si="27"/>
        <v>0</v>
      </c>
      <c r="AA29" s="4">
        <f t="shared" si="28"/>
        <v>0</v>
      </c>
      <c r="AB29" s="4">
        <f t="shared" si="29"/>
        <v>0</v>
      </c>
      <c r="AC29" s="4">
        <f t="shared" si="30"/>
        <v>0</v>
      </c>
      <c r="AD29" s="4">
        <f t="shared" si="31"/>
        <v>0</v>
      </c>
      <c r="AE29" s="4">
        <f t="shared" si="32"/>
        <v>0</v>
      </c>
      <c r="AF29" s="4">
        <f t="shared" si="33"/>
        <v>0</v>
      </c>
      <c r="AG29" s="4">
        <f t="shared" si="34"/>
        <v>0</v>
      </c>
      <c r="AH29" s="4">
        <f t="shared" si="35"/>
        <v>0</v>
      </c>
      <c r="AI29" s="4">
        <f t="shared" si="36"/>
        <v>0</v>
      </c>
      <c r="AJ29" s="4">
        <f t="shared" si="37"/>
        <v>0</v>
      </c>
      <c r="AK29" s="4">
        <f>Detailed_Report_Risk_Levels!E29</f>
        <v>0</v>
      </c>
      <c r="AL29" s="4">
        <f t="shared" si="38"/>
        <v>0</v>
      </c>
      <c r="AM29" s="4">
        <f t="shared" si="39"/>
        <v>0</v>
      </c>
      <c r="AN29" s="4">
        <f t="shared" si="40"/>
        <v>0</v>
      </c>
      <c r="AO29" s="4">
        <f t="shared" si="41"/>
        <v>0</v>
      </c>
      <c r="AP29" s="4">
        <f t="shared" si="42"/>
        <v>0</v>
      </c>
      <c r="AQ29" s="4">
        <f t="shared" si="43"/>
        <v>0</v>
      </c>
      <c r="AR29" s="4">
        <f t="shared" si="44"/>
        <v>0</v>
      </c>
      <c r="AS29" s="4">
        <f t="shared" si="45"/>
        <v>0</v>
      </c>
      <c r="AT29" s="4">
        <f t="shared" si="46"/>
        <v>0</v>
      </c>
      <c r="AU29" s="4">
        <f t="shared" si="47"/>
        <v>0</v>
      </c>
      <c r="AV29" s="4">
        <f t="shared" si="48"/>
        <v>0</v>
      </c>
      <c r="AW29" s="4">
        <f t="shared" si="49"/>
        <v>0</v>
      </c>
      <c r="AX29" s="4">
        <f t="shared" si="50"/>
        <v>0</v>
      </c>
      <c r="AY29" s="4">
        <f t="shared" si="51"/>
        <v>0</v>
      </c>
      <c r="AZ29" s="4">
        <f t="shared" si="52"/>
        <v>0</v>
      </c>
    </row>
    <row r="30" spans="2:52" x14ac:dyDescent="0.2">
      <c r="B30">
        <f>Risks!B38</f>
        <v>0</v>
      </c>
      <c r="C30">
        <f>Risks!I38</f>
        <v>0</v>
      </c>
      <c r="D30" s="4">
        <f>Risks!C38</f>
        <v>0</v>
      </c>
      <c r="E30" s="4">
        <f>Detailed_Report_Risk_Levels!D30</f>
        <v>0</v>
      </c>
      <c r="F30" s="4">
        <f t="shared" si="7"/>
        <v>1</v>
      </c>
      <c r="G30" s="4">
        <f t="shared" si="8"/>
        <v>1</v>
      </c>
      <c r="H30" s="4">
        <f t="shared" si="9"/>
        <v>1</v>
      </c>
      <c r="I30" s="4">
        <f t="shared" si="10"/>
        <v>1</v>
      </c>
      <c r="J30" s="4">
        <f t="shared" si="11"/>
        <v>1</v>
      </c>
      <c r="K30" s="4">
        <f t="shared" si="12"/>
        <v>1</v>
      </c>
      <c r="L30" s="4">
        <f t="shared" si="13"/>
        <v>1</v>
      </c>
      <c r="M30" s="4">
        <f t="shared" si="14"/>
        <v>1</v>
      </c>
      <c r="N30" s="4">
        <f t="shared" si="15"/>
        <v>1</v>
      </c>
      <c r="O30" s="4">
        <f t="shared" si="16"/>
        <v>1</v>
      </c>
      <c r="P30" s="4">
        <f t="shared" si="17"/>
        <v>1</v>
      </c>
      <c r="Q30" s="4">
        <f t="shared" si="18"/>
        <v>1</v>
      </c>
      <c r="R30" s="4">
        <f t="shared" si="19"/>
        <v>1</v>
      </c>
      <c r="S30" s="4">
        <f t="shared" si="20"/>
        <v>1</v>
      </c>
      <c r="T30" s="4">
        <f t="shared" si="21"/>
        <v>1</v>
      </c>
      <c r="U30" s="4">
        <f t="shared" si="22"/>
        <v>0</v>
      </c>
      <c r="V30" s="4">
        <f t="shared" si="23"/>
        <v>0</v>
      </c>
      <c r="W30" s="4">
        <f t="shared" si="24"/>
        <v>0</v>
      </c>
      <c r="X30" s="4">
        <f t="shared" si="25"/>
        <v>0</v>
      </c>
      <c r="Y30" s="4">
        <f t="shared" si="26"/>
        <v>0</v>
      </c>
      <c r="Z30" s="4">
        <f t="shared" si="27"/>
        <v>0</v>
      </c>
      <c r="AA30" s="4">
        <f t="shared" si="28"/>
        <v>0</v>
      </c>
      <c r="AB30" s="4">
        <f t="shared" si="29"/>
        <v>0</v>
      </c>
      <c r="AC30" s="4">
        <f t="shared" si="30"/>
        <v>0</v>
      </c>
      <c r="AD30" s="4">
        <f t="shared" si="31"/>
        <v>0</v>
      </c>
      <c r="AE30" s="4">
        <f t="shared" si="32"/>
        <v>0</v>
      </c>
      <c r="AF30" s="4">
        <f t="shared" si="33"/>
        <v>0</v>
      </c>
      <c r="AG30" s="4">
        <f t="shared" si="34"/>
        <v>0</v>
      </c>
      <c r="AH30" s="4">
        <f t="shared" si="35"/>
        <v>0</v>
      </c>
      <c r="AI30" s="4">
        <f t="shared" si="36"/>
        <v>0</v>
      </c>
      <c r="AJ30" s="4">
        <f t="shared" si="37"/>
        <v>0</v>
      </c>
      <c r="AK30" s="4">
        <f>Detailed_Report_Risk_Levels!E30</f>
        <v>0</v>
      </c>
      <c r="AL30" s="4">
        <f t="shared" si="38"/>
        <v>0</v>
      </c>
      <c r="AM30" s="4">
        <f t="shared" si="39"/>
        <v>0</v>
      </c>
      <c r="AN30" s="4">
        <f t="shared" si="40"/>
        <v>0</v>
      </c>
      <c r="AO30" s="4">
        <f t="shared" si="41"/>
        <v>0</v>
      </c>
      <c r="AP30" s="4">
        <f t="shared" si="42"/>
        <v>0</v>
      </c>
      <c r="AQ30" s="4">
        <f t="shared" si="43"/>
        <v>0</v>
      </c>
      <c r="AR30" s="4">
        <f t="shared" si="44"/>
        <v>0</v>
      </c>
      <c r="AS30" s="4">
        <f t="shared" si="45"/>
        <v>0</v>
      </c>
      <c r="AT30" s="4">
        <f t="shared" si="46"/>
        <v>0</v>
      </c>
      <c r="AU30" s="4">
        <f t="shared" si="47"/>
        <v>0</v>
      </c>
      <c r="AV30" s="4">
        <f t="shared" si="48"/>
        <v>0</v>
      </c>
      <c r="AW30" s="4">
        <f t="shared" si="49"/>
        <v>0</v>
      </c>
      <c r="AX30" s="4">
        <f t="shared" si="50"/>
        <v>0</v>
      </c>
      <c r="AY30" s="4">
        <f t="shared" si="51"/>
        <v>0</v>
      </c>
      <c r="AZ30" s="4">
        <f t="shared" si="52"/>
        <v>0</v>
      </c>
    </row>
    <row r="31" spans="2:52" x14ac:dyDescent="0.2">
      <c r="B31">
        <f>Risks!B39</f>
        <v>0</v>
      </c>
      <c r="C31">
        <f>Risks!I39</f>
        <v>0</v>
      </c>
      <c r="D31" s="4">
        <f>Risks!C39</f>
        <v>0</v>
      </c>
      <c r="E31" s="4">
        <f>Detailed_Report_Risk_Levels!D31</f>
        <v>0</v>
      </c>
      <c r="F31" s="4">
        <f t="shared" si="7"/>
        <v>1</v>
      </c>
      <c r="G31" s="4">
        <f t="shared" si="8"/>
        <v>1</v>
      </c>
      <c r="H31" s="4">
        <f t="shared" si="9"/>
        <v>1</v>
      </c>
      <c r="I31" s="4">
        <f t="shared" si="10"/>
        <v>1</v>
      </c>
      <c r="J31" s="4">
        <f t="shared" si="11"/>
        <v>1</v>
      </c>
      <c r="K31" s="4">
        <f t="shared" si="12"/>
        <v>1</v>
      </c>
      <c r="L31" s="4">
        <f t="shared" si="13"/>
        <v>1</v>
      </c>
      <c r="M31" s="4">
        <f t="shared" si="14"/>
        <v>1</v>
      </c>
      <c r="N31" s="4">
        <f t="shared" si="15"/>
        <v>1</v>
      </c>
      <c r="O31" s="4">
        <f t="shared" si="16"/>
        <v>1</v>
      </c>
      <c r="P31" s="4">
        <f t="shared" si="17"/>
        <v>1</v>
      </c>
      <c r="Q31" s="4">
        <f t="shared" si="18"/>
        <v>1</v>
      </c>
      <c r="R31" s="4">
        <f t="shared" si="19"/>
        <v>1</v>
      </c>
      <c r="S31" s="4">
        <f t="shared" si="20"/>
        <v>1</v>
      </c>
      <c r="T31" s="4">
        <f t="shared" si="21"/>
        <v>1</v>
      </c>
      <c r="U31" s="4">
        <f t="shared" si="22"/>
        <v>0</v>
      </c>
      <c r="V31" s="4">
        <f t="shared" si="23"/>
        <v>0</v>
      </c>
      <c r="W31" s="4">
        <f t="shared" si="24"/>
        <v>0</v>
      </c>
      <c r="X31" s="4">
        <f t="shared" si="25"/>
        <v>0</v>
      </c>
      <c r="Y31" s="4">
        <f t="shared" si="26"/>
        <v>0</v>
      </c>
      <c r="Z31" s="4">
        <f t="shared" si="27"/>
        <v>0</v>
      </c>
      <c r="AA31" s="4">
        <f t="shared" si="28"/>
        <v>0</v>
      </c>
      <c r="AB31" s="4">
        <f t="shared" si="29"/>
        <v>0</v>
      </c>
      <c r="AC31" s="4">
        <f t="shared" si="30"/>
        <v>0</v>
      </c>
      <c r="AD31" s="4">
        <f t="shared" si="31"/>
        <v>0</v>
      </c>
      <c r="AE31" s="4">
        <f t="shared" si="32"/>
        <v>0</v>
      </c>
      <c r="AF31" s="4">
        <f t="shared" si="33"/>
        <v>0</v>
      </c>
      <c r="AG31" s="4">
        <f t="shared" si="34"/>
        <v>0</v>
      </c>
      <c r="AH31" s="4">
        <f t="shared" si="35"/>
        <v>0</v>
      </c>
      <c r="AI31" s="4">
        <f t="shared" si="36"/>
        <v>0</v>
      </c>
      <c r="AJ31" s="4">
        <f t="shared" si="37"/>
        <v>0</v>
      </c>
      <c r="AK31" s="4">
        <f>Detailed_Report_Risk_Levels!E31</f>
        <v>0</v>
      </c>
      <c r="AL31" s="4">
        <f t="shared" si="38"/>
        <v>0</v>
      </c>
      <c r="AM31" s="4">
        <f t="shared" si="39"/>
        <v>0</v>
      </c>
      <c r="AN31" s="4">
        <f t="shared" si="40"/>
        <v>0</v>
      </c>
      <c r="AO31" s="4">
        <f t="shared" si="41"/>
        <v>0</v>
      </c>
      <c r="AP31" s="4">
        <f t="shared" si="42"/>
        <v>0</v>
      </c>
      <c r="AQ31" s="4">
        <f t="shared" si="43"/>
        <v>0</v>
      </c>
      <c r="AR31" s="4">
        <f t="shared" si="44"/>
        <v>0</v>
      </c>
      <c r="AS31" s="4">
        <f t="shared" si="45"/>
        <v>0</v>
      </c>
      <c r="AT31" s="4">
        <f t="shared" si="46"/>
        <v>0</v>
      </c>
      <c r="AU31" s="4">
        <f t="shared" si="47"/>
        <v>0</v>
      </c>
      <c r="AV31" s="4">
        <f t="shared" si="48"/>
        <v>0</v>
      </c>
      <c r="AW31" s="4">
        <f t="shared" si="49"/>
        <v>0</v>
      </c>
      <c r="AX31" s="4">
        <f t="shared" si="50"/>
        <v>0</v>
      </c>
      <c r="AY31" s="4">
        <f t="shared" si="51"/>
        <v>0</v>
      </c>
      <c r="AZ31" s="4">
        <f t="shared" si="52"/>
        <v>0</v>
      </c>
    </row>
    <row r="32" spans="2:52" x14ac:dyDescent="0.2">
      <c r="B32">
        <f>Risks!B40</f>
        <v>0</v>
      </c>
      <c r="C32">
        <f>Risks!I40</f>
        <v>0</v>
      </c>
      <c r="D32" s="4">
        <f>Risks!C40</f>
        <v>0</v>
      </c>
      <c r="E32" s="4">
        <f>Detailed_Report_Risk_Levels!D32</f>
        <v>0</v>
      </c>
      <c r="F32" s="4">
        <f t="shared" si="7"/>
        <v>1</v>
      </c>
      <c r="G32" s="4">
        <f t="shared" si="8"/>
        <v>1</v>
      </c>
      <c r="H32" s="4">
        <f t="shared" si="9"/>
        <v>1</v>
      </c>
      <c r="I32" s="4">
        <f t="shared" si="10"/>
        <v>1</v>
      </c>
      <c r="J32" s="4">
        <f t="shared" si="11"/>
        <v>1</v>
      </c>
      <c r="K32" s="4">
        <f t="shared" si="12"/>
        <v>1</v>
      </c>
      <c r="L32" s="4">
        <f t="shared" si="13"/>
        <v>1</v>
      </c>
      <c r="M32" s="4">
        <f t="shared" si="14"/>
        <v>1</v>
      </c>
      <c r="N32" s="4">
        <f t="shared" si="15"/>
        <v>1</v>
      </c>
      <c r="O32" s="4">
        <f t="shared" si="16"/>
        <v>1</v>
      </c>
      <c r="P32" s="4">
        <f t="shared" si="17"/>
        <v>1</v>
      </c>
      <c r="Q32" s="4">
        <f t="shared" si="18"/>
        <v>1</v>
      </c>
      <c r="R32" s="4">
        <f t="shared" si="19"/>
        <v>1</v>
      </c>
      <c r="S32" s="4">
        <f t="shared" si="20"/>
        <v>1</v>
      </c>
      <c r="T32" s="4">
        <f t="shared" si="21"/>
        <v>1</v>
      </c>
      <c r="U32" s="4">
        <f t="shared" si="22"/>
        <v>0</v>
      </c>
      <c r="V32" s="4">
        <f t="shared" si="23"/>
        <v>0</v>
      </c>
      <c r="W32" s="4">
        <f t="shared" si="24"/>
        <v>0</v>
      </c>
      <c r="X32" s="4">
        <f t="shared" si="25"/>
        <v>0</v>
      </c>
      <c r="Y32" s="4">
        <f t="shared" si="26"/>
        <v>0</v>
      </c>
      <c r="Z32" s="4">
        <f t="shared" si="27"/>
        <v>0</v>
      </c>
      <c r="AA32" s="4">
        <f t="shared" si="28"/>
        <v>0</v>
      </c>
      <c r="AB32" s="4">
        <f t="shared" si="29"/>
        <v>0</v>
      </c>
      <c r="AC32" s="4">
        <f t="shared" si="30"/>
        <v>0</v>
      </c>
      <c r="AD32" s="4">
        <f t="shared" si="31"/>
        <v>0</v>
      </c>
      <c r="AE32" s="4">
        <f t="shared" si="32"/>
        <v>0</v>
      </c>
      <c r="AF32" s="4">
        <f t="shared" si="33"/>
        <v>0</v>
      </c>
      <c r="AG32" s="4">
        <f t="shared" si="34"/>
        <v>0</v>
      </c>
      <c r="AH32" s="4">
        <f t="shared" si="35"/>
        <v>0</v>
      </c>
      <c r="AI32" s="4">
        <f t="shared" si="36"/>
        <v>0</v>
      </c>
      <c r="AJ32" s="4">
        <f t="shared" si="37"/>
        <v>0</v>
      </c>
      <c r="AK32" s="4">
        <f>Detailed_Report_Risk_Levels!E32</f>
        <v>0</v>
      </c>
      <c r="AL32" s="4">
        <f t="shared" si="38"/>
        <v>0</v>
      </c>
      <c r="AM32" s="4">
        <f t="shared" si="39"/>
        <v>0</v>
      </c>
      <c r="AN32" s="4">
        <f t="shared" si="40"/>
        <v>0</v>
      </c>
      <c r="AO32" s="4">
        <f t="shared" si="41"/>
        <v>0</v>
      </c>
      <c r="AP32" s="4">
        <f t="shared" si="42"/>
        <v>0</v>
      </c>
      <c r="AQ32" s="4">
        <f t="shared" si="43"/>
        <v>0</v>
      </c>
      <c r="AR32" s="4">
        <f t="shared" si="44"/>
        <v>0</v>
      </c>
      <c r="AS32" s="4">
        <f t="shared" si="45"/>
        <v>0</v>
      </c>
      <c r="AT32" s="4">
        <f t="shared" si="46"/>
        <v>0</v>
      </c>
      <c r="AU32" s="4">
        <f t="shared" si="47"/>
        <v>0</v>
      </c>
      <c r="AV32" s="4">
        <f t="shared" si="48"/>
        <v>0</v>
      </c>
      <c r="AW32" s="4">
        <f t="shared" si="49"/>
        <v>0</v>
      </c>
      <c r="AX32" s="4">
        <f t="shared" si="50"/>
        <v>0</v>
      </c>
      <c r="AY32" s="4">
        <f t="shared" si="51"/>
        <v>0</v>
      </c>
      <c r="AZ32" s="4">
        <f t="shared" si="52"/>
        <v>0</v>
      </c>
    </row>
    <row r="33" spans="2:52" x14ac:dyDescent="0.2">
      <c r="B33">
        <f>Risks!B41</f>
        <v>0</v>
      </c>
      <c r="C33">
        <f>Risks!I41</f>
        <v>0</v>
      </c>
      <c r="D33" s="4">
        <f>Risks!C41</f>
        <v>0</v>
      </c>
      <c r="E33" s="4">
        <f>Detailed_Report_Risk_Levels!D33</f>
        <v>0</v>
      </c>
      <c r="F33" s="4">
        <f t="shared" si="7"/>
        <v>1</v>
      </c>
      <c r="G33" s="4">
        <f t="shared" si="8"/>
        <v>1</v>
      </c>
      <c r="H33" s="4">
        <f t="shared" si="9"/>
        <v>1</v>
      </c>
      <c r="I33" s="4">
        <f t="shared" si="10"/>
        <v>1</v>
      </c>
      <c r="J33" s="4">
        <f t="shared" si="11"/>
        <v>1</v>
      </c>
      <c r="K33" s="4">
        <f t="shared" si="12"/>
        <v>1</v>
      </c>
      <c r="L33" s="4">
        <f t="shared" si="13"/>
        <v>1</v>
      </c>
      <c r="M33" s="4">
        <f t="shared" si="14"/>
        <v>1</v>
      </c>
      <c r="N33" s="4">
        <f t="shared" si="15"/>
        <v>1</v>
      </c>
      <c r="O33" s="4">
        <f t="shared" si="16"/>
        <v>1</v>
      </c>
      <c r="P33" s="4">
        <f t="shared" si="17"/>
        <v>1</v>
      </c>
      <c r="Q33" s="4">
        <f t="shared" si="18"/>
        <v>1</v>
      </c>
      <c r="R33" s="4">
        <f t="shared" si="19"/>
        <v>1</v>
      </c>
      <c r="S33" s="4">
        <f t="shared" si="20"/>
        <v>1</v>
      </c>
      <c r="T33" s="4">
        <f t="shared" si="21"/>
        <v>1</v>
      </c>
      <c r="U33" s="4">
        <f t="shared" si="22"/>
        <v>0</v>
      </c>
      <c r="V33" s="4">
        <f t="shared" si="23"/>
        <v>0</v>
      </c>
      <c r="W33" s="4">
        <f t="shared" si="24"/>
        <v>0</v>
      </c>
      <c r="X33" s="4">
        <f t="shared" si="25"/>
        <v>0</v>
      </c>
      <c r="Y33" s="4">
        <f t="shared" si="26"/>
        <v>0</v>
      </c>
      <c r="Z33" s="4">
        <f t="shared" si="27"/>
        <v>0</v>
      </c>
      <c r="AA33" s="4">
        <f t="shared" si="28"/>
        <v>0</v>
      </c>
      <c r="AB33" s="4">
        <f t="shared" si="29"/>
        <v>0</v>
      </c>
      <c r="AC33" s="4">
        <f t="shared" si="30"/>
        <v>0</v>
      </c>
      <c r="AD33" s="4">
        <f t="shared" si="31"/>
        <v>0</v>
      </c>
      <c r="AE33" s="4">
        <f t="shared" si="32"/>
        <v>0</v>
      </c>
      <c r="AF33" s="4">
        <f t="shared" si="33"/>
        <v>0</v>
      </c>
      <c r="AG33" s="4">
        <f t="shared" si="34"/>
        <v>0</v>
      </c>
      <c r="AH33" s="4">
        <f t="shared" si="35"/>
        <v>0</v>
      </c>
      <c r="AI33" s="4">
        <f t="shared" si="36"/>
        <v>0</v>
      </c>
      <c r="AJ33" s="4">
        <f t="shared" si="37"/>
        <v>0</v>
      </c>
      <c r="AK33" s="4">
        <f>Detailed_Report_Risk_Levels!E33</f>
        <v>0</v>
      </c>
      <c r="AL33" s="4">
        <f t="shared" si="38"/>
        <v>0</v>
      </c>
      <c r="AM33" s="4">
        <f t="shared" si="39"/>
        <v>0</v>
      </c>
      <c r="AN33" s="4">
        <f t="shared" si="40"/>
        <v>0</v>
      </c>
      <c r="AO33" s="4">
        <f t="shared" si="41"/>
        <v>0</v>
      </c>
      <c r="AP33" s="4">
        <f t="shared" si="42"/>
        <v>0</v>
      </c>
      <c r="AQ33" s="4">
        <f t="shared" si="43"/>
        <v>0</v>
      </c>
      <c r="AR33" s="4">
        <f t="shared" si="44"/>
        <v>0</v>
      </c>
      <c r="AS33" s="4">
        <f t="shared" si="45"/>
        <v>0</v>
      </c>
      <c r="AT33" s="4">
        <f t="shared" si="46"/>
        <v>0</v>
      </c>
      <c r="AU33" s="4">
        <f t="shared" si="47"/>
        <v>0</v>
      </c>
      <c r="AV33" s="4">
        <f t="shared" si="48"/>
        <v>0</v>
      </c>
      <c r="AW33" s="4">
        <f t="shared" si="49"/>
        <v>0</v>
      </c>
      <c r="AX33" s="4">
        <f t="shared" si="50"/>
        <v>0</v>
      </c>
      <c r="AY33" s="4">
        <f t="shared" si="51"/>
        <v>0</v>
      </c>
      <c r="AZ33" s="4">
        <f t="shared" si="52"/>
        <v>0</v>
      </c>
    </row>
    <row r="34" spans="2:52" x14ac:dyDescent="0.2">
      <c r="B34">
        <f>Risks!B42</f>
        <v>0</v>
      </c>
      <c r="C34">
        <f>Risks!I42</f>
        <v>0</v>
      </c>
      <c r="D34" s="4">
        <f>Risks!C42</f>
        <v>0</v>
      </c>
      <c r="E34" s="4">
        <f>Detailed_Report_Risk_Levels!D34</f>
        <v>0</v>
      </c>
      <c r="F34" s="4">
        <f t="shared" si="7"/>
        <v>1</v>
      </c>
      <c r="G34" s="4">
        <f t="shared" si="8"/>
        <v>1</v>
      </c>
      <c r="H34" s="4">
        <f t="shared" si="9"/>
        <v>1</v>
      </c>
      <c r="I34" s="4">
        <f t="shared" si="10"/>
        <v>1</v>
      </c>
      <c r="J34" s="4">
        <f t="shared" si="11"/>
        <v>1</v>
      </c>
      <c r="K34" s="4">
        <f t="shared" si="12"/>
        <v>1</v>
      </c>
      <c r="L34" s="4">
        <f t="shared" si="13"/>
        <v>1</v>
      </c>
      <c r="M34" s="4">
        <f t="shared" si="14"/>
        <v>1</v>
      </c>
      <c r="N34" s="4">
        <f t="shared" si="15"/>
        <v>1</v>
      </c>
      <c r="O34" s="4">
        <f t="shared" si="16"/>
        <v>1</v>
      </c>
      <c r="P34" s="4">
        <f t="shared" si="17"/>
        <v>1</v>
      </c>
      <c r="Q34" s="4">
        <f t="shared" si="18"/>
        <v>1</v>
      </c>
      <c r="R34" s="4">
        <f t="shared" si="19"/>
        <v>1</v>
      </c>
      <c r="S34" s="4">
        <f t="shared" si="20"/>
        <v>1</v>
      </c>
      <c r="T34" s="4">
        <f t="shared" si="21"/>
        <v>1</v>
      </c>
      <c r="U34" s="4">
        <f t="shared" si="22"/>
        <v>0</v>
      </c>
      <c r="V34" s="4">
        <f t="shared" si="23"/>
        <v>0</v>
      </c>
      <c r="W34" s="4">
        <f t="shared" si="24"/>
        <v>0</v>
      </c>
      <c r="X34" s="4">
        <f t="shared" si="25"/>
        <v>0</v>
      </c>
      <c r="Y34" s="4">
        <f t="shared" si="26"/>
        <v>0</v>
      </c>
      <c r="Z34" s="4">
        <f t="shared" si="27"/>
        <v>0</v>
      </c>
      <c r="AA34" s="4">
        <f t="shared" si="28"/>
        <v>0</v>
      </c>
      <c r="AB34" s="4">
        <f t="shared" si="29"/>
        <v>0</v>
      </c>
      <c r="AC34" s="4">
        <f t="shared" si="30"/>
        <v>0</v>
      </c>
      <c r="AD34" s="4">
        <f t="shared" si="31"/>
        <v>0</v>
      </c>
      <c r="AE34" s="4">
        <f t="shared" si="32"/>
        <v>0</v>
      </c>
      <c r="AF34" s="4">
        <f t="shared" si="33"/>
        <v>0</v>
      </c>
      <c r="AG34" s="4">
        <f t="shared" si="34"/>
        <v>0</v>
      </c>
      <c r="AH34" s="4">
        <f t="shared" si="35"/>
        <v>0</v>
      </c>
      <c r="AI34" s="4">
        <f t="shared" si="36"/>
        <v>0</v>
      </c>
      <c r="AJ34" s="4">
        <f t="shared" si="37"/>
        <v>0</v>
      </c>
      <c r="AK34" s="4">
        <f>Detailed_Report_Risk_Levels!E34</f>
        <v>0</v>
      </c>
      <c r="AL34" s="4">
        <f t="shared" si="38"/>
        <v>0</v>
      </c>
      <c r="AM34" s="4">
        <f t="shared" si="39"/>
        <v>0</v>
      </c>
      <c r="AN34" s="4">
        <f t="shared" si="40"/>
        <v>0</v>
      </c>
      <c r="AO34" s="4">
        <f t="shared" si="41"/>
        <v>0</v>
      </c>
      <c r="AP34" s="4">
        <f t="shared" si="42"/>
        <v>0</v>
      </c>
      <c r="AQ34" s="4">
        <f t="shared" si="43"/>
        <v>0</v>
      </c>
      <c r="AR34" s="4">
        <f t="shared" si="44"/>
        <v>0</v>
      </c>
      <c r="AS34" s="4">
        <f t="shared" si="45"/>
        <v>0</v>
      </c>
      <c r="AT34" s="4">
        <f t="shared" si="46"/>
        <v>0</v>
      </c>
      <c r="AU34" s="4">
        <f t="shared" si="47"/>
        <v>0</v>
      </c>
      <c r="AV34" s="4">
        <f t="shared" si="48"/>
        <v>0</v>
      </c>
      <c r="AW34" s="4">
        <f t="shared" si="49"/>
        <v>0</v>
      </c>
      <c r="AX34" s="4">
        <f t="shared" si="50"/>
        <v>0</v>
      </c>
      <c r="AY34" s="4">
        <f t="shared" si="51"/>
        <v>0</v>
      </c>
      <c r="AZ34" s="4">
        <f t="shared" si="52"/>
        <v>0</v>
      </c>
    </row>
    <row r="35" spans="2:52" x14ac:dyDescent="0.2">
      <c r="B35">
        <f>Risks!B43</f>
        <v>0</v>
      </c>
      <c r="C35">
        <f>Risks!I43</f>
        <v>0</v>
      </c>
      <c r="D35" s="4">
        <f>Risks!C43</f>
        <v>0</v>
      </c>
      <c r="E35" s="4">
        <f>Detailed_Report_Risk_Levels!D35</f>
        <v>0</v>
      </c>
      <c r="F35" s="4">
        <f t="shared" si="7"/>
        <v>1</v>
      </c>
      <c r="G35" s="4">
        <f t="shared" si="8"/>
        <v>1</v>
      </c>
      <c r="H35" s="4">
        <f t="shared" si="9"/>
        <v>1</v>
      </c>
      <c r="I35" s="4">
        <f t="shared" si="10"/>
        <v>1</v>
      </c>
      <c r="J35" s="4">
        <f t="shared" si="11"/>
        <v>1</v>
      </c>
      <c r="K35" s="4">
        <f t="shared" si="12"/>
        <v>1</v>
      </c>
      <c r="L35" s="4">
        <f t="shared" si="13"/>
        <v>1</v>
      </c>
      <c r="M35" s="4">
        <f t="shared" si="14"/>
        <v>1</v>
      </c>
      <c r="N35" s="4">
        <f t="shared" si="15"/>
        <v>1</v>
      </c>
      <c r="O35" s="4">
        <f t="shared" si="16"/>
        <v>1</v>
      </c>
      <c r="P35" s="4">
        <f t="shared" si="17"/>
        <v>1</v>
      </c>
      <c r="Q35" s="4">
        <f t="shared" si="18"/>
        <v>1</v>
      </c>
      <c r="R35" s="4">
        <f t="shared" si="19"/>
        <v>1</v>
      </c>
      <c r="S35" s="4">
        <f t="shared" si="20"/>
        <v>1</v>
      </c>
      <c r="T35" s="4">
        <f t="shared" si="21"/>
        <v>1</v>
      </c>
      <c r="U35" s="4">
        <f t="shared" si="22"/>
        <v>0</v>
      </c>
      <c r="V35" s="4">
        <f t="shared" si="23"/>
        <v>0</v>
      </c>
      <c r="W35" s="4">
        <f t="shared" si="24"/>
        <v>0</v>
      </c>
      <c r="X35" s="4">
        <f t="shared" si="25"/>
        <v>0</v>
      </c>
      <c r="Y35" s="4">
        <f t="shared" si="26"/>
        <v>0</v>
      </c>
      <c r="Z35" s="4">
        <f t="shared" si="27"/>
        <v>0</v>
      </c>
      <c r="AA35" s="4">
        <f t="shared" si="28"/>
        <v>0</v>
      </c>
      <c r="AB35" s="4">
        <f t="shared" si="29"/>
        <v>0</v>
      </c>
      <c r="AC35" s="4">
        <f t="shared" si="30"/>
        <v>0</v>
      </c>
      <c r="AD35" s="4">
        <f t="shared" si="31"/>
        <v>0</v>
      </c>
      <c r="AE35" s="4">
        <f t="shared" si="32"/>
        <v>0</v>
      </c>
      <c r="AF35" s="4">
        <f t="shared" si="33"/>
        <v>0</v>
      </c>
      <c r="AG35" s="4">
        <f t="shared" si="34"/>
        <v>0</v>
      </c>
      <c r="AH35" s="4">
        <f t="shared" si="35"/>
        <v>0</v>
      </c>
      <c r="AI35" s="4">
        <f t="shared" si="36"/>
        <v>0</v>
      </c>
      <c r="AJ35" s="4">
        <f t="shared" si="37"/>
        <v>0</v>
      </c>
      <c r="AK35" s="4">
        <f>Detailed_Report_Risk_Levels!E35</f>
        <v>0</v>
      </c>
      <c r="AL35" s="4">
        <f t="shared" si="38"/>
        <v>0</v>
      </c>
      <c r="AM35" s="4">
        <f t="shared" si="39"/>
        <v>0</v>
      </c>
      <c r="AN35" s="4">
        <f t="shared" si="40"/>
        <v>0</v>
      </c>
      <c r="AO35" s="4">
        <f t="shared" si="41"/>
        <v>0</v>
      </c>
      <c r="AP35" s="4">
        <f t="shared" si="42"/>
        <v>0</v>
      </c>
      <c r="AQ35" s="4">
        <f t="shared" si="43"/>
        <v>0</v>
      </c>
      <c r="AR35" s="4">
        <f t="shared" si="44"/>
        <v>0</v>
      </c>
      <c r="AS35" s="4">
        <f t="shared" si="45"/>
        <v>0</v>
      </c>
      <c r="AT35" s="4">
        <f t="shared" si="46"/>
        <v>0</v>
      </c>
      <c r="AU35" s="4">
        <f t="shared" si="47"/>
        <v>0</v>
      </c>
      <c r="AV35" s="4">
        <f t="shared" si="48"/>
        <v>0</v>
      </c>
      <c r="AW35" s="4">
        <f t="shared" si="49"/>
        <v>0</v>
      </c>
      <c r="AX35" s="4">
        <f t="shared" si="50"/>
        <v>0</v>
      </c>
      <c r="AY35" s="4">
        <f t="shared" si="51"/>
        <v>0</v>
      </c>
      <c r="AZ35" s="4">
        <f t="shared" si="52"/>
        <v>0</v>
      </c>
    </row>
    <row r="36" spans="2:52" x14ac:dyDescent="0.2">
      <c r="B36">
        <f>Risks!B44</f>
        <v>0</v>
      </c>
      <c r="C36">
        <f>Risks!I44</f>
        <v>0</v>
      </c>
      <c r="D36" s="4">
        <f>Risks!C44</f>
        <v>0</v>
      </c>
      <c r="E36" s="4">
        <f>Detailed_Report_Risk_Levels!D36</f>
        <v>0</v>
      </c>
      <c r="F36" s="4">
        <f t="shared" si="7"/>
        <v>1</v>
      </c>
      <c r="G36" s="4">
        <f t="shared" si="8"/>
        <v>1</v>
      </c>
      <c r="H36" s="4">
        <f t="shared" si="9"/>
        <v>1</v>
      </c>
      <c r="I36" s="4">
        <f t="shared" si="10"/>
        <v>1</v>
      </c>
      <c r="J36" s="4">
        <f t="shared" si="11"/>
        <v>1</v>
      </c>
      <c r="K36" s="4">
        <f t="shared" si="12"/>
        <v>1</v>
      </c>
      <c r="L36" s="4">
        <f t="shared" si="13"/>
        <v>1</v>
      </c>
      <c r="M36" s="4">
        <f t="shared" si="14"/>
        <v>1</v>
      </c>
      <c r="N36" s="4">
        <f t="shared" si="15"/>
        <v>1</v>
      </c>
      <c r="O36" s="4">
        <f t="shared" si="16"/>
        <v>1</v>
      </c>
      <c r="P36" s="4">
        <f t="shared" si="17"/>
        <v>1</v>
      </c>
      <c r="Q36" s="4">
        <f t="shared" si="18"/>
        <v>1</v>
      </c>
      <c r="R36" s="4">
        <f t="shared" si="19"/>
        <v>1</v>
      </c>
      <c r="S36" s="4">
        <f t="shared" si="20"/>
        <v>1</v>
      </c>
      <c r="T36" s="4">
        <f t="shared" si="21"/>
        <v>1</v>
      </c>
      <c r="U36" s="4">
        <f t="shared" si="22"/>
        <v>0</v>
      </c>
      <c r="V36" s="4">
        <f t="shared" si="23"/>
        <v>0</v>
      </c>
      <c r="W36" s="4">
        <f t="shared" si="24"/>
        <v>0</v>
      </c>
      <c r="X36" s="4">
        <f t="shared" si="25"/>
        <v>0</v>
      </c>
      <c r="Y36" s="4">
        <f t="shared" si="26"/>
        <v>0</v>
      </c>
      <c r="Z36" s="4">
        <f t="shared" si="27"/>
        <v>0</v>
      </c>
      <c r="AA36" s="4">
        <f t="shared" si="28"/>
        <v>0</v>
      </c>
      <c r="AB36" s="4">
        <f t="shared" si="29"/>
        <v>0</v>
      </c>
      <c r="AC36" s="4">
        <f t="shared" si="30"/>
        <v>0</v>
      </c>
      <c r="AD36" s="4">
        <f t="shared" si="31"/>
        <v>0</v>
      </c>
      <c r="AE36" s="4">
        <f t="shared" si="32"/>
        <v>0</v>
      </c>
      <c r="AF36" s="4">
        <f t="shared" si="33"/>
        <v>0</v>
      </c>
      <c r="AG36" s="4">
        <f t="shared" si="34"/>
        <v>0</v>
      </c>
      <c r="AH36" s="4">
        <f t="shared" si="35"/>
        <v>0</v>
      </c>
      <c r="AI36" s="4">
        <f t="shared" si="36"/>
        <v>0</v>
      </c>
      <c r="AJ36" s="4">
        <f t="shared" si="37"/>
        <v>0</v>
      </c>
      <c r="AK36" s="4">
        <f>Detailed_Report_Risk_Levels!E36</f>
        <v>0</v>
      </c>
      <c r="AL36" s="4">
        <f t="shared" si="38"/>
        <v>0</v>
      </c>
      <c r="AM36" s="4">
        <f t="shared" si="39"/>
        <v>0</v>
      </c>
      <c r="AN36" s="4">
        <f t="shared" si="40"/>
        <v>0</v>
      </c>
      <c r="AO36" s="4">
        <f t="shared" si="41"/>
        <v>0</v>
      </c>
      <c r="AP36" s="4">
        <f t="shared" si="42"/>
        <v>0</v>
      </c>
      <c r="AQ36" s="4">
        <f t="shared" si="43"/>
        <v>0</v>
      </c>
      <c r="AR36" s="4">
        <f t="shared" si="44"/>
        <v>0</v>
      </c>
      <c r="AS36" s="4">
        <f t="shared" si="45"/>
        <v>0</v>
      </c>
      <c r="AT36" s="4">
        <f t="shared" si="46"/>
        <v>0</v>
      </c>
      <c r="AU36" s="4">
        <f t="shared" si="47"/>
        <v>0</v>
      </c>
      <c r="AV36" s="4">
        <f t="shared" si="48"/>
        <v>0</v>
      </c>
      <c r="AW36" s="4">
        <f t="shared" si="49"/>
        <v>0</v>
      </c>
      <c r="AX36" s="4">
        <f t="shared" si="50"/>
        <v>0</v>
      </c>
      <c r="AY36" s="4">
        <f t="shared" si="51"/>
        <v>0</v>
      </c>
      <c r="AZ36" s="4">
        <f t="shared" si="52"/>
        <v>0</v>
      </c>
    </row>
    <row r="37" spans="2:52" x14ac:dyDescent="0.2">
      <c r="B37">
        <f>Risks!B45</f>
        <v>0</v>
      </c>
      <c r="C37">
        <f>Risks!I45</f>
        <v>0</v>
      </c>
      <c r="D37" s="4">
        <f>Risks!C45</f>
        <v>0</v>
      </c>
      <c r="E37" s="4">
        <f>Detailed_Report_Risk_Levels!D37</f>
        <v>0</v>
      </c>
      <c r="F37" s="4">
        <f t="shared" si="7"/>
        <v>1</v>
      </c>
      <c r="G37" s="4">
        <f t="shared" si="8"/>
        <v>1</v>
      </c>
      <c r="H37" s="4">
        <f t="shared" si="9"/>
        <v>1</v>
      </c>
      <c r="I37" s="4">
        <f t="shared" si="10"/>
        <v>1</v>
      </c>
      <c r="J37" s="4">
        <f t="shared" si="11"/>
        <v>1</v>
      </c>
      <c r="K37" s="4">
        <f t="shared" si="12"/>
        <v>1</v>
      </c>
      <c r="L37" s="4">
        <f t="shared" si="13"/>
        <v>1</v>
      </c>
      <c r="M37" s="4">
        <f t="shared" si="14"/>
        <v>1</v>
      </c>
      <c r="N37" s="4">
        <f t="shared" si="15"/>
        <v>1</v>
      </c>
      <c r="O37" s="4">
        <f t="shared" si="16"/>
        <v>1</v>
      </c>
      <c r="P37" s="4">
        <f t="shared" si="17"/>
        <v>1</v>
      </c>
      <c r="Q37" s="4">
        <f t="shared" si="18"/>
        <v>1</v>
      </c>
      <c r="R37" s="4">
        <f t="shared" si="19"/>
        <v>1</v>
      </c>
      <c r="S37" s="4">
        <f t="shared" si="20"/>
        <v>1</v>
      </c>
      <c r="T37" s="4">
        <f t="shared" si="21"/>
        <v>1</v>
      </c>
      <c r="U37" s="4">
        <f t="shared" si="22"/>
        <v>0</v>
      </c>
      <c r="V37" s="4">
        <f t="shared" si="23"/>
        <v>0</v>
      </c>
      <c r="W37" s="4">
        <f t="shared" si="24"/>
        <v>0</v>
      </c>
      <c r="X37" s="4">
        <f t="shared" si="25"/>
        <v>0</v>
      </c>
      <c r="Y37" s="4">
        <f t="shared" si="26"/>
        <v>0</v>
      </c>
      <c r="Z37" s="4">
        <f t="shared" si="27"/>
        <v>0</v>
      </c>
      <c r="AA37" s="4">
        <f t="shared" si="28"/>
        <v>0</v>
      </c>
      <c r="AB37" s="4">
        <f t="shared" si="29"/>
        <v>0</v>
      </c>
      <c r="AC37" s="4">
        <f t="shared" si="30"/>
        <v>0</v>
      </c>
      <c r="AD37" s="4">
        <f t="shared" si="31"/>
        <v>0</v>
      </c>
      <c r="AE37" s="4">
        <f t="shared" si="32"/>
        <v>0</v>
      </c>
      <c r="AF37" s="4">
        <f t="shared" si="33"/>
        <v>0</v>
      </c>
      <c r="AG37" s="4">
        <f t="shared" si="34"/>
        <v>0</v>
      </c>
      <c r="AH37" s="4">
        <f t="shared" si="35"/>
        <v>0</v>
      </c>
      <c r="AI37" s="4">
        <f t="shared" si="36"/>
        <v>0</v>
      </c>
      <c r="AJ37" s="4">
        <f t="shared" si="37"/>
        <v>0</v>
      </c>
      <c r="AK37" s="4">
        <f>Detailed_Report_Risk_Levels!E37</f>
        <v>0</v>
      </c>
      <c r="AL37" s="4">
        <f t="shared" si="38"/>
        <v>0</v>
      </c>
      <c r="AM37" s="4">
        <f t="shared" si="39"/>
        <v>0</v>
      </c>
      <c r="AN37" s="4">
        <f t="shared" si="40"/>
        <v>0</v>
      </c>
      <c r="AO37" s="4">
        <f t="shared" si="41"/>
        <v>0</v>
      </c>
      <c r="AP37" s="4">
        <f t="shared" si="42"/>
        <v>0</v>
      </c>
      <c r="AQ37" s="4">
        <f t="shared" si="43"/>
        <v>0</v>
      </c>
      <c r="AR37" s="4">
        <f t="shared" si="44"/>
        <v>0</v>
      </c>
      <c r="AS37" s="4">
        <f t="shared" si="45"/>
        <v>0</v>
      </c>
      <c r="AT37" s="4">
        <f t="shared" si="46"/>
        <v>0</v>
      </c>
      <c r="AU37" s="4">
        <f t="shared" si="47"/>
        <v>0</v>
      </c>
      <c r="AV37" s="4">
        <f t="shared" si="48"/>
        <v>0</v>
      </c>
      <c r="AW37" s="4">
        <f t="shared" si="49"/>
        <v>0</v>
      </c>
      <c r="AX37" s="4">
        <f t="shared" si="50"/>
        <v>0</v>
      </c>
      <c r="AY37" s="4">
        <f t="shared" si="51"/>
        <v>0</v>
      </c>
      <c r="AZ37" s="4">
        <f t="shared" si="52"/>
        <v>0</v>
      </c>
    </row>
    <row r="38" spans="2:52" x14ac:dyDescent="0.2">
      <c r="B38">
        <f>Risks!B46</f>
        <v>0</v>
      </c>
      <c r="C38">
        <f>Risks!I46</f>
        <v>0</v>
      </c>
      <c r="D38" s="4">
        <f>Risks!C46</f>
        <v>0</v>
      </c>
      <c r="E38" s="4">
        <f>Detailed_Report_Risk_Levels!D38</f>
        <v>0</v>
      </c>
      <c r="F38" s="4">
        <f t="shared" si="7"/>
        <v>1</v>
      </c>
      <c r="G38" s="4">
        <f t="shared" si="8"/>
        <v>1</v>
      </c>
      <c r="H38" s="4">
        <f t="shared" si="9"/>
        <v>1</v>
      </c>
      <c r="I38" s="4">
        <f t="shared" si="10"/>
        <v>1</v>
      </c>
      <c r="J38" s="4">
        <f t="shared" si="11"/>
        <v>1</v>
      </c>
      <c r="K38" s="4">
        <f t="shared" si="12"/>
        <v>1</v>
      </c>
      <c r="L38" s="4">
        <f t="shared" si="13"/>
        <v>1</v>
      </c>
      <c r="M38" s="4">
        <f t="shared" si="14"/>
        <v>1</v>
      </c>
      <c r="N38" s="4">
        <f t="shared" si="15"/>
        <v>1</v>
      </c>
      <c r="O38" s="4">
        <f t="shared" si="16"/>
        <v>1</v>
      </c>
      <c r="P38" s="4">
        <f t="shared" si="17"/>
        <v>1</v>
      </c>
      <c r="Q38" s="4">
        <f t="shared" si="18"/>
        <v>1</v>
      </c>
      <c r="R38" s="4">
        <f t="shared" si="19"/>
        <v>1</v>
      </c>
      <c r="S38" s="4">
        <f t="shared" si="20"/>
        <v>1</v>
      </c>
      <c r="T38" s="4">
        <f t="shared" si="21"/>
        <v>1</v>
      </c>
      <c r="U38" s="4">
        <f t="shared" si="22"/>
        <v>0</v>
      </c>
      <c r="V38" s="4">
        <f t="shared" si="23"/>
        <v>0</v>
      </c>
      <c r="W38" s="4">
        <f t="shared" si="24"/>
        <v>0</v>
      </c>
      <c r="X38" s="4">
        <f t="shared" si="25"/>
        <v>0</v>
      </c>
      <c r="Y38" s="4">
        <f t="shared" si="26"/>
        <v>0</v>
      </c>
      <c r="Z38" s="4">
        <f t="shared" si="27"/>
        <v>0</v>
      </c>
      <c r="AA38" s="4">
        <f t="shared" si="28"/>
        <v>0</v>
      </c>
      <c r="AB38" s="4">
        <f t="shared" si="29"/>
        <v>0</v>
      </c>
      <c r="AC38" s="4">
        <f t="shared" si="30"/>
        <v>0</v>
      </c>
      <c r="AD38" s="4">
        <f t="shared" si="31"/>
        <v>0</v>
      </c>
      <c r="AE38" s="4">
        <f t="shared" si="32"/>
        <v>0</v>
      </c>
      <c r="AF38" s="4">
        <f t="shared" si="33"/>
        <v>0</v>
      </c>
      <c r="AG38" s="4">
        <f t="shared" si="34"/>
        <v>0</v>
      </c>
      <c r="AH38" s="4">
        <f t="shared" si="35"/>
        <v>0</v>
      </c>
      <c r="AI38" s="4">
        <f t="shared" si="36"/>
        <v>0</v>
      </c>
      <c r="AJ38" s="4">
        <f t="shared" si="37"/>
        <v>0</v>
      </c>
      <c r="AK38" s="4">
        <f>Detailed_Report_Risk_Levels!E38</f>
        <v>0</v>
      </c>
      <c r="AL38" s="4">
        <f t="shared" si="38"/>
        <v>0</v>
      </c>
      <c r="AM38" s="4">
        <f t="shared" si="39"/>
        <v>0</v>
      </c>
      <c r="AN38" s="4">
        <f t="shared" si="40"/>
        <v>0</v>
      </c>
      <c r="AO38" s="4">
        <f t="shared" si="41"/>
        <v>0</v>
      </c>
      <c r="AP38" s="4">
        <f t="shared" si="42"/>
        <v>0</v>
      </c>
      <c r="AQ38" s="4">
        <f t="shared" si="43"/>
        <v>0</v>
      </c>
      <c r="AR38" s="4">
        <f t="shared" si="44"/>
        <v>0</v>
      </c>
      <c r="AS38" s="4">
        <f t="shared" si="45"/>
        <v>0</v>
      </c>
      <c r="AT38" s="4">
        <f t="shared" si="46"/>
        <v>0</v>
      </c>
      <c r="AU38" s="4">
        <f t="shared" si="47"/>
        <v>0</v>
      </c>
      <c r="AV38" s="4">
        <f t="shared" si="48"/>
        <v>0</v>
      </c>
      <c r="AW38" s="4">
        <f t="shared" si="49"/>
        <v>0</v>
      </c>
      <c r="AX38" s="4">
        <f t="shared" si="50"/>
        <v>0</v>
      </c>
      <c r="AY38" s="4">
        <f t="shared" si="51"/>
        <v>0</v>
      </c>
      <c r="AZ38" s="4">
        <f t="shared" si="52"/>
        <v>0</v>
      </c>
    </row>
    <row r="39" spans="2:52" x14ac:dyDescent="0.2">
      <c r="B39">
        <f>Risks!B47</f>
        <v>0</v>
      </c>
      <c r="C39">
        <f>Risks!I47</f>
        <v>0</v>
      </c>
      <c r="D39" s="4">
        <f>Risks!C47</f>
        <v>0</v>
      </c>
      <c r="E39" s="4">
        <f>Detailed_Report_Risk_Levels!D39</f>
        <v>0</v>
      </c>
      <c r="F39" s="4">
        <f t="shared" si="7"/>
        <v>1</v>
      </c>
      <c r="G39" s="4">
        <f t="shared" si="8"/>
        <v>1</v>
      </c>
      <c r="H39" s="4">
        <f t="shared" si="9"/>
        <v>1</v>
      </c>
      <c r="I39" s="4">
        <f t="shared" si="10"/>
        <v>1</v>
      </c>
      <c r="J39" s="4">
        <f t="shared" si="11"/>
        <v>1</v>
      </c>
      <c r="K39" s="4">
        <f t="shared" si="12"/>
        <v>1</v>
      </c>
      <c r="L39" s="4">
        <f t="shared" si="13"/>
        <v>1</v>
      </c>
      <c r="M39" s="4">
        <f t="shared" si="14"/>
        <v>1</v>
      </c>
      <c r="N39" s="4">
        <f t="shared" si="15"/>
        <v>1</v>
      </c>
      <c r="O39" s="4">
        <f t="shared" si="16"/>
        <v>1</v>
      </c>
      <c r="P39" s="4">
        <f t="shared" si="17"/>
        <v>1</v>
      </c>
      <c r="Q39" s="4">
        <f t="shared" si="18"/>
        <v>1</v>
      </c>
      <c r="R39" s="4">
        <f t="shared" si="19"/>
        <v>1</v>
      </c>
      <c r="S39" s="4">
        <f t="shared" si="20"/>
        <v>1</v>
      </c>
      <c r="T39" s="4">
        <f t="shared" si="21"/>
        <v>1</v>
      </c>
      <c r="U39" s="4">
        <f t="shared" si="22"/>
        <v>0</v>
      </c>
      <c r="V39" s="4">
        <f t="shared" si="23"/>
        <v>0</v>
      </c>
      <c r="W39" s="4">
        <f t="shared" si="24"/>
        <v>0</v>
      </c>
      <c r="X39" s="4">
        <f t="shared" si="25"/>
        <v>0</v>
      </c>
      <c r="Y39" s="4">
        <f t="shared" si="26"/>
        <v>0</v>
      </c>
      <c r="Z39" s="4">
        <f t="shared" si="27"/>
        <v>0</v>
      </c>
      <c r="AA39" s="4">
        <f t="shared" si="28"/>
        <v>0</v>
      </c>
      <c r="AB39" s="4">
        <f t="shared" si="29"/>
        <v>0</v>
      </c>
      <c r="AC39" s="4">
        <f t="shared" si="30"/>
        <v>0</v>
      </c>
      <c r="AD39" s="4">
        <f t="shared" si="31"/>
        <v>0</v>
      </c>
      <c r="AE39" s="4">
        <f t="shared" si="32"/>
        <v>0</v>
      </c>
      <c r="AF39" s="4">
        <f t="shared" si="33"/>
        <v>0</v>
      </c>
      <c r="AG39" s="4">
        <f t="shared" si="34"/>
        <v>0</v>
      </c>
      <c r="AH39" s="4">
        <f t="shared" si="35"/>
        <v>0</v>
      </c>
      <c r="AI39" s="4">
        <f t="shared" si="36"/>
        <v>0</v>
      </c>
      <c r="AJ39" s="4">
        <f t="shared" si="37"/>
        <v>0</v>
      </c>
      <c r="AK39" s="4">
        <f>Detailed_Report_Risk_Levels!E39</f>
        <v>0</v>
      </c>
      <c r="AL39" s="4">
        <f t="shared" si="38"/>
        <v>0</v>
      </c>
      <c r="AM39" s="4">
        <f t="shared" si="39"/>
        <v>0</v>
      </c>
      <c r="AN39" s="4">
        <f t="shared" si="40"/>
        <v>0</v>
      </c>
      <c r="AO39" s="4">
        <f t="shared" si="41"/>
        <v>0</v>
      </c>
      <c r="AP39" s="4">
        <f t="shared" si="42"/>
        <v>0</v>
      </c>
      <c r="AQ39" s="4">
        <f t="shared" si="43"/>
        <v>0</v>
      </c>
      <c r="AR39" s="4">
        <f t="shared" si="44"/>
        <v>0</v>
      </c>
      <c r="AS39" s="4">
        <f t="shared" si="45"/>
        <v>0</v>
      </c>
      <c r="AT39" s="4">
        <f t="shared" si="46"/>
        <v>0</v>
      </c>
      <c r="AU39" s="4">
        <f t="shared" si="47"/>
        <v>0</v>
      </c>
      <c r="AV39" s="4">
        <f t="shared" si="48"/>
        <v>0</v>
      </c>
      <c r="AW39" s="4">
        <f t="shared" si="49"/>
        <v>0</v>
      </c>
      <c r="AX39" s="4">
        <f t="shared" si="50"/>
        <v>0</v>
      </c>
      <c r="AY39" s="4">
        <f t="shared" si="51"/>
        <v>0</v>
      </c>
      <c r="AZ39" s="4">
        <f t="shared" si="52"/>
        <v>0</v>
      </c>
    </row>
    <row r="40" spans="2:52" x14ac:dyDescent="0.2">
      <c r="B40">
        <f>Risks!B48</f>
        <v>0</v>
      </c>
      <c r="C40">
        <f>Risks!I48</f>
        <v>0</v>
      </c>
      <c r="D40" s="4">
        <f>Risks!C48</f>
        <v>0</v>
      </c>
      <c r="E40" s="4">
        <f>Detailed_Report_Risk_Levels!D40</f>
        <v>0</v>
      </c>
      <c r="F40" s="4">
        <f t="shared" si="7"/>
        <v>1</v>
      </c>
      <c r="G40" s="4">
        <f t="shared" si="8"/>
        <v>1</v>
      </c>
      <c r="H40" s="4">
        <f t="shared" si="9"/>
        <v>1</v>
      </c>
      <c r="I40" s="4">
        <f t="shared" si="10"/>
        <v>1</v>
      </c>
      <c r="J40" s="4">
        <f t="shared" si="11"/>
        <v>1</v>
      </c>
      <c r="K40" s="4">
        <f t="shared" si="12"/>
        <v>1</v>
      </c>
      <c r="L40" s="4">
        <f t="shared" si="13"/>
        <v>1</v>
      </c>
      <c r="M40" s="4">
        <f t="shared" si="14"/>
        <v>1</v>
      </c>
      <c r="N40" s="4">
        <f t="shared" si="15"/>
        <v>1</v>
      </c>
      <c r="O40" s="4">
        <f t="shared" si="16"/>
        <v>1</v>
      </c>
      <c r="P40" s="4">
        <f t="shared" si="17"/>
        <v>1</v>
      </c>
      <c r="Q40" s="4">
        <f t="shared" si="18"/>
        <v>1</v>
      </c>
      <c r="R40" s="4">
        <f t="shared" si="19"/>
        <v>1</v>
      </c>
      <c r="S40" s="4">
        <f t="shared" si="20"/>
        <v>1</v>
      </c>
      <c r="T40" s="4">
        <f t="shared" si="21"/>
        <v>1</v>
      </c>
      <c r="U40" s="4">
        <f t="shared" si="22"/>
        <v>0</v>
      </c>
      <c r="V40" s="4">
        <f t="shared" si="23"/>
        <v>0</v>
      </c>
      <c r="W40" s="4">
        <f t="shared" si="24"/>
        <v>0</v>
      </c>
      <c r="X40" s="4">
        <f t="shared" si="25"/>
        <v>0</v>
      </c>
      <c r="Y40" s="4">
        <f t="shared" si="26"/>
        <v>0</v>
      </c>
      <c r="Z40" s="4">
        <f t="shared" si="27"/>
        <v>0</v>
      </c>
      <c r="AA40" s="4">
        <f t="shared" si="28"/>
        <v>0</v>
      </c>
      <c r="AB40" s="4">
        <f t="shared" si="29"/>
        <v>0</v>
      </c>
      <c r="AC40" s="4">
        <f t="shared" si="30"/>
        <v>0</v>
      </c>
      <c r="AD40" s="4">
        <f t="shared" si="31"/>
        <v>0</v>
      </c>
      <c r="AE40" s="4">
        <f t="shared" si="32"/>
        <v>0</v>
      </c>
      <c r="AF40" s="4">
        <f t="shared" si="33"/>
        <v>0</v>
      </c>
      <c r="AG40" s="4">
        <f t="shared" si="34"/>
        <v>0</v>
      </c>
      <c r="AH40" s="4">
        <f t="shared" si="35"/>
        <v>0</v>
      </c>
      <c r="AI40" s="4">
        <f t="shared" si="36"/>
        <v>0</v>
      </c>
      <c r="AJ40" s="4">
        <f t="shared" si="37"/>
        <v>0</v>
      </c>
      <c r="AK40" s="4">
        <f>Detailed_Report_Risk_Levels!E40</f>
        <v>0</v>
      </c>
      <c r="AL40" s="4">
        <f t="shared" si="38"/>
        <v>0</v>
      </c>
      <c r="AM40" s="4">
        <f t="shared" si="39"/>
        <v>0</v>
      </c>
      <c r="AN40" s="4">
        <f t="shared" si="40"/>
        <v>0</v>
      </c>
      <c r="AO40" s="4">
        <f t="shared" si="41"/>
        <v>0</v>
      </c>
      <c r="AP40" s="4">
        <f t="shared" si="42"/>
        <v>0</v>
      </c>
      <c r="AQ40" s="4">
        <f t="shared" si="43"/>
        <v>0</v>
      </c>
      <c r="AR40" s="4">
        <f t="shared" si="44"/>
        <v>0</v>
      </c>
      <c r="AS40" s="4">
        <f t="shared" si="45"/>
        <v>0</v>
      </c>
      <c r="AT40" s="4">
        <f t="shared" si="46"/>
        <v>0</v>
      </c>
      <c r="AU40" s="4">
        <f t="shared" si="47"/>
        <v>0</v>
      </c>
      <c r="AV40" s="4">
        <f t="shared" si="48"/>
        <v>0</v>
      </c>
      <c r="AW40" s="4">
        <f t="shared" si="49"/>
        <v>0</v>
      </c>
      <c r="AX40" s="4">
        <f t="shared" si="50"/>
        <v>0</v>
      </c>
      <c r="AY40" s="4">
        <f t="shared" si="51"/>
        <v>0</v>
      </c>
      <c r="AZ40" s="4">
        <f t="shared" si="52"/>
        <v>0</v>
      </c>
    </row>
    <row r="41" spans="2:52" x14ac:dyDescent="0.2">
      <c r="B41">
        <f>Risks!B49</f>
        <v>0</v>
      </c>
      <c r="C41">
        <f>Risks!I49</f>
        <v>0</v>
      </c>
      <c r="D41" s="4">
        <f>Risks!C49</f>
        <v>0</v>
      </c>
      <c r="E41" s="4">
        <f>Detailed_Report_Risk_Levels!D41</f>
        <v>0</v>
      </c>
      <c r="F41" s="4">
        <f t="shared" si="7"/>
        <v>1</v>
      </c>
      <c r="G41" s="4">
        <f t="shared" si="8"/>
        <v>1</v>
      </c>
      <c r="H41" s="4">
        <f t="shared" si="9"/>
        <v>1</v>
      </c>
      <c r="I41" s="4">
        <f t="shared" si="10"/>
        <v>1</v>
      </c>
      <c r="J41" s="4">
        <f t="shared" si="11"/>
        <v>1</v>
      </c>
      <c r="K41" s="4">
        <f t="shared" si="12"/>
        <v>1</v>
      </c>
      <c r="L41" s="4">
        <f t="shared" si="13"/>
        <v>1</v>
      </c>
      <c r="M41" s="4">
        <f t="shared" si="14"/>
        <v>1</v>
      </c>
      <c r="N41" s="4">
        <f t="shared" si="15"/>
        <v>1</v>
      </c>
      <c r="O41" s="4">
        <f t="shared" si="16"/>
        <v>1</v>
      </c>
      <c r="P41" s="4">
        <f t="shared" si="17"/>
        <v>1</v>
      </c>
      <c r="Q41" s="4">
        <f t="shared" si="18"/>
        <v>1</v>
      </c>
      <c r="R41" s="4">
        <f t="shared" si="19"/>
        <v>1</v>
      </c>
      <c r="S41" s="4">
        <f t="shared" si="20"/>
        <v>1</v>
      </c>
      <c r="T41" s="4">
        <f t="shared" si="21"/>
        <v>1</v>
      </c>
      <c r="U41" s="4">
        <f t="shared" si="22"/>
        <v>0</v>
      </c>
      <c r="V41" s="4">
        <f t="shared" si="23"/>
        <v>0</v>
      </c>
      <c r="W41" s="4">
        <f t="shared" si="24"/>
        <v>0</v>
      </c>
      <c r="X41" s="4">
        <f t="shared" si="25"/>
        <v>0</v>
      </c>
      <c r="Y41" s="4">
        <f t="shared" si="26"/>
        <v>0</v>
      </c>
      <c r="Z41" s="4">
        <f t="shared" si="27"/>
        <v>0</v>
      </c>
      <c r="AA41" s="4">
        <f t="shared" si="28"/>
        <v>0</v>
      </c>
      <c r="AB41" s="4">
        <f t="shared" si="29"/>
        <v>0</v>
      </c>
      <c r="AC41" s="4">
        <f t="shared" si="30"/>
        <v>0</v>
      </c>
      <c r="AD41" s="4">
        <f t="shared" si="31"/>
        <v>0</v>
      </c>
      <c r="AE41" s="4">
        <f t="shared" si="32"/>
        <v>0</v>
      </c>
      <c r="AF41" s="4">
        <f t="shared" si="33"/>
        <v>0</v>
      </c>
      <c r="AG41" s="4">
        <f t="shared" si="34"/>
        <v>0</v>
      </c>
      <c r="AH41" s="4">
        <f t="shared" si="35"/>
        <v>0</v>
      </c>
      <c r="AI41" s="4">
        <f t="shared" si="36"/>
        <v>0</v>
      </c>
      <c r="AJ41" s="4">
        <f t="shared" si="37"/>
        <v>0</v>
      </c>
      <c r="AK41" s="4">
        <f>Detailed_Report_Risk_Levels!E41</f>
        <v>0</v>
      </c>
      <c r="AL41" s="4">
        <f t="shared" si="38"/>
        <v>0</v>
      </c>
      <c r="AM41" s="4">
        <f t="shared" si="39"/>
        <v>0</v>
      </c>
      <c r="AN41" s="4">
        <f t="shared" si="40"/>
        <v>0</v>
      </c>
      <c r="AO41" s="4">
        <f t="shared" si="41"/>
        <v>0</v>
      </c>
      <c r="AP41" s="4">
        <f t="shared" si="42"/>
        <v>0</v>
      </c>
      <c r="AQ41" s="4">
        <f t="shared" si="43"/>
        <v>0</v>
      </c>
      <c r="AR41" s="4">
        <f t="shared" si="44"/>
        <v>0</v>
      </c>
      <c r="AS41" s="4">
        <f t="shared" si="45"/>
        <v>0</v>
      </c>
      <c r="AT41" s="4">
        <f t="shared" si="46"/>
        <v>0</v>
      </c>
      <c r="AU41" s="4">
        <f t="shared" si="47"/>
        <v>0</v>
      </c>
      <c r="AV41" s="4">
        <f t="shared" si="48"/>
        <v>0</v>
      </c>
      <c r="AW41" s="4">
        <f t="shared" si="49"/>
        <v>0</v>
      </c>
      <c r="AX41" s="4">
        <f t="shared" si="50"/>
        <v>0</v>
      </c>
      <c r="AY41" s="4">
        <f t="shared" si="51"/>
        <v>0</v>
      </c>
      <c r="AZ41" s="4">
        <f t="shared" si="52"/>
        <v>0</v>
      </c>
    </row>
    <row r="42" spans="2:52" x14ac:dyDescent="0.2">
      <c r="B42">
        <f>Risks!B50</f>
        <v>0</v>
      </c>
      <c r="C42">
        <f>Risks!I50</f>
        <v>0</v>
      </c>
      <c r="D42" s="4">
        <f>Risks!C50</f>
        <v>0</v>
      </c>
      <c r="E42" s="4">
        <f>Detailed_Report_Risk_Levels!D42</f>
        <v>0</v>
      </c>
      <c r="F42" s="4">
        <f t="shared" si="7"/>
        <v>1</v>
      </c>
      <c r="G42" s="4">
        <f t="shared" si="8"/>
        <v>1</v>
      </c>
      <c r="H42" s="4">
        <f t="shared" si="9"/>
        <v>1</v>
      </c>
      <c r="I42" s="4">
        <f t="shared" si="10"/>
        <v>1</v>
      </c>
      <c r="J42" s="4">
        <f t="shared" si="11"/>
        <v>1</v>
      </c>
      <c r="K42" s="4">
        <f t="shared" si="12"/>
        <v>1</v>
      </c>
      <c r="L42" s="4">
        <f t="shared" si="13"/>
        <v>1</v>
      </c>
      <c r="M42" s="4">
        <f t="shared" si="14"/>
        <v>1</v>
      </c>
      <c r="N42" s="4">
        <f t="shared" si="15"/>
        <v>1</v>
      </c>
      <c r="O42" s="4">
        <f t="shared" si="16"/>
        <v>1</v>
      </c>
      <c r="P42" s="4">
        <f t="shared" si="17"/>
        <v>1</v>
      </c>
      <c r="Q42" s="4">
        <f t="shared" si="18"/>
        <v>1</v>
      </c>
      <c r="R42" s="4">
        <f t="shared" si="19"/>
        <v>1</v>
      </c>
      <c r="S42" s="4">
        <f t="shared" si="20"/>
        <v>1</v>
      </c>
      <c r="T42" s="4">
        <f t="shared" si="21"/>
        <v>1</v>
      </c>
      <c r="U42" s="4">
        <f t="shared" si="22"/>
        <v>0</v>
      </c>
      <c r="V42" s="4">
        <f t="shared" si="23"/>
        <v>0</v>
      </c>
      <c r="W42" s="4">
        <f t="shared" si="24"/>
        <v>0</v>
      </c>
      <c r="X42" s="4">
        <f t="shared" si="25"/>
        <v>0</v>
      </c>
      <c r="Y42" s="4">
        <f t="shared" si="26"/>
        <v>0</v>
      </c>
      <c r="Z42" s="4">
        <f t="shared" si="27"/>
        <v>0</v>
      </c>
      <c r="AA42" s="4">
        <f t="shared" si="28"/>
        <v>0</v>
      </c>
      <c r="AB42" s="4">
        <f t="shared" si="29"/>
        <v>0</v>
      </c>
      <c r="AC42" s="4">
        <f t="shared" si="30"/>
        <v>0</v>
      </c>
      <c r="AD42" s="4">
        <f t="shared" si="31"/>
        <v>0</v>
      </c>
      <c r="AE42" s="4">
        <f t="shared" si="32"/>
        <v>0</v>
      </c>
      <c r="AF42" s="4">
        <f t="shared" si="33"/>
        <v>0</v>
      </c>
      <c r="AG42" s="4">
        <f t="shared" si="34"/>
        <v>0</v>
      </c>
      <c r="AH42" s="4">
        <f t="shared" si="35"/>
        <v>0</v>
      </c>
      <c r="AI42" s="4">
        <f t="shared" si="36"/>
        <v>0</v>
      </c>
      <c r="AJ42" s="4">
        <f t="shared" si="37"/>
        <v>0</v>
      </c>
      <c r="AK42" s="4">
        <f>Detailed_Report_Risk_Levels!E42</f>
        <v>0</v>
      </c>
      <c r="AL42" s="4">
        <f t="shared" si="38"/>
        <v>0</v>
      </c>
      <c r="AM42" s="4">
        <f t="shared" si="39"/>
        <v>0</v>
      </c>
      <c r="AN42" s="4">
        <f t="shared" si="40"/>
        <v>0</v>
      </c>
      <c r="AO42" s="4">
        <f t="shared" si="41"/>
        <v>0</v>
      </c>
      <c r="AP42" s="4">
        <f t="shared" si="42"/>
        <v>0</v>
      </c>
      <c r="AQ42" s="4">
        <f t="shared" si="43"/>
        <v>0</v>
      </c>
      <c r="AR42" s="4">
        <f t="shared" si="44"/>
        <v>0</v>
      </c>
      <c r="AS42" s="4">
        <f t="shared" si="45"/>
        <v>0</v>
      </c>
      <c r="AT42" s="4">
        <f t="shared" si="46"/>
        <v>0</v>
      </c>
      <c r="AU42" s="4">
        <f t="shared" si="47"/>
        <v>0</v>
      </c>
      <c r="AV42" s="4">
        <f t="shared" si="48"/>
        <v>0</v>
      </c>
      <c r="AW42" s="4">
        <f t="shared" si="49"/>
        <v>0</v>
      </c>
      <c r="AX42" s="4">
        <f t="shared" si="50"/>
        <v>0</v>
      </c>
      <c r="AY42" s="4">
        <f t="shared" si="51"/>
        <v>0</v>
      </c>
      <c r="AZ42" s="4">
        <f t="shared" si="52"/>
        <v>0</v>
      </c>
    </row>
    <row r="43" spans="2:52" x14ac:dyDescent="0.2">
      <c r="B43">
        <f>Risks!B51</f>
        <v>0</v>
      </c>
      <c r="C43">
        <f>Risks!I51</f>
        <v>0</v>
      </c>
      <c r="D43" s="4">
        <f>Risks!C51</f>
        <v>0</v>
      </c>
      <c r="E43" s="4">
        <f>Detailed_Report_Risk_Levels!D43</f>
        <v>0</v>
      </c>
      <c r="F43" s="4">
        <f t="shared" si="7"/>
        <v>1</v>
      </c>
      <c r="G43" s="4">
        <f t="shared" si="8"/>
        <v>1</v>
      </c>
      <c r="H43" s="4">
        <f t="shared" si="9"/>
        <v>1</v>
      </c>
      <c r="I43" s="4">
        <f t="shared" si="10"/>
        <v>1</v>
      </c>
      <c r="J43" s="4">
        <f t="shared" si="11"/>
        <v>1</v>
      </c>
      <c r="K43" s="4">
        <f t="shared" si="12"/>
        <v>1</v>
      </c>
      <c r="L43" s="4">
        <f t="shared" si="13"/>
        <v>1</v>
      </c>
      <c r="M43" s="4">
        <f t="shared" si="14"/>
        <v>1</v>
      </c>
      <c r="N43" s="4">
        <f t="shared" si="15"/>
        <v>1</v>
      </c>
      <c r="O43" s="4">
        <f t="shared" si="16"/>
        <v>1</v>
      </c>
      <c r="P43" s="4">
        <f t="shared" si="17"/>
        <v>1</v>
      </c>
      <c r="Q43" s="4">
        <f t="shared" si="18"/>
        <v>1</v>
      </c>
      <c r="R43" s="4">
        <f t="shared" si="19"/>
        <v>1</v>
      </c>
      <c r="S43" s="4">
        <f t="shared" si="20"/>
        <v>1</v>
      </c>
      <c r="T43" s="4">
        <f t="shared" si="21"/>
        <v>1</v>
      </c>
      <c r="U43" s="4">
        <f t="shared" si="22"/>
        <v>0</v>
      </c>
      <c r="V43" s="4">
        <f t="shared" si="23"/>
        <v>0</v>
      </c>
      <c r="W43" s="4">
        <f t="shared" si="24"/>
        <v>0</v>
      </c>
      <c r="X43" s="4">
        <f t="shared" si="25"/>
        <v>0</v>
      </c>
      <c r="Y43" s="4">
        <f t="shared" si="26"/>
        <v>0</v>
      </c>
      <c r="Z43" s="4">
        <f t="shared" si="27"/>
        <v>0</v>
      </c>
      <c r="AA43" s="4">
        <f t="shared" si="28"/>
        <v>0</v>
      </c>
      <c r="AB43" s="4">
        <f t="shared" si="29"/>
        <v>0</v>
      </c>
      <c r="AC43" s="4">
        <f t="shared" si="30"/>
        <v>0</v>
      </c>
      <c r="AD43" s="4">
        <f t="shared" si="31"/>
        <v>0</v>
      </c>
      <c r="AE43" s="4">
        <f t="shared" si="32"/>
        <v>0</v>
      </c>
      <c r="AF43" s="4">
        <f t="shared" si="33"/>
        <v>0</v>
      </c>
      <c r="AG43" s="4">
        <f t="shared" si="34"/>
        <v>0</v>
      </c>
      <c r="AH43" s="4">
        <f t="shared" si="35"/>
        <v>0</v>
      </c>
      <c r="AI43" s="4">
        <f t="shared" si="36"/>
        <v>0</v>
      </c>
      <c r="AJ43" s="4">
        <f t="shared" si="37"/>
        <v>0</v>
      </c>
      <c r="AK43" s="4">
        <f>Detailed_Report_Risk_Levels!E43</f>
        <v>0</v>
      </c>
      <c r="AL43" s="4">
        <f t="shared" si="38"/>
        <v>0</v>
      </c>
      <c r="AM43" s="4">
        <f t="shared" si="39"/>
        <v>0</v>
      </c>
      <c r="AN43" s="4">
        <f t="shared" si="40"/>
        <v>0</v>
      </c>
      <c r="AO43" s="4">
        <f t="shared" si="41"/>
        <v>0</v>
      </c>
      <c r="AP43" s="4">
        <f t="shared" si="42"/>
        <v>0</v>
      </c>
      <c r="AQ43" s="4">
        <f t="shared" si="43"/>
        <v>0</v>
      </c>
      <c r="AR43" s="4">
        <f t="shared" si="44"/>
        <v>0</v>
      </c>
      <c r="AS43" s="4">
        <f t="shared" si="45"/>
        <v>0</v>
      </c>
      <c r="AT43" s="4">
        <f t="shared" si="46"/>
        <v>0</v>
      </c>
      <c r="AU43" s="4">
        <f t="shared" si="47"/>
        <v>0</v>
      </c>
      <c r="AV43" s="4">
        <f t="shared" si="48"/>
        <v>0</v>
      </c>
      <c r="AW43" s="4">
        <f t="shared" si="49"/>
        <v>0</v>
      </c>
      <c r="AX43" s="4">
        <f t="shared" si="50"/>
        <v>0</v>
      </c>
      <c r="AY43" s="4">
        <f t="shared" si="51"/>
        <v>0</v>
      </c>
      <c r="AZ43" s="4">
        <f t="shared" si="52"/>
        <v>0</v>
      </c>
    </row>
    <row r="44" spans="2:52" x14ac:dyDescent="0.2">
      <c r="B44">
        <f>Risks!B52</f>
        <v>0</v>
      </c>
      <c r="C44">
        <f>Risks!I52</f>
        <v>0</v>
      </c>
      <c r="D44" s="4">
        <f>Risks!C52</f>
        <v>0</v>
      </c>
      <c r="E44" s="4">
        <f>Detailed_Report_Risk_Levels!D44</f>
        <v>0</v>
      </c>
      <c r="F44" s="4">
        <f t="shared" si="7"/>
        <v>1</v>
      </c>
      <c r="G44" s="4">
        <f t="shared" si="8"/>
        <v>1</v>
      </c>
      <c r="H44" s="4">
        <f t="shared" si="9"/>
        <v>1</v>
      </c>
      <c r="I44" s="4">
        <f t="shared" si="10"/>
        <v>1</v>
      </c>
      <c r="J44" s="4">
        <f t="shared" si="11"/>
        <v>1</v>
      </c>
      <c r="K44" s="4">
        <f t="shared" si="12"/>
        <v>1</v>
      </c>
      <c r="L44" s="4">
        <f t="shared" si="13"/>
        <v>1</v>
      </c>
      <c r="M44" s="4">
        <f t="shared" si="14"/>
        <v>1</v>
      </c>
      <c r="N44" s="4">
        <f t="shared" si="15"/>
        <v>1</v>
      </c>
      <c r="O44" s="4">
        <f t="shared" si="16"/>
        <v>1</v>
      </c>
      <c r="P44" s="4">
        <f t="shared" si="17"/>
        <v>1</v>
      </c>
      <c r="Q44" s="4">
        <f t="shared" si="18"/>
        <v>1</v>
      </c>
      <c r="R44" s="4">
        <f t="shared" si="19"/>
        <v>1</v>
      </c>
      <c r="S44" s="4">
        <f t="shared" si="20"/>
        <v>1</v>
      </c>
      <c r="T44" s="4">
        <f t="shared" si="21"/>
        <v>1</v>
      </c>
      <c r="U44" s="4">
        <f t="shared" si="22"/>
        <v>0</v>
      </c>
      <c r="V44" s="4">
        <f t="shared" si="23"/>
        <v>0</v>
      </c>
      <c r="W44" s="4">
        <f t="shared" si="24"/>
        <v>0</v>
      </c>
      <c r="X44" s="4">
        <f t="shared" si="25"/>
        <v>0</v>
      </c>
      <c r="Y44" s="4">
        <f t="shared" si="26"/>
        <v>0</v>
      </c>
      <c r="Z44" s="4">
        <f t="shared" si="27"/>
        <v>0</v>
      </c>
      <c r="AA44" s="4">
        <f t="shared" si="28"/>
        <v>0</v>
      </c>
      <c r="AB44" s="4">
        <f t="shared" si="29"/>
        <v>0</v>
      </c>
      <c r="AC44" s="4">
        <f t="shared" si="30"/>
        <v>0</v>
      </c>
      <c r="AD44" s="4">
        <f t="shared" si="31"/>
        <v>0</v>
      </c>
      <c r="AE44" s="4">
        <f t="shared" si="32"/>
        <v>0</v>
      </c>
      <c r="AF44" s="4">
        <f t="shared" si="33"/>
        <v>0</v>
      </c>
      <c r="AG44" s="4">
        <f t="shared" si="34"/>
        <v>0</v>
      </c>
      <c r="AH44" s="4">
        <f t="shared" si="35"/>
        <v>0</v>
      </c>
      <c r="AI44" s="4">
        <f t="shared" si="36"/>
        <v>0</v>
      </c>
      <c r="AJ44" s="4">
        <f t="shared" si="37"/>
        <v>0</v>
      </c>
      <c r="AK44" s="4">
        <f>Detailed_Report_Risk_Levels!E44</f>
        <v>0</v>
      </c>
      <c r="AL44" s="4">
        <f t="shared" si="38"/>
        <v>0</v>
      </c>
      <c r="AM44" s="4">
        <f t="shared" si="39"/>
        <v>0</v>
      </c>
      <c r="AN44" s="4">
        <f t="shared" si="40"/>
        <v>0</v>
      </c>
      <c r="AO44" s="4">
        <f t="shared" si="41"/>
        <v>0</v>
      </c>
      <c r="AP44" s="4">
        <f t="shared" si="42"/>
        <v>0</v>
      </c>
      <c r="AQ44" s="4">
        <f t="shared" si="43"/>
        <v>0</v>
      </c>
      <c r="AR44" s="4">
        <f t="shared" si="44"/>
        <v>0</v>
      </c>
      <c r="AS44" s="4">
        <f t="shared" si="45"/>
        <v>0</v>
      </c>
      <c r="AT44" s="4">
        <f t="shared" si="46"/>
        <v>0</v>
      </c>
      <c r="AU44" s="4">
        <f t="shared" si="47"/>
        <v>0</v>
      </c>
      <c r="AV44" s="4">
        <f t="shared" si="48"/>
        <v>0</v>
      </c>
      <c r="AW44" s="4">
        <f t="shared" si="49"/>
        <v>0</v>
      </c>
      <c r="AX44" s="4">
        <f t="shared" si="50"/>
        <v>0</v>
      </c>
      <c r="AY44" s="4">
        <f t="shared" si="51"/>
        <v>0</v>
      </c>
      <c r="AZ44" s="4">
        <f t="shared" si="52"/>
        <v>0</v>
      </c>
    </row>
    <row r="45" spans="2:52" x14ac:dyDescent="0.2">
      <c r="B45">
        <f>Risks!B53</f>
        <v>0</v>
      </c>
      <c r="C45">
        <f>Risks!I53</f>
        <v>0</v>
      </c>
      <c r="D45" s="4">
        <f>Risks!C53</f>
        <v>0</v>
      </c>
      <c r="E45" s="4">
        <f>Detailed_Report_Risk_Levels!D45</f>
        <v>0</v>
      </c>
      <c r="F45" s="4">
        <f t="shared" si="7"/>
        <v>1</v>
      </c>
      <c r="G45" s="4">
        <f t="shared" si="8"/>
        <v>1</v>
      </c>
      <c r="H45" s="4">
        <f t="shared" si="9"/>
        <v>1</v>
      </c>
      <c r="I45" s="4">
        <f t="shared" si="10"/>
        <v>1</v>
      </c>
      <c r="J45" s="4">
        <f t="shared" si="11"/>
        <v>1</v>
      </c>
      <c r="K45" s="4">
        <f t="shared" si="12"/>
        <v>1</v>
      </c>
      <c r="L45" s="4">
        <f t="shared" si="13"/>
        <v>1</v>
      </c>
      <c r="M45" s="4">
        <f t="shared" si="14"/>
        <v>1</v>
      </c>
      <c r="N45" s="4">
        <f t="shared" si="15"/>
        <v>1</v>
      </c>
      <c r="O45" s="4">
        <f t="shared" si="16"/>
        <v>1</v>
      </c>
      <c r="P45" s="4">
        <f t="shared" si="17"/>
        <v>1</v>
      </c>
      <c r="Q45" s="4">
        <f t="shared" si="18"/>
        <v>1</v>
      </c>
      <c r="R45" s="4">
        <f t="shared" si="19"/>
        <v>1</v>
      </c>
      <c r="S45" s="4">
        <f t="shared" si="20"/>
        <v>1</v>
      </c>
      <c r="T45" s="4">
        <f t="shared" si="21"/>
        <v>1</v>
      </c>
      <c r="U45" s="4">
        <f t="shared" si="22"/>
        <v>0</v>
      </c>
      <c r="V45" s="4">
        <f t="shared" si="23"/>
        <v>0</v>
      </c>
      <c r="W45" s="4">
        <f t="shared" si="24"/>
        <v>0</v>
      </c>
      <c r="X45" s="4">
        <f t="shared" si="25"/>
        <v>0</v>
      </c>
      <c r="Y45" s="4">
        <f t="shared" si="26"/>
        <v>0</v>
      </c>
      <c r="Z45" s="4">
        <f t="shared" si="27"/>
        <v>0</v>
      </c>
      <c r="AA45" s="4">
        <f t="shared" si="28"/>
        <v>0</v>
      </c>
      <c r="AB45" s="4">
        <f t="shared" si="29"/>
        <v>0</v>
      </c>
      <c r="AC45" s="4">
        <f t="shared" si="30"/>
        <v>0</v>
      </c>
      <c r="AD45" s="4">
        <f t="shared" si="31"/>
        <v>0</v>
      </c>
      <c r="AE45" s="4">
        <f t="shared" si="32"/>
        <v>0</v>
      </c>
      <c r="AF45" s="4">
        <f t="shared" si="33"/>
        <v>0</v>
      </c>
      <c r="AG45" s="4">
        <f t="shared" si="34"/>
        <v>0</v>
      </c>
      <c r="AH45" s="4">
        <f t="shared" si="35"/>
        <v>0</v>
      </c>
      <c r="AI45" s="4">
        <f t="shared" si="36"/>
        <v>0</v>
      </c>
      <c r="AJ45" s="4">
        <f t="shared" si="37"/>
        <v>0</v>
      </c>
      <c r="AK45" s="4">
        <f>Detailed_Report_Risk_Levels!E45</f>
        <v>0</v>
      </c>
      <c r="AL45" s="4">
        <f t="shared" si="38"/>
        <v>0</v>
      </c>
      <c r="AM45" s="4">
        <f t="shared" si="39"/>
        <v>0</v>
      </c>
      <c r="AN45" s="4">
        <f t="shared" si="40"/>
        <v>0</v>
      </c>
      <c r="AO45" s="4">
        <f t="shared" si="41"/>
        <v>0</v>
      </c>
      <c r="AP45" s="4">
        <f t="shared" si="42"/>
        <v>0</v>
      </c>
      <c r="AQ45" s="4">
        <f t="shared" si="43"/>
        <v>0</v>
      </c>
      <c r="AR45" s="4">
        <f t="shared" si="44"/>
        <v>0</v>
      </c>
      <c r="AS45" s="4">
        <f t="shared" si="45"/>
        <v>0</v>
      </c>
      <c r="AT45" s="4">
        <f t="shared" si="46"/>
        <v>0</v>
      </c>
      <c r="AU45" s="4">
        <f t="shared" si="47"/>
        <v>0</v>
      </c>
      <c r="AV45" s="4">
        <f t="shared" si="48"/>
        <v>0</v>
      </c>
      <c r="AW45" s="4">
        <f t="shared" si="49"/>
        <v>0</v>
      </c>
      <c r="AX45" s="4">
        <f t="shared" si="50"/>
        <v>0</v>
      </c>
      <c r="AY45" s="4">
        <f t="shared" si="51"/>
        <v>0</v>
      </c>
      <c r="AZ45" s="4">
        <f t="shared" si="52"/>
        <v>0</v>
      </c>
    </row>
    <row r="46" spans="2:52" x14ac:dyDescent="0.2">
      <c r="B46">
        <f>Risks!B54</f>
        <v>0</v>
      </c>
      <c r="C46">
        <f>Risks!I54</f>
        <v>0</v>
      </c>
      <c r="D46" s="4">
        <f>Risks!C54</f>
        <v>0</v>
      </c>
      <c r="E46" s="4">
        <f>Detailed_Report_Risk_Levels!D46</f>
        <v>0</v>
      </c>
      <c r="F46" s="4">
        <f t="shared" si="7"/>
        <v>1</v>
      </c>
      <c r="G46" s="4">
        <f t="shared" si="8"/>
        <v>1</v>
      </c>
      <c r="H46" s="4">
        <f t="shared" si="9"/>
        <v>1</v>
      </c>
      <c r="I46" s="4">
        <f t="shared" si="10"/>
        <v>1</v>
      </c>
      <c r="J46" s="4">
        <f t="shared" si="11"/>
        <v>1</v>
      </c>
      <c r="K46" s="4">
        <f t="shared" si="12"/>
        <v>1</v>
      </c>
      <c r="L46" s="4">
        <f t="shared" si="13"/>
        <v>1</v>
      </c>
      <c r="M46" s="4">
        <f t="shared" si="14"/>
        <v>1</v>
      </c>
      <c r="N46" s="4">
        <f t="shared" si="15"/>
        <v>1</v>
      </c>
      <c r="O46" s="4">
        <f t="shared" si="16"/>
        <v>1</v>
      </c>
      <c r="P46" s="4">
        <f t="shared" si="17"/>
        <v>1</v>
      </c>
      <c r="Q46" s="4">
        <f t="shared" si="18"/>
        <v>1</v>
      </c>
      <c r="R46" s="4">
        <f t="shared" si="19"/>
        <v>1</v>
      </c>
      <c r="S46" s="4">
        <f t="shared" si="20"/>
        <v>1</v>
      </c>
      <c r="T46" s="4">
        <f t="shared" si="21"/>
        <v>1</v>
      </c>
      <c r="U46" s="4">
        <f t="shared" si="22"/>
        <v>0</v>
      </c>
      <c r="V46" s="4">
        <f t="shared" si="23"/>
        <v>0</v>
      </c>
      <c r="W46" s="4">
        <f t="shared" si="24"/>
        <v>0</v>
      </c>
      <c r="X46" s="4">
        <f t="shared" si="25"/>
        <v>0</v>
      </c>
      <c r="Y46" s="4">
        <f t="shared" si="26"/>
        <v>0</v>
      </c>
      <c r="Z46" s="4">
        <f t="shared" si="27"/>
        <v>0</v>
      </c>
      <c r="AA46" s="4">
        <f t="shared" si="28"/>
        <v>0</v>
      </c>
      <c r="AB46" s="4">
        <f t="shared" si="29"/>
        <v>0</v>
      </c>
      <c r="AC46" s="4">
        <f t="shared" si="30"/>
        <v>0</v>
      </c>
      <c r="AD46" s="4">
        <f t="shared" si="31"/>
        <v>0</v>
      </c>
      <c r="AE46" s="4">
        <f t="shared" si="32"/>
        <v>0</v>
      </c>
      <c r="AF46" s="4">
        <f t="shared" si="33"/>
        <v>0</v>
      </c>
      <c r="AG46" s="4">
        <f t="shared" si="34"/>
        <v>0</v>
      </c>
      <c r="AH46" s="4">
        <f t="shared" si="35"/>
        <v>0</v>
      </c>
      <c r="AI46" s="4">
        <f t="shared" si="36"/>
        <v>0</v>
      </c>
      <c r="AJ46" s="4">
        <f t="shared" si="37"/>
        <v>0</v>
      </c>
      <c r="AK46" s="4">
        <f>Detailed_Report_Risk_Levels!E46</f>
        <v>0</v>
      </c>
      <c r="AL46" s="4">
        <f t="shared" si="38"/>
        <v>0</v>
      </c>
      <c r="AM46" s="4">
        <f t="shared" si="39"/>
        <v>0</v>
      </c>
      <c r="AN46" s="4">
        <f t="shared" si="40"/>
        <v>0</v>
      </c>
      <c r="AO46" s="4">
        <f t="shared" si="41"/>
        <v>0</v>
      </c>
      <c r="AP46" s="4">
        <f t="shared" si="42"/>
        <v>0</v>
      </c>
      <c r="AQ46" s="4">
        <f t="shared" si="43"/>
        <v>0</v>
      </c>
      <c r="AR46" s="4">
        <f t="shared" si="44"/>
        <v>0</v>
      </c>
      <c r="AS46" s="4">
        <f t="shared" si="45"/>
        <v>0</v>
      </c>
      <c r="AT46" s="4">
        <f t="shared" si="46"/>
        <v>0</v>
      </c>
      <c r="AU46" s="4">
        <f t="shared" si="47"/>
        <v>0</v>
      </c>
      <c r="AV46" s="4">
        <f t="shared" si="48"/>
        <v>0</v>
      </c>
      <c r="AW46" s="4">
        <f t="shared" si="49"/>
        <v>0</v>
      </c>
      <c r="AX46" s="4">
        <f t="shared" si="50"/>
        <v>0</v>
      </c>
      <c r="AY46" s="4">
        <f t="shared" si="51"/>
        <v>0</v>
      </c>
      <c r="AZ46" s="4">
        <f t="shared" si="52"/>
        <v>0</v>
      </c>
    </row>
    <row r="47" spans="2:52" x14ac:dyDescent="0.2">
      <c r="B47">
        <f>Risks!B55</f>
        <v>0</v>
      </c>
      <c r="C47">
        <f>Risks!I55</f>
        <v>0</v>
      </c>
      <c r="D47" s="4">
        <f>Risks!C55</f>
        <v>0</v>
      </c>
      <c r="E47" s="4">
        <f>Detailed_Report_Risk_Levels!D47</f>
        <v>0</v>
      </c>
      <c r="F47" s="4">
        <f t="shared" si="7"/>
        <v>1</v>
      </c>
      <c r="G47" s="4">
        <f t="shared" si="8"/>
        <v>1</v>
      </c>
      <c r="H47" s="4">
        <f t="shared" si="9"/>
        <v>1</v>
      </c>
      <c r="I47" s="4">
        <f t="shared" si="10"/>
        <v>1</v>
      </c>
      <c r="J47" s="4">
        <f t="shared" si="11"/>
        <v>1</v>
      </c>
      <c r="K47" s="4">
        <f t="shared" si="12"/>
        <v>1</v>
      </c>
      <c r="L47" s="4">
        <f t="shared" si="13"/>
        <v>1</v>
      </c>
      <c r="M47" s="4">
        <f t="shared" si="14"/>
        <v>1</v>
      </c>
      <c r="N47" s="4">
        <f t="shared" si="15"/>
        <v>1</v>
      </c>
      <c r="O47" s="4">
        <f t="shared" si="16"/>
        <v>1</v>
      </c>
      <c r="P47" s="4">
        <f t="shared" si="17"/>
        <v>1</v>
      </c>
      <c r="Q47" s="4">
        <f t="shared" si="18"/>
        <v>1</v>
      </c>
      <c r="R47" s="4">
        <f t="shared" si="19"/>
        <v>1</v>
      </c>
      <c r="S47" s="4">
        <f t="shared" si="20"/>
        <v>1</v>
      </c>
      <c r="T47" s="4">
        <f t="shared" si="21"/>
        <v>1</v>
      </c>
      <c r="U47" s="4">
        <f t="shared" si="22"/>
        <v>0</v>
      </c>
      <c r="V47" s="4">
        <f t="shared" si="23"/>
        <v>0</v>
      </c>
      <c r="W47" s="4">
        <f t="shared" si="24"/>
        <v>0</v>
      </c>
      <c r="X47" s="4">
        <f t="shared" si="25"/>
        <v>0</v>
      </c>
      <c r="Y47" s="4">
        <f t="shared" si="26"/>
        <v>0</v>
      </c>
      <c r="Z47" s="4">
        <f t="shared" si="27"/>
        <v>0</v>
      </c>
      <c r="AA47" s="4">
        <f t="shared" si="28"/>
        <v>0</v>
      </c>
      <c r="AB47" s="4">
        <f t="shared" si="29"/>
        <v>0</v>
      </c>
      <c r="AC47" s="4">
        <f t="shared" si="30"/>
        <v>0</v>
      </c>
      <c r="AD47" s="4">
        <f t="shared" si="31"/>
        <v>0</v>
      </c>
      <c r="AE47" s="4">
        <f t="shared" si="32"/>
        <v>0</v>
      </c>
      <c r="AF47" s="4">
        <f t="shared" si="33"/>
        <v>0</v>
      </c>
      <c r="AG47" s="4">
        <f t="shared" si="34"/>
        <v>0</v>
      </c>
      <c r="AH47" s="4">
        <f t="shared" si="35"/>
        <v>0</v>
      </c>
      <c r="AI47" s="4">
        <f t="shared" si="36"/>
        <v>0</v>
      </c>
      <c r="AJ47" s="4">
        <f t="shared" si="37"/>
        <v>0</v>
      </c>
      <c r="AK47" s="4">
        <f>Detailed_Report_Risk_Levels!E47</f>
        <v>0</v>
      </c>
      <c r="AL47" s="4">
        <f t="shared" si="38"/>
        <v>0</v>
      </c>
      <c r="AM47" s="4">
        <f t="shared" si="39"/>
        <v>0</v>
      </c>
      <c r="AN47" s="4">
        <f t="shared" si="40"/>
        <v>0</v>
      </c>
      <c r="AO47" s="4">
        <f t="shared" si="41"/>
        <v>0</v>
      </c>
      <c r="AP47" s="4">
        <f t="shared" si="42"/>
        <v>0</v>
      </c>
      <c r="AQ47" s="4">
        <f t="shared" si="43"/>
        <v>0</v>
      </c>
      <c r="AR47" s="4">
        <f t="shared" si="44"/>
        <v>0</v>
      </c>
      <c r="AS47" s="4">
        <f t="shared" si="45"/>
        <v>0</v>
      </c>
      <c r="AT47" s="4">
        <f t="shared" si="46"/>
        <v>0</v>
      </c>
      <c r="AU47" s="4">
        <f t="shared" si="47"/>
        <v>0</v>
      </c>
      <c r="AV47" s="4">
        <f t="shared" si="48"/>
        <v>0</v>
      </c>
      <c r="AW47" s="4">
        <f t="shared" si="49"/>
        <v>0</v>
      </c>
      <c r="AX47" s="4">
        <f t="shared" si="50"/>
        <v>0</v>
      </c>
      <c r="AY47" s="4">
        <f t="shared" si="51"/>
        <v>0</v>
      </c>
      <c r="AZ47" s="4">
        <f t="shared" si="52"/>
        <v>0</v>
      </c>
    </row>
    <row r="48" spans="2:52" x14ac:dyDescent="0.2">
      <c r="B48">
        <f>Risks!B56</f>
        <v>0</v>
      </c>
      <c r="C48">
        <f>Risks!I56</f>
        <v>0</v>
      </c>
      <c r="D48" s="4">
        <f>Risks!C56</f>
        <v>0</v>
      </c>
      <c r="E48" s="4">
        <f>Detailed_Report_Risk_Levels!D48</f>
        <v>0</v>
      </c>
      <c r="F48" s="4">
        <f t="shared" si="7"/>
        <v>1</v>
      </c>
      <c r="G48" s="4">
        <f t="shared" si="8"/>
        <v>1</v>
      </c>
      <c r="H48" s="4">
        <f t="shared" si="9"/>
        <v>1</v>
      </c>
      <c r="I48" s="4">
        <f t="shared" si="10"/>
        <v>1</v>
      </c>
      <c r="J48" s="4">
        <f t="shared" si="11"/>
        <v>1</v>
      </c>
      <c r="K48" s="4">
        <f t="shared" si="12"/>
        <v>1</v>
      </c>
      <c r="L48" s="4">
        <f t="shared" si="13"/>
        <v>1</v>
      </c>
      <c r="M48" s="4">
        <f t="shared" si="14"/>
        <v>1</v>
      </c>
      <c r="N48" s="4">
        <f t="shared" si="15"/>
        <v>1</v>
      </c>
      <c r="O48" s="4">
        <f t="shared" si="16"/>
        <v>1</v>
      </c>
      <c r="P48" s="4">
        <f t="shared" si="17"/>
        <v>1</v>
      </c>
      <c r="Q48" s="4">
        <f t="shared" si="18"/>
        <v>1</v>
      </c>
      <c r="R48" s="4">
        <f t="shared" si="19"/>
        <v>1</v>
      </c>
      <c r="S48" s="4">
        <f t="shared" si="20"/>
        <v>1</v>
      </c>
      <c r="T48" s="4">
        <f t="shared" si="21"/>
        <v>1</v>
      </c>
      <c r="U48" s="4">
        <f t="shared" si="22"/>
        <v>0</v>
      </c>
      <c r="V48" s="4">
        <f t="shared" si="23"/>
        <v>0</v>
      </c>
      <c r="W48" s="4">
        <f t="shared" si="24"/>
        <v>0</v>
      </c>
      <c r="X48" s="4">
        <f t="shared" si="25"/>
        <v>0</v>
      </c>
      <c r="Y48" s="4">
        <f t="shared" si="26"/>
        <v>0</v>
      </c>
      <c r="Z48" s="4">
        <f t="shared" si="27"/>
        <v>0</v>
      </c>
      <c r="AA48" s="4">
        <f t="shared" si="28"/>
        <v>0</v>
      </c>
      <c r="AB48" s="4">
        <f t="shared" si="29"/>
        <v>0</v>
      </c>
      <c r="AC48" s="4">
        <f t="shared" si="30"/>
        <v>0</v>
      </c>
      <c r="AD48" s="4">
        <f t="shared" si="31"/>
        <v>0</v>
      </c>
      <c r="AE48" s="4">
        <f t="shared" si="32"/>
        <v>0</v>
      </c>
      <c r="AF48" s="4">
        <f t="shared" si="33"/>
        <v>0</v>
      </c>
      <c r="AG48" s="4">
        <f t="shared" si="34"/>
        <v>0</v>
      </c>
      <c r="AH48" s="4">
        <f t="shared" si="35"/>
        <v>0</v>
      </c>
      <c r="AI48" s="4">
        <f t="shared" si="36"/>
        <v>0</v>
      </c>
      <c r="AJ48" s="4">
        <f t="shared" si="37"/>
        <v>0</v>
      </c>
      <c r="AK48" s="4">
        <f>Detailed_Report_Risk_Levels!E48</f>
        <v>0</v>
      </c>
      <c r="AL48" s="4">
        <f t="shared" si="38"/>
        <v>0</v>
      </c>
      <c r="AM48" s="4">
        <f t="shared" si="39"/>
        <v>0</v>
      </c>
      <c r="AN48" s="4">
        <f t="shared" si="40"/>
        <v>0</v>
      </c>
      <c r="AO48" s="4">
        <f t="shared" si="41"/>
        <v>0</v>
      </c>
      <c r="AP48" s="4">
        <f t="shared" si="42"/>
        <v>0</v>
      </c>
      <c r="AQ48" s="4">
        <f t="shared" si="43"/>
        <v>0</v>
      </c>
      <c r="AR48" s="4">
        <f t="shared" si="44"/>
        <v>0</v>
      </c>
      <c r="AS48" s="4">
        <f t="shared" si="45"/>
        <v>0</v>
      </c>
      <c r="AT48" s="4">
        <f t="shared" si="46"/>
        <v>0</v>
      </c>
      <c r="AU48" s="4">
        <f t="shared" si="47"/>
        <v>0</v>
      </c>
      <c r="AV48" s="4">
        <f t="shared" si="48"/>
        <v>0</v>
      </c>
      <c r="AW48" s="4">
        <f t="shared" si="49"/>
        <v>0</v>
      </c>
      <c r="AX48" s="4">
        <f t="shared" si="50"/>
        <v>0</v>
      </c>
      <c r="AY48" s="4">
        <f t="shared" si="51"/>
        <v>0</v>
      </c>
      <c r="AZ48" s="4">
        <f t="shared" si="52"/>
        <v>0</v>
      </c>
    </row>
    <row r="49" spans="2:52" x14ac:dyDescent="0.2">
      <c r="B49">
        <f>Risks!B57</f>
        <v>0</v>
      </c>
      <c r="C49">
        <f>Risks!I57</f>
        <v>0</v>
      </c>
      <c r="D49" s="4">
        <f>Risks!C57</f>
        <v>0</v>
      </c>
      <c r="E49" s="4">
        <f>Detailed_Report_Risk_Levels!D49</f>
        <v>0</v>
      </c>
      <c r="F49" s="4">
        <f t="shared" si="7"/>
        <v>1</v>
      </c>
      <c r="G49" s="4">
        <f t="shared" si="8"/>
        <v>1</v>
      </c>
      <c r="H49" s="4">
        <f t="shared" si="9"/>
        <v>1</v>
      </c>
      <c r="I49" s="4">
        <f t="shared" si="10"/>
        <v>1</v>
      </c>
      <c r="J49" s="4">
        <f t="shared" si="11"/>
        <v>1</v>
      </c>
      <c r="K49" s="4">
        <f t="shared" si="12"/>
        <v>1</v>
      </c>
      <c r="L49" s="4">
        <f t="shared" si="13"/>
        <v>1</v>
      </c>
      <c r="M49" s="4">
        <f t="shared" si="14"/>
        <v>1</v>
      </c>
      <c r="N49" s="4">
        <f t="shared" si="15"/>
        <v>1</v>
      </c>
      <c r="O49" s="4">
        <f t="shared" si="16"/>
        <v>1</v>
      </c>
      <c r="P49" s="4">
        <f t="shared" si="17"/>
        <v>1</v>
      </c>
      <c r="Q49" s="4">
        <f t="shared" si="18"/>
        <v>1</v>
      </c>
      <c r="R49" s="4">
        <f t="shared" si="19"/>
        <v>1</v>
      </c>
      <c r="S49" s="4">
        <f t="shared" si="20"/>
        <v>1</v>
      </c>
      <c r="T49" s="4">
        <f t="shared" si="21"/>
        <v>1</v>
      </c>
      <c r="U49" s="4">
        <f t="shared" si="22"/>
        <v>0</v>
      </c>
      <c r="V49" s="4">
        <f t="shared" si="23"/>
        <v>0</v>
      </c>
      <c r="W49" s="4">
        <f t="shared" si="24"/>
        <v>0</v>
      </c>
      <c r="X49" s="4">
        <f t="shared" si="25"/>
        <v>0</v>
      </c>
      <c r="Y49" s="4">
        <f t="shared" si="26"/>
        <v>0</v>
      </c>
      <c r="Z49" s="4">
        <f t="shared" si="27"/>
        <v>0</v>
      </c>
      <c r="AA49" s="4">
        <f t="shared" si="28"/>
        <v>0</v>
      </c>
      <c r="AB49" s="4">
        <f t="shared" si="29"/>
        <v>0</v>
      </c>
      <c r="AC49" s="4">
        <f t="shared" si="30"/>
        <v>0</v>
      </c>
      <c r="AD49" s="4">
        <f t="shared" si="31"/>
        <v>0</v>
      </c>
      <c r="AE49" s="4">
        <f t="shared" si="32"/>
        <v>0</v>
      </c>
      <c r="AF49" s="4">
        <f t="shared" si="33"/>
        <v>0</v>
      </c>
      <c r="AG49" s="4">
        <f t="shared" si="34"/>
        <v>0</v>
      </c>
      <c r="AH49" s="4">
        <f t="shared" si="35"/>
        <v>0</v>
      </c>
      <c r="AI49" s="4">
        <f t="shared" si="36"/>
        <v>0</v>
      </c>
      <c r="AJ49" s="4">
        <f t="shared" si="37"/>
        <v>0</v>
      </c>
      <c r="AK49" s="4">
        <f>Detailed_Report_Risk_Levels!E49</f>
        <v>0</v>
      </c>
      <c r="AL49" s="4">
        <f t="shared" si="38"/>
        <v>0</v>
      </c>
      <c r="AM49" s="4">
        <f t="shared" si="39"/>
        <v>0</v>
      </c>
      <c r="AN49" s="4">
        <f t="shared" si="40"/>
        <v>0</v>
      </c>
      <c r="AO49" s="4">
        <f t="shared" si="41"/>
        <v>0</v>
      </c>
      <c r="AP49" s="4">
        <f t="shared" si="42"/>
        <v>0</v>
      </c>
      <c r="AQ49" s="4">
        <f t="shared" si="43"/>
        <v>0</v>
      </c>
      <c r="AR49" s="4">
        <f t="shared" si="44"/>
        <v>0</v>
      </c>
      <c r="AS49" s="4">
        <f t="shared" si="45"/>
        <v>0</v>
      </c>
      <c r="AT49" s="4">
        <f t="shared" si="46"/>
        <v>0</v>
      </c>
      <c r="AU49" s="4">
        <f t="shared" si="47"/>
        <v>0</v>
      </c>
      <c r="AV49" s="4">
        <f t="shared" si="48"/>
        <v>0</v>
      </c>
      <c r="AW49" s="4">
        <f t="shared" si="49"/>
        <v>0</v>
      </c>
      <c r="AX49" s="4">
        <f t="shared" si="50"/>
        <v>0</v>
      </c>
      <c r="AY49" s="4">
        <f t="shared" si="51"/>
        <v>0</v>
      </c>
      <c r="AZ49" s="4">
        <f t="shared" si="52"/>
        <v>0</v>
      </c>
    </row>
    <row r="50" spans="2:52" x14ac:dyDescent="0.2">
      <c r="B50">
        <f>Risks!B58</f>
        <v>0</v>
      </c>
      <c r="C50">
        <f>Risks!I58</f>
        <v>0</v>
      </c>
      <c r="D50" s="4">
        <f>Risks!C58</f>
        <v>0</v>
      </c>
      <c r="E50" s="4">
        <f>Detailed_Report_Risk_Levels!D50</f>
        <v>0</v>
      </c>
      <c r="F50" s="4">
        <f t="shared" si="7"/>
        <v>1</v>
      </c>
      <c r="G50" s="4">
        <f t="shared" si="8"/>
        <v>1</v>
      </c>
      <c r="H50" s="4">
        <f t="shared" si="9"/>
        <v>1</v>
      </c>
      <c r="I50" s="4">
        <f t="shared" si="10"/>
        <v>1</v>
      </c>
      <c r="J50" s="4">
        <f t="shared" si="11"/>
        <v>1</v>
      </c>
      <c r="K50" s="4">
        <f t="shared" si="12"/>
        <v>1</v>
      </c>
      <c r="L50" s="4">
        <f t="shared" si="13"/>
        <v>1</v>
      </c>
      <c r="M50" s="4">
        <f t="shared" si="14"/>
        <v>1</v>
      </c>
      <c r="N50" s="4">
        <f t="shared" si="15"/>
        <v>1</v>
      </c>
      <c r="O50" s="4">
        <f t="shared" si="16"/>
        <v>1</v>
      </c>
      <c r="P50" s="4">
        <f t="shared" si="17"/>
        <v>1</v>
      </c>
      <c r="Q50" s="4">
        <f t="shared" si="18"/>
        <v>1</v>
      </c>
      <c r="R50" s="4">
        <f t="shared" si="19"/>
        <v>1</v>
      </c>
      <c r="S50" s="4">
        <f t="shared" si="20"/>
        <v>1</v>
      </c>
      <c r="T50" s="4">
        <f t="shared" si="21"/>
        <v>1</v>
      </c>
      <c r="U50" s="4">
        <f t="shared" si="22"/>
        <v>0</v>
      </c>
      <c r="V50" s="4">
        <f t="shared" si="23"/>
        <v>0</v>
      </c>
      <c r="W50" s="4">
        <f t="shared" si="24"/>
        <v>0</v>
      </c>
      <c r="X50" s="4">
        <f t="shared" si="25"/>
        <v>0</v>
      </c>
      <c r="Y50" s="4">
        <f t="shared" si="26"/>
        <v>0</v>
      </c>
      <c r="Z50" s="4">
        <f t="shared" si="27"/>
        <v>0</v>
      </c>
      <c r="AA50" s="4">
        <f t="shared" si="28"/>
        <v>0</v>
      </c>
      <c r="AB50" s="4">
        <f t="shared" si="29"/>
        <v>0</v>
      </c>
      <c r="AC50" s="4">
        <f t="shared" si="30"/>
        <v>0</v>
      </c>
      <c r="AD50" s="4">
        <f t="shared" si="31"/>
        <v>0</v>
      </c>
      <c r="AE50" s="4">
        <f t="shared" si="32"/>
        <v>0</v>
      </c>
      <c r="AF50" s="4">
        <f t="shared" si="33"/>
        <v>0</v>
      </c>
      <c r="AG50" s="4">
        <f t="shared" si="34"/>
        <v>0</v>
      </c>
      <c r="AH50" s="4">
        <f t="shared" si="35"/>
        <v>0</v>
      </c>
      <c r="AI50" s="4">
        <f t="shared" si="36"/>
        <v>0</v>
      </c>
      <c r="AJ50" s="4">
        <f t="shared" si="37"/>
        <v>0</v>
      </c>
      <c r="AK50" s="4">
        <f>Detailed_Report_Risk_Levels!E50</f>
        <v>0</v>
      </c>
      <c r="AL50" s="4">
        <f t="shared" si="38"/>
        <v>0</v>
      </c>
      <c r="AM50" s="4">
        <f t="shared" si="39"/>
        <v>0</v>
      </c>
      <c r="AN50" s="4">
        <f t="shared" si="40"/>
        <v>0</v>
      </c>
      <c r="AO50" s="4">
        <f t="shared" si="41"/>
        <v>0</v>
      </c>
      <c r="AP50" s="4">
        <f t="shared" si="42"/>
        <v>0</v>
      </c>
      <c r="AQ50" s="4">
        <f t="shared" si="43"/>
        <v>0</v>
      </c>
      <c r="AR50" s="4">
        <f t="shared" si="44"/>
        <v>0</v>
      </c>
      <c r="AS50" s="4">
        <f t="shared" si="45"/>
        <v>0</v>
      </c>
      <c r="AT50" s="4">
        <f t="shared" si="46"/>
        <v>0</v>
      </c>
      <c r="AU50" s="4">
        <f t="shared" si="47"/>
        <v>0</v>
      </c>
      <c r="AV50" s="4">
        <f t="shared" si="48"/>
        <v>0</v>
      </c>
      <c r="AW50" s="4">
        <f t="shared" si="49"/>
        <v>0</v>
      </c>
      <c r="AX50" s="4">
        <f t="shared" si="50"/>
        <v>0</v>
      </c>
      <c r="AY50" s="4">
        <f t="shared" si="51"/>
        <v>0</v>
      </c>
      <c r="AZ50" s="4">
        <f t="shared" si="52"/>
        <v>0</v>
      </c>
    </row>
    <row r="51" spans="2:52" x14ac:dyDescent="0.2">
      <c r="B51">
        <f>Risks!B59</f>
        <v>0</v>
      </c>
      <c r="C51">
        <f>Risks!I59</f>
        <v>0</v>
      </c>
      <c r="D51" s="4">
        <f>Risks!C59</f>
        <v>0</v>
      </c>
      <c r="E51" s="4">
        <f>Detailed_Report_Risk_Levels!D51</f>
        <v>0</v>
      </c>
      <c r="F51" s="4">
        <f t="shared" si="7"/>
        <v>1</v>
      </c>
      <c r="G51" s="4">
        <f t="shared" si="8"/>
        <v>1</v>
      </c>
      <c r="H51" s="4">
        <f t="shared" si="9"/>
        <v>1</v>
      </c>
      <c r="I51" s="4">
        <f t="shared" si="10"/>
        <v>1</v>
      </c>
      <c r="J51" s="4">
        <f t="shared" si="11"/>
        <v>1</v>
      </c>
      <c r="K51" s="4">
        <f t="shared" si="12"/>
        <v>1</v>
      </c>
      <c r="L51" s="4">
        <f t="shared" si="13"/>
        <v>1</v>
      </c>
      <c r="M51" s="4">
        <f t="shared" si="14"/>
        <v>1</v>
      </c>
      <c r="N51" s="4">
        <f t="shared" si="15"/>
        <v>1</v>
      </c>
      <c r="O51" s="4">
        <f t="shared" si="16"/>
        <v>1</v>
      </c>
      <c r="P51" s="4">
        <f t="shared" si="17"/>
        <v>1</v>
      </c>
      <c r="Q51" s="4">
        <f t="shared" si="18"/>
        <v>1</v>
      </c>
      <c r="R51" s="4">
        <f t="shared" si="19"/>
        <v>1</v>
      </c>
      <c r="S51" s="4">
        <f t="shared" si="20"/>
        <v>1</v>
      </c>
      <c r="T51" s="4">
        <f t="shared" si="21"/>
        <v>1</v>
      </c>
      <c r="U51" s="4">
        <f t="shared" si="22"/>
        <v>0</v>
      </c>
      <c r="V51" s="4">
        <f t="shared" si="23"/>
        <v>0</v>
      </c>
      <c r="W51" s="4">
        <f t="shared" si="24"/>
        <v>0</v>
      </c>
      <c r="X51" s="4">
        <f t="shared" si="25"/>
        <v>0</v>
      </c>
      <c r="Y51" s="4">
        <f t="shared" si="26"/>
        <v>0</v>
      </c>
      <c r="Z51" s="4">
        <f t="shared" si="27"/>
        <v>0</v>
      </c>
      <c r="AA51" s="4">
        <f t="shared" si="28"/>
        <v>0</v>
      </c>
      <c r="AB51" s="4">
        <f t="shared" si="29"/>
        <v>0</v>
      </c>
      <c r="AC51" s="4">
        <f t="shared" si="30"/>
        <v>0</v>
      </c>
      <c r="AD51" s="4">
        <f t="shared" si="31"/>
        <v>0</v>
      </c>
      <c r="AE51" s="4">
        <f t="shared" si="32"/>
        <v>0</v>
      </c>
      <c r="AF51" s="4">
        <f t="shared" si="33"/>
        <v>0</v>
      </c>
      <c r="AG51" s="4">
        <f t="shared" si="34"/>
        <v>0</v>
      </c>
      <c r="AH51" s="4">
        <f t="shared" si="35"/>
        <v>0</v>
      </c>
      <c r="AI51" s="4">
        <f t="shared" si="36"/>
        <v>0</v>
      </c>
      <c r="AJ51" s="4">
        <f t="shared" si="37"/>
        <v>0</v>
      </c>
      <c r="AK51" s="4">
        <f>Detailed_Report_Risk_Levels!E51</f>
        <v>0</v>
      </c>
      <c r="AL51" s="4">
        <f t="shared" si="38"/>
        <v>0</v>
      </c>
      <c r="AM51" s="4">
        <f t="shared" si="39"/>
        <v>0</v>
      </c>
      <c r="AN51" s="4">
        <f t="shared" si="40"/>
        <v>0</v>
      </c>
      <c r="AO51" s="4">
        <f t="shared" si="41"/>
        <v>0</v>
      </c>
      <c r="AP51" s="4">
        <f t="shared" si="42"/>
        <v>0</v>
      </c>
      <c r="AQ51" s="4">
        <f t="shared" si="43"/>
        <v>0</v>
      </c>
      <c r="AR51" s="4">
        <f t="shared" si="44"/>
        <v>0</v>
      </c>
      <c r="AS51" s="4">
        <f t="shared" si="45"/>
        <v>0</v>
      </c>
      <c r="AT51" s="4">
        <f t="shared" si="46"/>
        <v>0</v>
      </c>
      <c r="AU51" s="4">
        <f t="shared" si="47"/>
        <v>0</v>
      </c>
      <c r="AV51" s="4">
        <f t="shared" si="48"/>
        <v>0</v>
      </c>
      <c r="AW51" s="4">
        <f t="shared" si="49"/>
        <v>0</v>
      </c>
      <c r="AX51" s="4">
        <f t="shared" si="50"/>
        <v>0</v>
      </c>
      <c r="AY51" s="4">
        <f t="shared" si="51"/>
        <v>0</v>
      </c>
      <c r="AZ51" s="4">
        <f t="shared" si="52"/>
        <v>0</v>
      </c>
    </row>
    <row r="52" spans="2:52" x14ac:dyDescent="0.2">
      <c r="B52">
        <f>Risks!B60</f>
        <v>0</v>
      </c>
      <c r="C52">
        <f>Risks!I60</f>
        <v>0</v>
      </c>
      <c r="D52" s="4">
        <f>Risks!C60</f>
        <v>0</v>
      </c>
      <c r="E52" s="4">
        <f>Detailed_Report_Risk_Levels!D52</f>
        <v>0</v>
      </c>
      <c r="F52" s="4">
        <f t="shared" si="7"/>
        <v>1</v>
      </c>
      <c r="G52" s="4">
        <f t="shared" si="8"/>
        <v>1</v>
      </c>
      <c r="H52" s="4">
        <f t="shared" si="9"/>
        <v>1</v>
      </c>
      <c r="I52" s="4">
        <f t="shared" si="10"/>
        <v>1</v>
      </c>
      <c r="J52" s="4">
        <f t="shared" si="11"/>
        <v>1</v>
      </c>
      <c r="K52" s="4">
        <f t="shared" si="12"/>
        <v>1</v>
      </c>
      <c r="L52" s="4">
        <f t="shared" si="13"/>
        <v>1</v>
      </c>
      <c r="M52" s="4">
        <f t="shared" si="14"/>
        <v>1</v>
      </c>
      <c r="N52" s="4">
        <f t="shared" si="15"/>
        <v>1</v>
      </c>
      <c r="O52" s="4">
        <f t="shared" si="16"/>
        <v>1</v>
      </c>
      <c r="P52" s="4">
        <f t="shared" si="17"/>
        <v>1</v>
      </c>
      <c r="Q52" s="4">
        <f t="shared" si="18"/>
        <v>1</v>
      </c>
      <c r="R52" s="4">
        <f t="shared" si="19"/>
        <v>1</v>
      </c>
      <c r="S52" s="4">
        <f t="shared" si="20"/>
        <v>1</v>
      </c>
      <c r="T52" s="4">
        <f t="shared" si="21"/>
        <v>1</v>
      </c>
      <c r="U52" s="4">
        <f t="shared" si="22"/>
        <v>0</v>
      </c>
      <c r="V52" s="4">
        <f t="shared" si="23"/>
        <v>0</v>
      </c>
      <c r="W52" s="4">
        <f t="shared" si="24"/>
        <v>0</v>
      </c>
      <c r="X52" s="4">
        <f t="shared" si="25"/>
        <v>0</v>
      </c>
      <c r="Y52" s="4">
        <f t="shared" si="26"/>
        <v>0</v>
      </c>
      <c r="Z52" s="4">
        <f t="shared" si="27"/>
        <v>0</v>
      </c>
      <c r="AA52" s="4">
        <f t="shared" si="28"/>
        <v>0</v>
      </c>
      <c r="AB52" s="4">
        <f t="shared" si="29"/>
        <v>0</v>
      </c>
      <c r="AC52" s="4">
        <f t="shared" si="30"/>
        <v>0</v>
      </c>
      <c r="AD52" s="4">
        <f t="shared" si="31"/>
        <v>0</v>
      </c>
      <c r="AE52" s="4">
        <f t="shared" si="32"/>
        <v>0</v>
      </c>
      <c r="AF52" s="4">
        <f t="shared" si="33"/>
        <v>0</v>
      </c>
      <c r="AG52" s="4">
        <f t="shared" si="34"/>
        <v>0</v>
      </c>
      <c r="AH52" s="4">
        <f t="shared" si="35"/>
        <v>0</v>
      </c>
      <c r="AI52" s="4">
        <f t="shared" si="36"/>
        <v>0</v>
      </c>
      <c r="AJ52" s="4">
        <f t="shared" si="37"/>
        <v>0</v>
      </c>
      <c r="AK52" s="4">
        <f>Detailed_Report_Risk_Levels!E52</f>
        <v>0</v>
      </c>
      <c r="AL52" s="4">
        <f t="shared" si="38"/>
        <v>0</v>
      </c>
      <c r="AM52" s="4">
        <f t="shared" si="39"/>
        <v>0</v>
      </c>
      <c r="AN52" s="4">
        <f t="shared" si="40"/>
        <v>0</v>
      </c>
      <c r="AO52" s="4">
        <f t="shared" si="41"/>
        <v>0</v>
      </c>
      <c r="AP52" s="4">
        <f t="shared" si="42"/>
        <v>0</v>
      </c>
      <c r="AQ52" s="4">
        <f t="shared" si="43"/>
        <v>0</v>
      </c>
      <c r="AR52" s="4">
        <f t="shared" si="44"/>
        <v>0</v>
      </c>
      <c r="AS52" s="4">
        <f t="shared" si="45"/>
        <v>0</v>
      </c>
      <c r="AT52" s="4">
        <f t="shared" si="46"/>
        <v>0</v>
      </c>
      <c r="AU52" s="4">
        <f t="shared" si="47"/>
        <v>0</v>
      </c>
      <c r="AV52" s="4">
        <f t="shared" si="48"/>
        <v>0</v>
      </c>
      <c r="AW52" s="4">
        <f t="shared" si="49"/>
        <v>0</v>
      </c>
      <c r="AX52" s="4">
        <f t="shared" si="50"/>
        <v>0</v>
      </c>
      <c r="AY52" s="4">
        <f t="shared" si="51"/>
        <v>0</v>
      </c>
      <c r="AZ52" s="4">
        <f t="shared" si="52"/>
        <v>0</v>
      </c>
    </row>
    <row r="53" spans="2:52" x14ac:dyDescent="0.2">
      <c r="B53">
        <f>Risks!B61</f>
        <v>0</v>
      </c>
      <c r="C53">
        <f>Risks!I61</f>
        <v>0</v>
      </c>
      <c r="D53" s="4">
        <f>Risks!C61</f>
        <v>0</v>
      </c>
      <c r="E53" s="4">
        <f>Detailed_Report_Risk_Levels!D53</f>
        <v>0</v>
      </c>
      <c r="F53" s="4">
        <f t="shared" si="7"/>
        <v>1</v>
      </c>
      <c r="G53" s="4">
        <f t="shared" si="8"/>
        <v>1</v>
      </c>
      <c r="H53" s="4">
        <f t="shared" si="9"/>
        <v>1</v>
      </c>
      <c r="I53" s="4">
        <f t="shared" si="10"/>
        <v>1</v>
      </c>
      <c r="J53" s="4">
        <f t="shared" si="11"/>
        <v>1</v>
      </c>
      <c r="K53" s="4">
        <f t="shared" si="12"/>
        <v>1</v>
      </c>
      <c r="L53" s="4">
        <f t="shared" si="13"/>
        <v>1</v>
      </c>
      <c r="M53" s="4">
        <f t="shared" si="14"/>
        <v>1</v>
      </c>
      <c r="N53" s="4">
        <f t="shared" si="15"/>
        <v>1</v>
      </c>
      <c r="O53" s="4">
        <f t="shared" si="16"/>
        <v>1</v>
      </c>
      <c r="P53" s="4">
        <f t="shared" si="17"/>
        <v>1</v>
      </c>
      <c r="Q53" s="4">
        <f t="shared" si="18"/>
        <v>1</v>
      </c>
      <c r="R53" s="4">
        <f t="shared" si="19"/>
        <v>1</v>
      </c>
      <c r="S53" s="4">
        <f t="shared" si="20"/>
        <v>1</v>
      </c>
      <c r="T53" s="4">
        <f t="shared" si="21"/>
        <v>1</v>
      </c>
      <c r="U53" s="4">
        <f t="shared" si="22"/>
        <v>0</v>
      </c>
      <c r="V53" s="4">
        <f t="shared" si="23"/>
        <v>0</v>
      </c>
      <c r="W53" s="4">
        <f t="shared" si="24"/>
        <v>0</v>
      </c>
      <c r="X53" s="4">
        <f t="shared" si="25"/>
        <v>0</v>
      </c>
      <c r="Y53" s="4">
        <f t="shared" si="26"/>
        <v>0</v>
      </c>
      <c r="Z53" s="4">
        <f t="shared" si="27"/>
        <v>0</v>
      </c>
      <c r="AA53" s="4">
        <f t="shared" si="28"/>
        <v>0</v>
      </c>
      <c r="AB53" s="4">
        <f t="shared" si="29"/>
        <v>0</v>
      </c>
      <c r="AC53" s="4">
        <f t="shared" si="30"/>
        <v>0</v>
      </c>
      <c r="AD53" s="4">
        <f t="shared" si="31"/>
        <v>0</v>
      </c>
      <c r="AE53" s="4">
        <f t="shared" si="32"/>
        <v>0</v>
      </c>
      <c r="AF53" s="4">
        <f t="shared" si="33"/>
        <v>0</v>
      </c>
      <c r="AG53" s="4">
        <f t="shared" si="34"/>
        <v>0</v>
      </c>
      <c r="AH53" s="4">
        <f t="shared" si="35"/>
        <v>0</v>
      </c>
      <c r="AI53" s="4">
        <f t="shared" si="36"/>
        <v>0</v>
      </c>
      <c r="AJ53" s="4">
        <f t="shared" si="37"/>
        <v>0</v>
      </c>
      <c r="AK53" s="4">
        <f>Detailed_Report_Risk_Levels!E53</f>
        <v>0</v>
      </c>
      <c r="AL53" s="4">
        <f t="shared" si="38"/>
        <v>0</v>
      </c>
      <c r="AM53" s="4">
        <f t="shared" si="39"/>
        <v>0</v>
      </c>
      <c r="AN53" s="4">
        <f t="shared" si="40"/>
        <v>0</v>
      </c>
      <c r="AO53" s="4">
        <f t="shared" si="41"/>
        <v>0</v>
      </c>
      <c r="AP53" s="4">
        <f t="shared" si="42"/>
        <v>0</v>
      </c>
      <c r="AQ53" s="4">
        <f t="shared" si="43"/>
        <v>0</v>
      </c>
      <c r="AR53" s="4">
        <f t="shared" si="44"/>
        <v>0</v>
      </c>
      <c r="AS53" s="4">
        <f t="shared" si="45"/>
        <v>0</v>
      </c>
      <c r="AT53" s="4">
        <f t="shared" si="46"/>
        <v>0</v>
      </c>
      <c r="AU53" s="4">
        <f t="shared" si="47"/>
        <v>0</v>
      </c>
      <c r="AV53" s="4">
        <f t="shared" si="48"/>
        <v>0</v>
      </c>
      <c r="AW53" s="4">
        <f t="shared" si="49"/>
        <v>0</v>
      </c>
      <c r="AX53" s="4">
        <f t="shared" si="50"/>
        <v>0</v>
      </c>
      <c r="AY53" s="4">
        <f t="shared" si="51"/>
        <v>0</v>
      </c>
      <c r="AZ53" s="4">
        <f t="shared" si="52"/>
        <v>0</v>
      </c>
    </row>
    <row r="54" spans="2:52" x14ac:dyDescent="0.2">
      <c r="B54">
        <f>Risks!B62</f>
        <v>0</v>
      </c>
      <c r="C54">
        <f>Risks!I62</f>
        <v>0</v>
      </c>
      <c r="D54" s="4">
        <f>Risks!C62</f>
        <v>0</v>
      </c>
      <c r="E54" s="4">
        <f>Detailed_Report_Risk_Levels!D54</f>
        <v>0</v>
      </c>
      <c r="F54" s="4">
        <f t="shared" si="7"/>
        <v>1</v>
      </c>
      <c r="G54" s="4">
        <f t="shared" si="8"/>
        <v>1</v>
      </c>
      <c r="H54" s="4">
        <f t="shared" si="9"/>
        <v>1</v>
      </c>
      <c r="I54" s="4">
        <f t="shared" si="10"/>
        <v>1</v>
      </c>
      <c r="J54" s="4">
        <f t="shared" si="11"/>
        <v>1</v>
      </c>
      <c r="K54" s="4">
        <f t="shared" si="12"/>
        <v>1</v>
      </c>
      <c r="L54" s="4">
        <f t="shared" si="13"/>
        <v>1</v>
      </c>
      <c r="M54" s="4">
        <f t="shared" si="14"/>
        <v>1</v>
      </c>
      <c r="N54" s="4">
        <f t="shared" si="15"/>
        <v>1</v>
      </c>
      <c r="O54" s="4">
        <f t="shared" si="16"/>
        <v>1</v>
      </c>
      <c r="P54" s="4">
        <f t="shared" si="17"/>
        <v>1</v>
      </c>
      <c r="Q54" s="4">
        <f t="shared" si="18"/>
        <v>1</v>
      </c>
      <c r="R54" s="4">
        <f t="shared" si="19"/>
        <v>1</v>
      </c>
      <c r="S54" s="4">
        <f t="shared" si="20"/>
        <v>1</v>
      </c>
      <c r="T54" s="4">
        <f t="shared" si="21"/>
        <v>1</v>
      </c>
      <c r="U54" s="4">
        <f t="shared" si="22"/>
        <v>0</v>
      </c>
      <c r="V54" s="4">
        <f t="shared" si="23"/>
        <v>0</v>
      </c>
      <c r="W54" s="4">
        <f t="shared" si="24"/>
        <v>0</v>
      </c>
      <c r="X54" s="4">
        <f t="shared" si="25"/>
        <v>0</v>
      </c>
      <c r="Y54" s="4">
        <f t="shared" si="26"/>
        <v>0</v>
      </c>
      <c r="Z54" s="4">
        <f t="shared" si="27"/>
        <v>0</v>
      </c>
      <c r="AA54" s="4">
        <f t="shared" si="28"/>
        <v>0</v>
      </c>
      <c r="AB54" s="4">
        <f t="shared" si="29"/>
        <v>0</v>
      </c>
      <c r="AC54" s="4">
        <f t="shared" si="30"/>
        <v>0</v>
      </c>
      <c r="AD54" s="4">
        <f t="shared" si="31"/>
        <v>0</v>
      </c>
      <c r="AE54" s="4">
        <f t="shared" si="32"/>
        <v>0</v>
      </c>
      <c r="AF54" s="4">
        <f t="shared" si="33"/>
        <v>0</v>
      </c>
      <c r="AG54" s="4">
        <f t="shared" si="34"/>
        <v>0</v>
      </c>
      <c r="AH54" s="4">
        <f t="shared" si="35"/>
        <v>0</v>
      </c>
      <c r="AI54" s="4">
        <f t="shared" si="36"/>
        <v>0</v>
      </c>
      <c r="AJ54" s="4">
        <f t="shared" si="37"/>
        <v>0</v>
      </c>
      <c r="AK54" s="4">
        <f>Detailed_Report_Risk_Levels!E54</f>
        <v>0</v>
      </c>
      <c r="AL54" s="4">
        <f t="shared" si="38"/>
        <v>0</v>
      </c>
      <c r="AM54" s="4">
        <f t="shared" si="39"/>
        <v>0</v>
      </c>
      <c r="AN54" s="4">
        <f t="shared" si="40"/>
        <v>0</v>
      </c>
      <c r="AO54" s="4">
        <f t="shared" si="41"/>
        <v>0</v>
      </c>
      <c r="AP54" s="4">
        <f t="shared" si="42"/>
        <v>0</v>
      </c>
      <c r="AQ54" s="4">
        <f t="shared" si="43"/>
        <v>0</v>
      </c>
      <c r="AR54" s="4">
        <f t="shared" si="44"/>
        <v>0</v>
      </c>
      <c r="AS54" s="4">
        <f t="shared" si="45"/>
        <v>0</v>
      </c>
      <c r="AT54" s="4">
        <f t="shared" si="46"/>
        <v>0</v>
      </c>
      <c r="AU54" s="4">
        <f t="shared" si="47"/>
        <v>0</v>
      </c>
      <c r="AV54" s="4">
        <f t="shared" si="48"/>
        <v>0</v>
      </c>
      <c r="AW54" s="4">
        <f t="shared" si="49"/>
        <v>0</v>
      </c>
      <c r="AX54" s="4">
        <f t="shared" si="50"/>
        <v>0</v>
      </c>
      <c r="AY54" s="4">
        <f t="shared" si="51"/>
        <v>0</v>
      </c>
      <c r="AZ54" s="4">
        <f t="shared" si="52"/>
        <v>0</v>
      </c>
    </row>
    <row r="55" spans="2:52" x14ac:dyDescent="0.2">
      <c r="B55">
        <f>Risks!B63</f>
        <v>0</v>
      </c>
      <c r="C55">
        <f>Risks!I63</f>
        <v>0</v>
      </c>
      <c r="D55" s="4">
        <f>Risks!C63</f>
        <v>0</v>
      </c>
      <c r="E55" s="4">
        <f>Detailed_Report_Risk_Levels!D55</f>
        <v>0</v>
      </c>
      <c r="F55" s="4">
        <f t="shared" si="7"/>
        <v>1</v>
      </c>
      <c r="G55" s="4">
        <f t="shared" si="8"/>
        <v>1</v>
      </c>
      <c r="H55" s="4">
        <f t="shared" si="9"/>
        <v>1</v>
      </c>
      <c r="I55" s="4">
        <f t="shared" si="10"/>
        <v>1</v>
      </c>
      <c r="J55" s="4">
        <f t="shared" si="11"/>
        <v>1</v>
      </c>
      <c r="K55" s="4">
        <f t="shared" si="12"/>
        <v>1</v>
      </c>
      <c r="L55" s="4">
        <f t="shared" si="13"/>
        <v>1</v>
      </c>
      <c r="M55" s="4">
        <f t="shared" si="14"/>
        <v>1</v>
      </c>
      <c r="N55" s="4">
        <f t="shared" si="15"/>
        <v>1</v>
      </c>
      <c r="O55" s="4">
        <f t="shared" si="16"/>
        <v>1</v>
      </c>
      <c r="P55" s="4">
        <f t="shared" si="17"/>
        <v>1</v>
      </c>
      <c r="Q55" s="4">
        <f t="shared" si="18"/>
        <v>1</v>
      </c>
      <c r="R55" s="4">
        <f t="shared" si="19"/>
        <v>1</v>
      </c>
      <c r="S55" s="4">
        <f t="shared" si="20"/>
        <v>1</v>
      </c>
      <c r="T55" s="4">
        <f t="shared" si="21"/>
        <v>1</v>
      </c>
      <c r="U55" s="4">
        <f t="shared" si="22"/>
        <v>0</v>
      </c>
      <c r="V55" s="4">
        <f t="shared" si="23"/>
        <v>0</v>
      </c>
      <c r="W55" s="4">
        <f t="shared" si="24"/>
        <v>0</v>
      </c>
      <c r="X55" s="4">
        <f t="shared" si="25"/>
        <v>0</v>
      </c>
      <c r="Y55" s="4">
        <f t="shared" si="26"/>
        <v>0</v>
      </c>
      <c r="Z55" s="4">
        <f t="shared" si="27"/>
        <v>0</v>
      </c>
      <c r="AA55" s="4">
        <f t="shared" si="28"/>
        <v>0</v>
      </c>
      <c r="AB55" s="4">
        <f t="shared" si="29"/>
        <v>0</v>
      </c>
      <c r="AC55" s="4">
        <f t="shared" si="30"/>
        <v>0</v>
      </c>
      <c r="AD55" s="4">
        <f t="shared" si="31"/>
        <v>0</v>
      </c>
      <c r="AE55" s="4">
        <f t="shared" si="32"/>
        <v>0</v>
      </c>
      <c r="AF55" s="4">
        <f t="shared" si="33"/>
        <v>0</v>
      </c>
      <c r="AG55" s="4">
        <f t="shared" si="34"/>
        <v>0</v>
      </c>
      <c r="AH55" s="4">
        <f t="shared" si="35"/>
        <v>0</v>
      </c>
      <c r="AI55" s="4">
        <f t="shared" si="36"/>
        <v>0</v>
      </c>
      <c r="AJ55" s="4">
        <f t="shared" si="37"/>
        <v>0</v>
      </c>
      <c r="AK55" s="4">
        <f>Detailed_Report_Risk_Levels!E55</f>
        <v>0</v>
      </c>
      <c r="AL55" s="4">
        <f t="shared" si="38"/>
        <v>0</v>
      </c>
      <c r="AM55" s="4">
        <f t="shared" si="39"/>
        <v>0</v>
      </c>
      <c r="AN55" s="4">
        <f t="shared" si="40"/>
        <v>0</v>
      </c>
      <c r="AO55" s="4">
        <f t="shared" si="41"/>
        <v>0</v>
      </c>
      <c r="AP55" s="4">
        <f t="shared" si="42"/>
        <v>0</v>
      </c>
      <c r="AQ55" s="4">
        <f t="shared" si="43"/>
        <v>0</v>
      </c>
      <c r="AR55" s="4">
        <f t="shared" si="44"/>
        <v>0</v>
      </c>
      <c r="AS55" s="4">
        <f t="shared" si="45"/>
        <v>0</v>
      </c>
      <c r="AT55" s="4">
        <f t="shared" si="46"/>
        <v>0</v>
      </c>
      <c r="AU55" s="4">
        <f t="shared" si="47"/>
        <v>0</v>
      </c>
      <c r="AV55" s="4">
        <f t="shared" si="48"/>
        <v>0</v>
      </c>
      <c r="AW55" s="4">
        <f t="shared" si="49"/>
        <v>0</v>
      </c>
      <c r="AX55" s="4">
        <f t="shared" si="50"/>
        <v>0</v>
      </c>
      <c r="AY55" s="4">
        <f t="shared" si="51"/>
        <v>0</v>
      </c>
      <c r="AZ55" s="4">
        <f t="shared" si="52"/>
        <v>0</v>
      </c>
    </row>
    <row r="56" spans="2:52" x14ac:dyDescent="0.2">
      <c r="B56">
        <f>Risks!B64</f>
        <v>0</v>
      </c>
      <c r="C56">
        <f>Risks!I64</f>
        <v>0</v>
      </c>
      <c r="D56" s="4">
        <f>Risks!C64</f>
        <v>0</v>
      </c>
      <c r="E56" s="4">
        <f>Detailed_Report_Risk_Levels!D56</f>
        <v>0</v>
      </c>
      <c r="F56" s="4">
        <f t="shared" si="7"/>
        <v>1</v>
      </c>
      <c r="G56" s="4">
        <f t="shared" si="8"/>
        <v>1</v>
      </c>
      <c r="H56" s="4">
        <f t="shared" si="9"/>
        <v>1</v>
      </c>
      <c r="I56" s="4">
        <f t="shared" si="10"/>
        <v>1</v>
      </c>
      <c r="J56" s="4">
        <f t="shared" si="11"/>
        <v>1</v>
      </c>
      <c r="K56" s="4">
        <f t="shared" si="12"/>
        <v>1</v>
      </c>
      <c r="L56" s="4">
        <f t="shared" si="13"/>
        <v>1</v>
      </c>
      <c r="M56" s="4">
        <f t="shared" si="14"/>
        <v>1</v>
      </c>
      <c r="N56" s="4">
        <f t="shared" si="15"/>
        <v>1</v>
      </c>
      <c r="O56" s="4">
        <f t="shared" si="16"/>
        <v>1</v>
      </c>
      <c r="P56" s="4">
        <f t="shared" si="17"/>
        <v>1</v>
      </c>
      <c r="Q56" s="4">
        <f t="shared" si="18"/>
        <v>1</v>
      </c>
      <c r="R56" s="4">
        <f t="shared" si="19"/>
        <v>1</v>
      </c>
      <c r="S56" s="4">
        <f t="shared" si="20"/>
        <v>1</v>
      </c>
      <c r="T56" s="4">
        <f t="shared" si="21"/>
        <v>1</v>
      </c>
      <c r="U56" s="4">
        <f t="shared" si="22"/>
        <v>0</v>
      </c>
      <c r="V56" s="4">
        <f t="shared" si="23"/>
        <v>0</v>
      </c>
      <c r="W56" s="4">
        <f t="shared" si="24"/>
        <v>0</v>
      </c>
      <c r="X56" s="4">
        <f t="shared" si="25"/>
        <v>0</v>
      </c>
      <c r="Y56" s="4">
        <f t="shared" si="26"/>
        <v>0</v>
      </c>
      <c r="Z56" s="4">
        <f t="shared" si="27"/>
        <v>0</v>
      </c>
      <c r="AA56" s="4">
        <f t="shared" si="28"/>
        <v>0</v>
      </c>
      <c r="AB56" s="4">
        <f t="shared" si="29"/>
        <v>0</v>
      </c>
      <c r="AC56" s="4">
        <f t="shared" si="30"/>
        <v>0</v>
      </c>
      <c r="AD56" s="4">
        <f t="shared" si="31"/>
        <v>0</v>
      </c>
      <c r="AE56" s="4">
        <f t="shared" si="32"/>
        <v>0</v>
      </c>
      <c r="AF56" s="4">
        <f t="shared" si="33"/>
        <v>0</v>
      </c>
      <c r="AG56" s="4">
        <f t="shared" si="34"/>
        <v>0</v>
      </c>
      <c r="AH56" s="4">
        <f t="shared" si="35"/>
        <v>0</v>
      </c>
      <c r="AI56" s="4">
        <f t="shared" si="36"/>
        <v>0</v>
      </c>
      <c r="AJ56" s="4">
        <f t="shared" si="37"/>
        <v>0</v>
      </c>
      <c r="AK56" s="4">
        <f>Detailed_Report_Risk_Levels!E56</f>
        <v>0</v>
      </c>
      <c r="AL56" s="4">
        <f t="shared" si="38"/>
        <v>0</v>
      </c>
      <c r="AM56" s="4">
        <f t="shared" si="39"/>
        <v>0</v>
      </c>
      <c r="AN56" s="4">
        <f t="shared" si="40"/>
        <v>0</v>
      </c>
      <c r="AO56" s="4">
        <f t="shared" si="41"/>
        <v>0</v>
      </c>
      <c r="AP56" s="4">
        <f t="shared" si="42"/>
        <v>0</v>
      </c>
      <c r="AQ56" s="4">
        <f t="shared" si="43"/>
        <v>0</v>
      </c>
      <c r="AR56" s="4">
        <f t="shared" si="44"/>
        <v>0</v>
      </c>
      <c r="AS56" s="4">
        <f t="shared" si="45"/>
        <v>0</v>
      </c>
      <c r="AT56" s="4">
        <f t="shared" si="46"/>
        <v>0</v>
      </c>
      <c r="AU56" s="4">
        <f t="shared" si="47"/>
        <v>0</v>
      </c>
      <c r="AV56" s="4">
        <f t="shared" si="48"/>
        <v>0</v>
      </c>
      <c r="AW56" s="4">
        <f t="shared" si="49"/>
        <v>0</v>
      </c>
      <c r="AX56" s="4">
        <f t="shared" si="50"/>
        <v>0</v>
      </c>
      <c r="AY56" s="4">
        <f t="shared" si="51"/>
        <v>0</v>
      </c>
      <c r="AZ56" s="4">
        <f t="shared" si="52"/>
        <v>0</v>
      </c>
    </row>
    <row r="57" spans="2:52" x14ac:dyDescent="0.2">
      <c r="B57">
        <f>Risks!B65</f>
        <v>0</v>
      </c>
      <c r="C57">
        <f>Risks!I65</f>
        <v>0</v>
      </c>
      <c r="D57" s="4">
        <f>Risks!C65</f>
        <v>0</v>
      </c>
      <c r="E57" s="4">
        <f>Detailed_Report_Risk_Levels!D57</f>
        <v>0</v>
      </c>
      <c r="F57" s="4">
        <f t="shared" si="7"/>
        <v>1</v>
      </c>
      <c r="G57" s="4">
        <f t="shared" si="8"/>
        <v>1</v>
      </c>
      <c r="H57" s="4">
        <f t="shared" si="9"/>
        <v>1</v>
      </c>
      <c r="I57" s="4">
        <f t="shared" si="10"/>
        <v>1</v>
      </c>
      <c r="J57" s="4">
        <f t="shared" si="11"/>
        <v>1</v>
      </c>
      <c r="K57" s="4">
        <f t="shared" si="12"/>
        <v>1</v>
      </c>
      <c r="L57" s="4">
        <f t="shared" si="13"/>
        <v>1</v>
      </c>
      <c r="M57" s="4">
        <f t="shared" si="14"/>
        <v>1</v>
      </c>
      <c r="N57" s="4">
        <f t="shared" si="15"/>
        <v>1</v>
      </c>
      <c r="O57" s="4">
        <f t="shared" si="16"/>
        <v>1</v>
      </c>
      <c r="P57" s="4">
        <f t="shared" si="17"/>
        <v>1</v>
      </c>
      <c r="Q57" s="4">
        <f t="shared" si="18"/>
        <v>1</v>
      </c>
      <c r="R57" s="4">
        <f t="shared" si="19"/>
        <v>1</v>
      </c>
      <c r="S57" s="4">
        <f t="shared" si="20"/>
        <v>1</v>
      </c>
      <c r="T57" s="4">
        <f t="shared" si="21"/>
        <v>1</v>
      </c>
      <c r="U57" s="4">
        <f t="shared" si="22"/>
        <v>0</v>
      </c>
      <c r="V57" s="4">
        <f t="shared" si="23"/>
        <v>0</v>
      </c>
      <c r="W57" s="4">
        <f t="shared" si="24"/>
        <v>0</v>
      </c>
      <c r="X57" s="4">
        <f t="shared" si="25"/>
        <v>0</v>
      </c>
      <c r="Y57" s="4">
        <f t="shared" si="26"/>
        <v>0</v>
      </c>
      <c r="Z57" s="4">
        <f t="shared" si="27"/>
        <v>0</v>
      </c>
      <c r="AA57" s="4">
        <f t="shared" si="28"/>
        <v>0</v>
      </c>
      <c r="AB57" s="4">
        <f t="shared" si="29"/>
        <v>0</v>
      </c>
      <c r="AC57" s="4">
        <f t="shared" si="30"/>
        <v>0</v>
      </c>
      <c r="AD57" s="4">
        <f t="shared" si="31"/>
        <v>0</v>
      </c>
      <c r="AE57" s="4">
        <f t="shared" si="32"/>
        <v>0</v>
      </c>
      <c r="AF57" s="4">
        <f t="shared" si="33"/>
        <v>0</v>
      </c>
      <c r="AG57" s="4">
        <f t="shared" si="34"/>
        <v>0</v>
      </c>
      <c r="AH57" s="4">
        <f t="shared" si="35"/>
        <v>0</v>
      </c>
      <c r="AI57" s="4">
        <f t="shared" si="36"/>
        <v>0</v>
      </c>
      <c r="AJ57" s="4">
        <f t="shared" si="37"/>
        <v>0</v>
      </c>
      <c r="AK57" s="4">
        <f>Detailed_Report_Risk_Levels!E57</f>
        <v>0</v>
      </c>
      <c r="AL57" s="4">
        <f t="shared" si="38"/>
        <v>0</v>
      </c>
      <c r="AM57" s="4">
        <f t="shared" si="39"/>
        <v>0</v>
      </c>
      <c r="AN57" s="4">
        <f t="shared" si="40"/>
        <v>0</v>
      </c>
      <c r="AO57" s="4">
        <f t="shared" si="41"/>
        <v>0</v>
      </c>
      <c r="AP57" s="4">
        <f t="shared" si="42"/>
        <v>0</v>
      </c>
      <c r="AQ57" s="4">
        <f t="shared" si="43"/>
        <v>0</v>
      </c>
      <c r="AR57" s="4">
        <f t="shared" si="44"/>
        <v>0</v>
      </c>
      <c r="AS57" s="4">
        <f t="shared" si="45"/>
        <v>0</v>
      </c>
      <c r="AT57" s="4">
        <f t="shared" si="46"/>
        <v>0</v>
      </c>
      <c r="AU57" s="4">
        <f t="shared" si="47"/>
        <v>0</v>
      </c>
      <c r="AV57" s="4">
        <f t="shared" si="48"/>
        <v>0</v>
      </c>
      <c r="AW57" s="4">
        <f t="shared" si="49"/>
        <v>0</v>
      </c>
      <c r="AX57" s="4">
        <f t="shared" si="50"/>
        <v>0</v>
      </c>
      <c r="AY57" s="4">
        <f t="shared" si="51"/>
        <v>0</v>
      </c>
      <c r="AZ57" s="4">
        <f t="shared" si="52"/>
        <v>0</v>
      </c>
    </row>
    <row r="58" spans="2:52" x14ac:dyDescent="0.2">
      <c r="B58">
        <f>Risks!B66</f>
        <v>0</v>
      </c>
      <c r="C58">
        <f>Risks!I66</f>
        <v>0</v>
      </c>
      <c r="D58" s="4">
        <f>Risks!C66</f>
        <v>0</v>
      </c>
      <c r="E58" s="4">
        <f>Detailed_Report_Risk_Levels!D58</f>
        <v>0</v>
      </c>
      <c r="F58" s="4">
        <f t="shared" si="7"/>
        <v>1</v>
      </c>
      <c r="G58" s="4">
        <f t="shared" si="8"/>
        <v>1</v>
      </c>
      <c r="H58" s="4">
        <f t="shared" si="9"/>
        <v>1</v>
      </c>
      <c r="I58" s="4">
        <f t="shared" si="10"/>
        <v>1</v>
      </c>
      <c r="J58" s="4">
        <f t="shared" si="11"/>
        <v>1</v>
      </c>
      <c r="K58" s="4">
        <f t="shared" si="12"/>
        <v>1</v>
      </c>
      <c r="L58" s="4">
        <f t="shared" si="13"/>
        <v>1</v>
      </c>
      <c r="M58" s="4">
        <f t="shared" si="14"/>
        <v>1</v>
      </c>
      <c r="N58" s="4">
        <f t="shared" si="15"/>
        <v>1</v>
      </c>
      <c r="O58" s="4">
        <f t="shared" si="16"/>
        <v>1</v>
      </c>
      <c r="P58" s="4">
        <f t="shared" si="17"/>
        <v>1</v>
      </c>
      <c r="Q58" s="4">
        <f t="shared" si="18"/>
        <v>1</v>
      </c>
      <c r="R58" s="4">
        <f t="shared" si="19"/>
        <v>1</v>
      </c>
      <c r="S58" s="4">
        <f t="shared" si="20"/>
        <v>1</v>
      </c>
      <c r="T58" s="4">
        <f t="shared" si="21"/>
        <v>1</v>
      </c>
      <c r="U58" s="4">
        <f t="shared" si="22"/>
        <v>0</v>
      </c>
      <c r="V58" s="4">
        <f t="shared" si="23"/>
        <v>0</v>
      </c>
      <c r="W58" s="4">
        <f t="shared" si="24"/>
        <v>0</v>
      </c>
      <c r="X58" s="4">
        <f t="shared" si="25"/>
        <v>0</v>
      </c>
      <c r="Y58" s="4">
        <f t="shared" si="26"/>
        <v>0</v>
      </c>
      <c r="Z58" s="4">
        <f t="shared" si="27"/>
        <v>0</v>
      </c>
      <c r="AA58" s="4">
        <f t="shared" si="28"/>
        <v>0</v>
      </c>
      <c r="AB58" s="4">
        <f t="shared" si="29"/>
        <v>0</v>
      </c>
      <c r="AC58" s="4">
        <f t="shared" si="30"/>
        <v>0</v>
      </c>
      <c r="AD58" s="4">
        <f t="shared" si="31"/>
        <v>0</v>
      </c>
      <c r="AE58" s="4">
        <f t="shared" si="32"/>
        <v>0</v>
      </c>
      <c r="AF58" s="4">
        <f t="shared" si="33"/>
        <v>0</v>
      </c>
      <c r="AG58" s="4">
        <f t="shared" si="34"/>
        <v>0</v>
      </c>
      <c r="AH58" s="4">
        <f t="shared" si="35"/>
        <v>0</v>
      </c>
      <c r="AI58" s="4">
        <f t="shared" si="36"/>
        <v>0</v>
      </c>
      <c r="AJ58" s="4">
        <f t="shared" si="37"/>
        <v>0</v>
      </c>
      <c r="AK58" s="4">
        <f>Detailed_Report_Risk_Levels!E58</f>
        <v>0</v>
      </c>
      <c r="AL58" s="4">
        <f t="shared" si="38"/>
        <v>0</v>
      </c>
      <c r="AM58" s="4">
        <f t="shared" si="39"/>
        <v>0</v>
      </c>
      <c r="AN58" s="4">
        <f t="shared" si="40"/>
        <v>0</v>
      </c>
      <c r="AO58" s="4">
        <f t="shared" si="41"/>
        <v>0</v>
      </c>
      <c r="AP58" s="4">
        <f t="shared" si="42"/>
        <v>0</v>
      </c>
      <c r="AQ58" s="4">
        <f t="shared" si="43"/>
        <v>0</v>
      </c>
      <c r="AR58" s="4">
        <f t="shared" si="44"/>
        <v>0</v>
      </c>
      <c r="AS58" s="4">
        <f t="shared" si="45"/>
        <v>0</v>
      </c>
      <c r="AT58" s="4">
        <f t="shared" si="46"/>
        <v>0</v>
      </c>
      <c r="AU58" s="4">
        <f t="shared" si="47"/>
        <v>0</v>
      </c>
      <c r="AV58" s="4">
        <f t="shared" si="48"/>
        <v>0</v>
      </c>
      <c r="AW58" s="4">
        <f t="shared" si="49"/>
        <v>0</v>
      </c>
      <c r="AX58" s="4">
        <f t="shared" si="50"/>
        <v>0</v>
      </c>
      <c r="AY58" s="4">
        <f t="shared" si="51"/>
        <v>0</v>
      </c>
      <c r="AZ58" s="4">
        <f t="shared" si="52"/>
        <v>0</v>
      </c>
    </row>
    <row r="59" spans="2:52" x14ac:dyDescent="0.2">
      <c r="B59">
        <f>Risks!B67</f>
        <v>0</v>
      </c>
      <c r="C59">
        <f>Risks!I67</f>
        <v>0</v>
      </c>
      <c r="D59" s="4">
        <f>Risks!C67</f>
        <v>0</v>
      </c>
      <c r="E59" s="4">
        <f>Detailed_Report_Risk_Levels!D59</f>
        <v>0</v>
      </c>
      <c r="F59" s="4">
        <f t="shared" si="7"/>
        <v>1</v>
      </c>
      <c r="G59" s="4">
        <f t="shared" si="8"/>
        <v>1</v>
      </c>
      <c r="H59" s="4">
        <f t="shared" si="9"/>
        <v>1</v>
      </c>
      <c r="I59" s="4">
        <f t="shared" si="10"/>
        <v>1</v>
      </c>
      <c r="J59" s="4">
        <f t="shared" si="11"/>
        <v>1</v>
      </c>
      <c r="K59" s="4">
        <f t="shared" si="12"/>
        <v>1</v>
      </c>
      <c r="L59" s="4">
        <f t="shared" si="13"/>
        <v>1</v>
      </c>
      <c r="M59" s="4">
        <f t="shared" si="14"/>
        <v>1</v>
      </c>
      <c r="N59" s="4">
        <f t="shared" si="15"/>
        <v>1</v>
      </c>
      <c r="O59" s="4">
        <f t="shared" si="16"/>
        <v>1</v>
      </c>
      <c r="P59" s="4">
        <f t="shared" si="17"/>
        <v>1</v>
      </c>
      <c r="Q59" s="4">
        <f t="shared" si="18"/>
        <v>1</v>
      </c>
      <c r="R59" s="4">
        <f t="shared" si="19"/>
        <v>1</v>
      </c>
      <c r="S59" s="4">
        <f t="shared" si="20"/>
        <v>1</v>
      </c>
      <c r="T59" s="4">
        <f t="shared" si="21"/>
        <v>1</v>
      </c>
      <c r="U59" s="4">
        <f t="shared" si="22"/>
        <v>0</v>
      </c>
      <c r="V59" s="4">
        <f t="shared" si="23"/>
        <v>0</v>
      </c>
      <c r="W59" s="4">
        <f t="shared" si="24"/>
        <v>0</v>
      </c>
      <c r="X59" s="4">
        <f t="shared" si="25"/>
        <v>0</v>
      </c>
      <c r="Y59" s="4">
        <f t="shared" si="26"/>
        <v>0</v>
      </c>
      <c r="Z59" s="4">
        <f t="shared" si="27"/>
        <v>0</v>
      </c>
      <c r="AA59" s="4">
        <f t="shared" si="28"/>
        <v>0</v>
      </c>
      <c r="AB59" s="4">
        <f t="shared" si="29"/>
        <v>0</v>
      </c>
      <c r="AC59" s="4">
        <f t="shared" si="30"/>
        <v>0</v>
      </c>
      <c r="AD59" s="4">
        <f t="shared" si="31"/>
        <v>0</v>
      </c>
      <c r="AE59" s="4">
        <f t="shared" si="32"/>
        <v>0</v>
      </c>
      <c r="AF59" s="4">
        <f t="shared" si="33"/>
        <v>0</v>
      </c>
      <c r="AG59" s="4">
        <f t="shared" si="34"/>
        <v>0</v>
      </c>
      <c r="AH59" s="4">
        <f t="shared" si="35"/>
        <v>0</v>
      </c>
      <c r="AI59" s="4">
        <f t="shared" si="36"/>
        <v>0</v>
      </c>
      <c r="AJ59" s="4">
        <f t="shared" si="37"/>
        <v>0</v>
      </c>
      <c r="AK59" s="4">
        <f>Detailed_Report_Risk_Levels!E59</f>
        <v>0</v>
      </c>
      <c r="AL59" s="4">
        <f t="shared" si="38"/>
        <v>0</v>
      </c>
      <c r="AM59" s="4">
        <f t="shared" si="39"/>
        <v>0</v>
      </c>
      <c r="AN59" s="4">
        <f t="shared" si="40"/>
        <v>0</v>
      </c>
      <c r="AO59" s="4">
        <f t="shared" si="41"/>
        <v>0</v>
      </c>
      <c r="AP59" s="4">
        <f t="shared" si="42"/>
        <v>0</v>
      </c>
      <c r="AQ59" s="4">
        <f t="shared" si="43"/>
        <v>0</v>
      </c>
      <c r="AR59" s="4">
        <f t="shared" si="44"/>
        <v>0</v>
      </c>
      <c r="AS59" s="4">
        <f t="shared" si="45"/>
        <v>0</v>
      </c>
      <c r="AT59" s="4">
        <f t="shared" si="46"/>
        <v>0</v>
      </c>
      <c r="AU59" s="4">
        <f t="shared" si="47"/>
        <v>0</v>
      </c>
      <c r="AV59" s="4">
        <f t="shared" si="48"/>
        <v>0</v>
      </c>
      <c r="AW59" s="4">
        <f t="shared" si="49"/>
        <v>0</v>
      </c>
      <c r="AX59" s="4">
        <f t="shared" si="50"/>
        <v>0</v>
      </c>
      <c r="AY59" s="4">
        <f t="shared" si="51"/>
        <v>0</v>
      </c>
      <c r="AZ59" s="4">
        <f t="shared" si="52"/>
        <v>0</v>
      </c>
    </row>
    <row r="60" spans="2:52" x14ac:dyDescent="0.2">
      <c r="B60">
        <f>Risks!B68</f>
        <v>0</v>
      </c>
      <c r="C60">
        <f>Risks!I68</f>
        <v>0</v>
      </c>
      <c r="D60" s="4">
        <f>Risks!C68</f>
        <v>0</v>
      </c>
      <c r="E60" s="4">
        <f>Detailed_Report_Risk_Levels!D60</f>
        <v>0</v>
      </c>
      <c r="F60" s="4">
        <f t="shared" si="7"/>
        <v>1</v>
      </c>
      <c r="G60" s="4">
        <f t="shared" si="8"/>
        <v>1</v>
      </c>
      <c r="H60" s="4">
        <f t="shared" si="9"/>
        <v>1</v>
      </c>
      <c r="I60" s="4">
        <f t="shared" si="10"/>
        <v>1</v>
      </c>
      <c r="J60" s="4">
        <f t="shared" si="11"/>
        <v>1</v>
      </c>
      <c r="K60" s="4">
        <f t="shared" si="12"/>
        <v>1</v>
      </c>
      <c r="L60" s="4">
        <f t="shared" si="13"/>
        <v>1</v>
      </c>
      <c r="M60" s="4">
        <f t="shared" si="14"/>
        <v>1</v>
      </c>
      <c r="N60" s="4">
        <f t="shared" si="15"/>
        <v>1</v>
      </c>
      <c r="O60" s="4">
        <f t="shared" si="16"/>
        <v>1</v>
      </c>
      <c r="P60" s="4">
        <f t="shared" si="17"/>
        <v>1</v>
      </c>
      <c r="Q60" s="4">
        <f t="shared" si="18"/>
        <v>1</v>
      </c>
      <c r="R60" s="4">
        <f t="shared" si="19"/>
        <v>1</v>
      </c>
      <c r="S60" s="4">
        <f t="shared" si="20"/>
        <v>1</v>
      </c>
      <c r="T60" s="4">
        <f t="shared" si="21"/>
        <v>1</v>
      </c>
      <c r="U60" s="4">
        <f t="shared" si="22"/>
        <v>0</v>
      </c>
      <c r="V60" s="4">
        <f t="shared" si="23"/>
        <v>0</v>
      </c>
      <c r="W60" s="4">
        <f t="shared" si="24"/>
        <v>0</v>
      </c>
      <c r="X60" s="4">
        <f t="shared" si="25"/>
        <v>0</v>
      </c>
      <c r="Y60" s="4">
        <f t="shared" si="26"/>
        <v>0</v>
      </c>
      <c r="Z60" s="4">
        <f t="shared" si="27"/>
        <v>0</v>
      </c>
      <c r="AA60" s="4">
        <f t="shared" si="28"/>
        <v>0</v>
      </c>
      <c r="AB60" s="4">
        <f t="shared" si="29"/>
        <v>0</v>
      </c>
      <c r="AC60" s="4">
        <f t="shared" si="30"/>
        <v>0</v>
      </c>
      <c r="AD60" s="4">
        <f t="shared" si="31"/>
        <v>0</v>
      </c>
      <c r="AE60" s="4">
        <f t="shared" si="32"/>
        <v>0</v>
      </c>
      <c r="AF60" s="4">
        <f t="shared" si="33"/>
        <v>0</v>
      </c>
      <c r="AG60" s="4">
        <f t="shared" si="34"/>
        <v>0</v>
      </c>
      <c r="AH60" s="4">
        <f t="shared" si="35"/>
        <v>0</v>
      </c>
      <c r="AI60" s="4">
        <f t="shared" si="36"/>
        <v>0</v>
      </c>
      <c r="AJ60" s="4">
        <f t="shared" si="37"/>
        <v>0</v>
      </c>
      <c r="AK60" s="4">
        <f>Detailed_Report_Risk_Levels!E60</f>
        <v>0</v>
      </c>
      <c r="AL60" s="4">
        <f t="shared" si="38"/>
        <v>0</v>
      </c>
      <c r="AM60" s="4">
        <f t="shared" si="39"/>
        <v>0</v>
      </c>
      <c r="AN60" s="4">
        <f t="shared" si="40"/>
        <v>0</v>
      </c>
      <c r="AO60" s="4">
        <f t="shared" si="41"/>
        <v>0</v>
      </c>
      <c r="AP60" s="4">
        <f t="shared" si="42"/>
        <v>0</v>
      </c>
      <c r="AQ60" s="4">
        <f t="shared" si="43"/>
        <v>0</v>
      </c>
      <c r="AR60" s="4">
        <f t="shared" si="44"/>
        <v>0</v>
      </c>
      <c r="AS60" s="4">
        <f t="shared" si="45"/>
        <v>0</v>
      </c>
      <c r="AT60" s="4">
        <f t="shared" si="46"/>
        <v>0</v>
      </c>
      <c r="AU60" s="4">
        <f t="shared" si="47"/>
        <v>0</v>
      </c>
      <c r="AV60" s="4">
        <f t="shared" si="48"/>
        <v>0</v>
      </c>
      <c r="AW60" s="4">
        <f t="shared" si="49"/>
        <v>0</v>
      </c>
      <c r="AX60" s="4">
        <f t="shared" si="50"/>
        <v>0</v>
      </c>
      <c r="AY60" s="4">
        <f t="shared" si="51"/>
        <v>0</v>
      </c>
      <c r="AZ60" s="4">
        <f t="shared" si="52"/>
        <v>0</v>
      </c>
    </row>
    <row r="61" spans="2:52" x14ac:dyDescent="0.2">
      <c r="B61">
        <f>Risks!B69</f>
        <v>0</v>
      </c>
      <c r="C61">
        <f>Risks!I69</f>
        <v>0</v>
      </c>
      <c r="D61" s="4">
        <f>Risks!C69</f>
        <v>0</v>
      </c>
      <c r="E61" s="4">
        <f>Detailed_Report_Risk_Levels!D61</f>
        <v>0</v>
      </c>
      <c r="F61" s="4">
        <f t="shared" si="7"/>
        <v>1</v>
      </c>
      <c r="G61" s="4">
        <f t="shared" si="8"/>
        <v>1</v>
      </c>
      <c r="H61" s="4">
        <f t="shared" si="9"/>
        <v>1</v>
      </c>
      <c r="I61" s="4">
        <f t="shared" si="10"/>
        <v>1</v>
      </c>
      <c r="J61" s="4">
        <f t="shared" si="11"/>
        <v>1</v>
      </c>
      <c r="K61" s="4">
        <f t="shared" si="12"/>
        <v>1</v>
      </c>
      <c r="L61" s="4">
        <f t="shared" si="13"/>
        <v>1</v>
      </c>
      <c r="M61" s="4">
        <f t="shared" si="14"/>
        <v>1</v>
      </c>
      <c r="N61" s="4">
        <f t="shared" si="15"/>
        <v>1</v>
      </c>
      <c r="O61" s="4">
        <f t="shared" si="16"/>
        <v>1</v>
      </c>
      <c r="P61" s="4">
        <f t="shared" si="17"/>
        <v>1</v>
      </c>
      <c r="Q61" s="4">
        <f t="shared" si="18"/>
        <v>1</v>
      </c>
      <c r="R61" s="4">
        <f t="shared" si="19"/>
        <v>1</v>
      </c>
      <c r="S61" s="4">
        <f t="shared" si="20"/>
        <v>1</v>
      </c>
      <c r="T61" s="4">
        <f t="shared" si="21"/>
        <v>1</v>
      </c>
      <c r="U61" s="4">
        <f t="shared" si="22"/>
        <v>0</v>
      </c>
      <c r="V61" s="4">
        <f t="shared" si="23"/>
        <v>0</v>
      </c>
      <c r="W61" s="4">
        <f t="shared" si="24"/>
        <v>0</v>
      </c>
      <c r="X61" s="4">
        <f t="shared" si="25"/>
        <v>0</v>
      </c>
      <c r="Y61" s="4">
        <f t="shared" si="26"/>
        <v>0</v>
      </c>
      <c r="Z61" s="4">
        <f t="shared" si="27"/>
        <v>0</v>
      </c>
      <c r="AA61" s="4">
        <f t="shared" si="28"/>
        <v>0</v>
      </c>
      <c r="AB61" s="4">
        <f t="shared" si="29"/>
        <v>0</v>
      </c>
      <c r="AC61" s="4">
        <f t="shared" si="30"/>
        <v>0</v>
      </c>
      <c r="AD61" s="4">
        <f t="shared" si="31"/>
        <v>0</v>
      </c>
      <c r="AE61" s="4">
        <f t="shared" si="32"/>
        <v>0</v>
      </c>
      <c r="AF61" s="4">
        <f t="shared" si="33"/>
        <v>0</v>
      </c>
      <c r="AG61" s="4">
        <f t="shared" si="34"/>
        <v>0</v>
      </c>
      <c r="AH61" s="4">
        <f t="shared" si="35"/>
        <v>0</v>
      </c>
      <c r="AI61" s="4">
        <f t="shared" si="36"/>
        <v>0</v>
      </c>
      <c r="AJ61" s="4">
        <f t="shared" si="37"/>
        <v>0</v>
      </c>
      <c r="AK61" s="4">
        <f>Detailed_Report_Risk_Levels!E61</f>
        <v>0</v>
      </c>
      <c r="AL61" s="4">
        <f t="shared" si="38"/>
        <v>0</v>
      </c>
      <c r="AM61" s="4">
        <f t="shared" si="39"/>
        <v>0</v>
      </c>
      <c r="AN61" s="4">
        <f t="shared" si="40"/>
        <v>0</v>
      </c>
      <c r="AO61" s="4">
        <f t="shared" si="41"/>
        <v>0</v>
      </c>
      <c r="AP61" s="4">
        <f t="shared" si="42"/>
        <v>0</v>
      </c>
      <c r="AQ61" s="4">
        <f t="shared" si="43"/>
        <v>0</v>
      </c>
      <c r="AR61" s="4">
        <f t="shared" si="44"/>
        <v>0</v>
      </c>
      <c r="AS61" s="4">
        <f t="shared" si="45"/>
        <v>0</v>
      </c>
      <c r="AT61" s="4">
        <f t="shared" si="46"/>
        <v>0</v>
      </c>
      <c r="AU61" s="4">
        <f t="shared" si="47"/>
        <v>0</v>
      </c>
      <c r="AV61" s="4">
        <f t="shared" si="48"/>
        <v>0</v>
      </c>
      <c r="AW61" s="4">
        <f t="shared" si="49"/>
        <v>0</v>
      </c>
      <c r="AX61" s="4">
        <f t="shared" si="50"/>
        <v>0</v>
      </c>
      <c r="AY61" s="4">
        <f t="shared" si="51"/>
        <v>0</v>
      </c>
      <c r="AZ61" s="4">
        <f t="shared" si="52"/>
        <v>0</v>
      </c>
    </row>
    <row r="62" spans="2:52" x14ac:dyDescent="0.2">
      <c r="B62">
        <f>Risks!B70</f>
        <v>0</v>
      </c>
      <c r="C62">
        <f>Risks!I70</f>
        <v>0</v>
      </c>
      <c r="D62" s="4">
        <f>Risks!C70</f>
        <v>0</v>
      </c>
      <c r="E62" s="4">
        <f>Detailed_Report_Risk_Levels!D62</f>
        <v>0</v>
      </c>
      <c r="F62" s="4">
        <f t="shared" si="7"/>
        <v>1</v>
      </c>
      <c r="G62" s="4">
        <f t="shared" si="8"/>
        <v>1</v>
      </c>
      <c r="H62" s="4">
        <f t="shared" si="9"/>
        <v>1</v>
      </c>
      <c r="I62" s="4">
        <f t="shared" si="10"/>
        <v>1</v>
      </c>
      <c r="J62" s="4">
        <f t="shared" si="11"/>
        <v>1</v>
      </c>
      <c r="K62" s="4">
        <f t="shared" si="12"/>
        <v>1</v>
      </c>
      <c r="L62" s="4">
        <f t="shared" si="13"/>
        <v>1</v>
      </c>
      <c r="M62" s="4">
        <f t="shared" si="14"/>
        <v>1</v>
      </c>
      <c r="N62" s="4">
        <f t="shared" si="15"/>
        <v>1</v>
      </c>
      <c r="O62" s="4">
        <f t="shared" si="16"/>
        <v>1</v>
      </c>
      <c r="P62" s="4">
        <f t="shared" si="17"/>
        <v>1</v>
      </c>
      <c r="Q62" s="4">
        <f t="shared" si="18"/>
        <v>1</v>
      </c>
      <c r="R62" s="4">
        <f t="shared" si="19"/>
        <v>1</v>
      </c>
      <c r="S62" s="4">
        <f t="shared" si="20"/>
        <v>1</v>
      </c>
      <c r="T62" s="4">
        <f t="shared" si="21"/>
        <v>1</v>
      </c>
      <c r="U62" s="4">
        <f t="shared" si="22"/>
        <v>0</v>
      </c>
      <c r="V62" s="4">
        <f t="shared" si="23"/>
        <v>0</v>
      </c>
      <c r="W62" s="4">
        <f t="shared" si="24"/>
        <v>0</v>
      </c>
      <c r="X62" s="4">
        <f t="shared" si="25"/>
        <v>0</v>
      </c>
      <c r="Y62" s="4">
        <f t="shared" si="26"/>
        <v>0</v>
      </c>
      <c r="Z62" s="4">
        <f t="shared" si="27"/>
        <v>0</v>
      </c>
      <c r="AA62" s="4">
        <f t="shared" si="28"/>
        <v>0</v>
      </c>
      <c r="AB62" s="4">
        <f t="shared" si="29"/>
        <v>0</v>
      </c>
      <c r="AC62" s="4">
        <f t="shared" si="30"/>
        <v>0</v>
      </c>
      <c r="AD62" s="4">
        <f t="shared" si="31"/>
        <v>0</v>
      </c>
      <c r="AE62" s="4">
        <f t="shared" si="32"/>
        <v>0</v>
      </c>
      <c r="AF62" s="4">
        <f t="shared" si="33"/>
        <v>0</v>
      </c>
      <c r="AG62" s="4">
        <f t="shared" si="34"/>
        <v>0</v>
      </c>
      <c r="AH62" s="4">
        <f t="shared" si="35"/>
        <v>0</v>
      </c>
      <c r="AI62" s="4">
        <f t="shared" si="36"/>
        <v>0</v>
      </c>
      <c r="AJ62" s="4">
        <f t="shared" si="37"/>
        <v>0</v>
      </c>
      <c r="AK62" s="4">
        <f>Detailed_Report_Risk_Levels!E62</f>
        <v>0</v>
      </c>
      <c r="AL62" s="4">
        <f t="shared" si="38"/>
        <v>0</v>
      </c>
      <c r="AM62" s="4">
        <f t="shared" si="39"/>
        <v>0</v>
      </c>
      <c r="AN62" s="4">
        <f t="shared" si="40"/>
        <v>0</v>
      </c>
      <c r="AO62" s="4">
        <f t="shared" si="41"/>
        <v>0</v>
      </c>
      <c r="AP62" s="4">
        <f t="shared" si="42"/>
        <v>0</v>
      </c>
      <c r="AQ62" s="4">
        <f t="shared" si="43"/>
        <v>0</v>
      </c>
      <c r="AR62" s="4">
        <f t="shared" si="44"/>
        <v>0</v>
      </c>
      <c r="AS62" s="4">
        <f t="shared" si="45"/>
        <v>0</v>
      </c>
      <c r="AT62" s="4">
        <f t="shared" si="46"/>
        <v>0</v>
      </c>
      <c r="AU62" s="4">
        <f t="shared" si="47"/>
        <v>0</v>
      </c>
      <c r="AV62" s="4">
        <f t="shared" si="48"/>
        <v>0</v>
      </c>
      <c r="AW62" s="4">
        <f t="shared" si="49"/>
        <v>0</v>
      </c>
      <c r="AX62" s="4">
        <f t="shared" si="50"/>
        <v>0</v>
      </c>
      <c r="AY62" s="4">
        <f t="shared" si="51"/>
        <v>0</v>
      </c>
      <c r="AZ62" s="4">
        <f t="shared" si="52"/>
        <v>0</v>
      </c>
    </row>
    <row r="63" spans="2:52" x14ac:dyDescent="0.2">
      <c r="B63">
        <f>Risks!B71</f>
        <v>0</v>
      </c>
      <c r="C63">
        <f>Risks!I71</f>
        <v>0</v>
      </c>
      <c r="D63" s="4">
        <f>Risks!C71</f>
        <v>0</v>
      </c>
      <c r="E63" s="4">
        <f>Detailed_Report_Risk_Levels!D63</f>
        <v>0</v>
      </c>
      <c r="F63" s="4">
        <f t="shared" si="7"/>
        <v>1</v>
      </c>
      <c r="G63" s="4">
        <f t="shared" si="8"/>
        <v>1</v>
      </c>
      <c r="H63" s="4">
        <f t="shared" si="9"/>
        <v>1</v>
      </c>
      <c r="I63" s="4">
        <f t="shared" si="10"/>
        <v>1</v>
      </c>
      <c r="J63" s="4">
        <f t="shared" si="11"/>
        <v>1</v>
      </c>
      <c r="K63" s="4">
        <f t="shared" si="12"/>
        <v>1</v>
      </c>
      <c r="L63" s="4">
        <f t="shared" si="13"/>
        <v>1</v>
      </c>
      <c r="M63" s="4">
        <f t="shared" si="14"/>
        <v>1</v>
      </c>
      <c r="N63" s="4">
        <f t="shared" si="15"/>
        <v>1</v>
      </c>
      <c r="O63" s="4">
        <f t="shared" si="16"/>
        <v>1</v>
      </c>
      <c r="P63" s="4">
        <f t="shared" si="17"/>
        <v>1</v>
      </c>
      <c r="Q63" s="4">
        <f t="shared" si="18"/>
        <v>1</v>
      </c>
      <c r="R63" s="4">
        <f t="shared" si="19"/>
        <v>1</v>
      </c>
      <c r="S63" s="4">
        <f t="shared" si="20"/>
        <v>1</v>
      </c>
      <c r="T63" s="4">
        <f t="shared" si="21"/>
        <v>1</v>
      </c>
      <c r="U63" s="4">
        <f t="shared" si="22"/>
        <v>0</v>
      </c>
      <c r="V63" s="4">
        <f t="shared" si="23"/>
        <v>0</v>
      </c>
      <c r="W63" s="4">
        <f t="shared" si="24"/>
        <v>0</v>
      </c>
      <c r="X63" s="4">
        <f t="shared" si="25"/>
        <v>0</v>
      </c>
      <c r="Y63" s="4">
        <f t="shared" si="26"/>
        <v>0</v>
      </c>
      <c r="Z63" s="4">
        <f t="shared" si="27"/>
        <v>0</v>
      </c>
      <c r="AA63" s="4">
        <f t="shared" si="28"/>
        <v>0</v>
      </c>
      <c r="AB63" s="4">
        <f t="shared" si="29"/>
        <v>0</v>
      </c>
      <c r="AC63" s="4">
        <f t="shared" si="30"/>
        <v>0</v>
      </c>
      <c r="AD63" s="4">
        <f t="shared" si="31"/>
        <v>0</v>
      </c>
      <c r="AE63" s="4">
        <f t="shared" si="32"/>
        <v>0</v>
      </c>
      <c r="AF63" s="4">
        <f t="shared" si="33"/>
        <v>0</v>
      </c>
      <c r="AG63" s="4">
        <f t="shared" si="34"/>
        <v>0</v>
      </c>
      <c r="AH63" s="4">
        <f t="shared" si="35"/>
        <v>0</v>
      </c>
      <c r="AI63" s="4">
        <f t="shared" si="36"/>
        <v>0</v>
      </c>
      <c r="AJ63" s="4">
        <f t="shared" si="37"/>
        <v>0</v>
      </c>
      <c r="AK63" s="4">
        <f>Detailed_Report_Risk_Levels!E63</f>
        <v>0</v>
      </c>
      <c r="AL63" s="4">
        <f t="shared" si="38"/>
        <v>0</v>
      </c>
      <c r="AM63" s="4">
        <f t="shared" si="39"/>
        <v>0</v>
      </c>
      <c r="AN63" s="4">
        <f t="shared" si="40"/>
        <v>0</v>
      </c>
      <c r="AO63" s="4">
        <f t="shared" si="41"/>
        <v>0</v>
      </c>
      <c r="AP63" s="4">
        <f t="shared" si="42"/>
        <v>0</v>
      </c>
      <c r="AQ63" s="4">
        <f t="shared" si="43"/>
        <v>0</v>
      </c>
      <c r="AR63" s="4">
        <f t="shared" si="44"/>
        <v>0</v>
      </c>
      <c r="AS63" s="4">
        <f t="shared" si="45"/>
        <v>0</v>
      </c>
      <c r="AT63" s="4">
        <f t="shared" si="46"/>
        <v>0</v>
      </c>
      <c r="AU63" s="4">
        <f t="shared" si="47"/>
        <v>0</v>
      </c>
      <c r="AV63" s="4">
        <f t="shared" si="48"/>
        <v>0</v>
      </c>
      <c r="AW63" s="4">
        <f t="shared" si="49"/>
        <v>0</v>
      </c>
      <c r="AX63" s="4">
        <f t="shared" si="50"/>
        <v>0</v>
      </c>
      <c r="AY63" s="4">
        <f t="shared" si="51"/>
        <v>0</v>
      </c>
      <c r="AZ63" s="4">
        <f t="shared" si="52"/>
        <v>0</v>
      </c>
    </row>
    <row r="64" spans="2:52" x14ac:dyDescent="0.2">
      <c r="B64">
        <f>Risks!B72</f>
        <v>0</v>
      </c>
      <c r="C64">
        <f>Risks!I72</f>
        <v>0</v>
      </c>
      <c r="D64" s="4">
        <f>Risks!C72</f>
        <v>0</v>
      </c>
      <c r="E64" s="4">
        <f>Detailed_Report_Risk_Levels!D64</f>
        <v>0</v>
      </c>
      <c r="F64" s="4">
        <f t="shared" si="7"/>
        <v>1</v>
      </c>
      <c r="G64" s="4">
        <f t="shared" si="8"/>
        <v>1</v>
      </c>
      <c r="H64" s="4">
        <f t="shared" si="9"/>
        <v>1</v>
      </c>
      <c r="I64" s="4">
        <f t="shared" si="10"/>
        <v>1</v>
      </c>
      <c r="J64" s="4">
        <f t="shared" si="11"/>
        <v>1</v>
      </c>
      <c r="K64" s="4">
        <f t="shared" si="12"/>
        <v>1</v>
      </c>
      <c r="L64" s="4">
        <f t="shared" si="13"/>
        <v>1</v>
      </c>
      <c r="M64" s="4">
        <f t="shared" si="14"/>
        <v>1</v>
      </c>
      <c r="N64" s="4">
        <f t="shared" si="15"/>
        <v>1</v>
      </c>
      <c r="O64" s="4">
        <f t="shared" si="16"/>
        <v>1</v>
      </c>
      <c r="P64" s="4">
        <f t="shared" si="17"/>
        <v>1</v>
      </c>
      <c r="Q64" s="4">
        <f t="shared" si="18"/>
        <v>1</v>
      </c>
      <c r="R64" s="4">
        <f t="shared" si="19"/>
        <v>1</v>
      </c>
      <c r="S64" s="4">
        <f t="shared" si="20"/>
        <v>1</v>
      </c>
      <c r="T64" s="4">
        <f t="shared" si="21"/>
        <v>1</v>
      </c>
      <c r="U64" s="4">
        <f t="shared" si="22"/>
        <v>0</v>
      </c>
      <c r="V64" s="4">
        <f t="shared" si="23"/>
        <v>0</v>
      </c>
      <c r="W64" s="4">
        <f t="shared" si="24"/>
        <v>0</v>
      </c>
      <c r="X64" s="4">
        <f t="shared" si="25"/>
        <v>0</v>
      </c>
      <c r="Y64" s="4">
        <f t="shared" si="26"/>
        <v>0</v>
      </c>
      <c r="Z64" s="4">
        <f t="shared" si="27"/>
        <v>0</v>
      </c>
      <c r="AA64" s="4">
        <f t="shared" si="28"/>
        <v>0</v>
      </c>
      <c r="AB64" s="4">
        <f t="shared" si="29"/>
        <v>0</v>
      </c>
      <c r="AC64" s="4">
        <f t="shared" si="30"/>
        <v>0</v>
      </c>
      <c r="AD64" s="4">
        <f t="shared" si="31"/>
        <v>0</v>
      </c>
      <c r="AE64" s="4">
        <f t="shared" si="32"/>
        <v>0</v>
      </c>
      <c r="AF64" s="4">
        <f t="shared" si="33"/>
        <v>0</v>
      </c>
      <c r="AG64" s="4">
        <f t="shared" si="34"/>
        <v>0</v>
      </c>
      <c r="AH64" s="4">
        <f t="shared" si="35"/>
        <v>0</v>
      </c>
      <c r="AI64" s="4">
        <f t="shared" si="36"/>
        <v>0</v>
      </c>
      <c r="AJ64" s="4">
        <f t="shared" si="37"/>
        <v>0</v>
      </c>
      <c r="AK64" s="4">
        <f>Detailed_Report_Risk_Levels!E64</f>
        <v>0</v>
      </c>
      <c r="AL64" s="4">
        <f t="shared" si="38"/>
        <v>0</v>
      </c>
      <c r="AM64" s="4">
        <f t="shared" si="39"/>
        <v>0</v>
      </c>
      <c r="AN64" s="4">
        <f t="shared" si="40"/>
        <v>0</v>
      </c>
      <c r="AO64" s="4">
        <f t="shared" si="41"/>
        <v>0</v>
      </c>
      <c r="AP64" s="4">
        <f t="shared" si="42"/>
        <v>0</v>
      </c>
      <c r="AQ64" s="4">
        <f t="shared" si="43"/>
        <v>0</v>
      </c>
      <c r="AR64" s="4">
        <f t="shared" si="44"/>
        <v>0</v>
      </c>
      <c r="AS64" s="4">
        <f t="shared" si="45"/>
        <v>0</v>
      </c>
      <c r="AT64" s="4">
        <f t="shared" si="46"/>
        <v>0</v>
      </c>
      <c r="AU64" s="4">
        <f t="shared" si="47"/>
        <v>0</v>
      </c>
      <c r="AV64" s="4">
        <f t="shared" si="48"/>
        <v>0</v>
      </c>
      <c r="AW64" s="4">
        <f t="shared" si="49"/>
        <v>0</v>
      </c>
      <c r="AX64" s="4">
        <f t="shared" si="50"/>
        <v>0</v>
      </c>
      <c r="AY64" s="4">
        <f t="shared" si="51"/>
        <v>0</v>
      </c>
      <c r="AZ64" s="4">
        <f t="shared" si="52"/>
        <v>0</v>
      </c>
    </row>
    <row r="65" spans="2:52" x14ac:dyDescent="0.2">
      <c r="B65">
        <f>Risks!B73</f>
        <v>0</v>
      </c>
      <c r="C65">
        <f>Risks!I73</f>
        <v>0</v>
      </c>
      <c r="D65" s="4">
        <f>Risks!C73</f>
        <v>0</v>
      </c>
      <c r="E65" s="4">
        <f>Detailed_Report_Risk_Levels!D65</f>
        <v>0</v>
      </c>
      <c r="F65" s="4">
        <f t="shared" si="7"/>
        <v>1</v>
      </c>
      <c r="G65" s="4">
        <f t="shared" si="8"/>
        <v>1</v>
      </c>
      <c r="H65" s="4">
        <f t="shared" si="9"/>
        <v>1</v>
      </c>
      <c r="I65" s="4">
        <f t="shared" si="10"/>
        <v>1</v>
      </c>
      <c r="J65" s="4">
        <f t="shared" si="11"/>
        <v>1</v>
      </c>
      <c r="K65" s="4">
        <f t="shared" si="12"/>
        <v>1</v>
      </c>
      <c r="L65" s="4">
        <f t="shared" si="13"/>
        <v>1</v>
      </c>
      <c r="M65" s="4">
        <f t="shared" si="14"/>
        <v>1</v>
      </c>
      <c r="N65" s="4">
        <f t="shared" si="15"/>
        <v>1</v>
      </c>
      <c r="O65" s="4">
        <f t="shared" si="16"/>
        <v>1</v>
      </c>
      <c r="P65" s="4">
        <f t="shared" si="17"/>
        <v>1</v>
      </c>
      <c r="Q65" s="4">
        <f t="shared" si="18"/>
        <v>1</v>
      </c>
      <c r="R65" s="4">
        <f t="shared" si="19"/>
        <v>1</v>
      </c>
      <c r="S65" s="4">
        <f t="shared" si="20"/>
        <v>1</v>
      </c>
      <c r="T65" s="4">
        <f t="shared" si="21"/>
        <v>1</v>
      </c>
      <c r="U65" s="4">
        <f t="shared" si="22"/>
        <v>0</v>
      </c>
      <c r="V65" s="4">
        <f t="shared" si="23"/>
        <v>0</v>
      </c>
      <c r="W65" s="4">
        <f t="shared" si="24"/>
        <v>0</v>
      </c>
      <c r="X65" s="4">
        <f t="shared" si="25"/>
        <v>0</v>
      </c>
      <c r="Y65" s="4">
        <f t="shared" si="26"/>
        <v>0</v>
      </c>
      <c r="Z65" s="4">
        <f t="shared" si="27"/>
        <v>0</v>
      </c>
      <c r="AA65" s="4">
        <f t="shared" si="28"/>
        <v>0</v>
      </c>
      <c r="AB65" s="4">
        <f t="shared" si="29"/>
        <v>0</v>
      </c>
      <c r="AC65" s="4">
        <f t="shared" si="30"/>
        <v>0</v>
      </c>
      <c r="AD65" s="4">
        <f t="shared" si="31"/>
        <v>0</v>
      </c>
      <c r="AE65" s="4">
        <f t="shared" si="32"/>
        <v>0</v>
      </c>
      <c r="AF65" s="4">
        <f t="shared" si="33"/>
        <v>0</v>
      </c>
      <c r="AG65" s="4">
        <f t="shared" si="34"/>
        <v>0</v>
      </c>
      <c r="AH65" s="4">
        <f t="shared" si="35"/>
        <v>0</v>
      </c>
      <c r="AI65" s="4">
        <f t="shared" si="36"/>
        <v>0</v>
      </c>
      <c r="AJ65" s="4">
        <f t="shared" si="37"/>
        <v>0</v>
      </c>
      <c r="AK65" s="4">
        <f>Detailed_Report_Risk_Levels!E65</f>
        <v>0</v>
      </c>
      <c r="AL65" s="4">
        <f t="shared" si="38"/>
        <v>0</v>
      </c>
      <c r="AM65" s="4">
        <f t="shared" si="39"/>
        <v>0</v>
      </c>
      <c r="AN65" s="4">
        <f t="shared" si="40"/>
        <v>0</v>
      </c>
      <c r="AO65" s="4">
        <f t="shared" si="41"/>
        <v>0</v>
      </c>
      <c r="AP65" s="4">
        <f t="shared" si="42"/>
        <v>0</v>
      </c>
      <c r="AQ65" s="4">
        <f t="shared" si="43"/>
        <v>0</v>
      </c>
      <c r="AR65" s="4">
        <f t="shared" si="44"/>
        <v>0</v>
      </c>
      <c r="AS65" s="4">
        <f t="shared" si="45"/>
        <v>0</v>
      </c>
      <c r="AT65" s="4">
        <f t="shared" si="46"/>
        <v>0</v>
      </c>
      <c r="AU65" s="4">
        <f t="shared" si="47"/>
        <v>0</v>
      </c>
      <c r="AV65" s="4">
        <f t="shared" si="48"/>
        <v>0</v>
      </c>
      <c r="AW65" s="4">
        <f t="shared" si="49"/>
        <v>0</v>
      </c>
      <c r="AX65" s="4">
        <f t="shared" si="50"/>
        <v>0</v>
      </c>
      <c r="AY65" s="4">
        <f t="shared" si="51"/>
        <v>0</v>
      </c>
      <c r="AZ65" s="4">
        <f t="shared" si="52"/>
        <v>0</v>
      </c>
    </row>
    <row r="66" spans="2:52" x14ac:dyDescent="0.2">
      <c r="B66">
        <f>Risks!B74</f>
        <v>0</v>
      </c>
      <c r="C66">
        <f>Risks!I74</f>
        <v>0</v>
      </c>
      <c r="D66" s="4">
        <f>Risks!C74</f>
        <v>0</v>
      </c>
      <c r="E66" s="4">
        <f>Detailed_Report_Risk_Levels!D66</f>
        <v>0</v>
      </c>
      <c r="F66" s="4">
        <f t="shared" si="7"/>
        <v>1</v>
      </c>
      <c r="G66" s="4">
        <f t="shared" si="8"/>
        <v>1</v>
      </c>
      <c r="H66" s="4">
        <f t="shared" si="9"/>
        <v>1</v>
      </c>
      <c r="I66" s="4">
        <f t="shared" si="10"/>
        <v>1</v>
      </c>
      <c r="J66" s="4">
        <f t="shared" si="11"/>
        <v>1</v>
      </c>
      <c r="K66" s="4">
        <f t="shared" si="12"/>
        <v>1</v>
      </c>
      <c r="L66" s="4">
        <f t="shared" si="13"/>
        <v>1</v>
      </c>
      <c r="M66" s="4">
        <f t="shared" si="14"/>
        <v>1</v>
      </c>
      <c r="N66" s="4">
        <f t="shared" si="15"/>
        <v>1</v>
      </c>
      <c r="O66" s="4">
        <f t="shared" si="16"/>
        <v>1</v>
      </c>
      <c r="P66" s="4">
        <f t="shared" si="17"/>
        <v>1</v>
      </c>
      <c r="Q66" s="4">
        <f t="shared" si="18"/>
        <v>1</v>
      </c>
      <c r="R66" s="4">
        <f t="shared" si="19"/>
        <v>1</v>
      </c>
      <c r="S66" s="4">
        <f t="shared" si="20"/>
        <v>1</v>
      </c>
      <c r="T66" s="4">
        <f t="shared" si="21"/>
        <v>1</v>
      </c>
      <c r="U66" s="4">
        <f t="shared" si="22"/>
        <v>0</v>
      </c>
      <c r="V66" s="4">
        <f t="shared" si="23"/>
        <v>0</v>
      </c>
      <c r="W66" s="4">
        <f t="shared" si="24"/>
        <v>0</v>
      </c>
      <c r="X66" s="4">
        <f t="shared" si="25"/>
        <v>0</v>
      </c>
      <c r="Y66" s="4">
        <f t="shared" si="26"/>
        <v>0</v>
      </c>
      <c r="Z66" s="4">
        <f t="shared" si="27"/>
        <v>0</v>
      </c>
      <c r="AA66" s="4">
        <f t="shared" si="28"/>
        <v>0</v>
      </c>
      <c r="AB66" s="4">
        <f t="shared" si="29"/>
        <v>0</v>
      </c>
      <c r="AC66" s="4">
        <f t="shared" si="30"/>
        <v>0</v>
      </c>
      <c r="AD66" s="4">
        <f t="shared" si="31"/>
        <v>0</v>
      </c>
      <c r="AE66" s="4">
        <f t="shared" si="32"/>
        <v>0</v>
      </c>
      <c r="AF66" s="4">
        <f t="shared" si="33"/>
        <v>0</v>
      </c>
      <c r="AG66" s="4">
        <f t="shared" si="34"/>
        <v>0</v>
      </c>
      <c r="AH66" s="4">
        <f t="shared" si="35"/>
        <v>0</v>
      </c>
      <c r="AI66" s="4">
        <f t="shared" si="36"/>
        <v>0</v>
      </c>
      <c r="AJ66" s="4">
        <f t="shared" si="37"/>
        <v>0</v>
      </c>
      <c r="AK66" s="4">
        <f>Detailed_Report_Risk_Levels!E66</f>
        <v>0</v>
      </c>
      <c r="AL66" s="4">
        <f t="shared" si="38"/>
        <v>0</v>
      </c>
      <c r="AM66" s="4">
        <f t="shared" si="39"/>
        <v>0</v>
      </c>
      <c r="AN66" s="4">
        <f t="shared" si="40"/>
        <v>0</v>
      </c>
      <c r="AO66" s="4">
        <f t="shared" si="41"/>
        <v>0</v>
      </c>
      <c r="AP66" s="4">
        <f t="shared" si="42"/>
        <v>0</v>
      </c>
      <c r="AQ66" s="4">
        <f t="shared" si="43"/>
        <v>0</v>
      </c>
      <c r="AR66" s="4">
        <f t="shared" si="44"/>
        <v>0</v>
      </c>
      <c r="AS66" s="4">
        <f t="shared" si="45"/>
        <v>0</v>
      </c>
      <c r="AT66" s="4">
        <f t="shared" si="46"/>
        <v>0</v>
      </c>
      <c r="AU66" s="4">
        <f t="shared" si="47"/>
        <v>0</v>
      </c>
      <c r="AV66" s="4">
        <f t="shared" si="48"/>
        <v>0</v>
      </c>
      <c r="AW66" s="4">
        <f t="shared" si="49"/>
        <v>0</v>
      </c>
      <c r="AX66" s="4">
        <f t="shared" si="50"/>
        <v>0</v>
      </c>
      <c r="AY66" s="4">
        <f t="shared" si="51"/>
        <v>0</v>
      </c>
      <c r="AZ66" s="4">
        <f t="shared" si="52"/>
        <v>0</v>
      </c>
    </row>
    <row r="67" spans="2:52" x14ac:dyDescent="0.2">
      <c r="B67">
        <f>Risks!B75</f>
        <v>0</v>
      </c>
      <c r="C67">
        <f>Risks!I75</f>
        <v>0</v>
      </c>
      <c r="D67" s="4">
        <f>Risks!C75</f>
        <v>0</v>
      </c>
      <c r="E67" s="4">
        <f>Detailed_Report_Risk_Levels!D67</f>
        <v>0</v>
      </c>
      <c r="F67" s="4">
        <f t="shared" si="7"/>
        <v>1</v>
      </c>
      <c r="G67" s="4">
        <f t="shared" si="8"/>
        <v>1</v>
      </c>
      <c r="H67" s="4">
        <f t="shared" si="9"/>
        <v>1</v>
      </c>
      <c r="I67" s="4">
        <f t="shared" si="10"/>
        <v>1</v>
      </c>
      <c r="J67" s="4">
        <f t="shared" si="11"/>
        <v>1</v>
      </c>
      <c r="K67" s="4">
        <f t="shared" si="12"/>
        <v>1</v>
      </c>
      <c r="L67" s="4">
        <f t="shared" si="13"/>
        <v>1</v>
      </c>
      <c r="M67" s="4">
        <f t="shared" si="14"/>
        <v>1</v>
      </c>
      <c r="N67" s="4">
        <f t="shared" si="15"/>
        <v>1</v>
      </c>
      <c r="O67" s="4">
        <f t="shared" si="16"/>
        <v>1</v>
      </c>
      <c r="P67" s="4">
        <f t="shared" si="17"/>
        <v>1</v>
      </c>
      <c r="Q67" s="4">
        <f t="shared" si="18"/>
        <v>1</v>
      </c>
      <c r="R67" s="4">
        <f t="shared" si="19"/>
        <v>1</v>
      </c>
      <c r="S67" s="4">
        <f t="shared" si="20"/>
        <v>1</v>
      </c>
      <c r="T67" s="4">
        <f t="shared" si="21"/>
        <v>1</v>
      </c>
      <c r="U67" s="4">
        <f t="shared" si="22"/>
        <v>0</v>
      </c>
      <c r="V67" s="4">
        <f t="shared" si="23"/>
        <v>0</v>
      </c>
      <c r="W67" s="4">
        <f t="shared" si="24"/>
        <v>0</v>
      </c>
      <c r="X67" s="4">
        <f t="shared" si="25"/>
        <v>0</v>
      </c>
      <c r="Y67" s="4">
        <f t="shared" si="26"/>
        <v>0</v>
      </c>
      <c r="Z67" s="4">
        <f t="shared" si="27"/>
        <v>0</v>
      </c>
      <c r="AA67" s="4">
        <f t="shared" si="28"/>
        <v>0</v>
      </c>
      <c r="AB67" s="4">
        <f t="shared" si="29"/>
        <v>0</v>
      </c>
      <c r="AC67" s="4">
        <f t="shared" si="30"/>
        <v>0</v>
      </c>
      <c r="AD67" s="4">
        <f t="shared" si="31"/>
        <v>0</v>
      </c>
      <c r="AE67" s="4">
        <f t="shared" si="32"/>
        <v>0</v>
      </c>
      <c r="AF67" s="4">
        <f t="shared" si="33"/>
        <v>0</v>
      </c>
      <c r="AG67" s="4">
        <f t="shared" si="34"/>
        <v>0</v>
      </c>
      <c r="AH67" s="4">
        <f t="shared" si="35"/>
        <v>0</v>
      </c>
      <c r="AI67" s="4">
        <f t="shared" si="36"/>
        <v>0</v>
      </c>
      <c r="AJ67" s="4">
        <f t="shared" si="37"/>
        <v>0</v>
      </c>
      <c r="AK67" s="4">
        <f>Detailed_Report_Risk_Levels!E67</f>
        <v>0</v>
      </c>
      <c r="AL67" s="4">
        <f t="shared" si="38"/>
        <v>0</v>
      </c>
      <c r="AM67" s="4">
        <f t="shared" si="39"/>
        <v>0</v>
      </c>
      <c r="AN67" s="4">
        <f t="shared" si="40"/>
        <v>0</v>
      </c>
      <c r="AO67" s="4">
        <f t="shared" si="41"/>
        <v>0</v>
      </c>
      <c r="AP67" s="4">
        <f t="shared" si="42"/>
        <v>0</v>
      </c>
      <c r="AQ67" s="4">
        <f t="shared" si="43"/>
        <v>0</v>
      </c>
      <c r="AR67" s="4">
        <f t="shared" si="44"/>
        <v>0</v>
      </c>
      <c r="AS67" s="4">
        <f t="shared" si="45"/>
        <v>0</v>
      </c>
      <c r="AT67" s="4">
        <f t="shared" si="46"/>
        <v>0</v>
      </c>
      <c r="AU67" s="4">
        <f t="shared" si="47"/>
        <v>0</v>
      </c>
      <c r="AV67" s="4">
        <f t="shared" si="48"/>
        <v>0</v>
      </c>
      <c r="AW67" s="4">
        <f t="shared" si="49"/>
        <v>0</v>
      </c>
      <c r="AX67" s="4">
        <f t="shared" si="50"/>
        <v>0</v>
      </c>
      <c r="AY67" s="4">
        <f t="shared" si="51"/>
        <v>0</v>
      </c>
      <c r="AZ67" s="4">
        <f t="shared" si="52"/>
        <v>0</v>
      </c>
    </row>
    <row r="68" spans="2:52" x14ac:dyDescent="0.2">
      <c r="B68">
        <f>Risks!B76</f>
        <v>0</v>
      </c>
      <c r="C68">
        <f>Risks!I76</f>
        <v>0</v>
      </c>
      <c r="D68" s="4">
        <f>Risks!C76</f>
        <v>0</v>
      </c>
      <c r="E68" s="4">
        <f>Detailed_Report_Risk_Levels!D68</f>
        <v>0</v>
      </c>
      <c r="F68" s="4">
        <f t="shared" si="7"/>
        <v>1</v>
      </c>
      <c r="G68" s="4">
        <f t="shared" si="8"/>
        <v>1</v>
      </c>
      <c r="H68" s="4">
        <f t="shared" si="9"/>
        <v>1</v>
      </c>
      <c r="I68" s="4">
        <f t="shared" si="10"/>
        <v>1</v>
      </c>
      <c r="J68" s="4">
        <f t="shared" si="11"/>
        <v>1</v>
      </c>
      <c r="K68" s="4">
        <f t="shared" si="12"/>
        <v>1</v>
      </c>
      <c r="L68" s="4">
        <f t="shared" si="13"/>
        <v>1</v>
      </c>
      <c r="M68" s="4">
        <f t="shared" si="14"/>
        <v>1</v>
      </c>
      <c r="N68" s="4">
        <f t="shared" si="15"/>
        <v>1</v>
      </c>
      <c r="O68" s="4">
        <f t="shared" si="16"/>
        <v>1</v>
      </c>
      <c r="P68" s="4">
        <f t="shared" si="17"/>
        <v>1</v>
      </c>
      <c r="Q68" s="4">
        <f t="shared" si="18"/>
        <v>1</v>
      </c>
      <c r="R68" s="4">
        <f t="shared" si="19"/>
        <v>1</v>
      </c>
      <c r="S68" s="4">
        <f t="shared" si="20"/>
        <v>1</v>
      </c>
      <c r="T68" s="4">
        <f t="shared" si="21"/>
        <v>1</v>
      </c>
      <c r="U68" s="4">
        <f t="shared" si="22"/>
        <v>0</v>
      </c>
      <c r="V68" s="4">
        <f t="shared" si="23"/>
        <v>0</v>
      </c>
      <c r="W68" s="4">
        <f t="shared" si="24"/>
        <v>0</v>
      </c>
      <c r="X68" s="4">
        <f t="shared" si="25"/>
        <v>0</v>
      </c>
      <c r="Y68" s="4">
        <f t="shared" si="26"/>
        <v>0</v>
      </c>
      <c r="Z68" s="4">
        <f t="shared" si="27"/>
        <v>0</v>
      </c>
      <c r="AA68" s="4">
        <f t="shared" si="28"/>
        <v>0</v>
      </c>
      <c r="AB68" s="4">
        <f t="shared" si="29"/>
        <v>0</v>
      </c>
      <c r="AC68" s="4">
        <f t="shared" si="30"/>
        <v>0</v>
      </c>
      <c r="AD68" s="4">
        <f t="shared" si="31"/>
        <v>0</v>
      </c>
      <c r="AE68" s="4">
        <f t="shared" si="32"/>
        <v>0</v>
      </c>
      <c r="AF68" s="4">
        <f t="shared" si="33"/>
        <v>0</v>
      </c>
      <c r="AG68" s="4">
        <f t="shared" si="34"/>
        <v>0</v>
      </c>
      <c r="AH68" s="4">
        <f t="shared" si="35"/>
        <v>0</v>
      </c>
      <c r="AI68" s="4">
        <f t="shared" si="36"/>
        <v>0</v>
      </c>
      <c r="AJ68" s="4">
        <f t="shared" si="37"/>
        <v>0</v>
      </c>
      <c r="AK68" s="4">
        <f>Detailed_Report_Risk_Levels!E68</f>
        <v>0</v>
      </c>
      <c r="AL68" s="4">
        <f t="shared" si="38"/>
        <v>0</v>
      </c>
      <c r="AM68" s="4">
        <f t="shared" si="39"/>
        <v>0</v>
      </c>
      <c r="AN68" s="4">
        <f t="shared" si="40"/>
        <v>0</v>
      </c>
      <c r="AO68" s="4">
        <f t="shared" si="41"/>
        <v>0</v>
      </c>
      <c r="AP68" s="4">
        <f t="shared" si="42"/>
        <v>0</v>
      </c>
      <c r="AQ68" s="4">
        <f t="shared" si="43"/>
        <v>0</v>
      </c>
      <c r="AR68" s="4">
        <f t="shared" si="44"/>
        <v>0</v>
      </c>
      <c r="AS68" s="4">
        <f t="shared" si="45"/>
        <v>0</v>
      </c>
      <c r="AT68" s="4">
        <f t="shared" si="46"/>
        <v>0</v>
      </c>
      <c r="AU68" s="4">
        <f t="shared" si="47"/>
        <v>0</v>
      </c>
      <c r="AV68" s="4">
        <f t="shared" si="48"/>
        <v>0</v>
      </c>
      <c r="AW68" s="4">
        <f t="shared" si="49"/>
        <v>0</v>
      </c>
      <c r="AX68" s="4">
        <f t="shared" si="50"/>
        <v>0</v>
      </c>
      <c r="AY68" s="4">
        <f t="shared" si="51"/>
        <v>0</v>
      </c>
      <c r="AZ68" s="4">
        <f t="shared" si="52"/>
        <v>0</v>
      </c>
    </row>
    <row r="69" spans="2:52" x14ac:dyDescent="0.2">
      <c r="B69">
        <f>Risks!B77</f>
        <v>0</v>
      </c>
      <c r="C69">
        <f>Risks!I77</f>
        <v>0</v>
      </c>
      <c r="D69" s="4">
        <f>Risks!C77</f>
        <v>0</v>
      </c>
      <c r="E69" s="4">
        <f>Detailed_Report_Risk_Levels!D69</f>
        <v>0</v>
      </c>
      <c r="F69" s="4">
        <f t="shared" si="7"/>
        <v>1</v>
      </c>
      <c r="G69" s="4">
        <f t="shared" si="8"/>
        <v>1</v>
      </c>
      <c r="H69" s="4">
        <f t="shared" si="9"/>
        <v>1</v>
      </c>
      <c r="I69" s="4">
        <f t="shared" si="10"/>
        <v>1</v>
      </c>
      <c r="J69" s="4">
        <f t="shared" si="11"/>
        <v>1</v>
      </c>
      <c r="K69" s="4">
        <f t="shared" si="12"/>
        <v>1</v>
      </c>
      <c r="L69" s="4">
        <f t="shared" si="13"/>
        <v>1</v>
      </c>
      <c r="M69" s="4">
        <f t="shared" si="14"/>
        <v>1</v>
      </c>
      <c r="N69" s="4">
        <f t="shared" si="15"/>
        <v>1</v>
      </c>
      <c r="O69" s="4">
        <f t="shared" si="16"/>
        <v>1</v>
      </c>
      <c r="P69" s="4">
        <f t="shared" si="17"/>
        <v>1</v>
      </c>
      <c r="Q69" s="4">
        <f t="shared" si="18"/>
        <v>1</v>
      </c>
      <c r="R69" s="4">
        <f t="shared" si="19"/>
        <v>1</v>
      </c>
      <c r="S69" s="4">
        <f t="shared" si="20"/>
        <v>1</v>
      </c>
      <c r="T69" s="4">
        <f t="shared" si="21"/>
        <v>1</v>
      </c>
      <c r="U69" s="4">
        <f t="shared" si="22"/>
        <v>0</v>
      </c>
      <c r="V69" s="4">
        <f t="shared" si="23"/>
        <v>0</v>
      </c>
      <c r="W69" s="4">
        <f t="shared" si="24"/>
        <v>0</v>
      </c>
      <c r="X69" s="4">
        <f t="shared" si="25"/>
        <v>0</v>
      </c>
      <c r="Y69" s="4">
        <f t="shared" si="26"/>
        <v>0</v>
      </c>
      <c r="Z69" s="4">
        <f t="shared" si="27"/>
        <v>0</v>
      </c>
      <c r="AA69" s="4">
        <f t="shared" si="28"/>
        <v>0</v>
      </c>
      <c r="AB69" s="4">
        <f t="shared" si="29"/>
        <v>0</v>
      </c>
      <c r="AC69" s="4">
        <f t="shared" si="30"/>
        <v>0</v>
      </c>
      <c r="AD69" s="4">
        <f t="shared" si="31"/>
        <v>0</v>
      </c>
      <c r="AE69" s="4">
        <f t="shared" si="32"/>
        <v>0</v>
      </c>
      <c r="AF69" s="4">
        <f t="shared" si="33"/>
        <v>0</v>
      </c>
      <c r="AG69" s="4">
        <f t="shared" si="34"/>
        <v>0</v>
      </c>
      <c r="AH69" s="4">
        <f t="shared" si="35"/>
        <v>0</v>
      </c>
      <c r="AI69" s="4">
        <f t="shared" si="36"/>
        <v>0</v>
      </c>
      <c r="AJ69" s="4">
        <f t="shared" si="37"/>
        <v>0</v>
      </c>
      <c r="AK69" s="4">
        <f>Detailed_Report_Risk_Levels!E69</f>
        <v>0</v>
      </c>
      <c r="AL69" s="4">
        <f t="shared" si="38"/>
        <v>0</v>
      </c>
      <c r="AM69" s="4">
        <f t="shared" si="39"/>
        <v>0</v>
      </c>
      <c r="AN69" s="4">
        <f t="shared" si="40"/>
        <v>0</v>
      </c>
      <c r="AO69" s="4">
        <f t="shared" si="41"/>
        <v>0</v>
      </c>
      <c r="AP69" s="4">
        <f t="shared" si="42"/>
        <v>0</v>
      </c>
      <c r="AQ69" s="4">
        <f t="shared" si="43"/>
        <v>0</v>
      </c>
      <c r="AR69" s="4">
        <f t="shared" si="44"/>
        <v>0</v>
      </c>
      <c r="AS69" s="4">
        <f t="shared" si="45"/>
        <v>0</v>
      </c>
      <c r="AT69" s="4">
        <f t="shared" si="46"/>
        <v>0</v>
      </c>
      <c r="AU69" s="4">
        <f t="shared" si="47"/>
        <v>0</v>
      </c>
      <c r="AV69" s="4">
        <f t="shared" si="48"/>
        <v>0</v>
      </c>
      <c r="AW69" s="4">
        <f t="shared" si="49"/>
        <v>0</v>
      </c>
      <c r="AX69" s="4">
        <f t="shared" si="50"/>
        <v>0</v>
      </c>
      <c r="AY69" s="4">
        <f t="shared" si="51"/>
        <v>0</v>
      </c>
      <c r="AZ69" s="4">
        <f t="shared" si="52"/>
        <v>0</v>
      </c>
    </row>
    <row r="70" spans="2:52" x14ac:dyDescent="0.2">
      <c r="B70">
        <f>Risks!B78</f>
        <v>0</v>
      </c>
      <c r="C70">
        <f>Risks!I78</f>
        <v>0</v>
      </c>
      <c r="D70" s="4">
        <f>Risks!C78</f>
        <v>0</v>
      </c>
      <c r="E70" s="4">
        <f>Detailed_Report_Risk_Levels!D70</f>
        <v>0</v>
      </c>
      <c r="F70" s="4">
        <f t="shared" si="7"/>
        <v>1</v>
      </c>
      <c r="G70" s="4">
        <f t="shared" si="8"/>
        <v>1</v>
      </c>
      <c r="H70" s="4">
        <f t="shared" si="9"/>
        <v>1</v>
      </c>
      <c r="I70" s="4">
        <f t="shared" si="10"/>
        <v>1</v>
      </c>
      <c r="J70" s="4">
        <f t="shared" si="11"/>
        <v>1</v>
      </c>
      <c r="K70" s="4">
        <f t="shared" si="12"/>
        <v>1</v>
      </c>
      <c r="L70" s="4">
        <f t="shared" si="13"/>
        <v>1</v>
      </c>
      <c r="M70" s="4">
        <f t="shared" si="14"/>
        <v>1</v>
      </c>
      <c r="N70" s="4">
        <f t="shared" si="15"/>
        <v>1</v>
      </c>
      <c r="O70" s="4">
        <f t="shared" si="16"/>
        <v>1</v>
      </c>
      <c r="P70" s="4">
        <f t="shared" si="17"/>
        <v>1</v>
      </c>
      <c r="Q70" s="4">
        <f t="shared" si="18"/>
        <v>1</v>
      </c>
      <c r="R70" s="4">
        <f t="shared" si="19"/>
        <v>1</v>
      </c>
      <c r="S70" s="4">
        <f t="shared" si="20"/>
        <v>1</v>
      </c>
      <c r="T70" s="4">
        <f t="shared" si="21"/>
        <v>1</v>
      </c>
      <c r="U70" s="4">
        <f t="shared" si="22"/>
        <v>0</v>
      </c>
      <c r="V70" s="4">
        <f t="shared" si="23"/>
        <v>0</v>
      </c>
      <c r="W70" s="4">
        <f t="shared" si="24"/>
        <v>0</v>
      </c>
      <c r="X70" s="4">
        <f t="shared" si="25"/>
        <v>0</v>
      </c>
      <c r="Y70" s="4">
        <f t="shared" si="26"/>
        <v>0</v>
      </c>
      <c r="Z70" s="4">
        <f t="shared" si="27"/>
        <v>0</v>
      </c>
      <c r="AA70" s="4">
        <f t="shared" si="28"/>
        <v>0</v>
      </c>
      <c r="AB70" s="4">
        <f t="shared" si="29"/>
        <v>0</v>
      </c>
      <c r="AC70" s="4">
        <f t="shared" si="30"/>
        <v>0</v>
      </c>
      <c r="AD70" s="4">
        <f t="shared" si="31"/>
        <v>0</v>
      </c>
      <c r="AE70" s="4">
        <f t="shared" si="32"/>
        <v>0</v>
      </c>
      <c r="AF70" s="4">
        <f t="shared" si="33"/>
        <v>0</v>
      </c>
      <c r="AG70" s="4">
        <f t="shared" si="34"/>
        <v>0</v>
      </c>
      <c r="AH70" s="4">
        <f t="shared" si="35"/>
        <v>0</v>
      </c>
      <c r="AI70" s="4">
        <f t="shared" si="36"/>
        <v>0</v>
      </c>
      <c r="AJ70" s="4">
        <f t="shared" si="37"/>
        <v>0</v>
      </c>
      <c r="AK70" s="4">
        <f>Detailed_Report_Risk_Levels!E70</f>
        <v>0</v>
      </c>
      <c r="AL70" s="4">
        <f t="shared" si="38"/>
        <v>0</v>
      </c>
      <c r="AM70" s="4">
        <f t="shared" si="39"/>
        <v>0</v>
      </c>
      <c r="AN70" s="4">
        <f t="shared" si="40"/>
        <v>0</v>
      </c>
      <c r="AO70" s="4">
        <f t="shared" si="41"/>
        <v>0</v>
      </c>
      <c r="AP70" s="4">
        <f t="shared" si="42"/>
        <v>0</v>
      </c>
      <c r="AQ70" s="4">
        <f t="shared" si="43"/>
        <v>0</v>
      </c>
      <c r="AR70" s="4">
        <f t="shared" si="44"/>
        <v>0</v>
      </c>
      <c r="AS70" s="4">
        <f t="shared" si="45"/>
        <v>0</v>
      </c>
      <c r="AT70" s="4">
        <f t="shared" si="46"/>
        <v>0</v>
      </c>
      <c r="AU70" s="4">
        <f t="shared" si="47"/>
        <v>0</v>
      </c>
      <c r="AV70" s="4">
        <f t="shared" si="48"/>
        <v>0</v>
      </c>
      <c r="AW70" s="4">
        <f t="shared" si="49"/>
        <v>0</v>
      </c>
      <c r="AX70" s="4">
        <f t="shared" si="50"/>
        <v>0</v>
      </c>
      <c r="AY70" s="4">
        <f t="shared" si="51"/>
        <v>0</v>
      </c>
      <c r="AZ70" s="4">
        <f t="shared" si="52"/>
        <v>0</v>
      </c>
    </row>
    <row r="71" spans="2:52" x14ac:dyDescent="0.2">
      <c r="B71">
        <f>Risks!B79</f>
        <v>0</v>
      </c>
      <c r="C71">
        <f>Risks!I79</f>
        <v>0</v>
      </c>
      <c r="D71" s="4">
        <f>Risks!C79</f>
        <v>0</v>
      </c>
      <c r="E71" s="4">
        <f>Detailed_Report_Risk_Levels!D71</f>
        <v>0</v>
      </c>
      <c r="F71" s="4">
        <f t="shared" si="7"/>
        <v>1</v>
      </c>
      <c r="G71" s="4">
        <f t="shared" si="8"/>
        <v>1</v>
      </c>
      <c r="H71" s="4">
        <f t="shared" si="9"/>
        <v>1</v>
      </c>
      <c r="I71" s="4">
        <f t="shared" si="10"/>
        <v>1</v>
      </c>
      <c r="J71" s="4">
        <f t="shared" si="11"/>
        <v>1</v>
      </c>
      <c r="K71" s="4">
        <f t="shared" si="12"/>
        <v>1</v>
      </c>
      <c r="L71" s="4">
        <f t="shared" si="13"/>
        <v>1</v>
      </c>
      <c r="M71" s="4">
        <f t="shared" si="14"/>
        <v>1</v>
      </c>
      <c r="N71" s="4">
        <f t="shared" si="15"/>
        <v>1</v>
      </c>
      <c r="O71" s="4">
        <f t="shared" si="16"/>
        <v>1</v>
      </c>
      <c r="P71" s="4">
        <f t="shared" si="17"/>
        <v>1</v>
      </c>
      <c r="Q71" s="4">
        <f t="shared" si="18"/>
        <v>1</v>
      </c>
      <c r="R71" s="4">
        <f t="shared" si="19"/>
        <v>1</v>
      </c>
      <c r="S71" s="4">
        <f t="shared" si="20"/>
        <v>1</v>
      </c>
      <c r="T71" s="4">
        <f t="shared" si="21"/>
        <v>1</v>
      </c>
      <c r="U71" s="4">
        <f t="shared" si="22"/>
        <v>0</v>
      </c>
      <c r="V71" s="4">
        <f t="shared" si="23"/>
        <v>0</v>
      </c>
      <c r="W71" s="4">
        <f t="shared" si="24"/>
        <v>0</v>
      </c>
      <c r="X71" s="4">
        <f t="shared" si="25"/>
        <v>0</v>
      </c>
      <c r="Y71" s="4">
        <f t="shared" si="26"/>
        <v>0</v>
      </c>
      <c r="Z71" s="4">
        <f t="shared" si="27"/>
        <v>0</v>
      </c>
      <c r="AA71" s="4">
        <f t="shared" si="28"/>
        <v>0</v>
      </c>
      <c r="AB71" s="4">
        <f t="shared" si="29"/>
        <v>0</v>
      </c>
      <c r="AC71" s="4">
        <f t="shared" si="30"/>
        <v>0</v>
      </c>
      <c r="AD71" s="4">
        <f t="shared" si="31"/>
        <v>0</v>
      </c>
      <c r="AE71" s="4">
        <f t="shared" si="32"/>
        <v>0</v>
      </c>
      <c r="AF71" s="4">
        <f t="shared" si="33"/>
        <v>0</v>
      </c>
      <c r="AG71" s="4">
        <f t="shared" si="34"/>
        <v>0</v>
      </c>
      <c r="AH71" s="4">
        <f t="shared" si="35"/>
        <v>0</v>
      </c>
      <c r="AI71" s="4">
        <f t="shared" si="36"/>
        <v>0</v>
      </c>
      <c r="AJ71" s="4">
        <f t="shared" si="37"/>
        <v>0</v>
      </c>
      <c r="AK71" s="4">
        <f>Detailed_Report_Risk_Levels!E71</f>
        <v>0</v>
      </c>
      <c r="AL71" s="4">
        <f t="shared" si="38"/>
        <v>0</v>
      </c>
      <c r="AM71" s="4">
        <f t="shared" si="39"/>
        <v>0</v>
      </c>
      <c r="AN71" s="4">
        <f t="shared" si="40"/>
        <v>0</v>
      </c>
      <c r="AO71" s="4">
        <f t="shared" si="41"/>
        <v>0</v>
      </c>
      <c r="AP71" s="4">
        <f t="shared" si="42"/>
        <v>0</v>
      </c>
      <c r="AQ71" s="4">
        <f t="shared" si="43"/>
        <v>0</v>
      </c>
      <c r="AR71" s="4">
        <f t="shared" si="44"/>
        <v>0</v>
      </c>
      <c r="AS71" s="4">
        <f t="shared" si="45"/>
        <v>0</v>
      </c>
      <c r="AT71" s="4">
        <f t="shared" si="46"/>
        <v>0</v>
      </c>
      <c r="AU71" s="4">
        <f t="shared" si="47"/>
        <v>0</v>
      </c>
      <c r="AV71" s="4">
        <f t="shared" si="48"/>
        <v>0</v>
      </c>
      <c r="AW71" s="4">
        <f t="shared" si="49"/>
        <v>0</v>
      </c>
      <c r="AX71" s="4">
        <f t="shared" si="50"/>
        <v>0</v>
      </c>
      <c r="AY71" s="4">
        <f t="shared" si="51"/>
        <v>0</v>
      </c>
      <c r="AZ71" s="4">
        <f t="shared" si="52"/>
        <v>0</v>
      </c>
    </row>
    <row r="72" spans="2:52" x14ac:dyDescent="0.2">
      <c r="B72">
        <f>Risks!B80</f>
        <v>0</v>
      </c>
      <c r="C72">
        <f>Risks!I80</f>
        <v>0</v>
      </c>
      <c r="D72" s="4">
        <f>Risks!C80</f>
        <v>0</v>
      </c>
      <c r="E72" s="4">
        <f>Detailed_Report_Risk_Levels!D72</f>
        <v>0</v>
      </c>
      <c r="F72" s="4">
        <f t="shared" si="7"/>
        <v>1</v>
      </c>
      <c r="G72" s="4">
        <f t="shared" si="8"/>
        <v>1</v>
      </c>
      <c r="H72" s="4">
        <f t="shared" si="9"/>
        <v>1</v>
      </c>
      <c r="I72" s="4">
        <f t="shared" si="10"/>
        <v>1</v>
      </c>
      <c r="J72" s="4">
        <f t="shared" si="11"/>
        <v>1</v>
      </c>
      <c r="K72" s="4">
        <f t="shared" si="12"/>
        <v>1</v>
      </c>
      <c r="L72" s="4">
        <f t="shared" si="13"/>
        <v>1</v>
      </c>
      <c r="M72" s="4">
        <f t="shared" si="14"/>
        <v>1</v>
      </c>
      <c r="N72" s="4">
        <f t="shared" si="15"/>
        <v>1</v>
      </c>
      <c r="O72" s="4">
        <f t="shared" si="16"/>
        <v>1</v>
      </c>
      <c r="P72" s="4">
        <f t="shared" si="17"/>
        <v>1</v>
      </c>
      <c r="Q72" s="4">
        <f t="shared" si="18"/>
        <v>1</v>
      </c>
      <c r="R72" s="4">
        <f t="shared" si="19"/>
        <v>1</v>
      </c>
      <c r="S72" s="4">
        <f t="shared" si="20"/>
        <v>1</v>
      </c>
      <c r="T72" s="4">
        <f t="shared" si="21"/>
        <v>1</v>
      </c>
      <c r="U72" s="4">
        <f t="shared" si="22"/>
        <v>0</v>
      </c>
      <c r="V72" s="4">
        <f t="shared" si="23"/>
        <v>0</v>
      </c>
      <c r="W72" s="4">
        <f t="shared" si="24"/>
        <v>0</v>
      </c>
      <c r="X72" s="4">
        <f t="shared" si="25"/>
        <v>0</v>
      </c>
      <c r="Y72" s="4">
        <f t="shared" si="26"/>
        <v>0</v>
      </c>
      <c r="Z72" s="4">
        <f t="shared" si="27"/>
        <v>0</v>
      </c>
      <c r="AA72" s="4">
        <f t="shared" si="28"/>
        <v>0</v>
      </c>
      <c r="AB72" s="4">
        <f t="shared" si="29"/>
        <v>0</v>
      </c>
      <c r="AC72" s="4">
        <f t="shared" si="30"/>
        <v>0</v>
      </c>
      <c r="AD72" s="4">
        <f t="shared" si="31"/>
        <v>0</v>
      </c>
      <c r="AE72" s="4">
        <f t="shared" si="32"/>
        <v>0</v>
      </c>
      <c r="AF72" s="4">
        <f t="shared" si="33"/>
        <v>0</v>
      </c>
      <c r="AG72" s="4">
        <f t="shared" si="34"/>
        <v>0</v>
      </c>
      <c r="AH72" s="4">
        <f t="shared" si="35"/>
        <v>0</v>
      </c>
      <c r="AI72" s="4">
        <f t="shared" si="36"/>
        <v>0</v>
      </c>
      <c r="AJ72" s="4">
        <f t="shared" si="37"/>
        <v>0</v>
      </c>
      <c r="AK72" s="4">
        <f>Detailed_Report_Risk_Levels!E72</f>
        <v>0</v>
      </c>
      <c r="AL72" s="4">
        <f t="shared" si="38"/>
        <v>0</v>
      </c>
      <c r="AM72" s="4">
        <f t="shared" si="39"/>
        <v>0</v>
      </c>
      <c r="AN72" s="4">
        <f t="shared" si="40"/>
        <v>0</v>
      </c>
      <c r="AO72" s="4">
        <f t="shared" si="41"/>
        <v>0</v>
      </c>
      <c r="AP72" s="4">
        <f t="shared" si="42"/>
        <v>0</v>
      </c>
      <c r="AQ72" s="4">
        <f t="shared" si="43"/>
        <v>0</v>
      </c>
      <c r="AR72" s="4">
        <f t="shared" si="44"/>
        <v>0</v>
      </c>
      <c r="AS72" s="4">
        <f t="shared" si="45"/>
        <v>0</v>
      </c>
      <c r="AT72" s="4">
        <f t="shared" si="46"/>
        <v>0</v>
      </c>
      <c r="AU72" s="4">
        <f t="shared" si="47"/>
        <v>0</v>
      </c>
      <c r="AV72" s="4">
        <f t="shared" si="48"/>
        <v>0</v>
      </c>
      <c r="AW72" s="4">
        <f t="shared" si="49"/>
        <v>0</v>
      </c>
      <c r="AX72" s="4">
        <f t="shared" si="50"/>
        <v>0</v>
      </c>
      <c r="AY72" s="4">
        <f t="shared" si="51"/>
        <v>0</v>
      </c>
      <c r="AZ72" s="4">
        <f t="shared" si="52"/>
        <v>0</v>
      </c>
    </row>
    <row r="73" spans="2:52" x14ac:dyDescent="0.2">
      <c r="B73">
        <f>Risks!B81</f>
        <v>0</v>
      </c>
      <c r="C73">
        <f>Risks!I81</f>
        <v>0</v>
      </c>
      <c r="D73" s="4">
        <f>Risks!C81</f>
        <v>0</v>
      </c>
      <c r="E73" s="4">
        <f>Detailed_Report_Risk_Levels!D73</f>
        <v>0</v>
      </c>
      <c r="F73" s="4">
        <f t="shared" si="7"/>
        <v>1</v>
      </c>
      <c r="G73" s="4">
        <f t="shared" si="8"/>
        <v>1</v>
      </c>
      <c r="H73" s="4">
        <f t="shared" si="9"/>
        <v>1</v>
      </c>
      <c r="I73" s="4">
        <f t="shared" si="10"/>
        <v>1</v>
      </c>
      <c r="J73" s="4">
        <f t="shared" si="11"/>
        <v>1</v>
      </c>
      <c r="K73" s="4">
        <f t="shared" si="12"/>
        <v>1</v>
      </c>
      <c r="L73" s="4">
        <f t="shared" si="13"/>
        <v>1</v>
      </c>
      <c r="M73" s="4">
        <f t="shared" si="14"/>
        <v>1</v>
      </c>
      <c r="N73" s="4">
        <f t="shared" si="15"/>
        <v>1</v>
      </c>
      <c r="O73" s="4">
        <f t="shared" si="16"/>
        <v>1</v>
      </c>
      <c r="P73" s="4">
        <f t="shared" si="17"/>
        <v>1</v>
      </c>
      <c r="Q73" s="4">
        <f t="shared" si="18"/>
        <v>1</v>
      </c>
      <c r="R73" s="4">
        <f t="shared" si="19"/>
        <v>1</v>
      </c>
      <c r="S73" s="4">
        <f t="shared" si="20"/>
        <v>1</v>
      </c>
      <c r="T73" s="4">
        <f t="shared" si="21"/>
        <v>1</v>
      </c>
      <c r="U73" s="4">
        <f t="shared" si="22"/>
        <v>0</v>
      </c>
      <c r="V73" s="4">
        <f t="shared" si="23"/>
        <v>0</v>
      </c>
      <c r="W73" s="4">
        <f t="shared" si="24"/>
        <v>0</v>
      </c>
      <c r="X73" s="4">
        <f t="shared" si="25"/>
        <v>0</v>
      </c>
      <c r="Y73" s="4">
        <f t="shared" si="26"/>
        <v>0</v>
      </c>
      <c r="Z73" s="4">
        <f t="shared" si="27"/>
        <v>0</v>
      </c>
      <c r="AA73" s="4">
        <f t="shared" si="28"/>
        <v>0</v>
      </c>
      <c r="AB73" s="4">
        <f t="shared" si="29"/>
        <v>0</v>
      </c>
      <c r="AC73" s="4">
        <f t="shared" si="30"/>
        <v>0</v>
      </c>
      <c r="AD73" s="4">
        <f t="shared" si="31"/>
        <v>0</v>
      </c>
      <c r="AE73" s="4">
        <f t="shared" si="32"/>
        <v>0</v>
      </c>
      <c r="AF73" s="4">
        <f t="shared" si="33"/>
        <v>0</v>
      </c>
      <c r="AG73" s="4">
        <f t="shared" si="34"/>
        <v>0</v>
      </c>
      <c r="AH73" s="4">
        <f t="shared" si="35"/>
        <v>0</v>
      </c>
      <c r="AI73" s="4">
        <f t="shared" si="36"/>
        <v>0</v>
      </c>
      <c r="AJ73" s="4">
        <f t="shared" si="37"/>
        <v>0</v>
      </c>
      <c r="AK73" s="4">
        <f>Detailed_Report_Risk_Levels!E73</f>
        <v>0</v>
      </c>
      <c r="AL73" s="4">
        <f t="shared" si="38"/>
        <v>0</v>
      </c>
      <c r="AM73" s="4">
        <f t="shared" si="39"/>
        <v>0</v>
      </c>
      <c r="AN73" s="4">
        <f t="shared" si="40"/>
        <v>0</v>
      </c>
      <c r="AO73" s="4">
        <f t="shared" si="41"/>
        <v>0</v>
      </c>
      <c r="AP73" s="4">
        <f t="shared" si="42"/>
        <v>0</v>
      </c>
      <c r="AQ73" s="4">
        <f t="shared" si="43"/>
        <v>0</v>
      </c>
      <c r="AR73" s="4">
        <f t="shared" si="44"/>
        <v>0</v>
      </c>
      <c r="AS73" s="4">
        <f t="shared" si="45"/>
        <v>0</v>
      </c>
      <c r="AT73" s="4">
        <f t="shared" si="46"/>
        <v>0</v>
      </c>
      <c r="AU73" s="4">
        <f t="shared" si="47"/>
        <v>0</v>
      </c>
      <c r="AV73" s="4">
        <f t="shared" si="48"/>
        <v>0</v>
      </c>
      <c r="AW73" s="4">
        <f t="shared" si="49"/>
        <v>0</v>
      </c>
      <c r="AX73" s="4">
        <f t="shared" si="50"/>
        <v>0</v>
      </c>
      <c r="AY73" s="4">
        <f t="shared" si="51"/>
        <v>0</v>
      </c>
      <c r="AZ73" s="4">
        <f t="shared" si="52"/>
        <v>0</v>
      </c>
    </row>
    <row r="74" spans="2:52" x14ac:dyDescent="0.2">
      <c r="B74">
        <f>Risks!B82</f>
        <v>0</v>
      </c>
      <c r="C74">
        <f>Risks!I82</f>
        <v>0</v>
      </c>
      <c r="D74" s="4">
        <f>Risks!C82</f>
        <v>0</v>
      </c>
      <c r="E74" s="4">
        <f>Detailed_Report_Risk_Levels!D74</f>
        <v>0</v>
      </c>
      <c r="F74" s="4">
        <f t="shared" si="7"/>
        <v>1</v>
      </c>
      <c r="G74" s="4">
        <f t="shared" si="8"/>
        <v>1</v>
      </c>
      <c r="H74" s="4">
        <f t="shared" si="9"/>
        <v>1</v>
      </c>
      <c r="I74" s="4">
        <f t="shared" si="10"/>
        <v>1</v>
      </c>
      <c r="J74" s="4">
        <f t="shared" si="11"/>
        <v>1</v>
      </c>
      <c r="K74" s="4">
        <f t="shared" si="12"/>
        <v>1</v>
      </c>
      <c r="L74" s="4">
        <f t="shared" si="13"/>
        <v>1</v>
      </c>
      <c r="M74" s="4">
        <f t="shared" si="14"/>
        <v>1</v>
      </c>
      <c r="N74" s="4">
        <f t="shared" si="15"/>
        <v>1</v>
      </c>
      <c r="O74" s="4">
        <f t="shared" si="16"/>
        <v>1</v>
      </c>
      <c r="P74" s="4">
        <f t="shared" si="17"/>
        <v>1</v>
      </c>
      <c r="Q74" s="4">
        <f t="shared" si="18"/>
        <v>1</v>
      </c>
      <c r="R74" s="4">
        <f t="shared" si="19"/>
        <v>1</v>
      </c>
      <c r="S74" s="4">
        <f t="shared" si="20"/>
        <v>1</v>
      </c>
      <c r="T74" s="4">
        <f t="shared" si="21"/>
        <v>1</v>
      </c>
      <c r="U74" s="4">
        <f t="shared" si="22"/>
        <v>0</v>
      </c>
      <c r="V74" s="4">
        <f t="shared" si="23"/>
        <v>0</v>
      </c>
      <c r="W74" s="4">
        <f t="shared" si="24"/>
        <v>0</v>
      </c>
      <c r="X74" s="4">
        <f t="shared" si="25"/>
        <v>0</v>
      </c>
      <c r="Y74" s="4">
        <f t="shared" si="26"/>
        <v>0</v>
      </c>
      <c r="Z74" s="4">
        <f t="shared" si="27"/>
        <v>0</v>
      </c>
      <c r="AA74" s="4">
        <f t="shared" si="28"/>
        <v>0</v>
      </c>
      <c r="AB74" s="4">
        <f t="shared" si="29"/>
        <v>0</v>
      </c>
      <c r="AC74" s="4">
        <f t="shared" si="30"/>
        <v>0</v>
      </c>
      <c r="AD74" s="4">
        <f t="shared" si="31"/>
        <v>0</v>
      </c>
      <c r="AE74" s="4">
        <f t="shared" si="32"/>
        <v>0</v>
      </c>
      <c r="AF74" s="4">
        <f t="shared" si="33"/>
        <v>0</v>
      </c>
      <c r="AG74" s="4">
        <f t="shared" si="34"/>
        <v>0</v>
      </c>
      <c r="AH74" s="4">
        <f t="shared" si="35"/>
        <v>0</v>
      </c>
      <c r="AI74" s="4">
        <f t="shared" si="36"/>
        <v>0</v>
      </c>
      <c r="AJ74" s="4">
        <f t="shared" si="37"/>
        <v>0</v>
      </c>
      <c r="AK74" s="4">
        <f>Detailed_Report_Risk_Levels!E74</f>
        <v>0</v>
      </c>
      <c r="AL74" s="4">
        <f t="shared" si="38"/>
        <v>0</v>
      </c>
      <c r="AM74" s="4">
        <f t="shared" si="39"/>
        <v>0</v>
      </c>
      <c r="AN74" s="4">
        <f t="shared" si="40"/>
        <v>0</v>
      </c>
      <c r="AO74" s="4">
        <f t="shared" si="41"/>
        <v>0</v>
      </c>
      <c r="AP74" s="4">
        <f t="shared" si="42"/>
        <v>0</v>
      </c>
      <c r="AQ74" s="4">
        <f t="shared" si="43"/>
        <v>0</v>
      </c>
      <c r="AR74" s="4">
        <f t="shared" si="44"/>
        <v>0</v>
      </c>
      <c r="AS74" s="4">
        <f t="shared" si="45"/>
        <v>0</v>
      </c>
      <c r="AT74" s="4">
        <f t="shared" si="46"/>
        <v>0</v>
      </c>
      <c r="AU74" s="4">
        <f t="shared" si="47"/>
        <v>0</v>
      </c>
      <c r="AV74" s="4">
        <f t="shared" si="48"/>
        <v>0</v>
      </c>
      <c r="AW74" s="4">
        <f t="shared" si="49"/>
        <v>0</v>
      </c>
      <c r="AX74" s="4">
        <f t="shared" si="50"/>
        <v>0</v>
      </c>
      <c r="AY74" s="4">
        <f t="shared" si="51"/>
        <v>0</v>
      </c>
      <c r="AZ74" s="4">
        <f t="shared" si="52"/>
        <v>0</v>
      </c>
    </row>
    <row r="75" spans="2:52" x14ac:dyDescent="0.2">
      <c r="B75">
        <f>Risks!B83</f>
        <v>0</v>
      </c>
      <c r="C75">
        <f>Risks!I83</f>
        <v>0</v>
      </c>
      <c r="D75" s="4">
        <f>Risks!C83</f>
        <v>0</v>
      </c>
      <c r="E75" s="4">
        <f>Detailed_Report_Risk_Levels!D75</f>
        <v>0</v>
      </c>
      <c r="F75" s="4">
        <f t="shared" ref="F75:F138" si="53">COUNTIF(C75,$F$9)</f>
        <v>1</v>
      </c>
      <c r="G75" s="4">
        <f t="shared" ref="G75:G138" si="54">COUNTIF(C75,$G$9)</f>
        <v>1</v>
      </c>
      <c r="H75" s="4">
        <f t="shared" ref="H75:H138" si="55">COUNTIF(C75,$H$9)</f>
        <v>1</v>
      </c>
      <c r="I75" s="4">
        <f t="shared" ref="I75:I138" si="56">COUNTIF(C75,$I$9)</f>
        <v>1</v>
      </c>
      <c r="J75" s="4">
        <f t="shared" ref="J75:J138" si="57">COUNTIF(C75,$J$9)</f>
        <v>1</v>
      </c>
      <c r="K75" s="4">
        <f t="shared" ref="K75:K138" si="58">COUNTIF(C75,$K$9)</f>
        <v>1</v>
      </c>
      <c r="L75" s="4">
        <f t="shared" ref="L75:L138" si="59">COUNTIF(C75,$L$9)</f>
        <v>1</v>
      </c>
      <c r="M75" s="4">
        <f t="shared" ref="M75:M138" si="60">COUNTIF(C75,$M$9)</f>
        <v>1</v>
      </c>
      <c r="N75" s="4">
        <f t="shared" ref="N75:N138" si="61">COUNTIF(C75,$N$9)</f>
        <v>1</v>
      </c>
      <c r="O75" s="4">
        <f t="shared" ref="O75:O138" si="62">COUNTIF(C75,$O$9)</f>
        <v>1</v>
      </c>
      <c r="P75" s="4">
        <f t="shared" ref="P75:P138" si="63">COUNTIF(C75,$P$9)</f>
        <v>1</v>
      </c>
      <c r="Q75" s="4">
        <f t="shared" ref="Q75:Q138" si="64">COUNTIF(C75,$Q$9)</f>
        <v>1</v>
      </c>
      <c r="R75" s="4">
        <f t="shared" ref="R75:R138" si="65">COUNTIF(C75,$R$9)</f>
        <v>1</v>
      </c>
      <c r="S75" s="4">
        <f t="shared" ref="S75:S138" si="66">COUNTIF(C75,$S$9)</f>
        <v>1</v>
      </c>
      <c r="T75" s="4">
        <f t="shared" ref="T75:T138" si="67">COUNTIF(C75,$T$9)</f>
        <v>1</v>
      </c>
      <c r="U75" s="4">
        <f t="shared" ref="U75:U138" si="68">E75</f>
        <v>0</v>
      </c>
      <c r="V75" s="4">
        <f t="shared" ref="V75:V138" si="69">U75*F75*D75</f>
        <v>0</v>
      </c>
      <c r="W75" s="4">
        <f t="shared" ref="W75:W138" si="70">D75*G75*U75</f>
        <v>0</v>
      </c>
      <c r="X75" s="4">
        <f t="shared" ref="X75:X138" si="71">U75*H75*D75</f>
        <v>0</v>
      </c>
      <c r="Y75" s="4">
        <f t="shared" ref="Y75:Y138" si="72">I75*U75*D75</f>
        <v>0</v>
      </c>
      <c r="Z75" s="4">
        <f t="shared" ref="Z75:Z138" si="73">D75*J75*U75</f>
        <v>0</v>
      </c>
      <c r="AA75" s="4">
        <f t="shared" ref="AA75:AA138" si="74">U75*K75*D75</f>
        <v>0</v>
      </c>
      <c r="AB75" s="4">
        <f t="shared" ref="AB75:AB138" si="75">U75*L75*D75</f>
        <v>0</v>
      </c>
      <c r="AC75" s="4">
        <f t="shared" ref="AC75:AC138" si="76">U75*M75*D75</f>
        <v>0</v>
      </c>
      <c r="AD75" s="4">
        <f t="shared" ref="AD75:AD138" si="77">N75*U75*D75</f>
        <v>0</v>
      </c>
      <c r="AE75" s="4">
        <f t="shared" ref="AE75:AE138" si="78">U75*O75*D75</f>
        <v>0</v>
      </c>
      <c r="AF75" s="4">
        <f t="shared" ref="AF75:AF138" si="79">U75*P75*D75</f>
        <v>0</v>
      </c>
      <c r="AG75" s="4">
        <f t="shared" ref="AG75:AG138" si="80">U75*Q75*D75</f>
        <v>0</v>
      </c>
      <c r="AH75" s="4">
        <f t="shared" ref="AH75:AH138" si="81">U75*R75*D75</f>
        <v>0</v>
      </c>
      <c r="AI75" s="4">
        <f t="shared" ref="AI75:AI138" si="82">S75*U75*D75</f>
        <v>0</v>
      </c>
      <c r="AJ75" s="4">
        <f t="shared" ref="AJ75:AJ138" si="83">U75*T75*D75</f>
        <v>0</v>
      </c>
      <c r="AK75" s="4">
        <f>Detailed_Report_Risk_Levels!E75</f>
        <v>0</v>
      </c>
      <c r="AL75" s="4">
        <f t="shared" ref="AL75:AL138" si="84">AK75*F75*D75</f>
        <v>0</v>
      </c>
      <c r="AM75" s="4">
        <f t="shared" ref="AM75:AM138" si="85">AK75*G75*D75</f>
        <v>0</v>
      </c>
      <c r="AN75" s="4">
        <f t="shared" ref="AN75:AN138" si="86">AK75*H75*D75</f>
        <v>0</v>
      </c>
      <c r="AO75" s="4">
        <f t="shared" ref="AO75:AO138" si="87">AK75*I75*D75</f>
        <v>0</v>
      </c>
      <c r="AP75" s="4">
        <f t="shared" ref="AP75:AP138" si="88">AK75*J75*D75</f>
        <v>0</v>
      </c>
      <c r="AQ75" s="4">
        <f t="shared" ref="AQ75:AQ138" si="89">AK75*K75*D75</f>
        <v>0</v>
      </c>
      <c r="AR75" s="4">
        <f t="shared" ref="AR75:AR138" si="90">AK75*L75*D75</f>
        <v>0</v>
      </c>
      <c r="AS75" s="4">
        <f t="shared" ref="AS75:AS138" si="91">M75*D75*AK75</f>
        <v>0</v>
      </c>
      <c r="AT75" s="4">
        <f t="shared" ref="AT75:AT138" si="92">AK75*N75*D75</f>
        <v>0</v>
      </c>
      <c r="AU75" s="4">
        <f t="shared" ref="AU75:AU138" si="93">AK75*O75*D75</f>
        <v>0</v>
      </c>
      <c r="AV75" s="4">
        <f t="shared" ref="AV75:AV138" si="94">AK75*P75*D75</f>
        <v>0</v>
      </c>
      <c r="AW75" s="4">
        <f t="shared" ref="AW75:AW138" si="95">AK75*Q75*D75</f>
        <v>0</v>
      </c>
      <c r="AX75" s="4">
        <f t="shared" ref="AX75:AX138" si="96">AK75*R75*D75</f>
        <v>0</v>
      </c>
      <c r="AY75" s="4">
        <f t="shared" ref="AY75:AY138" si="97">AK75*S75*D75</f>
        <v>0</v>
      </c>
      <c r="AZ75" s="4">
        <f t="shared" ref="AZ75:AZ138" si="98">AK75*T75*D75</f>
        <v>0</v>
      </c>
    </row>
    <row r="76" spans="2:52" x14ac:dyDescent="0.2">
      <c r="B76">
        <f>Risks!B84</f>
        <v>0</v>
      </c>
      <c r="C76">
        <f>Risks!I84</f>
        <v>0</v>
      </c>
      <c r="D76" s="4">
        <f>Risks!C84</f>
        <v>0</v>
      </c>
      <c r="E76" s="4">
        <f>Detailed_Report_Risk_Levels!D76</f>
        <v>0</v>
      </c>
      <c r="F76" s="4">
        <f t="shared" si="53"/>
        <v>1</v>
      </c>
      <c r="G76" s="4">
        <f t="shared" si="54"/>
        <v>1</v>
      </c>
      <c r="H76" s="4">
        <f t="shared" si="55"/>
        <v>1</v>
      </c>
      <c r="I76" s="4">
        <f t="shared" si="56"/>
        <v>1</v>
      </c>
      <c r="J76" s="4">
        <f t="shared" si="57"/>
        <v>1</v>
      </c>
      <c r="K76" s="4">
        <f t="shared" si="58"/>
        <v>1</v>
      </c>
      <c r="L76" s="4">
        <f t="shared" si="59"/>
        <v>1</v>
      </c>
      <c r="M76" s="4">
        <f t="shared" si="60"/>
        <v>1</v>
      </c>
      <c r="N76" s="4">
        <f t="shared" si="61"/>
        <v>1</v>
      </c>
      <c r="O76" s="4">
        <f t="shared" si="62"/>
        <v>1</v>
      </c>
      <c r="P76" s="4">
        <f t="shared" si="63"/>
        <v>1</v>
      </c>
      <c r="Q76" s="4">
        <f t="shared" si="64"/>
        <v>1</v>
      </c>
      <c r="R76" s="4">
        <f t="shared" si="65"/>
        <v>1</v>
      </c>
      <c r="S76" s="4">
        <f t="shared" si="66"/>
        <v>1</v>
      </c>
      <c r="T76" s="4">
        <f t="shared" si="67"/>
        <v>1</v>
      </c>
      <c r="U76" s="4">
        <f t="shared" si="68"/>
        <v>0</v>
      </c>
      <c r="V76" s="4">
        <f t="shared" si="69"/>
        <v>0</v>
      </c>
      <c r="W76" s="4">
        <f t="shared" si="70"/>
        <v>0</v>
      </c>
      <c r="X76" s="4">
        <f t="shared" si="71"/>
        <v>0</v>
      </c>
      <c r="Y76" s="4">
        <f t="shared" si="72"/>
        <v>0</v>
      </c>
      <c r="Z76" s="4">
        <f t="shared" si="73"/>
        <v>0</v>
      </c>
      <c r="AA76" s="4">
        <f t="shared" si="74"/>
        <v>0</v>
      </c>
      <c r="AB76" s="4">
        <f t="shared" si="75"/>
        <v>0</v>
      </c>
      <c r="AC76" s="4">
        <f t="shared" si="76"/>
        <v>0</v>
      </c>
      <c r="AD76" s="4">
        <f t="shared" si="77"/>
        <v>0</v>
      </c>
      <c r="AE76" s="4">
        <f t="shared" si="78"/>
        <v>0</v>
      </c>
      <c r="AF76" s="4">
        <f t="shared" si="79"/>
        <v>0</v>
      </c>
      <c r="AG76" s="4">
        <f t="shared" si="80"/>
        <v>0</v>
      </c>
      <c r="AH76" s="4">
        <f t="shared" si="81"/>
        <v>0</v>
      </c>
      <c r="AI76" s="4">
        <f t="shared" si="82"/>
        <v>0</v>
      </c>
      <c r="AJ76" s="4">
        <f t="shared" si="83"/>
        <v>0</v>
      </c>
      <c r="AK76" s="4">
        <f>Detailed_Report_Risk_Levels!E76</f>
        <v>0</v>
      </c>
      <c r="AL76" s="4">
        <f t="shared" si="84"/>
        <v>0</v>
      </c>
      <c r="AM76" s="4">
        <f t="shared" si="85"/>
        <v>0</v>
      </c>
      <c r="AN76" s="4">
        <f t="shared" si="86"/>
        <v>0</v>
      </c>
      <c r="AO76" s="4">
        <f t="shared" si="87"/>
        <v>0</v>
      </c>
      <c r="AP76" s="4">
        <f t="shared" si="88"/>
        <v>0</v>
      </c>
      <c r="AQ76" s="4">
        <f t="shared" si="89"/>
        <v>0</v>
      </c>
      <c r="AR76" s="4">
        <f t="shared" si="90"/>
        <v>0</v>
      </c>
      <c r="AS76" s="4">
        <f t="shared" si="91"/>
        <v>0</v>
      </c>
      <c r="AT76" s="4">
        <f t="shared" si="92"/>
        <v>0</v>
      </c>
      <c r="AU76" s="4">
        <f t="shared" si="93"/>
        <v>0</v>
      </c>
      <c r="AV76" s="4">
        <f t="shared" si="94"/>
        <v>0</v>
      </c>
      <c r="AW76" s="4">
        <f t="shared" si="95"/>
        <v>0</v>
      </c>
      <c r="AX76" s="4">
        <f t="shared" si="96"/>
        <v>0</v>
      </c>
      <c r="AY76" s="4">
        <f t="shared" si="97"/>
        <v>0</v>
      </c>
      <c r="AZ76" s="4">
        <f t="shared" si="98"/>
        <v>0</v>
      </c>
    </row>
    <row r="77" spans="2:52" x14ac:dyDescent="0.2">
      <c r="B77">
        <f>Risks!B85</f>
        <v>0</v>
      </c>
      <c r="C77">
        <f>Risks!I85</f>
        <v>0</v>
      </c>
      <c r="D77" s="4">
        <f>Risks!C85</f>
        <v>0</v>
      </c>
      <c r="E77" s="4">
        <f>Detailed_Report_Risk_Levels!D77</f>
        <v>0</v>
      </c>
      <c r="F77" s="4">
        <f t="shared" si="53"/>
        <v>1</v>
      </c>
      <c r="G77" s="4">
        <f t="shared" si="54"/>
        <v>1</v>
      </c>
      <c r="H77" s="4">
        <f t="shared" si="55"/>
        <v>1</v>
      </c>
      <c r="I77" s="4">
        <f t="shared" si="56"/>
        <v>1</v>
      </c>
      <c r="J77" s="4">
        <f t="shared" si="57"/>
        <v>1</v>
      </c>
      <c r="K77" s="4">
        <f t="shared" si="58"/>
        <v>1</v>
      </c>
      <c r="L77" s="4">
        <f t="shared" si="59"/>
        <v>1</v>
      </c>
      <c r="M77" s="4">
        <f t="shared" si="60"/>
        <v>1</v>
      </c>
      <c r="N77" s="4">
        <f t="shared" si="61"/>
        <v>1</v>
      </c>
      <c r="O77" s="4">
        <f t="shared" si="62"/>
        <v>1</v>
      </c>
      <c r="P77" s="4">
        <f t="shared" si="63"/>
        <v>1</v>
      </c>
      <c r="Q77" s="4">
        <f t="shared" si="64"/>
        <v>1</v>
      </c>
      <c r="R77" s="4">
        <f t="shared" si="65"/>
        <v>1</v>
      </c>
      <c r="S77" s="4">
        <f t="shared" si="66"/>
        <v>1</v>
      </c>
      <c r="T77" s="4">
        <f t="shared" si="67"/>
        <v>1</v>
      </c>
      <c r="U77" s="4">
        <f t="shared" si="68"/>
        <v>0</v>
      </c>
      <c r="V77" s="4">
        <f t="shared" si="69"/>
        <v>0</v>
      </c>
      <c r="W77" s="4">
        <f t="shared" si="70"/>
        <v>0</v>
      </c>
      <c r="X77" s="4">
        <f t="shared" si="71"/>
        <v>0</v>
      </c>
      <c r="Y77" s="4">
        <f t="shared" si="72"/>
        <v>0</v>
      </c>
      <c r="Z77" s="4">
        <f t="shared" si="73"/>
        <v>0</v>
      </c>
      <c r="AA77" s="4">
        <f t="shared" si="74"/>
        <v>0</v>
      </c>
      <c r="AB77" s="4">
        <f t="shared" si="75"/>
        <v>0</v>
      </c>
      <c r="AC77" s="4">
        <f t="shared" si="76"/>
        <v>0</v>
      </c>
      <c r="AD77" s="4">
        <f t="shared" si="77"/>
        <v>0</v>
      </c>
      <c r="AE77" s="4">
        <f t="shared" si="78"/>
        <v>0</v>
      </c>
      <c r="AF77" s="4">
        <f t="shared" si="79"/>
        <v>0</v>
      </c>
      <c r="AG77" s="4">
        <f t="shared" si="80"/>
        <v>0</v>
      </c>
      <c r="AH77" s="4">
        <f t="shared" si="81"/>
        <v>0</v>
      </c>
      <c r="AI77" s="4">
        <f t="shared" si="82"/>
        <v>0</v>
      </c>
      <c r="AJ77" s="4">
        <f t="shared" si="83"/>
        <v>0</v>
      </c>
      <c r="AK77" s="4">
        <f>Detailed_Report_Risk_Levels!E77</f>
        <v>0</v>
      </c>
      <c r="AL77" s="4">
        <f t="shared" si="84"/>
        <v>0</v>
      </c>
      <c r="AM77" s="4">
        <f t="shared" si="85"/>
        <v>0</v>
      </c>
      <c r="AN77" s="4">
        <f t="shared" si="86"/>
        <v>0</v>
      </c>
      <c r="AO77" s="4">
        <f t="shared" si="87"/>
        <v>0</v>
      </c>
      <c r="AP77" s="4">
        <f t="shared" si="88"/>
        <v>0</v>
      </c>
      <c r="AQ77" s="4">
        <f t="shared" si="89"/>
        <v>0</v>
      </c>
      <c r="AR77" s="4">
        <f t="shared" si="90"/>
        <v>0</v>
      </c>
      <c r="AS77" s="4">
        <f t="shared" si="91"/>
        <v>0</v>
      </c>
      <c r="AT77" s="4">
        <f t="shared" si="92"/>
        <v>0</v>
      </c>
      <c r="AU77" s="4">
        <f t="shared" si="93"/>
        <v>0</v>
      </c>
      <c r="AV77" s="4">
        <f t="shared" si="94"/>
        <v>0</v>
      </c>
      <c r="AW77" s="4">
        <f t="shared" si="95"/>
        <v>0</v>
      </c>
      <c r="AX77" s="4">
        <f t="shared" si="96"/>
        <v>0</v>
      </c>
      <c r="AY77" s="4">
        <f t="shared" si="97"/>
        <v>0</v>
      </c>
      <c r="AZ77" s="4">
        <f t="shared" si="98"/>
        <v>0</v>
      </c>
    </row>
    <row r="78" spans="2:52" x14ac:dyDescent="0.2">
      <c r="B78">
        <f>Risks!B86</f>
        <v>0</v>
      </c>
      <c r="C78">
        <f>Risks!I86</f>
        <v>0</v>
      </c>
      <c r="D78" s="4">
        <f>Risks!C86</f>
        <v>0</v>
      </c>
      <c r="E78" s="4">
        <f>Detailed_Report_Risk_Levels!D78</f>
        <v>0</v>
      </c>
      <c r="F78" s="4">
        <f t="shared" si="53"/>
        <v>1</v>
      </c>
      <c r="G78" s="4">
        <f t="shared" si="54"/>
        <v>1</v>
      </c>
      <c r="H78" s="4">
        <f t="shared" si="55"/>
        <v>1</v>
      </c>
      <c r="I78" s="4">
        <f t="shared" si="56"/>
        <v>1</v>
      </c>
      <c r="J78" s="4">
        <f t="shared" si="57"/>
        <v>1</v>
      </c>
      <c r="K78" s="4">
        <f t="shared" si="58"/>
        <v>1</v>
      </c>
      <c r="L78" s="4">
        <f t="shared" si="59"/>
        <v>1</v>
      </c>
      <c r="M78" s="4">
        <f t="shared" si="60"/>
        <v>1</v>
      </c>
      <c r="N78" s="4">
        <f t="shared" si="61"/>
        <v>1</v>
      </c>
      <c r="O78" s="4">
        <f t="shared" si="62"/>
        <v>1</v>
      </c>
      <c r="P78" s="4">
        <f t="shared" si="63"/>
        <v>1</v>
      </c>
      <c r="Q78" s="4">
        <f t="shared" si="64"/>
        <v>1</v>
      </c>
      <c r="R78" s="4">
        <f t="shared" si="65"/>
        <v>1</v>
      </c>
      <c r="S78" s="4">
        <f t="shared" si="66"/>
        <v>1</v>
      </c>
      <c r="T78" s="4">
        <f t="shared" si="67"/>
        <v>1</v>
      </c>
      <c r="U78" s="4">
        <f t="shared" si="68"/>
        <v>0</v>
      </c>
      <c r="V78" s="4">
        <f t="shared" si="69"/>
        <v>0</v>
      </c>
      <c r="W78" s="4">
        <f t="shared" si="70"/>
        <v>0</v>
      </c>
      <c r="X78" s="4">
        <f t="shared" si="71"/>
        <v>0</v>
      </c>
      <c r="Y78" s="4">
        <f t="shared" si="72"/>
        <v>0</v>
      </c>
      <c r="Z78" s="4">
        <f t="shared" si="73"/>
        <v>0</v>
      </c>
      <c r="AA78" s="4">
        <f t="shared" si="74"/>
        <v>0</v>
      </c>
      <c r="AB78" s="4">
        <f t="shared" si="75"/>
        <v>0</v>
      </c>
      <c r="AC78" s="4">
        <f t="shared" si="76"/>
        <v>0</v>
      </c>
      <c r="AD78" s="4">
        <f t="shared" si="77"/>
        <v>0</v>
      </c>
      <c r="AE78" s="4">
        <f t="shared" si="78"/>
        <v>0</v>
      </c>
      <c r="AF78" s="4">
        <f t="shared" si="79"/>
        <v>0</v>
      </c>
      <c r="AG78" s="4">
        <f t="shared" si="80"/>
        <v>0</v>
      </c>
      <c r="AH78" s="4">
        <f t="shared" si="81"/>
        <v>0</v>
      </c>
      <c r="AI78" s="4">
        <f t="shared" si="82"/>
        <v>0</v>
      </c>
      <c r="AJ78" s="4">
        <f t="shared" si="83"/>
        <v>0</v>
      </c>
      <c r="AK78" s="4">
        <f>Detailed_Report_Risk_Levels!E78</f>
        <v>0</v>
      </c>
      <c r="AL78" s="4">
        <f t="shared" si="84"/>
        <v>0</v>
      </c>
      <c r="AM78" s="4">
        <f t="shared" si="85"/>
        <v>0</v>
      </c>
      <c r="AN78" s="4">
        <f t="shared" si="86"/>
        <v>0</v>
      </c>
      <c r="AO78" s="4">
        <f t="shared" si="87"/>
        <v>0</v>
      </c>
      <c r="AP78" s="4">
        <f t="shared" si="88"/>
        <v>0</v>
      </c>
      <c r="AQ78" s="4">
        <f t="shared" si="89"/>
        <v>0</v>
      </c>
      <c r="AR78" s="4">
        <f t="shared" si="90"/>
        <v>0</v>
      </c>
      <c r="AS78" s="4">
        <f t="shared" si="91"/>
        <v>0</v>
      </c>
      <c r="AT78" s="4">
        <f t="shared" si="92"/>
        <v>0</v>
      </c>
      <c r="AU78" s="4">
        <f t="shared" si="93"/>
        <v>0</v>
      </c>
      <c r="AV78" s="4">
        <f t="shared" si="94"/>
        <v>0</v>
      </c>
      <c r="AW78" s="4">
        <f t="shared" si="95"/>
        <v>0</v>
      </c>
      <c r="AX78" s="4">
        <f t="shared" si="96"/>
        <v>0</v>
      </c>
      <c r="AY78" s="4">
        <f t="shared" si="97"/>
        <v>0</v>
      </c>
      <c r="AZ78" s="4">
        <f t="shared" si="98"/>
        <v>0</v>
      </c>
    </row>
    <row r="79" spans="2:52" x14ac:dyDescent="0.2">
      <c r="B79">
        <f>Risks!B87</f>
        <v>0</v>
      </c>
      <c r="C79">
        <f>Risks!I87</f>
        <v>0</v>
      </c>
      <c r="D79" s="4">
        <f>Risks!C87</f>
        <v>0</v>
      </c>
      <c r="E79" s="4">
        <f>Detailed_Report_Risk_Levels!D79</f>
        <v>0</v>
      </c>
      <c r="F79" s="4">
        <f t="shared" si="53"/>
        <v>1</v>
      </c>
      <c r="G79" s="4">
        <f t="shared" si="54"/>
        <v>1</v>
      </c>
      <c r="H79" s="4">
        <f t="shared" si="55"/>
        <v>1</v>
      </c>
      <c r="I79" s="4">
        <f t="shared" si="56"/>
        <v>1</v>
      </c>
      <c r="J79" s="4">
        <f t="shared" si="57"/>
        <v>1</v>
      </c>
      <c r="K79" s="4">
        <f t="shared" si="58"/>
        <v>1</v>
      </c>
      <c r="L79" s="4">
        <f t="shared" si="59"/>
        <v>1</v>
      </c>
      <c r="M79" s="4">
        <f t="shared" si="60"/>
        <v>1</v>
      </c>
      <c r="N79" s="4">
        <f t="shared" si="61"/>
        <v>1</v>
      </c>
      <c r="O79" s="4">
        <f t="shared" si="62"/>
        <v>1</v>
      </c>
      <c r="P79" s="4">
        <f t="shared" si="63"/>
        <v>1</v>
      </c>
      <c r="Q79" s="4">
        <f t="shared" si="64"/>
        <v>1</v>
      </c>
      <c r="R79" s="4">
        <f t="shared" si="65"/>
        <v>1</v>
      </c>
      <c r="S79" s="4">
        <f t="shared" si="66"/>
        <v>1</v>
      </c>
      <c r="T79" s="4">
        <f t="shared" si="67"/>
        <v>1</v>
      </c>
      <c r="U79" s="4">
        <f t="shared" si="68"/>
        <v>0</v>
      </c>
      <c r="V79" s="4">
        <f t="shared" si="69"/>
        <v>0</v>
      </c>
      <c r="W79" s="4">
        <f t="shared" si="70"/>
        <v>0</v>
      </c>
      <c r="X79" s="4">
        <f t="shared" si="71"/>
        <v>0</v>
      </c>
      <c r="Y79" s="4">
        <f t="shared" si="72"/>
        <v>0</v>
      </c>
      <c r="Z79" s="4">
        <f t="shared" si="73"/>
        <v>0</v>
      </c>
      <c r="AA79" s="4">
        <f t="shared" si="74"/>
        <v>0</v>
      </c>
      <c r="AB79" s="4">
        <f t="shared" si="75"/>
        <v>0</v>
      </c>
      <c r="AC79" s="4">
        <f t="shared" si="76"/>
        <v>0</v>
      </c>
      <c r="AD79" s="4">
        <f t="shared" si="77"/>
        <v>0</v>
      </c>
      <c r="AE79" s="4">
        <f t="shared" si="78"/>
        <v>0</v>
      </c>
      <c r="AF79" s="4">
        <f t="shared" si="79"/>
        <v>0</v>
      </c>
      <c r="AG79" s="4">
        <f t="shared" si="80"/>
        <v>0</v>
      </c>
      <c r="AH79" s="4">
        <f t="shared" si="81"/>
        <v>0</v>
      </c>
      <c r="AI79" s="4">
        <f t="shared" si="82"/>
        <v>0</v>
      </c>
      <c r="AJ79" s="4">
        <f t="shared" si="83"/>
        <v>0</v>
      </c>
      <c r="AK79" s="4">
        <f>Detailed_Report_Risk_Levels!E79</f>
        <v>0</v>
      </c>
      <c r="AL79" s="4">
        <f t="shared" si="84"/>
        <v>0</v>
      </c>
      <c r="AM79" s="4">
        <f t="shared" si="85"/>
        <v>0</v>
      </c>
      <c r="AN79" s="4">
        <f t="shared" si="86"/>
        <v>0</v>
      </c>
      <c r="AO79" s="4">
        <f t="shared" si="87"/>
        <v>0</v>
      </c>
      <c r="AP79" s="4">
        <f t="shared" si="88"/>
        <v>0</v>
      </c>
      <c r="AQ79" s="4">
        <f t="shared" si="89"/>
        <v>0</v>
      </c>
      <c r="AR79" s="4">
        <f t="shared" si="90"/>
        <v>0</v>
      </c>
      <c r="AS79" s="4">
        <f t="shared" si="91"/>
        <v>0</v>
      </c>
      <c r="AT79" s="4">
        <f t="shared" si="92"/>
        <v>0</v>
      </c>
      <c r="AU79" s="4">
        <f t="shared" si="93"/>
        <v>0</v>
      </c>
      <c r="AV79" s="4">
        <f t="shared" si="94"/>
        <v>0</v>
      </c>
      <c r="AW79" s="4">
        <f t="shared" si="95"/>
        <v>0</v>
      </c>
      <c r="AX79" s="4">
        <f t="shared" si="96"/>
        <v>0</v>
      </c>
      <c r="AY79" s="4">
        <f t="shared" si="97"/>
        <v>0</v>
      </c>
      <c r="AZ79" s="4">
        <f t="shared" si="98"/>
        <v>0</v>
      </c>
    </row>
    <row r="80" spans="2:52" x14ac:dyDescent="0.2">
      <c r="B80">
        <f>Risks!B88</f>
        <v>0</v>
      </c>
      <c r="C80">
        <f>Risks!I88</f>
        <v>0</v>
      </c>
      <c r="D80" s="4">
        <f>Risks!C88</f>
        <v>0</v>
      </c>
      <c r="E80" s="4">
        <f>Detailed_Report_Risk_Levels!D80</f>
        <v>0</v>
      </c>
      <c r="F80" s="4">
        <f t="shared" si="53"/>
        <v>1</v>
      </c>
      <c r="G80" s="4">
        <f t="shared" si="54"/>
        <v>1</v>
      </c>
      <c r="H80" s="4">
        <f t="shared" si="55"/>
        <v>1</v>
      </c>
      <c r="I80" s="4">
        <f t="shared" si="56"/>
        <v>1</v>
      </c>
      <c r="J80" s="4">
        <f t="shared" si="57"/>
        <v>1</v>
      </c>
      <c r="K80" s="4">
        <f t="shared" si="58"/>
        <v>1</v>
      </c>
      <c r="L80" s="4">
        <f t="shared" si="59"/>
        <v>1</v>
      </c>
      <c r="M80" s="4">
        <f t="shared" si="60"/>
        <v>1</v>
      </c>
      <c r="N80" s="4">
        <f t="shared" si="61"/>
        <v>1</v>
      </c>
      <c r="O80" s="4">
        <f t="shared" si="62"/>
        <v>1</v>
      </c>
      <c r="P80" s="4">
        <f t="shared" si="63"/>
        <v>1</v>
      </c>
      <c r="Q80" s="4">
        <f t="shared" si="64"/>
        <v>1</v>
      </c>
      <c r="R80" s="4">
        <f t="shared" si="65"/>
        <v>1</v>
      </c>
      <c r="S80" s="4">
        <f t="shared" si="66"/>
        <v>1</v>
      </c>
      <c r="T80" s="4">
        <f t="shared" si="67"/>
        <v>1</v>
      </c>
      <c r="U80" s="4">
        <f t="shared" si="68"/>
        <v>0</v>
      </c>
      <c r="V80" s="4">
        <f t="shared" si="69"/>
        <v>0</v>
      </c>
      <c r="W80" s="4">
        <f t="shared" si="70"/>
        <v>0</v>
      </c>
      <c r="X80" s="4">
        <f t="shared" si="71"/>
        <v>0</v>
      </c>
      <c r="Y80" s="4">
        <f t="shared" si="72"/>
        <v>0</v>
      </c>
      <c r="Z80" s="4">
        <f t="shared" si="73"/>
        <v>0</v>
      </c>
      <c r="AA80" s="4">
        <f t="shared" si="74"/>
        <v>0</v>
      </c>
      <c r="AB80" s="4">
        <f t="shared" si="75"/>
        <v>0</v>
      </c>
      <c r="AC80" s="4">
        <f t="shared" si="76"/>
        <v>0</v>
      </c>
      <c r="AD80" s="4">
        <f t="shared" si="77"/>
        <v>0</v>
      </c>
      <c r="AE80" s="4">
        <f t="shared" si="78"/>
        <v>0</v>
      </c>
      <c r="AF80" s="4">
        <f t="shared" si="79"/>
        <v>0</v>
      </c>
      <c r="AG80" s="4">
        <f t="shared" si="80"/>
        <v>0</v>
      </c>
      <c r="AH80" s="4">
        <f t="shared" si="81"/>
        <v>0</v>
      </c>
      <c r="AI80" s="4">
        <f t="shared" si="82"/>
        <v>0</v>
      </c>
      <c r="AJ80" s="4">
        <f t="shared" si="83"/>
        <v>0</v>
      </c>
      <c r="AK80" s="4">
        <f>Detailed_Report_Risk_Levels!E80</f>
        <v>0</v>
      </c>
      <c r="AL80" s="4">
        <f t="shared" si="84"/>
        <v>0</v>
      </c>
      <c r="AM80" s="4">
        <f t="shared" si="85"/>
        <v>0</v>
      </c>
      <c r="AN80" s="4">
        <f t="shared" si="86"/>
        <v>0</v>
      </c>
      <c r="AO80" s="4">
        <f t="shared" si="87"/>
        <v>0</v>
      </c>
      <c r="AP80" s="4">
        <f t="shared" si="88"/>
        <v>0</v>
      </c>
      <c r="AQ80" s="4">
        <f t="shared" si="89"/>
        <v>0</v>
      </c>
      <c r="AR80" s="4">
        <f t="shared" si="90"/>
        <v>0</v>
      </c>
      <c r="AS80" s="4">
        <f t="shared" si="91"/>
        <v>0</v>
      </c>
      <c r="AT80" s="4">
        <f t="shared" si="92"/>
        <v>0</v>
      </c>
      <c r="AU80" s="4">
        <f t="shared" si="93"/>
        <v>0</v>
      </c>
      <c r="AV80" s="4">
        <f t="shared" si="94"/>
        <v>0</v>
      </c>
      <c r="AW80" s="4">
        <f t="shared" si="95"/>
        <v>0</v>
      </c>
      <c r="AX80" s="4">
        <f t="shared" si="96"/>
        <v>0</v>
      </c>
      <c r="AY80" s="4">
        <f t="shared" si="97"/>
        <v>0</v>
      </c>
      <c r="AZ80" s="4">
        <f t="shared" si="98"/>
        <v>0</v>
      </c>
    </row>
    <row r="81" spans="2:52" x14ac:dyDescent="0.2">
      <c r="B81">
        <f>Risks!B89</f>
        <v>0</v>
      </c>
      <c r="C81">
        <f>Risks!I89</f>
        <v>0</v>
      </c>
      <c r="D81" s="4">
        <f>Risks!C89</f>
        <v>0</v>
      </c>
      <c r="E81" s="4">
        <f>Detailed_Report_Risk_Levels!D81</f>
        <v>0</v>
      </c>
      <c r="F81" s="4">
        <f t="shared" si="53"/>
        <v>1</v>
      </c>
      <c r="G81" s="4">
        <f t="shared" si="54"/>
        <v>1</v>
      </c>
      <c r="H81" s="4">
        <f t="shared" si="55"/>
        <v>1</v>
      </c>
      <c r="I81" s="4">
        <f t="shared" si="56"/>
        <v>1</v>
      </c>
      <c r="J81" s="4">
        <f t="shared" si="57"/>
        <v>1</v>
      </c>
      <c r="K81" s="4">
        <f t="shared" si="58"/>
        <v>1</v>
      </c>
      <c r="L81" s="4">
        <f t="shared" si="59"/>
        <v>1</v>
      </c>
      <c r="M81" s="4">
        <f t="shared" si="60"/>
        <v>1</v>
      </c>
      <c r="N81" s="4">
        <f t="shared" si="61"/>
        <v>1</v>
      </c>
      <c r="O81" s="4">
        <f t="shared" si="62"/>
        <v>1</v>
      </c>
      <c r="P81" s="4">
        <f t="shared" si="63"/>
        <v>1</v>
      </c>
      <c r="Q81" s="4">
        <f t="shared" si="64"/>
        <v>1</v>
      </c>
      <c r="R81" s="4">
        <f t="shared" si="65"/>
        <v>1</v>
      </c>
      <c r="S81" s="4">
        <f t="shared" si="66"/>
        <v>1</v>
      </c>
      <c r="T81" s="4">
        <f t="shared" si="67"/>
        <v>1</v>
      </c>
      <c r="U81" s="4">
        <f t="shared" si="68"/>
        <v>0</v>
      </c>
      <c r="V81" s="4">
        <f t="shared" si="69"/>
        <v>0</v>
      </c>
      <c r="W81" s="4">
        <f t="shared" si="70"/>
        <v>0</v>
      </c>
      <c r="X81" s="4">
        <f t="shared" si="71"/>
        <v>0</v>
      </c>
      <c r="Y81" s="4">
        <f t="shared" si="72"/>
        <v>0</v>
      </c>
      <c r="Z81" s="4">
        <f t="shared" si="73"/>
        <v>0</v>
      </c>
      <c r="AA81" s="4">
        <f t="shared" si="74"/>
        <v>0</v>
      </c>
      <c r="AB81" s="4">
        <f t="shared" si="75"/>
        <v>0</v>
      </c>
      <c r="AC81" s="4">
        <f t="shared" si="76"/>
        <v>0</v>
      </c>
      <c r="AD81" s="4">
        <f t="shared" si="77"/>
        <v>0</v>
      </c>
      <c r="AE81" s="4">
        <f t="shared" si="78"/>
        <v>0</v>
      </c>
      <c r="AF81" s="4">
        <f t="shared" si="79"/>
        <v>0</v>
      </c>
      <c r="AG81" s="4">
        <f t="shared" si="80"/>
        <v>0</v>
      </c>
      <c r="AH81" s="4">
        <f t="shared" si="81"/>
        <v>0</v>
      </c>
      <c r="AI81" s="4">
        <f t="shared" si="82"/>
        <v>0</v>
      </c>
      <c r="AJ81" s="4">
        <f t="shared" si="83"/>
        <v>0</v>
      </c>
      <c r="AK81" s="4">
        <f>Detailed_Report_Risk_Levels!E81</f>
        <v>0</v>
      </c>
      <c r="AL81" s="4">
        <f t="shared" si="84"/>
        <v>0</v>
      </c>
      <c r="AM81" s="4">
        <f t="shared" si="85"/>
        <v>0</v>
      </c>
      <c r="AN81" s="4">
        <f t="shared" si="86"/>
        <v>0</v>
      </c>
      <c r="AO81" s="4">
        <f t="shared" si="87"/>
        <v>0</v>
      </c>
      <c r="AP81" s="4">
        <f t="shared" si="88"/>
        <v>0</v>
      </c>
      <c r="AQ81" s="4">
        <f t="shared" si="89"/>
        <v>0</v>
      </c>
      <c r="AR81" s="4">
        <f t="shared" si="90"/>
        <v>0</v>
      </c>
      <c r="AS81" s="4">
        <f t="shared" si="91"/>
        <v>0</v>
      </c>
      <c r="AT81" s="4">
        <f t="shared" si="92"/>
        <v>0</v>
      </c>
      <c r="AU81" s="4">
        <f t="shared" si="93"/>
        <v>0</v>
      </c>
      <c r="AV81" s="4">
        <f t="shared" si="94"/>
        <v>0</v>
      </c>
      <c r="AW81" s="4">
        <f t="shared" si="95"/>
        <v>0</v>
      </c>
      <c r="AX81" s="4">
        <f t="shared" si="96"/>
        <v>0</v>
      </c>
      <c r="AY81" s="4">
        <f t="shared" si="97"/>
        <v>0</v>
      </c>
      <c r="AZ81" s="4">
        <f t="shared" si="98"/>
        <v>0</v>
      </c>
    </row>
    <row r="82" spans="2:52" x14ac:dyDescent="0.2">
      <c r="B82">
        <f>Risks!B90</f>
        <v>0</v>
      </c>
      <c r="C82">
        <f>Risks!I90</f>
        <v>0</v>
      </c>
      <c r="D82" s="4">
        <f>Risks!C90</f>
        <v>0</v>
      </c>
      <c r="E82" s="4">
        <f>Detailed_Report_Risk_Levels!D82</f>
        <v>0</v>
      </c>
      <c r="F82" s="4">
        <f t="shared" si="53"/>
        <v>1</v>
      </c>
      <c r="G82" s="4">
        <f t="shared" si="54"/>
        <v>1</v>
      </c>
      <c r="H82" s="4">
        <f t="shared" si="55"/>
        <v>1</v>
      </c>
      <c r="I82" s="4">
        <f t="shared" si="56"/>
        <v>1</v>
      </c>
      <c r="J82" s="4">
        <f t="shared" si="57"/>
        <v>1</v>
      </c>
      <c r="K82" s="4">
        <f t="shared" si="58"/>
        <v>1</v>
      </c>
      <c r="L82" s="4">
        <f t="shared" si="59"/>
        <v>1</v>
      </c>
      <c r="M82" s="4">
        <f t="shared" si="60"/>
        <v>1</v>
      </c>
      <c r="N82" s="4">
        <f t="shared" si="61"/>
        <v>1</v>
      </c>
      <c r="O82" s="4">
        <f t="shared" si="62"/>
        <v>1</v>
      </c>
      <c r="P82" s="4">
        <f t="shared" si="63"/>
        <v>1</v>
      </c>
      <c r="Q82" s="4">
        <f t="shared" si="64"/>
        <v>1</v>
      </c>
      <c r="R82" s="4">
        <f t="shared" si="65"/>
        <v>1</v>
      </c>
      <c r="S82" s="4">
        <f t="shared" si="66"/>
        <v>1</v>
      </c>
      <c r="T82" s="4">
        <f t="shared" si="67"/>
        <v>1</v>
      </c>
      <c r="U82" s="4">
        <f t="shared" si="68"/>
        <v>0</v>
      </c>
      <c r="V82" s="4">
        <f t="shared" si="69"/>
        <v>0</v>
      </c>
      <c r="W82" s="4">
        <f t="shared" si="70"/>
        <v>0</v>
      </c>
      <c r="X82" s="4">
        <f t="shared" si="71"/>
        <v>0</v>
      </c>
      <c r="Y82" s="4">
        <f t="shared" si="72"/>
        <v>0</v>
      </c>
      <c r="Z82" s="4">
        <f t="shared" si="73"/>
        <v>0</v>
      </c>
      <c r="AA82" s="4">
        <f t="shared" si="74"/>
        <v>0</v>
      </c>
      <c r="AB82" s="4">
        <f t="shared" si="75"/>
        <v>0</v>
      </c>
      <c r="AC82" s="4">
        <f t="shared" si="76"/>
        <v>0</v>
      </c>
      <c r="AD82" s="4">
        <f t="shared" si="77"/>
        <v>0</v>
      </c>
      <c r="AE82" s="4">
        <f t="shared" si="78"/>
        <v>0</v>
      </c>
      <c r="AF82" s="4">
        <f t="shared" si="79"/>
        <v>0</v>
      </c>
      <c r="AG82" s="4">
        <f t="shared" si="80"/>
        <v>0</v>
      </c>
      <c r="AH82" s="4">
        <f t="shared" si="81"/>
        <v>0</v>
      </c>
      <c r="AI82" s="4">
        <f t="shared" si="82"/>
        <v>0</v>
      </c>
      <c r="AJ82" s="4">
        <f t="shared" si="83"/>
        <v>0</v>
      </c>
      <c r="AK82" s="4">
        <f>Detailed_Report_Risk_Levels!E82</f>
        <v>0</v>
      </c>
      <c r="AL82" s="4">
        <f t="shared" si="84"/>
        <v>0</v>
      </c>
      <c r="AM82" s="4">
        <f t="shared" si="85"/>
        <v>0</v>
      </c>
      <c r="AN82" s="4">
        <f t="shared" si="86"/>
        <v>0</v>
      </c>
      <c r="AO82" s="4">
        <f t="shared" si="87"/>
        <v>0</v>
      </c>
      <c r="AP82" s="4">
        <f t="shared" si="88"/>
        <v>0</v>
      </c>
      <c r="AQ82" s="4">
        <f t="shared" si="89"/>
        <v>0</v>
      </c>
      <c r="AR82" s="4">
        <f t="shared" si="90"/>
        <v>0</v>
      </c>
      <c r="AS82" s="4">
        <f t="shared" si="91"/>
        <v>0</v>
      </c>
      <c r="AT82" s="4">
        <f t="shared" si="92"/>
        <v>0</v>
      </c>
      <c r="AU82" s="4">
        <f t="shared" si="93"/>
        <v>0</v>
      </c>
      <c r="AV82" s="4">
        <f t="shared" si="94"/>
        <v>0</v>
      </c>
      <c r="AW82" s="4">
        <f t="shared" si="95"/>
        <v>0</v>
      </c>
      <c r="AX82" s="4">
        <f t="shared" si="96"/>
        <v>0</v>
      </c>
      <c r="AY82" s="4">
        <f t="shared" si="97"/>
        <v>0</v>
      </c>
      <c r="AZ82" s="4">
        <f t="shared" si="98"/>
        <v>0</v>
      </c>
    </row>
    <row r="83" spans="2:52" x14ac:dyDescent="0.2">
      <c r="B83">
        <f>Risks!B91</f>
        <v>0</v>
      </c>
      <c r="C83">
        <f>Risks!I91</f>
        <v>0</v>
      </c>
      <c r="D83" s="4">
        <f>Risks!C91</f>
        <v>0</v>
      </c>
      <c r="E83" s="4">
        <f>Detailed_Report_Risk_Levels!D83</f>
        <v>0</v>
      </c>
      <c r="F83" s="4">
        <f t="shared" si="53"/>
        <v>1</v>
      </c>
      <c r="G83" s="4">
        <f t="shared" si="54"/>
        <v>1</v>
      </c>
      <c r="H83" s="4">
        <f t="shared" si="55"/>
        <v>1</v>
      </c>
      <c r="I83" s="4">
        <f t="shared" si="56"/>
        <v>1</v>
      </c>
      <c r="J83" s="4">
        <f t="shared" si="57"/>
        <v>1</v>
      </c>
      <c r="K83" s="4">
        <f t="shared" si="58"/>
        <v>1</v>
      </c>
      <c r="L83" s="4">
        <f t="shared" si="59"/>
        <v>1</v>
      </c>
      <c r="M83" s="4">
        <f t="shared" si="60"/>
        <v>1</v>
      </c>
      <c r="N83" s="4">
        <f t="shared" si="61"/>
        <v>1</v>
      </c>
      <c r="O83" s="4">
        <f t="shared" si="62"/>
        <v>1</v>
      </c>
      <c r="P83" s="4">
        <f t="shared" si="63"/>
        <v>1</v>
      </c>
      <c r="Q83" s="4">
        <f t="shared" si="64"/>
        <v>1</v>
      </c>
      <c r="R83" s="4">
        <f t="shared" si="65"/>
        <v>1</v>
      </c>
      <c r="S83" s="4">
        <f t="shared" si="66"/>
        <v>1</v>
      </c>
      <c r="T83" s="4">
        <f t="shared" si="67"/>
        <v>1</v>
      </c>
      <c r="U83" s="4">
        <f t="shared" si="68"/>
        <v>0</v>
      </c>
      <c r="V83" s="4">
        <f t="shared" si="69"/>
        <v>0</v>
      </c>
      <c r="W83" s="4">
        <f t="shared" si="70"/>
        <v>0</v>
      </c>
      <c r="X83" s="4">
        <f t="shared" si="71"/>
        <v>0</v>
      </c>
      <c r="Y83" s="4">
        <f t="shared" si="72"/>
        <v>0</v>
      </c>
      <c r="Z83" s="4">
        <f t="shared" si="73"/>
        <v>0</v>
      </c>
      <c r="AA83" s="4">
        <f t="shared" si="74"/>
        <v>0</v>
      </c>
      <c r="AB83" s="4">
        <f t="shared" si="75"/>
        <v>0</v>
      </c>
      <c r="AC83" s="4">
        <f t="shared" si="76"/>
        <v>0</v>
      </c>
      <c r="AD83" s="4">
        <f t="shared" si="77"/>
        <v>0</v>
      </c>
      <c r="AE83" s="4">
        <f t="shared" si="78"/>
        <v>0</v>
      </c>
      <c r="AF83" s="4">
        <f t="shared" si="79"/>
        <v>0</v>
      </c>
      <c r="AG83" s="4">
        <f t="shared" si="80"/>
        <v>0</v>
      </c>
      <c r="AH83" s="4">
        <f t="shared" si="81"/>
        <v>0</v>
      </c>
      <c r="AI83" s="4">
        <f t="shared" si="82"/>
        <v>0</v>
      </c>
      <c r="AJ83" s="4">
        <f t="shared" si="83"/>
        <v>0</v>
      </c>
      <c r="AK83" s="4">
        <f>Detailed_Report_Risk_Levels!E83</f>
        <v>0</v>
      </c>
      <c r="AL83" s="4">
        <f t="shared" si="84"/>
        <v>0</v>
      </c>
      <c r="AM83" s="4">
        <f t="shared" si="85"/>
        <v>0</v>
      </c>
      <c r="AN83" s="4">
        <f t="shared" si="86"/>
        <v>0</v>
      </c>
      <c r="AO83" s="4">
        <f t="shared" si="87"/>
        <v>0</v>
      </c>
      <c r="AP83" s="4">
        <f t="shared" si="88"/>
        <v>0</v>
      </c>
      <c r="AQ83" s="4">
        <f t="shared" si="89"/>
        <v>0</v>
      </c>
      <c r="AR83" s="4">
        <f t="shared" si="90"/>
        <v>0</v>
      </c>
      <c r="AS83" s="4">
        <f t="shared" si="91"/>
        <v>0</v>
      </c>
      <c r="AT83" s="4">
        <f t="shared" si="92"/>
        <v>0</v>
      </c>
      <c r="AU83" s="4">
        <f t="shared" si="93"/>
        <v>0</v>
      </c>
      <c r="AV83" s="4">
        <f t="shared" si="94"/>
        <v>0</v>
      </c>
      <c r="AW83" s="4">
        <f t="shared" si="95"/>
        <v>0</v>
      </c>
      <c r="AX83" s="4">
        <f t="shared" si="96"/>
        <v>0</v>
      </c>
      <c r="AY83" s="4">
        <f t="shared" si="97"/>
        <v>0</v>
      </c>
      <c r="AZ83" s="4">
        <f t="shared" si="98"/>
        <v>0</v>
      </c>
    </row>
    <row r="84" spans="2:52" x14ac:dyDescent="0.2">
      <c r="B84">
        <f>Risks!B92</f>
        <v>0</v>
      </c>
      <c r="C84">
        <f>Risks!I92</f>
        <v>0</v>
      </c>
      <c r="D84" s="4">
        <f>Risks!C92</f>
        <v>0</v>
      </c>
      <c r="E84" s="4">
        <f>Detailed_Report_Risk_Levels!D84</f>
        <v>0</v>
      </c>
      <c r="F84" s="4">
        <f t="shared" si="53"/>
        <v>1</v>
      </c>
      <c r="G84" s="4">
        <f t="shared" si="54"/>
        <v>1</v>
      </c>
      <c r="H84" s="4">
        <f t="shared" si="55"/>
        <v>1</v>
      </c>
      <c r="I84" s="4">
        <f t="shared" si="56"/>
        <v>1</v>
      </c>
      <c r="J84" s="4">
        <f t="shared" si="57"/>
        <v>1</v>
      </c>
      <c r="K84" s="4">
        <f t="shared" si="58"/>
        <v>1</v>
      </c>
      <c r="L84" s="4">
        <f t="shared" si="59"/>
        <v>1</v>
      </c>
      <c r="M84" s="4">
        <f t="shared" si="60"/>
        <v>1</v>
      </c>
      <c r="N84" s="4">
        <f t="shared" si="61"/>
        <v>1</v>
      </c>
      <c r="O84" s="4">
        <f t="shared" si="62"/>
        <v>1</v>
      </c>
      <c r="P84" s="4">
        <f t="shared" si="63"/>
        <v>1</v>
      </c>
      <c r="Q84" s="4">
        <f t="shared" si="64"/>
        <v>1</v>
      </c>
      <c r="R84" s="4">
        <f t="shared" si="65"/>
        <v>1</v>
      </c>
      <c r="S84" s="4">
        <f t="shared" si="66"/>
        <v>1</v>
      </c>
      <c r="T84" s="4">
        <f t="shared" si="67"/>
        <v>1</v>
      </c>
      <c r="U84" s="4">
        <f t="shared" si="68"/>
        <v>0</v>
      </c>
      <c r="V84" s="4">
        <f t="shared" si="69"/>
        <v>0</v>
      </c>
      <c r="W84" s="4">
        <f t="shared" si="70"/>
        <v>0</v>
      </c>
      <c r="X84" s="4">
        <f t="shared" si="71"/>
        <v>0</v>
      </c>
      <c r="Y84" s="4">
        <f t="shared" si="72"/>
        <v>0</v>
      </c>
      <c r="Z84" s="4">
        <f t="shared" si="73"/>
        <v>0</v>
      </c>
      <c r="AA84" s="4">
        <f t="shared" si="74"/>
        <v>0</v>
      </c>
      <c r="AB84" s="4">
        <f t="shared" si="75"/>
        <v>0</v>
      </c>
      <c r="AC84" s="4">
        <f t="shared" si="76"/>
        <v>0</v>
      </c>
      <c r="AD84" s="4">
        <f t="shared" si="77"/>
        <v>0</v>
      </c>
      <c r="AE84" s="4">
        <f t="shared" si="78"/>
        <v>0</v>
      </c>
      <c r="AF84" s="4">
        <f t="shared" si="79"/>
        <v>0</v>
      </c>
      <c r="AG84" s="4">
        <f t="shared" si="80"/>
        <v>0</v>
      </c>
      <c r="AH84" s="4">
        <f t="shared" si="81"/>
        <v>0</v>
      </c>
      <c r="AI84" s="4">
        <f t="shared" si="82"/>
        <v>0</v>
      </c>
      <c r="AJ84" s="4">
        <f t="shared" si="83"/>
        <v>0</v>
      </c>
      <c r="AK84" s="4">
        <f>Detailed_Report_Risk_Levels!E84</f>
        <v>0</v>
      </c>
      <c r="AL84" s="4">
        <f t="shared" si="84"/>
        <v>0</v>
      </c>
      <c r="AM84" s="4">
        <f t="shared" si="85"/>
        <v>0</v>
      </c>
      <c r="AN84" s="4">
        <f t="shared" si="86"/>
        <v>0</v>
      </c>
      <c r="AO84" s="4">
        <f t="shared" si="87"/>
        <v>0</v>
      </c>
      <c r="AP84" s="4">
        <f t="shared" si="88"/>
        <v>0</v>
      </c>
      <c r="AQ84" s="4">
        <f t="shared" si="89"/>
        <v>0</v>
      </c>
      <c r="AR84" s="4">
        <f t="shared" si="90"/>
        <v>0</v>
      </c>
      <c r="AS84" s="4">
        <f t="shared" si="91"/>
        <v>0</v>
      </c>
      <c r="AT84" s="4">
        <f t="shared" si="92"/>
        <v>0</v>
      </c>
      <c r="AU84" s="4">
        <f t="shared" si="93"/>
        <v>0</v>
      </c>
      <c r="AV84" s="4">
        <f t="shared" si="94"/>
        <v>0</v>
      </c>
      <c r="AW84" s="4">
        <f t="shared" si="95"/>
        <v>0</v>
      </c>
      <c r="AX84" s="4">
        <f t="shared" si="96"/>
        <v>0</v>
      </c>
      <c r="AY84" s="4">
        <f t="shared" si="97"/>
        <v>0</v>
      </c>
      <c r="AZ84" s="4">
        <f t="shared" si="98"/>
        <v>0</v>
      </c>
    </row>
    <row r="85" spans="2:52" x14ac:dyDescent="0.2">
      <c r="B85">
        <f>Risks!B93</f>
        <v>0</v>
      </c>
      <c r="C85">
        <f>Risks!I93</f>
        <v>0</v>
      </c>
      <c r="D85" s="4">
        <f>Risks!C93</f>
        <v>0</v>
      </c>
      <c r="E85" s="4">
        <f>Detailed_Report_Risk_Levels!D85</f>
        <v>0</v>
      </c>
      <c r="F85" s="4">
        <f t="shared" si="53"/>
        <v>1</v>
      </c>
      <c r="G85" s="4">
        <f t="shared" si="54"/>
        <v>1</v>
      </c>
      <c r="H85" s="4">
        <f t="shared" si="55"/>
        <v>1</v>
      </c>
      <c r="I85" s="4">
        <f t="shared" si="56"/>
        <v>1</v>
      </c>
      <c r="J85" s="4">
        <f t="shared" si="57"/>
        <v>1</v>
      </c>
      <c r="K85" s="4">
        <f t="shared" si="58"/>
        <v>1</v>
      </c>
      <c r="L85" s="4">
        <f t="shared" si="59"/>
        <v>1</v>
      </c>
      <c r="M85" s="4">
        <f t="shared" si="60"/>
        <v>1</v>
      </c>
      <c r="N85" s="4">
        <f t="shared" si="61"/>
        <v>1</v>
      </c>
      <c r="O85" s="4">
        <f t="shared" si="62"/>
        <v>1</v>
      </c>
      <c r="P85" s="4">
        <f t="shared" si="63"/>
        <v>1</v>
      </c>
      <c r="Q85" s="4">
        <f t="shared" si="64"/>
        <v>1</v>
      </c>
      <c r="R85" s="4">
        <f t="shared" si="65"/>
        <v>1</v>
      </c>
      <c r="S85" s="4">
        <f t="shared" si="66"/>
        <v>1</v>
      </c>
      <c r="T85" s="4">
        <f t="shared" si="67"/>
        <v>1</v>
      </c>
      <c r="U85" s="4">
        <f t="shared" si="68"/>
        <v>0</v>
      </c>
      <c r="V85" s="4">
        <f t="shared" si="69"/>
        <v>0</v>
      </c>
      <c r="W85" s="4">
        <f t="shared" si="70"/>
        <v>0</v>
      </c>
      <c r="X85" s="4">
        <f t="shared" si="71"/>
        <v>0</v>
      </c>
      <c r="Y85" s="4">
        <f t="shared" si="72"/>
        <v>0</v>
      </c>
      <c r="Z85" s="4">
        <f t="shared" si="73"/>
        <v>0</v>
      </c>
      <c r="AA85" s="4">
        <f t="shared" si="74"/>
        <v>0</v>
      </c>
      <c r="AB85" s="4">
        <f t="shared" si="75"/>
        <v>0</v>
      </c>
      <c r="AC85" s="4">
        <f t="shared" si="76"/>
        <v>0</v>
      </c>
      <c r="AD85" s="4">
        <f t="shared" si="77"/>
        <v>0</v>
      </c>
      <c r="AE85" s="4">
        <f t="shared" si="78"/>
        <v>0</v>
      </c>
      <c r="AF85" s="4">
        <f t="shared" si="79"/>
        <v>0</v>
      </c>
      <c r="AG85" s="4">
        <f t="shared" si="80"/>
        <v>0</v>
      </c>
      <c r="AH85" s="4">
        <f t="shared" si="81"/>
        <v>0</v>
      </c>
      <c r="AI85" s="4">
        <f t="shared" si="82"/>
        <v>0</v>
      </c>
      <c r="AJ85" s="4">
        <f t="shared" si="83"/>
        <v>0</v>
      </c>
      <c r="AK85" s="4">
        <f>Detailed_Report_Risk_Levels!E85</f>
        <v>0</v>
      </c>
      <c r="AL85" s="4">
        <f t="shared" si="84"/>
        <v>0</v>
      </c>
      <c r="AM85" s="4">
        <f t="shared" si="85"/>
        <v>0</v>
      </c>
      <c r="AN85" s="4">
        <f t="shared" si="86"/>
        <v>0</v>
      </c>
      <c r="AO85" s="4">
        <f t="shared" si="87"/>
        <v>0</v>
      </c>
      <c r="AP85" s="4">
        <f t="shared" si="88"/>
        <v>0</v>
      </c>
      <c r="AQ85" s="4">
        <f t="shared" si="89"/>
        <v>0</v>
      </c>
      <c r="AR85" s="4">
        <f t="shared" si="90"/>
        <v>0</v>
      </c>
      <c r="AS85" s="4">
        <f t="shared" si="91"/>
        <v>0</v>
      </c>
      <c r="AT85" s="4">
        <f t="shared" si="92"/>
        <v>0</v>
      </c>
      <c r="AU85" s="4">
        <f t="shared" si="93"/>
        <v>0</v>
      </c>
      <c r="AV85" s="4">
        <f t="shared" si="94"/>
        <v>0</v>
      </c>
      <c r="AW85" s="4">
        <f t="shared" si="95"/>
        <v>0</v>
      </c>
      <c r="AX85" s="4">
        <f t="shared" si="96"/>
        <v>0</v>
      </c>
      <c r="AY85" s="4">
        <f t="shared" si="97"/>
        <v>0</v>
      </c>
      <c r="AZ85" s="4">
        <f t="shared" si="98"/>
        <v>0</v>
      </c>
    </row>
    <row r="86" spans="2:52" x14ac:dyDescent="0.2">
      <c r="B86">
        <f>Risks!B94</f>
        <v>0</v>
      </c>
      <c r="C86">
        <f>Risks!I94</f>
        <v>0</v>
      </c>
      <c r="D86" s="4">
        <f>Risks!C94</f>
        <v>0</v>
      </c>
      <c r="E86" s="4">
        <f>Detailed_Report_Risk_Levels!D86</f>
        <v>0</v>
      </c>
      <c r="F86" s="4">
        <f t="shared" si="53"/>
        <v>1</v>
      </c>
      <c r="G86" s="4">
        <f t="shared" si="54"/>
        <v>1</v>
      </c>
      <c r="H86" s="4">
        <f t="shared" si="55"/>
        <v>1</v>
      </c>
      <c r="I86" s="4">
        <f t="shared" si="56"/>
        <v>1</v>
      </c>
      <c r="J86" s="4">
        <f t="shared" si="57"/>
        <v>1</v>
      </c>
      <c r="K86" s="4">
        <f t="shared" si="58"/>
        <v>1</v>
      </c>
      <c r="L86" s="4">
        <f t="shared" si="59"/>
        <v>1</v>
      </c>
      <c r="M86" s="4">
        <f t="shared" si="60"/>
        <v>1</v>
      </c>
      <c r="N86" s="4">
        <f t="shared" si="61"/>
        <v>1</v>
      </c>
      <c r="O86" s="4">
        <f t="shared" si="62"/>
        <v>1</v>
      </c>
      <c r="P86" s="4">
        <f t="shared" si="63"/>
        <v>1</v>
      </c>
      <c r="Q86" s="4">
        <f t="shared" si="64"/>
        <v>1</v>
      </c>
      <c r="R86" s="4">
        <f t="shared" si="65"/>
        <v>1</v>
      </c>
      <c r="S86" s="4">
        <f t="shared" si="66"/>
        <v>1</v>
      </c>
      <c r="T86" s="4">
        <f t="shared" si="67"/>
        <v>1</v>
      </c>
      <c r="U86" s="4">
        <f t="shared" si="68"/>
        <v>0</v>
      </c>
      <c r="V86" s="4">
        <f t="shared" si="69"/>
        <v>0</v>
      </c>
      <c r="W86" s="4">
        <f t="shared" si="70"/>
        <v>0</v>
      </c>
      <c r="X86" s="4">
        <f t="shared" si="71"/>
        <v>0</v>
      </c>
      <c r="Y86" s="4">
        <f t="shared" si="72"/>
        <v>0</v>
      </c>
      <c r="Z86" s="4">
        <f t="shared" si="73"/>
        <v>0</v>
      </c>
      <c r="AA86" s="4">
        <f t="shared" si="74"/>
        <v>0</v>
      </c>
      <c r="AB86" s="4">
        <f t="shared" si="75"/>
        <v>0</v>
      </c>
      <c r="AC86" s="4">
        <f t="shared" si="76"/>
        <v>0</v>
      </c>
      <c r="AD86" s="4">
        <f t="shared" si="77"/>
        <v>0</v>
      </c>
      <c r="AE86" s="4">
        <f t="shared" si="78"/>
        <v>0</v>
      </c>
      <c r="AF86" s="4">
        <f t="shared" si="79"/>
        <v>0</v>
      </c>
      <c r="AG86" s="4">
        <f t="shared" si="80"/>
        <v>0</v>
      </c>
      <c r="AH86" s="4">
        <f t="shared" si="81"/>
        <v>0</v>
      </c>
      <c r="AI86" s="4">
        <f t="shared" si="82"/>
        <v>0</v>
      </c>
      <c r="AJ86" s="4">
        <f t="shared" si="83"/>
        <v>0</v>
      </c>
      <c r="AK86" s="4">
        <f>Detailed_Report_Risk_Levels!E86</f>
        <v>0</v>
      </c>
      <c r="AL86" s="4">
        <f t="shared" si="84"/>
        <v>0</v>
      </c>
      <c r="AM86" s="4">
        <f t="shared" si="85"/>
        <v>0</v>
      </c>
      <c r="AN86" s="4">
        <f t="shared" si="86"/>
        <v>0</v>
      </c>
      <c r="AO86" s="4">
        <f t="shared" si="87"/>
        <v>0</v>
      </c>
      <c r="AP86" s="4">
        <f t="shared" si="88"/>
        <v>0</v>
      </c>
      <c r="AQ86" s="4">
        <f t="shared" si="89"/>
        <v>0</v>
      </c>
      <c r="AR86" s="4">
        <f t="shared" si="90"/>
        <v>0</v>
      </c>
      <c r="AS86" s="4">
        <f t="shared" si="91"/>
        <v>0</v>
      </c>
      <c r="AT86" s="4">
        <f t="shared" si="92"/>
        <v>0</v>
      </c>
      <c r="AU86" s="4">
        <f t="shared" si="93"/>
        <v>0</v>
      </c>
      <c r="AV86" s="4">
        <f t="shared" si="94"/>
        <v>0</v>
      </c>
      <c r="AW86" s="4">
        <f t="shared" si="95"/>
        <v>0</v>
      </c>
      <c r="AX86" s="4">
        <f t="shared" si="96"/>
        <v>0</v>
      </c>
      <c r="AY86" s="4">
        <f t="shared" si="97"/>
        <v>0</v>
      </c>
      <c r="AZ86" s="4">
        <f t="shared" si="98"/>
        <v>0</v>
      </c>
    </row>
    <row r="87" spans="2:52" x14ac:dyDescent="0.2">
      <c r="B87">
        <f>Risks!B95</f>
        <v>0</v>
      </c>
      <c r="C87">
        <f>Risks!I95</f>
        <v>0</v>
      </c>
      <c r="D87" s="4">
        <f>Risks!C95</f>
        <v>0</v>
      </c>
      <c r="E87" s="4">
        <f>Detailed_Report_Risk_Levels!D87</f>
        <v>0</v>
      </c>
      <c r="F87" s="4">
        <f t="shared" si="53"/>
        <v>1</v>
      </c>
      <c r="G87" s="4">
        <f t="shared" si="54"/>
        <v>1</v>
      </c>
      <c r="H87" s="4">
        <f t="shared" si="55"/>
        <v>1</v>
      </c>
      <c r="I87" s="4">
        <f t="shared" si="56"/>
        <v>1</v>
      </c>
      <c r="J87" s="4">
        <f t="shared" si="57"/>
        <v>1</v>
      </c>
      <c r="K87" s="4">
        <f t="shared" si="58"/>
        <v>1</v>
      </c>
      <c r="L87" s="4">
        <f t="shared" si="59"/>
        <v>1</v>
      </c>
      <c r="M87" s="4">
        <f t="shared" si="60"/>
        <v>1</v>
      </c>
      <c r="N87" s="4">
        <f t="shared" si="61"/>
        <v>1</v>
      </c>
      <c r="O87" s="4">
        <f t="shared" si="62"/>
        <v>1</v>
      </c>
      <c r="P87" s="4">
        <f t="shared" si="63"/>
        <v>1</v>
      </c>
      <c r="Q87" s="4">
        <f t="shared" si="64"/>
        <v>1</v>
      </c>
      <c r="R87" s="4">
        <f t="shared" si="65"/>
        <v>1</v>
      </c>
      <c r="S87" s="4">
        <f t="shared" si="66"/>
        <v>1</v>
      </c>
      <c r="T87" s="4">
        <f t="shared" si="67"/>
        <v>1</v>
      </c>
      <c r="U87" s="4">
        <f t="shared" si="68"/>
        <v>0</v>
      </c>
      <c r="V87" s="4">
        <f t="shared" si="69"/>
        <v>0</v>
      </c>
      <c r="W87" s="4">
        <f t="shared" si="70"/>
        <v>0</v>
      </c>
      <c r="X87" s="4">
        <f t="shared" si="71"/>
        <v>0</v>
      </c>
      <c r="Y87" s="4">
        <f t="shared" si="72"/>
        <v>0</v>
      </c>
      <c r="Z87" s="4">
        <f t="shared" si="73"/>
        <v>0</v>
      </c>
      <c r="AA87" s="4">
        <f t="shared" si="74"/>
        <v>0</v>
      </c>
      <c r="AB87" s="4">
        <f t="shared" si="75"/>
        <v>0</v>
      </c>
      <c r="AC87" s="4">
        <f t="shared" si="76"/>
        <v>0</v>
      </c>
      <c r="AD87" s="4">
        <f t="shared" si="77"/>
        <v>0</v>
      </c>
      <c r="AE87" s="4">
        <f t="shared" si="78"/>
        <v>0</v>
      </c>
      <c r="AF87" s="4">
        <f t="shared" si="79"/>
        <v>0</v>
      </c>
      <c r="AG87" s="4">
        <f t="shared" si="80"/>
        <v>0</v>
      </c>
      <c r="AH87" s="4">
        <f t="shared" si="81"/>
        <v>0</v>
      </c>
      <c r="AI87" s="4">
        <f t="shared" si="82"/>
        <v>0</v>
      </c>
      <c r="AJ87" s="4">
        <f t="shared" si="83"/>
        <v>0</v>
      </c>
      <c r="AK87" s="4">
        <f>Detailed_Report_Risk_Levels!E87</f>
        <v>0</v>
      </c>
      <c r="AL87" s="4">
        <f t="shared" si="84"/>
        <v>0</v>
      </c>
      <c r="AM87" s="4">
        <f t="shared" si="85"/>
        <v>0</v>
      </c>
      <c r="AN87" s="4">
        <f t="shared" si="86"/>
        <v>0</v>
      </c>
      <c r="AO87" s="4">
        <f t="shared" si="87"/>
        <v>0</v>
      </c>
      <c r="AP87" s="4">
        <f t="shared" si="88"/>
        <v>0</v>
      </c>
      <c r="AQ87" s="4">
        <f t="shared" si="89"/>
        <v>0</v>
      </c>
      <c r="AR87" s="4">
        <f t="shared" si="90"/>
        <v>0</v>
      </c>
      <c r="AS87" s="4">
        <f t="shared" si="91"/>
        <v>0</v>
      </c>
      <c r="AT87" s="4">
        <f t="shared" si="92"/>
        <v>0</v>
      </c>
      <c r="AU87" s="4">
        <f t="shared" si="93"/>
        <v>0</v>
      </c>
      <c r="AV87" s="4">
        <f t="shared" si="94"/>
        <v>0</v>
      </c>
      <c r="AW87" s="4">
        <f t="shared" si="95"/>
        <v>0</v>
      </c>
      <c r="AX87" s="4">
        <f t="shared" si="96"/>
        <v>0</v>
      </c>
      <c r="AY87" s="4">
        <f t="shared" si="97"/>
        <v>0</v>
      </c>
      <c r="AZ87" s="4">
        <f t="shared" si="98"/>
        <v>0</v>
      </c>
    </row>
    <row r="88" spans="2:52" x14ac:dyDescent="0.2">
      <c r="B88">
        <f>Risks!B96</f>
        <v>0</v>
      </c>
      <c r="C88">
        <f>Risks!I96</f>
        <v>0</v>
      </c>
      <c r="D88" s="4">
        <f>Risks!C96</f>
        <v>0</v>
      </c>
      <c r="E88" s="4">
        <f>Detailed_Report_Risk_Levels!D88</f>
        <v>0</v>
      </c>
      <c r="F88" s="4">
        <f t="shared" si="53"/>
        <v>1</v>
      </c>
      <c r="G88" s="4">
        <f t="shared" si="54"/>
        <v>1</v>
      </c>
      <c r="H88" s="4">
        <f t="shared" si="55"/>
        <v>1</v>
      </c>
      <c r="I88" s="4">
        <f t="shared" si="56"/>
        <v>1</v>
      </c>
      <c r="J88" s="4">
        <f t="shared" si="57"/>
        <v>1</v>
      </c>
      <c r="K88" s="4">
        <f t="shared" si="58"/>
        <v>1</v>
      </c>
      <c r="L88" s="4">
        <f t="shared" si="59"/>
        <v>1</v>
      </c>
      <c r="M88" s="4">
        <f t="shared" si="60"/>
        <v>1</v>
      </c>
      <c r="N88" s="4">
        <f t="shared" si="61"/>
        <v>1</v>
      </c>
      <c r="O88" s="4">
        <f t="shared" si="62"/>
        <v>1</v>
      </c>
      <c r="P88" s="4">
        <f t="shared" si="63"/>
        <v>1</v>
      </c>
      <c r="Q88" s="4">
        <f t="shared" si="64"/>
        <v>1</v>
      </c>
      <c r="R88" s="4">
        <f t="shared" si="65"/>
        <v>1</v>
      </c>
      <c r="S88" s="4">
        <f t="shared" si="66"/>
        <v>1</v>
      </c>
      <c r="T88" s="4">
        <f t="shared" si="67"/>
        <v>1</v>
      </c>
      <c r="U88" s="4">
        <f t="shared" si="68"/>
        <v>0</v>
      </c>
      <c r="V88" s="4">
        <f t="shared" si="69"/>
        <v>0</v>
      </c>
      <c r="W88" s="4">
        <f t="shared" si="70"/>
        <v>0</v>
      </c>
      <c r="X88" s="4">
        <f t="shared" si="71"/>
        <v>0</v>
      </c>
      <c r="Y88" s="4">
        <f t="shared" si="72"/>
        <v>0</v>
      </c>
      <c r="Z88" s="4">
        <f t="shared" si="73"/>
        <v>0</v>
      </c>
      <c r="AA88" s="4">
        <f t="shared" si="74"/>
        <v>0</v>
      </c>
      <c r="AB88" s="4">
        <f t="shared" si="75"/>
        <v>0</v>
      </c>
      <c r="AC88" s="4">
        <f t="shared" si="76"/>
        <v>0</v>
      </c>
      <c r="AD88" s="4">
        <f t="shared" si="77"/>
        <v>0</v>
      </c>
      <c r="AE88" s="4">
        <f t="shared" si="78"/>
        <v>0</v>
      </c>
      <c r="AF88" s="4">
        <f t="shared" si="79"/>
        <v>0</v>
      </c>
      <c r="AG88" s="4">
        <f t="shared" si="80"/>
        <v>0</v>
      </c>
      <c r="AH88" s="4">
        <f t="shared" si="81"/>
        <v>0</v>
      </c>
      <c r="AI88" s="4">
        <f t="shared" si="82"/>
        <v>0</v>
      </c>
      <c r="AJ88" s="4">
        <f t="shared" si="83"/>
        <v>0</v>
      </c>
      <c r="AK88" s="4">
        <f>Detailed_Report_Risk_Levels!E88</f>
        <v>0</v>
      </c>
      <c r="AL88" s="4">
        <f t="shared" si="84"/>
        <v>0</v>
      </c>
      <c r="AM88" s="4">
        <f t="shared" si="85"/>
        <v>0</v>
      </c>
      <c r="AN88" s="4">
        <f t="shared" si="86"/>
        <v>0</v>
      </c>
      <c r="AO88" s="4">
        <f t="shared" si="87"/>
        <v>0</v>
      </c>
      <c r="AP88" s="4">
        <f t="shared" si="88"/>
        <v>0</v>
      </c>
      <c r="AQ88" s="4">
        <f t="shared" si="89"/>
        <v>0</v>
      </c>
      <c r="AR88" s="4">
        <f t="shared" si="90"/>
        <v>0</v>
      </c>
      <c r="AS88" s="4">
        <f t="shared" si="91"/>
        <v>0</v>
      </c>
      <c r="AT88" s="4">
        <f t="shared" si="92"/>
        <v>0</v>
      </c>
      <c r="AU88" s="4">
        <f t="shared" si="93"/>
        <v>0</v>
      </c>
      <c r="AV88" s="4">
        <f t="shared" si="94"/>
        <v>0</v>
      </c>
      <c r="AW88" s="4">
        <f t="shared" si="95"/>
        <v>0</v>
      </c>
      <c r="AX88" s="4">
        <f t="shared" si="96"/>
        <v>0</v>
      </c>
      <c r="AY88" s="4">
        <f t="shared" si="97"/>
        <v>0</v>
      </c>
      <c r="AZ88" s="4">
        <f t="shared" si="98"/>
        <v>0</v>
      </c>
    </row>
    <row r="89" spans="2:52" x14ac:dyDescent="0.2">
      <c r="B89">
        <f>Risks!B97</f>
        <v>0</v>
      </c>
      <c r="C89">
        <f>Risks!I97</f>
        <v>0</v>
      </c>
      <c r="D89" s="4">
        <f>Risks!C97</f>
        <v>0</v>
      </c>
      <c r="E89" s="4">
        <f>Detailed_Report_Risk_Levels!D89</f>
        <v>0</v>
      </c>
      <c r="F89" s="4">
        <f t="shared" si="53"/>
        <v>1</v>
      </c>
      <c r="G89" s="4">
        <f t="shared" si="54"/>
        <v>1</v>
      </c>
      <c r="H89" s="4">
        <f t="shared" si="55"/>
        <v>1</v>
      </c>
      <c r="I89" s="4">
        <f t="shared" si="56"/>
        <v>1</v>
      </c>
      <c r="J89" s="4">
        <f t="shared" si="57"/>
        <v>1</v>
      </c>
      <c r="K89" s="4">
        <f t="shared" si="58"/>
        <v>1</v>
      </c>
      <c r="L89" s="4">
        <f t="shared" si="59"/>
        <v>1</v>
      </c>
      <c r="M89" s="4">
        <f t="shared" si="60"/>
        <v>1</v>
      </c>
      <c r="N89" s="4">
        <f t="shared" si="61"/>
        <v>1</v>
      </c>
      <c r="O89" s="4">
        <f t="shared" si="62"/>
        <v>1</v>
      </c>
      <c r="P89" s="4">
        <f t="shared" si="63"/>
        <v>1</v>
      </c>
      <c r="Q89" s="4">
        <f t="shared" si="64"/>
        <v>1</v>
      </c>
      <c r="R89" s="4">
        <f t="shared" si="65"/>
        <v>1</v>
      </c>
      <c r="S89" s="4">
        <f t="shared" si="66"/>
        <v>1</v>
      </c>
      <c r="T89" s="4">
        <f t="shared" si="67"/>
        <v>1</v>
      </c>
      <c r="U89" s="4">
        <f t="shared" si="68"/>
        <v>0</v>
      </c>
      <c r="V89" s="4">
        <f t="shared" si="69"/>
        <v>0</v>
      </c>
      <c r="W89" s="4">
        <f t="shared" si="70"/>
        <v>0</v>
      </c>
      <c r="X89" s="4">
        <f t="shared" si="71"/>
        <v>0</v>
      </c>
      <c r="Y89" s="4">
        <f t="shared" si="72"/>
        <v>0</v>
      </c>
      <c r="Z89" s="4">
        <f t="shared" si="73"/>
        <v>0</v>
      </c>
      <c r="AA89" s="4">
        <f t="shared" si="74"/>
        <v>0</v>
      </c>
      <c r="AB89" s="4">
        <f t="shared" si="75"/>
        <v>0</v>
      </c>
      <c r="AC89" s="4">
        <f t="shared" si="76"/>
        <v>0</v>
      </c>
      <c r="AD89" s="4">
        <f t="shared" si="77"/>
        <v>0</v>
      </c>
      <c r="AE89" s="4">
        <f t="shared" si="78"/>
        <v>0</v>
      </c>
      <c r="AF89" s="4">
        <f t="shared" si="79"/>
        <v>0</v>
      </c>
      <c r="AG89" s="4">
        <f t="shared" si="80"/>
        <v>0</v>
      </c>
      <c r="AH89" s="4">
        <f t="shared" si="81"/>
        <v>0</v>
      </c>
      <c r="AI89" s="4">
        <f t="shared" si="82"/>
        <v>0</v>
      </c>
      <c r="AJ89" s="4">
        <f t="shared" si="83"/>
        <v>0</v>
      </c>
      <c r="AK89" s="4">
        <f>Detailed_Report_Risk_Levels!E89</f>
        <v>0</v>
      </c>
      <c r="AL89" s="4">
        <f t="shared" si="84"/>
        <v>0</v>
      </c>
      <c r="AM89" s="4">
        <f t="shared" si="85"/>
        <v>0</v>
      </c>
      <c r="AN89" s="4">
        <f t="shared" si="86"/>
        <v>0</v>
      </c>
      <c r="AO89" s="4">
        <f t="shared" si="87"/>
        <v>0</v>
      </c>
      <c r="AP89" s="4">
        <f t="shared" si="88"/>
        <v>0</v>
      </c>
      <c r="AQ89" s="4">
        <f t="shared" si="89"/>
        <v>0</v>
      </c>
      <c r="AR89" s="4">
        <f t="shared" si="90"/>
        <v>0</v>
      </c>
      <c r="AS89" s="4">
        <f t="shared" si="91"/>
        <v>0</v>
      </c>
      <c r="AT89" s="4">
        <f t="shared" si="92"/>
        <v>0</v>
      </c>
      <c r="AU89" s="4">
        <f t="shared" si="93"/>
        <v>0</v>
      </c>
      <c r="AV89" s="4">
        <f t="shared" si="94"/>
        <v>0</v>
      </c>
      <c r="AW89" s="4">
        <f t="shared" si="95"/>
        <v>0</v>
      </c>
      <c r="AX89" s="4">
        <f t="shared" si="96"/>
        <v>0</v>
      </c>
      <c r="AY89" s="4">
        <f t="shared" si="97"/>
        <v>0</v>
      </c>
      <c r="AZ89" s="4">
        <f t="shared" si="98"/>
        <v>0</v>
      </c>
    </row>
    <row r="90" spans="2:52" x14ac:dyDescent="0.2">
      <c r="B90">
        <f>Risks!B98</f>
        <v>0</v>
      </c>
      <c r="C90">
        <f>Risks!I98</f>
        <v>0</v>
      </c>
      <c r="D90" s="4">
        <f>Risks!C98</f>
        <v>0</v>
      </c>
      <c r="E90" s="4">
        <f>Detailed_Report_Risk_Levels!D90</f>
        <v>0</v>
      </c>
      <c r="F90" s="4">
        <f t="shared" si="53"/>
        <v>1</v>
      </c>
      <c r="G90" s="4">
        <f t="shared" si="54"/>
        <v>1</v>
      </c>
      <c r="H90" s="4">
        <f t="shared" si="55"/>
        <v>1</v>
      </c>
      <c r="I90" s="4">
        <f t="shared" si="56"/>
        <v>1</v>
      </c>
      <c r="J90" s="4">
        <f t="shared" si="57"/>
        <v>1</v>
      </c>
      <c r="K90" s="4">
        <f t="shared" si="58"/>
        <v>1</v>
      </c>
      <c r="L90" s="4">
        <f t="shared" si="59"/>
        <v>1</v>
      </c>
      <c r="M90" s="4">
        <f t="shared" si="60"/>
        <v>1</v>
      </c>
      <c r="N90" s="4">
        <f t="shared" si="61"/>
        <v>1</v>
      </c>
      <c r="O90" s="4">
        <f t="shared" si="62"/>
        <v>1</v>
      </c>
      <c r="P90" s="4">
        <f t="shared" si="63"/>
        <v>1</v>
      </c>
      <c r="Q90" s="4">
        <f t="shared" si="64"/>
        <v>1</v>
      </c>
      <c r="R90" s="4">
        <f t="shared" si="65"/>
        <v>1</v>
      </c>
      <c r="S90" s="4">
        <f t="shared" si="66"/>
        <v>1</v>
      </c>
      <c r="T90" s="4">
        <f t="shared" si="67"/>
        <v>1</v>
      </c>
      <c r="U90" s="4">
        <f t="shared" si="68"/>
        <v>0</v>
      </c>
      <c r="V90" s="4">
        <f t="shared" si="69"/>
        <v>0</v>
      </c>
      <c r="W90" s="4">
        <f t="shared" si="70"/>
        <v>0</v>
      </c>
      <c r="X90" s="4">
        <f t="shared" si="71"/>
        <v>0</v>
      </c>
      <c r="Y90" s="4">
        <f t="shared" si="72"/>
        <v>0</v>
      </c>
      <c r="Z90" s="4">
        <f t="shared" si="73"/>
        <v>0</v>
      </c>
      <c r="AA90" s="4">
        <f t="shared" si="74"/>
        <v>0</v>
      </c>
      <c r="AB90" s="4">
        <f t="shared" si="75"/>
        <v>0</v>
      </c>
      <c r="AC90" s="4">
        <f t="shared" si="76"/>
        <v>0</v>
      </c>
      <c r="AD90" s="4">
        <f t="shared" si="77"/>
        <v>0</v>
      </c>
      <c r="AE90" s="4">
        <f t="shared" si="78"/>
        <v>0</v>
      </c>
      <c r="AF90" s="4">
        <f t="shared" si="79"/>
        <v>0</v>
      </c>
      <c r="AG90" s="4">
        <f t="shared" si="80"/>
        <v>0</v>
      </c>
      <c r="AH90" s="4">
        <f t="shared" si="81"/>
        <v>0</v>
      </c>
      <c r="AI90" s="4">
        <f t="shared" si="82"/>
        <v>0</v>
      </c>
      <c r="AJ90" s="4">
        <f t="shared" si="83"/>
        <v>0</v>
      </c>
      <c r="AK90" s="4">
        <f>Detailed_Report_Risk_Levels!E90</f>
        <v>0</v>
      </c>
      <c r="AL90" s="4">
        <f t="shared" si="84"/>
        <v>0</v>
      </c>
      <c r="AM90" s="4">
        <f t="shared" si="85"/>
        <v>0</v>
      </c>
      <c r="AN90" s="4">
        <f t="shared" si="86"/>
        <v>0</v>
      </c>
      <c r="AO90" s="4">
        <f t="shared" si="87"/>
        <v>0</v>
      </c>
      <c r="AP90" s="4">
        <f t="shared" si="88"/>
        <v>0</v>
      </c>
      <c r="AQ90" s="4">
        <f t="shared" si="89"/>
        <v>0</v>
      </c>
      <c r="AR90" s="4">
        <f t="shared" si="90"/>
        <v>0</v>
      </c>
      <c r="AS90" s="4">
        <f t="shared" si="91"/>
        <v>0</v>
      </c>
      <c r="AT90" s="4">
        <f t="shared" si="92"/>
        <v>0</v>
      </c>
      <c r="AU90" s="4">
        <f t="shared" si="93"/>
        <v>0</v>
      </c>
      <c r="AV90" s="4">
        <f t="shared" si="94"/>
        <v>0</v>
      </c>
      <c r="AW90" s="4">
        <f t="shared" si="95"/>
        <v>0</v>
      </c>
      <c r="AX90" s="4">
        <f t="shared" si="96"/>
        <v>0</v>
      </c>
      <c r="AY90" s="4">
        <f t="shared" si="97"/>
        <v>0</v>
      </c>
      <c r="AZ90" s="4">
        <f t="shared" si="98"/>
        <v>0</v>
      </c>
    </row>
    <row r="91" spans="2:52" x14ac:dyDescent="0.2">
      <c r="B91">
        <f>Risks!B99</f>
        <v>0</v>
      </c>
      <c r="C91">
        <f>Risks!I99</f>
        <v>0</v>
      </c>
      <c r="D91" s="4">
        <f>Risks!C99</f>
        <v>0</v>
      </c>
      <c r="E91" s="4">
        <f>Detailed_Report_Risk_Levels!D91</f>
        <v>0</v>
      </c>
      <c r="F91" s="4">
        <f t="shared" si="53"/>
        <v>1</v>
      </c>
      <c r="G91" s="4">
        <f t="shared" si="54"/>
        <v>1</v>
      </c>
      <c r="H91" s="4">
        <f t="shared" si="55"/>
        <v>1</v>
      </c>
      <c r="I91" s="4">
        <f t="shared" si="56"/>
        <v>1</v>
      </c>
      <c r="J91" s="4">
        <f t="shared" si="57"/>
        <v>1</v>
      </c>
      <c r="K91" s="4">
        <f t="shared" si="58"/>
        <v>1</v>
      </c>
      <c r="L91" s="4">
        <f t="shared" si="59"/>
        <v>1</v>
      </c>
      <c r="M91" s="4">
        <f t="shared" si="60"/>
        <v>1</v>
      </c>
      <c r="N91" s="4">
        <f t="shared" si="61"/>
        <v>1</v>
      </c>
      <c r="O91" s="4">
        <f t="shared" si="62"/>
        <v>1</v>
      </c>
      <c r="P91" s="4">
        <f t="shared" si="63"/>
        <v>1</v>
      </c>
      <c r="Q91" s="4">
        <f t="shared" si="64"/>
        <v>1</v>
      </c>
      <c r="R91" s="4">
        <f t="shared" si="65"/>
        <v>1</v>
      </c>
      <c r="S91" s="4">
        <f t="shared" si="66"/>
        <v>1</v>
      </c>
      <c r="T91" s="4">
        <f t="shared" si="67"/>
        <v>1</v>
      </c>
      <c r="U91" s="4">
        <f t="shared" si="68"/>
        <v>0</v>
      </c>
      <c r="V91" s="4">
        <f t="shared" si="69"/>
        <v>0</v>
      </c>
      <c r="W91" s="4">
        <f t="shared" si="70"/>
        <v>0</v>
      </c>
      <c r="X91" s="4">
        <f t="shared" si="71"/>
        <v>0</v>
      </c>
      <c r="Y91" s="4">
        <f t="shared" si="72"/>
        <v>0</v>
      </c>
      <c r="Z91" s="4">
        <f t="shared" si="73"/>
        <v>0</v>
      </c>
      <c r="AA91" s="4">
        <f t="shared" si="74"/>
        <v>0</v>
      </c>
      <c r="AB91" s="4">
        <f t="shared" si="75"/>
        <v>0</v>
      </c>
      <c r="AC91" s="4">
        <f t="shared" si="76"/>
        <v>0</v>
      </c>
      <c r="AD91" s="4">
        <f t="shared" si="77"/>
        <v>0</v>
      </c>
      <c r="AE91" s="4">
        <f t="shared" si="78"/>
        <v>0</v>
      </c>
      <c r="AF91" s="4">
        <f t="shared" si="79"/>
        <v>0</v>
      </c>
      <c r="AG91" s="4">
        <f t="shared" si="80"/>
        <v>0</v>
      </c>
      <c r="AH91" s="4">
        <f t="shared" si="81"/>
        <v>0</v>
      </c>
      <c r="AI91" s="4">
        <f t="shared" si="82"/>
        <v>0</v>
      </c>
      <c r="AJ91" s="4">
        <f t="shared" si="83"/>
        <v>0</v>
      </c>
      <c r="AK91" s="4">
        <f>Detailed_Report_Risk_Levels!E91</f>
        <v>0</v>
      </c>
      <c r="AL91" s="4">
        <f t="shared" si="84"/>
        <v>0</v>
      </c>
      <c r="AM91" s="4">
        <f t="shared" si="85"/>
        <v>0</v>
      </c>
      <c r="AN91" s="4">
        <f t="shared" si="86"/>
        <v>0</v>
      </c>
      <c r="AO91" s="4">
        <f t="shared" si="87"/>
        <v>0</v>
      </c>
      <c r="AP91" s="4">
        <f t="shared" si="88"/>
        <v>0</v>
      </c>
      <c r="AQ91" s="4">
        <f t="shared" si="89"/>
        <v>0</v>
      </c>
      <c r="AR91" s="4">
        <f t="shared" si="90"/>
        <v>0</v>
      </c>
      <c r="AS91" s="4">
        <f t="shared" si="91"/>
        <v>0</v>
      </c>
      <c r="AT91" s="4">
        <f t="shared" si="92"/>
        <v>0</v>
      </c>
      <c r="AU91" s="4">
        <f t="shared" si="93"/>
        <v>0</v>
      </c>
      <c r="AV91" s="4">
        <f t="shared" si="94"/>
        <v>0</v>
      </c>
      <c r="AW91" s="4">
        <f t="shared" si="95"/>
        <v>0</v>
      </c>
      <c r="AX91" s="4">
        <f t="shared" si="96"/>
        <v>0</v>
      </c>
      <c r="AY91" s="4">
        <f t="shared" si="97"/>
        <v>0</v>
      </c>
      <c r="AZ91" s="4">
        <f t="shared" si="98"/>
        <v>0</v>
      </c>
    </row>
    <row r="92" spans="2:52" x14ac:dyDescent="0.2">
      <c r="B92">
        <f>Risks!B100</f>
        <v>0</v>
      </c>
      <c r="C92">
        <f>Risks!I100</f>
        <v>0</v>
      </c>
      <c r="D92" s="4">
        <f>Risks!C100</f>
        <v>0</v>
      </c>
      <c r="E92" s="4">
        <f>Detailed_Report_Risk_Levels!D92</f>
        <v>0</v>
      </c>
      <c r="F92" s="4">
        <f t="shared" si="53"/>
        <v>1</v>
      </c>
      <c r="G92" s="4">
        <f t="shared" si="54"/>
        <v>1</v>
      </c>
      <c r="H92" s="4">
        <f t="shared" si="55"/>
        <v>1</v>
      </c>
      <c r="I92" s="4">
        <f t="shared" si="56"/>
        <v>1</v>
      </c>
      <c r="J92" s="4">
        <f t="shared" si="57"/>
        <v>1</v>
      </c>
      <c r="K92" s="4">
        <f t="shared" si="58"/>
        <v>1</v>
      </c>
      <c r="L92" s="4">
        <f t="shared" si="59"/>
        <v>1</v>
      </c>
      <c r="M92" s="4">
        <f t="shared" si="60"/>
        <v>1</v>
      </c>
      <c r="N92" s="4">
        <f t="shared" si="61"/>
        <v>1</v>
      </c>
      <c r="O92" s="4">
        <f t="shared" si="62"/>
        <v>1</v>
      </c>
      <c r="P92" s="4">
        <f t="shared" si="63"/>
        <v>1</v>
      </c>
      <c r="Q92" s="4">
        <f t="shared" si="64"/>
        <v>1</v>
      </c>
      <c r="R92" s="4">
        <f t="shared" si="65"/>
        <v>1</v>
      </c>
      <c r="S92" s="4">
        <f t="shared" si="66"/>
        <v>1</v>
      </c>
      <c r="T92" s="4">
        <f t="shared" si="67"/>
        <v>1</v>
      </c>
      <c r="U92" s="4">
        <f t="shared" si="68"/>
        <v>0</v>
      </c>
      <c r="V92" s="4">
        <f t="shared" si="69"/>
        <v>0</v>
      </c>
      <c r="W92" s="4">
        <f t="shared" si="70"/>
        <v>0</v>
      </c>
      <c r="X92" s="4">
        <f t="shared" si="71"/>
        <v>0</v>
      </c>
      <c r="Y92" s="4">
        <f t="shared" si="72"/>
        <v>0</v>
      </c>
      <c r="Z92" s="4">
        <f t="shared" si="73"/>
        <v>0</v>
      </c>
      <c r="AA92" s="4">
        <f t="shared" si="74"/>
        <v>0</v>
      </c>
      <c r="AB92" s="4">
        <f t="shared" si="75"/>
        <v>0</v>
      </c>
      <c r="AC92" s="4">
        <f t="shared" si="76"/>
        <v>0</v>
      </c>
      <c r="AD92" s="4">
        <f t="shared" si="77"/>
        <v>0</v>
      </c>
      <c r="AE92" s="4">
        <f t="shared" si="78"/>
        <v>0</v>
      </c>
      <c r="AF92" s="4">
        <f t="shared" si="79"/>
        <v>0</v>
      </c>
      <c r="AG92" s="4">
        <f t="shared" si="80"/>
        <v>0</v>
      </c>
      <c r="AH92" s="4">
        <f t="shared" si="81"/>
        <v>0</v>
      </c>
      <c r="AI92" s="4">
        <f t="shared" si="82"/>
        <v>0</v>
      </c>
      <c r="AJ92" s="4">
        <f t="shared" si="83"/>
        <v>0</v>
      </c>
      <c r="AK92" s="4">
        <f>Detailed_Report_Risk_Levels!E92</f>
        <v>0</v>
      </c>
      <c r="AL92" s="4">
        <f t="shared" si="84"/>
        <v>0</v>
      </c>
      <c r="AM92" s="4">
        <f t="shared" si="85"/>
        <v>0</v>
      </c>
      <c r="AN92" s="4">
        <f t="shared" si="86"/>
        <v>0</v>
      </c>
      <c r="AO92" s="4">
        <f t="shared" si="87"/>
        <v>0</v>
      </c>
      <c r="AP92" s="4">
        <f t="shared" si="88"/>
        <v>0</v>
      </c>
      <c r="AQ92" s="4">
        <f t="shared" si="89"/>
        <v>0</v>
      </c>
      <c r="AR92" s="4">
        <f t="shared" si="90"/>
        <v>0</v>
      </c>
      <c r="AS92" s="4">
        <f t="shared" si="91"/>
        <v>0</v>
      </c>
      <c r="AT92" s="4">
        <f t="shared" si="92"/>
        <v>0</v>
      </c>
      <c r="AU92" s="4">
        <f t="shared" si="93"/>
        <v>0</v>
      </c>
      <c r="AV92" s="4">
        <f t="shared" si="94"/>
        <v>0</v>
      </c>
      <c r="AW92" s="4">
        <f t="shared" si="95"/>
        <v>0</v>
      </c>
      <c r="AX92" s="4">
        <f t="shared" si="96"/>
        <v>0</v>
      </c>
      <c r="AY92" s="4">
        <f t="shared" si="97"/>
        <v>0</v>
      </c>
      <c r="AZ92" s="4">
        <f t="shared" si="98"/>
        <v>0</v>
      </c>
    </row>
    <row r="93" spans="2:52" x14ac:dyDescent="0.2">
      <c r="B93">
        <f>Risks!B101</f>
        <v>0</v>
      </c>
      <c r="C93">
        <f>Risks!I101</f>
        <v>0</v>
      </c>
      <c r="D93" s="4">
        <f>Risks!C101</f>
        <v>0</v>
      </c>
      <c r="E93" s="4">
        <f>Detailed_Report_Risk_Levels!D93</f>
        <v>0</v>
      </c>
      <c r="F93" s="4">
        <f t="shared" si="53"/>
        <v>1</v>
      </c>
      <c r="G93" s="4">
        <f t="shared" si="54"/>
        <v>1</v>
      </c>
      <c r="H93" s="4">
        <f t="shared" si="55"/>
        <v>1</v>
      </c>
      <c r="I93" s="4">
        <f t="shared" si="56"/>
        <v>1</v>
      </c>
      <c r="J93" s="4">
        <f t="shared" si="57"/>
        <v>1</v>
      </c>
      <c r="K93" s="4">
        <f t="shared" si="58"/>
        <v>1</v>
      </c>
      <c r="L93" s="4">
        <f t="shared" si="59"/>
        <v>1</v>
      </c>
      <c r="M93" s="4">
        <f t="shared" si="60"/>
        <v>1</v>
      </c>
      <c r="N93" s="4">
        <f t="shared" si="61"/>
        <v>1</v>
      </c>
      <c r="O93" s="4">
        <f t="shared" si="62"/>
        <v>1</v>
      </c>
      <c r="P93" s="4">
        <f t="shared" si="63"/>
        <v>1</v>
      </c>
      <c r="Q93" s="4">
        <f t="shared" si="64"/>
        <v>1</v>
      </c>
      <c r="R93" s="4">
        <f t="shared" si="65"/>
        <v>1</v>
      </c>
      <c r="S93" s="4">
        <f t="shared" si="66"/>
        <v>1</v>
      </c>
      <c r="T93" s="4">
        <f t="shared" si="67"/>
        <v>1</v>
      </c>
      <c r="U93" s="4">
        <f t="shared" si="68"/>
        <v>0</v>
      </c>
      <c r="V93" s="4">
        <f t="shared" si="69"/>
        <v>0</v>
      </c>
      <c r="W93" s="4">
        <f t="shared" si="70"/>
        <v>0</v>
      </c>
      <c r="X93" s="4">
        <f t="shared" si="71"/>
        <v>0</v>
      </c>
      <c r="Y93" s="4">
        <f t="shared" si="72"/>
        <v>0</v>
      </c>
      <c r="Z93" s="4">
        <f t="shared" si="73"/>
        <v>0</v>
      </c>
      <c r="AA93" s="4">
        <f t="shared" si="74"/>
        <v>0</v>
      </c>
      <c r="AB93" s="4">
        <f t="shared" si="75"/>
        <v>0</v>
      </c>
      <c r="AC93" s="4">
        <f t="shared" si="76"/>
        <v>0</v>
      </c>
      <c r="AD93" s="4">
        <f t="shared" si="77"/>
        <v>0</v>
      </c>
      <c r="AE93" s="4">
        <f t="shared" si="78"/>
        <v>0</v>
      </c>
      <c r="AF93" s="4">
        <f t="shared" si="79"/>
        <v>0</v>
      </c>
      <c r="AG93" s="4">
        <f t="shared" si="80"/>
        <v>0</v>
      </c>
      <c r="AH93" s="4">
        <f t="shared" si="81"/>
        <v>0</v>
      </c>
      <c r="AI93" s="4">
        <f t="shared" si="82"/>
        <v>0</v>
      </c>
      <c r="AJ93" s="4">
        <f t="shared" si="83"/>
        <v>0</v>
      </c>
      <c r="AK93" s="4">
        <f>Detailed_Report_Risk_Levels!E93</f>
        <v>0</v>
      </c>
      <c r="AL93" s="4">
        <f t="shared" si="84"/>
        <v>0</v>
      </c>
      <c r="AM93" s="4">
        <f t="shared" si="85"/>
        <v>0</v>
      </c>
      <c r="AN93" s="4">
        <f t="shared" si="86"/>
        <v>0</v>
      </c>
      <c r="AO93" s="4">
        <f t="shared" si="87"/>
        <v>0</v>
      </c>
      <c r="AP93" s="4">
        <f t="shared" si="88"/>
        <v>0</v>
      </c>
      <c r="AQ93" s="4">
        <f t="shared" si="89"/>
        <v>0</v>
      </c>
      <c r="AR93" s="4">
        <f t="shared" si="90"/>
        <v>0</v>
      </c>
      <c r="AS93" s="4">
        <f t="shared" si="91"/>
        <v>0</v>
      </c>
      <c r="AT93" s="4">
        <f t="shared" si="92"/>
        <v>0</v>
      </c>
      <c r="AU93" s="4">
        <f t="shared" si="93"/>
        <v>0</v>
      </c>
      <c r="AV93" s="4">
        <f t="shared" si="94"/>
        <v>0</v>
      </c>
      <c r="AW93" s="4">
        <f t="shared" si="95"/>
        <v>0</v>
      </c>
      <c r="AX93" s="4">
        <f t="shared" si="96"/>
        <v>0</v>
      </c>
      <c r="AY93" s="4">
        <f t="shared" si="97"/>
        <v>0</v>
      </c>
      <c r="AZ93" s="4">
        <f t="shared" si="98"/>
        <v>0</v>
      </c>
    </row>
    <row r="94" spans="2:52" x14ac:dyDescent="0.2">
      <c r="B94">
        <f>Risks!B102</f>
        <v>0</v>
      </c>
      <c r="C94">
        <f>Risks!I102</f>
        <v>0</v>
      </c>
      <c r="D94" s="4">
        <f>Risks!C102</f>
        <v>0</v>
      </c>
      <c r="E94" s="4">
        <f>Detailed_Report_Risk_Levels!D94</f>
        <v>0</v>
      </c>
      <c r="F94" s="4">
        <f t="shared" si="53"/>
        <v>1</v>
      </c>
      <c r="G94" s="4">
        <f t="shared" si="54"/>
        <v>1</v>
      </c>
      <c r="H94" s="4">
        <f t="shared" si="55"/>
        <v>1</v>
      </c>
      <c r="I94" s="4">
        <f t="shared" si="56"/>
        <v>1</v>
      </c>
      <c r="J94" s="4">
        <f t="shared" si="57"/>
        <v>1</v>
      </c>
      <c r="K94" s="4">
        <f t="shared" si="58"/>
        <v>1</v>
      </c>
      <c r="L94" s="4">
        <f t="shared" si="59"/>
        <v>1</v>
      </c>
      <c r="M94" s="4">
        <f t="shared" si="60"/>
        <v>1</v>
      </c>
      <c r="N94" s="4">
        <f t="shared" si="61"/>
        <v>1</v>
      </c>
      <c r="O94" s="4">
        <f t="shared" si="62"/>
        <v>1</v>
      </c>
      <c r="P94" s="4">
        <f t="shared" si="63"/>
        <v>1</v>
      </c>
      <c r="Q94" s="4">
        <f t="shared" si="64"/>
        <v>1</v>
      </c>
      <c r="R94" s="4">
        <f t="shared" si="65"/>
        <v>1</v>
      </c>
      <c r="S94" s="4">
        <f t="shared" si="66"/>
        <v>1</v>
      </c>
      <c r="T94" s="4">
        <f t="shared" si="67"/>
        <v>1</v>
      </c>
      <c r="U94" s="4">
        <f t="shared" si="68"/>
        <v>0</v>
      </c>
      <c r="V94" s="4">
        <f t="shared" si="69"/>
        <v>0</v>
      </c>
      <c r="W94" s="4">
        <f t="shared" si="70"/>
        <v>0</v>
      </c>
      <c r="X94" s="4">
        <f t="shared" si="71"/>
        <v>0</v>
      </c>
      <c r="Y94" s="4">
        <f t="shared" si="72"/>
        <v>0</v>
      </c>
      <c r="Z94" s="4">
        <f t="shared" si="73"/>
        <v>0</v>
      </c>
      <c r="AA94" s="4">
        <f t="shared" si="74"/>
        <v>0</v>
      </c>
      <c r="AB94" s="4">
        <f t="shared" si="75"/>
        <v>0</v>
      </c>
      <c r="AC94" s="4">
        <f t="shared" si="76"/>
        <v>0</v>
      </c>
      <c r="AD94" s="4">
        <f t="shared" si="77"/>
        <v>0</v>
      </c>
      <c r="AE94" s="4">
        <f t="shared" si="78"/>
        <v>0</v>
      </c>
      <c r="AF94" s="4">
        <f t="shared" si="79"/>
        <v>0</v>
      </c>
      <c r="AG94" s="4">
        <f t="shared" si="80"/>
        <v>0</v>
      </c>
      <c r="AH94" s="4">
        <f t="shared" si="81"/>
        <v>0</v>
      </c>
      <c r="AI94" s="4">
        <f t="shared" si="82"/>
        <v>0</v>
      </c>
      <c r="AJ94" s="4">
        <f t="shared" si="83"/>
        <v>0</v>
      </c>
      <c r="AK94" s="4">
        <f>Detailed_Report_Risk_Levels!E94</f>
        <v>0</v>
      </c>
      <c r="AL94" s="4">
        <f t="shared" si="84"/>
        <v>0</v>
      </c>
      <c r="AM94" s="4">
        <f t="shared" si="85"/>
        <v>0</v>
      </c>
      <c r="AN94" s="4">
        <f t="shared" si="86"/>
        <v>0</v>
      </c>
      <c r="AO94" s="4">
        <f t="shared" si="87"/>
        <v>0</v>
      </c>
      <c r="AP94" s="4">
        <f t="shared" si="88"/>
        <v>0</v>
      </c>
      <c r="AQ94" s="4">
        <f t="shared" si="89"/>
        <v>0</v>
      </c>
      <c r="AR94" s="4">
        <f t="shared" si="90"/>
        <v>0</v>
      </c>
      <c r="AS94" s="4">
        <f t="shared" si="91"/>
        <v>0</v>
      </c>
      <c r="AT94" s="4">
        <f t="shared" si="92"/>
        <v>0</v>
      </c>
      <c r="AU94" s="4">
        <f t="shared" si="93"/>
        <v>0</v>
      </c>
      <c r="AV94" s="4">
        <f t="shared" si="94"/>
        <v>0</v>
      </c>
      <c r="AW94" s="4">
        <f t="shared" si="95"/>
        <v>0</v>
      </c>
      <c r="AX94" s="4">
        <f t="shared" si="96"/>
        <v>0</v>
      </c>
      <c r="AY94" s="4">
        <f t="shared" si="97"/>
        <v>0</v>
      </c>
      <c r="AZ94" s="4">
        <f t="shared" si="98"/>
        <v>0</v>
      </c>
    </row>
    <row r="95" spans="2:52" x14ac:dyDescent="0.2">
      <c r="B95">
        <f>Risks!B103</f>
        <v>0</v>
      </c>
      <c r="C95">
        <f>Risks!I103</f>
        <v>0</v>
      </c>
      <c r="D95" s="4">
        <f>Risks!C103</f>
        <v>0</v>
      </c>
      <c r="E95" s="4">
        <f>Detailed_Report_Risk_Levels!D95</f>
        <v>0</v>
      </c>
      <c r="F95" s="4">
        <f t="shared" si="53"/>
        <v>1</v>
      </c>
      <c r="G95" s="4">
        <f t="shared" si="54"/>
        <v>1</v>
      </c>
      <c r="H95" s="4">
        <f t="shared" si="55"/>
        <v>1</v>
      </c>
      <c r="I95" s="4">
        <f t="shared" si="56"/>
        <v>1</v>
      </c>
      <c r="J95" s="4">
        <f t="shared" si="57"/>
        <v>1</v>
      </c>
      <c r="K95" s="4">
        <f t="shared" si="58"/>
        <v>1</v>
      </c>
      <c r="L95" s="4">
        <f t="shared" si="59"/>
        <v>1</v>
      </c>
      <c r="M95" s="4">
        <f t="shared" si="60"/>
        <v>1</v>
      </c>
      <c r="N95" s="4">
        <f t="shared" si="61"/>
        <v>1</v>
      </c>
      <c r="O95" s="4">
        <f t="shared" si="62"/>
        <v>1</v>
      </c>
      <c r="P95" s="4">
        <f t="shared" si="63"/>
        <v>1</v>
      </c>
      <c r="Q95" s="4">
        <f t="shared" si="64"/>
        <v>1</v>
      </c>
      <c r="R95" s="4">
        <f t="shared" si="65"/>
        <v>1</v>
      </c>
      <c r="S95" s="4">
        <f t="shared" si="66"/>
        <v>1</v>
      </c>
      <c r="T95" s="4">
        <f t="shared" si="67"/>
        <v>1</v>
      </c>
      <c r="U95" s="4">
        <f t="shared" si="68"/>
        <v>0</v>
      </c>
      <c r="V95" s="4">
        <f t="shared" si="69"/>
        <v>0</v>
      </c>
      <c r="W95" s="4">
        <f t="shared" si="70"/>
        <v>0</v>
      </c>
      <c r="X95" s="4">
        <f t="shared" si="71"/>
        <v>0</v>
      </c>
      <c r="Y95" s="4">
        <f t="shared" si="72"/>
        <v>0</v>
      </c>
      <c r="Z95" s="4">
        <f t="shared" si="73"/>
        <v>0</v>
      </c>
      <c r="AA95" s="4">
        <f t="shared" si="74"/>
        <v>0</v>
      </c>
      <c r="AB95" s="4">
        <f t="shared" si="75"/>
        <v>0</v>
      </c>
      <c r="AC95" s="4">
        <f t="shared" si="76"/>
        <v>0</v>
      </c>
      <c r="AD95" s="4">
        <f t="shared" si="77"/>
        <v>0</v>
      </c>
      <c r="AE95" s="4">
        <f t="shared" si="78"/>
        <v>0</v>
      </c>
      <c r="AF95" s="4">
        <f t="shared" si="79"/>
        <v>0</v>
      </c>
      <c r="AG95" s="4">
        <f t="shared" si="80"/>
        <v>0</v>
      </c>
      <c r="AH95" s="4">
        <f t="shared" si="81"/>
        <v>0</v>
      </c>
      <c r="AI95" s="4">
        <f t="shared" si="82"/>
        <v>0</v>
      </c>
      <c r="AJ95" s="4">
        <f t="shared" si="83"/>
        <v>0</v>
      </c>
      <c r="AK95" s="4">
        <f>Detailed_Report_Risk_Levels!E95</f>
        <v>0</v>
      </c>
      <c r="AL95" s="4">
        <f t="shared" si="84"/>
        <v>0</v>
      </c>
      <c r="AM95" s="4">
        <f t="shared" si="85"/>
        <v>0</v>
      </c>
      <c r="AN95" s="4">
        <f t="shared" si="86"/>
        <v>0</v>
      </c>
      <c r="AO95" s="4">
        <f t="shared" si="87"/>
        <v>0</v>
      </c>
      <c r="AP95" s="4">
        <f t="shared" si="88"/>
        <v>0</v>
      </c>
      <c r="AQ95" s="4">
        <f t="shared" si="89"/>
        <v>0</v>
      </c>
      <c r="AR95" s="4">
        <f t="shared" si="90"/>
        <v>0</v>
      </c>
      <c r="AS95" s="4">
        <f t="shared" si="91"/>
        <v>0</v>
      </c>
      <c r="AT95" s="4">
        <f t="shared" si="92"/>
        <v>0</v>
      </c>
      <c r="AU95" s="4">
        <f t="shared" si="93"/>
        <v>0</v>
      </c>
      <c r="AV95" s="4">
        <f t="shared" si="94"/>
        <v>0</v>
      </c>
      <c r="AW95" s="4">
        <f t="shared" si="95"/>
        <v>0</v>
      </c>
      <c r="AX95" s="4">
        <f t="shared" si="96"/>
        <v>0</v>
      </c>
      <c r="AY95" s="4">
        <f t="shared" si="97"/>
        <v>0</v>
      </c>
      <c r="AZ95" s="4">
        <f t="shared" si="98"/>
        <v>0</v>
      </c>
    </row>
    <row r="96" spans="2:52" x14ac:dyDescent="0.2">
      <c r="B96">
        <f>Risks!B104</f>
        <v>0</v>
      </c>
      <c r="C96">
        <f>Risks!I104</f>
        <v>0</v>
      </c>
      <c r="D96" s="4">
        <f>Risks!C104</f>
        <v>0</v>
      </c>
      <c r="E96" s="4">
        <f>Detailed_Report_Risk_Levels!D96</f>
        <v>0</v>
      </c>
      <c r="F96" s="4">
        <f t="shared" si="53"/>
        <v>1</v>
      </c>
      <c r="G96" s="4">
        <f t="shared" si="54"/>
        <v>1</v>
      </c>
      <c r="H96" s="4">
        <f t="shared" si="55"/>
        <v>1</v>
      </c>
      <c r="I96" s="4">
        <f t="shared" si="56"/>
        <v>1</v>
      </c>
      <c r="J96" s="4">
        <f t="shared" si="57"/>
        <v>1</v>
      </c>
      <c r="K96" s="4">
        <f t="shared" si="58"/>
        <v>1</v>
      </c>
      <c r="L96" s="4">
        <f t="shared" si="59"/>
        <v>1</v>
      </c>
      <c r="M96" s="4">
        <f t="shared" si="60"/>
        <v>1</v>
      </c>
      <c r="N96" s="4">
        <f t="shared" si="61"/>
        <v>1</v>
      </c>
      <c r="O96" s="4">
        <f t="shared" si="62"/>
        <v>1</v>
      </c>
      <c r="P96" s="4">
        <f t="shared" si="63"/>
        <v>1</v>
      </c>
      <c r="Q96" s="4">
        <f t="shared" si="64"/>
        <v>1</v>
      </c>
      <c r="R96" s="4">
        <f t="shared" si="65"/>
        <v>1</v>
      </c>
      <c r="S96" s="4">
        <f t="shared" si="66"/>
        <v>1</v>
      </c>
      <c r="T96" s="4">
        <f t="shared" si="67"/>
        <v>1</v>
      </c>
      <c r="U96" s="4">
        <f t="shared" si="68"/>
        <v>0</v>
      </c>
      <c r="V96" s="4">
        <f t="shared" si="69"/>
        <v>0</v>
      </c>
      <c r="W96" s="4">
        <f t="shared" si="70"/>
        <v>0</v>
      </c>
      <c r="X96" s="4">
        <f t="shared" si="71"/>
        <v>0</v>
      </c>
      <c r="Y96" s="4">
        <f t="shared" si="72"/>
        <v>0</v>
      </c>
      <c r="Z96" s="4">
        <f t="shared" si="73"/>
        <v>0</v>
      </c>
      <c r="AA96" s="4">
        <f t="shared" si="74"/>
        <v>0</v>
      </c>
      <c r="AB96" s="4">
        <f t="shared" si="75"/>
        <v>0</v>
      </c>
      <c r="AC96" s="4">
        <f t="shared" si="76"/>
        <v>0</v>
      </c>
      <c r="AD96" s="4">
        <f t="shared" si="77"/>
        <v>0</v>
      </c>
      <c r="AE96" s="4">
        <f t="shared" si="78"/>
        <v>0</v>
      </c>
      <c r="AF96" s="4">
        <f t="shared" si="79"/>
        <v>0</v>
      </c>
      <c r="AG96" s="4">
        <f t="shared" si="80"/>
        <v>0</v>
      </c>
      <c r="AH96" s="4">
        <f t="shared" si="81"/>
        <v>0</v>
      </c>
      <c r="AI96" s="4">
        <f t="shared" si="82"/>
        <v>0</v>
      </c>
      <c r="AJ96" s="4">
        <f t="shared" si="83"/>
        <v>0</v>
      </c>
      <c r="AK96" s="4">
        <f>Detailed_Report_Risk_Levels!E96</f>
        <v>0</v>
      </c>
      <c r="AL96" s="4">
        <f t="shared" si="84"/>
        <v>0</v>
      </c>
      <c r="AM96" s="4">
        <f t="shared" si="85"/>
        <v>0</v>
      </c>
      <c r="AN96" s="4">
        <f t="shared" si="86"/>
        <v>0</v>
      </c>
      <c r="AO96" s="4">
        <f t="shared" si="87"/>
        <v>0</v>
      </c>
      <c r="AP96" s="4">
        <f t="shared" si="88"/>
        <v>0</v>
      </c>
      <c r="AQ96" s="4">
        <f t="shared" si="89"/>
        <v>0</v>
      </c>
      <c r="AR96" s="4">
        <f t="shared" si="90"/>
        <v>0</v>
      </c>
      <c r="AS96" s="4">
        <f t="shared" si="91"/>
        <v>0</v>
      </c>
      <c r="AT96" s="4">
        <f t="shared" si="92"/>
        <v>0</v>
      </c>
      <c r="AU96" s="4">
        <f t="shared" si="93"/>
        <v>0</v>
      </c>
      <c r="AV96" s="4">
        <f t="shared" si="94"/>
        <v>0</v>
      </c>
      <c r="AW96" s="4">
        <f t="shared" si="95"/>
        <v>0</v>
      </c>
      <c r="AX96" s="4">
        <f t="shared" si="96"/>
        <v>0</v>
      </c>
      <c r="AY96" s="4">
        <f t="shared" si="97"/>
        <v>0</v>
      </c>
      <c r="AZ96" s="4">
        <f t="shared" si="98"/>
        <v>0</v>
      </c>
    </row>
    <row r="97" spans="2:52" x14ac:dyDescent="0.2">
      <c r="B97">
        <f>Risks!B105</f>
        <v>0</v>
      </c>
      <c r="C97">
        <f>Risks!I105</f>
        <v>0</v>
      </c>
      <c r="D97" s="4">
        <f>Risks!C105</f>
        <v>0</v>
      </c>
      <c r="E97" s="4">
        <f>Detailed_Report_Risk_Levels!D97</f>
        <v>0</v>
      </c>
      <c r="F97" s="4">
        <f t="shared" si="53"/>
        <v>1</v>
      </c>
      <c r="G97" s="4">
        <f t="shared" si="54"/>
        <v>1</v>
      </c>
      <c r="H97" s="4">
        <f t="shared" si="55"/>
        <v>1</v>
      </c>
      <c r="I97" s="4">
        <f t="shared" si="56"/>
        <v>1</v>
      </c>
      <c r="J97" s="4">
        <f t="shared" si="57"/>
        <v>1</v>
      </c>
      <c r="K97" s="4">
        <f t="shared" si="58"/>
        <v>1</v>
      </c>
      <c r="L97" s="4">
        <f t="shared" si="59"/>
        <v>1</v>
      </c>
      <c r="M97" s="4">
        <f t="shared" si="60"/>
        <v>1</v>
      </c>
      <c r="N97" s="4">
        <f t="shared" si="61"/>
        <v>1</v>
      </c>
      <c r="O97" s="4">
        <f t="shared" si="62"/>
        <v>1</v>
      </c>
      <c r="P97" s="4">
        <f t="shared" si="63"/>
        <v>1</v>
      </c>
      <c r="Q97" s="4">
        <f t="shared" si="64"/>
        <v>1</v>
      </c>
      <c r="R97" s="4">
        <f t="shared" si="65"/>
        <v>1</v>
      </c>
      <c r="S97" s="4">
        <f t="shared" si="66"/>
        <v>1</v>
      </c>
      <c r="T97" s="4">
        <f t="shared" si="67"/>
        <v>1</v>
      </c>
      <c r="U97" s="4">
        <f t="shared" si="68"/>
        <v>0</v>
      </c>
      <c r="V97" s="4">
        <f t="shared" si="69"/>
        <v>0</v>
      </c>
      <c r="W97" s="4">
        <f t="shared" si="70"/>
        <v>0</v>
      </c>
      <c r="X97" s="4">
        <f t="shared" si="71"/>
        <v>0</v>
      </c>
      <c r="Y97" s="4">
        <f t="shared" si="72"/>
        <v>0</v>
      </c>
      <c r="Z97" s="4">
        <f t="shared" si="73"/>
        <v>0</v>
      </c>
      <c r="AA97" s="4">
        <f t="shared" si="74"/>
        <v>0</v>
      </c>
      <c r="AB97" s="4">
        <f t="shared" si="75"/>
        <v>0</v>
      </c>
      <c r="AC97" s="4">
        <f t="shared" si="76"/>
        <v>0</v>
      </c>
      <c r="AD97" s="4">
        <f t="shared" si="77"/>
        <v>0</v>
      </c>
      <c r="AE97" s="4">
        <f t="shared" si="78"/>
        <v>0</v>
      </c>
      <c r="AF97" s="4">
        <f t="shared" si="79"/>
        <v>0</v>
      </c>
      <c r="AG97" s="4">
        <f t="shared" si="80"/>
        <v>0</v>
      </c>
      <c r="AH97" s="4">
        <f t="shared" si="81"/>
        <v>0</v>
      </c>
      <c r="AI97" s="4">
        <f t="shared" si="82"/>
        <v>0</v>
      </c>
      <c r="AJ97" s="4">
        <f t="shared" si="83"/>
        <v>0</v>
      </c>
      <c r="AK97" s="4">
        <f>Detailed_Report_Risk_Levels!E97</f>
        <v>0</v>
      </c>
      <c r="AL97" s="4">
        <f t="shared" si="84"/>
        <v>0</v>
      </c>
      <c r="AM97" s="4">
        <f t="shared" si="85"/>
        <v>0</v>
      </c>
      <c r="AN97" s="4">
        <f t="shared" si="86"/>
        <v>0</v>
      </c>
      <c r="AO97" s="4">
        <f t="shared" si="87"/>
        <v>0</v>
      </c>
      <c r="AP97" s="4">
        <f t="shared" si="88"/>
        <v>0</v>
      </c>
      <c r="AQ97" s="4">
        <f t="shared" si="89"/>
        <v>0</v>
      </c>
      <c r="AR97" s="4">
        <f t="shared" si="90"/>
        <v>0</v>
      </c>
      <c r="AS97" s="4">
        <f t="shared" si="91"/>
        <v>0</v>
      </c>
      <c r="AT97" s="4">
        <f t="shared" si="92"/>
        <v>0</v>
      </c>
      <c r="AU97" s="4">
        <f t="shared" si="93"/>
        <v>0</v>
      </c>
      <c r="AV97" s="4">
        <f t="shared" si="94"/>
        <v>0</v>
      </c>
      <c r="AW97" s="4">
        <f t="shared" si="95"/>
        <v>0</v>
      </c>
      <c r="AX97" s="4">
        <f t="shared" si="96"/>
        <v>0</v>
      </c>
      <c r="AY97" s="4">
        <f t="shared" si="97"/>
        <v>0</v>
      </c>
      <c r="AZ97" s="4">
        <f t="shared" si="98"/>
        <v>0</v>
      </c>
    </row>
    <row r="98" spans="2:52" x14ac:dyDescent="0.2">
      <c r="B98">
        <f>Risks!B106</f>
        <v>0</v>
      </c>
      <c r="C98">
        <f>Risks!I106</f>
        <v>0</v>
      </c>
      <c r="D98" s="4">
        <f>Risks!C106</f>
        <v>0</v>
      </c>
      <c r="E98" s="4">
        <f>Detailed_Report_Risk_Levels!D98</f>
        <v>0</v>
      </c>
      <c r="F98" s="4">
        <f t="shared" si="53"/>
        <v>1</v>
      </c>
      <c r="G98" s="4">
        <f t="shared" si="54"/>
        <v>1</v>
      </c>
      <c r="H98" s="4">
        <f t="shared" si="55"/>
        <v>1</v>
      </c>
      <c r="I98" s="4">
        <f t="shared" si="56"/>
        <v>1</v>
      </c>
      <c r="J98" s="4">
        <f t="shared" si="57"/>
        <v>1</v>
      </c>
      <c r="K98" s="4">
        <f t="shared" si="58"/>
        <v>1</v>
      </c>
      <c r="L98" s="4">
        <f t="shared" si="59"/>
        <v>1</v>
      </c>
      <c r="M98" s="4">
        <f t="shared" si="60"/>
        <v>1</v>
      </c>
      <c r="N98" s="4">
        <f t="shared" si="61"/>
        <v>1</v>
      </c>
      <c r="O98" s="4">
        <f t="shared" si="62"/>
        <v>1</v>
      </c>
      <c r="P98" s="4">
        <f t="shared" si="63"/>
        <v>1</v>
      </c>
      <c r="Q98" s="4">
        <f t="shared" si="64"/>
        <v>1</v>
      </c>
      <c r="R98" s="4">
        <f t="shared" si="65"/>
        <v>1</v>
      </c>
      <c r="S98" s="4">
        <f t="shared" si="66"/>
        <v>1</v>
      </c>
      <c r="T98" s="4">
        <f t="shared" si="67"/>
        <v>1</v>
      </c>
      <c r="U98" s="4">
        <f t="shared" si="68"/>
        <v>0</v>
      </c>
      <c r="V98" s="4">
        <f t="shared" si="69"/>
        <v>0</v>
      </c>
      <c r="W98" s="4">
        <f t="shared" si="70"/>
        <v>0</v>
      </c>
      <c r="X98" s="4">
        <f t="shared" si="71"/>
        <v>0</v>
      </c>
      <c r="Y98" s="4">
        <f t="shared" si="72"/>
        <v>0</v>
      </c>
      <c r="Z98" s="4">
        <f t="shared" si="73"/>
        <v>0</v>
      </c>
      <c r="AA98" s="4">
        <f t="shared" si="74"/>
        <v>0</v>
      </c>
      <c r="AB98" s="4">
        <f t="shared" si="75"/>
        <v>0</v>
      </c>
      <c r="AC98" s="4">
        <f t="shared" si="76"/>
        <v>0</v>
      </c>
      <c r="AD98" s="4">
        <f t="shared" si="77"/>
        <v>0</v>
      </c>
      <c r="AE98" s="4">
        <f t="shared" si="78"/>
        <v>0</v>
      </c>
      <c r="AF98" s="4">
        <f t="shared" si="79"/>
        <v>0</v>
      </c>
      <c r="AG98" s="4">
        <f t="shared" si="80"/>
        <v>0</v>
      </c>
      <c r="AH98" s="4">
        <f t="shared" si="81"/>
        <v>0</v>
      </c>
      <c r="AI98" s="4">
        <f t="shared" si="82"/>
        <v>0</v>
      </c>
      <c r="AJ98" s="4">
        <f t="shared" si="83"/>
        <v>0</v>
      </c>
      <c r="AK98" s="4">
        <f>Detailed_Report_Risk_Levels!E98</f>
        <v>0</v>
      </c>
      <c r="AL98" s="4">
        <f t="shared" si="84"/>
        <v>0</v>
      </c>
      <c r="AM98" s="4">
        <f t="shared" si="85"/>
        <v>0</v>
      </c>
      <c r="AN98" s="4">
        <f t="shared" si="86"/>
        <v>0</v>
      </c>
      <c r="AO98" s="4">
        <f t="shared" si="87"/>
        <v>0</v>
      </c>
      <c r="AP98" s="4">
        <f t="shared" si="88"/>
        <v>0</v>
      </c>
      <c r="AQ98" s="4">
        <f t="shared" si="89"/>
        <v>0</v>
      </c>
      <c r="AR98" s="4">
        <f t="shared" si="90"/>
        <v>0</v>
      </c>
      <c r="AS98" s="4">
        <f t="shared" si="91"/>
        <v>0</v>
      </c>
      <c r="AT98" s="4">
        <f t="shared" si="92"/>
        <v>0</v>
      </c>
      <c r="AU98" s="4">
        <f t="shared" si="93"/>
        <v>0</v>
      </c>
      <c r="AV98" s="4">
        <f t="shared" si="94"/>
        <v>0</v>
      </c>
      <c r="AW98" s="4">
        <f t="shared" si="95"/>
        <v>0</v>
      </c>
      <c r="AX98" s="4">
        <f t="shared" si="96"/>
        <v>0</v>
      </c>
      <c r="AY98" s="4">
        <f t="shared" si="97"/>
        <v>0</v>
      </c>
      <c r="AZ98" s="4">
        <f t="shared" si="98"/>
        <v>0</v>
      </c>
    </row>
    <row r="99" spans="2:52" x14ac:dyDescent="0.2">
      <c r="B99">
        <f>Risks!B107</f>
        <v>0</v>
      </c>
      <c r="C99">
        <f>Risks!I107</f>
        <v>0</v>
      </c>
      <c r="D99" s="4">
        <f>Risks!C107</f>
        <v>0</v>
      </c>
      <c r="E99" s="4">
        <f>Detailed_Report_Risk_Levels!D99</f>
        <v>0</v>
      </c>
      <c r="F99" s="4">
        <f t="shared" si="53"/>
        <v>1</v>
      </c>
      <c r="G99" s="4">
        <f t="shared" si="54"/>
        <v>1</v>
      </c>
      <c r="H99" s="4">
        <f t="shared" si="55"/>
        <v>1</v>
      </c>
      <c r="I99" s="4">
        <f t="shared" si="56"/>
        <v>1</v>
      </c>
      <c r="J99" s="4">
        <f t="shared" si="57"/>
        <v>1</v>
      </c>
      <c r="K99" s="4">
        <f t="shared" si="58"/>
        <v>1</v>
      </c>
      <c r="L99" s="4">
        <f t="shared" si="59"/>
        <v>1</v>
      </c>
      <c r="M99" s="4">
        <f t="shared" si="60"/>
        <v>1</v>
      </c>
      <c r="N99" s="4">
        <f t="shared" si="61"/>
        <v>1</v>
      </c>
      <c r="O99" s="4">
        <f t="shared" si="62"/>
        <v>1</v>
      </c>
      <c r="P99" s="4">
        <f t="shared" si="63"/>
        <v>1</v>
      </c>
      <c r="Q99" s="4">
        <f t="shared" si="64"/>
        <v>1</v>
      </c>
      <c r="R99" s="4">
        <f t="shared" si="65"/>
        <v>1</v>
      </c>
      <c r="S99" s="4">
        <f t="shared" si="66"/>
        <v>1</v>
      </c>
      <c r="T99" s="4">
        <f t="shared" si="67"/>
        <v>1</v>
      </c>
      <c r="U99" s="4">
        <f t="shared" si="68"/>
        <v>0</v>
      </c>
      <c r="V99" s="4">
        <f t="shared" si="69"/>
        <v>0</v>
      </c>
      <c r="W99" s="4">
        <f t="shared" si="70"/>
        <v>0</v>
      </c>
      <c r="X99" s="4">
        <f t="shared" si="71"/>
        <v>0</v>
      </c>
      <c r="Y99" s="4">
        <f t="shared" si="72"/>
        <v>0</v>
      </c>
      <c r="Z99" s="4">
        <f t="shared" si="73"/>
        <v>0</v>
      </c>
      <c r="AA99" s="4">
        <f t="shared" si="74"/>
        <v>0</v>
      </c>
      <c r="AB99" s="4">
        <f t="shared" si="75"/>
        <v>0</v>
      </c>
      <c r="AC99" s="4">
        <f t="shared" si="76"/>
        <v>0</v>
      </c>
      <c r="AD99" s="4">
        <f t="shared" si="77"/>
        <v>0</v>
      </c>
      <c r="AE99" s="4">
        <f t="shared" si="78"/>
        <v>0</v>
      </c>
      <c r="AF99" s="4">
        <f t="shared" si="79"/>
        <v>0</v>
      </c>
      <c r="AG99" s="4">
        <f t="shared" si="80"/>
        <v>0</v>
      </c>
      <c r="AH99" s="4">
        <f t="shared" si="81"/>
        <v>0</v>
      </c>
      <c r="AI99" s="4">
        <f t="shared" si="82"/>
        <v>0</v>
      </c>
      <c r="AJ99" s="4">
        <f t="shared" si="83"/>
        <v>0</v>
      </c>
      <c r="AK99" s="4">
        <f>Detailed_Report_Risk_Levels!E99</f>
        <v>0</v>
      </c>
      <c r="AL99" s="4">
        <f t="shared" si="84"/>
        <v>0</v>
      </c>
      <c r="AM99" s="4">
        <f t="shared" si="85"/>
        <v>0</v>
      </c>
      <c r="AN99" s="4">
        <f t="shared" si="86"/>
        <v>0</v>
      </c>
      <c r="AO99" s="4">
        <f t="shared" si="87"/>
        <v>0</v>
      </c>
      <c r="AP99" s="4">
        <f t="shared" si="88"/>
        <v>0</v>
      </c>
      <c r="AQ99" s="4">
        <f t="shared" si="89"/>
        <v>0</v>
      </c>
      <c r="AR99" s="4">
        <f t="shared" si="90"/>
        <v>0</v>
      </c>
      <c r="AS99" s="4">
        <f t="shared" si="91"/>
        <v>0</v>
      </c>
      <c r="AT99" s="4">
        <f t="shared" si="92"/>
        <v>0</v>
      </c>
      <c r="AU99" s="4">
        <f t="shared" si="93"/>
        <v>0</v>
      </c>
      <c r="AV99" s="4">
        <f t="shared" si="94"/>
        <v>0</v>
      </c>
      <c r="AW99" s="4">
        <f t="shared" si="95"/>
        <v>0</v>
      </c>
      <c r="AX99" s="4">
        <f t="shared" si="96"/>
        <v>0</v>
      </c>
      <c r="AY99" s="4">
        <f t="shared" si="97"/>
        <v>0</v>
      </c>
      <c r="AZ99" s="4">
        <f t="shared" si="98"/>
        <v>0</v>
      </c>
    </row>
    <row r="100" spans="2:52" x14ac:dyDescent="0.2">
      <c r="B100">
        <f>Risks!B108</f>
        <v>0</v>
      </c>
      <c r="C100">
        <f>Risks!I108</f>
        <v>0</v>
      </c>
      <c r="D100" s="4">
        <f>Risks!C108</f>
        <v>0</v>
      </c>
      <c r="E100" s="4">
        <f>Detailed_Report_Risk_Levels!D100</f>
        <v>0</v>
      </c>
      <c r="F100" s="4">
        <f t="shared" si="53"/>
        <v>1</v>
      </c>
      <c r="G100" s="4">
        <f t="shared" si="54"/>
        <v>1</v>
      </c>
      <c r="H100" s="4">
        <f t="shared" si="55"/>
        <v>1</v>
      </c>
      <c r="I100" s="4">
        <f t="shared" si="56"/>
        <v>1</v>
      </c>
      <c r="J100" s="4">
        <f t="shared" si="57"/>
        <v>1</v>
      </c>
      <c r="K100" s="4">
        <f t="shared" si="58"/>
        <v>1</v>
      </c>
      <c r="L100" s="4">
        <f t="shared" si="59"/>
        <v>1</v>
      </c>
      <c r="M100" s="4">
        <f t="shared" si="60"/>
        <v>1</v>
      </c>
      <c r="N100" s="4">
        <f t="shared" si="61"/>
        <v>1</v>
      </c>
      <c r="O100" s="4">
        <f t="shared" si="62"/>
        <v>1</v>
      </c>
      <c r="P100" s="4">
        <f t="shared" si="63"/>
        <v>1</v>
      </c>
      <c r="Q100" s="4">
        <f t="shared" si="64"/>
        <v>1</v>
      </c>
      <c r="R100" s="4">
        <f t="shared" si="65"/>
        <v>1</v>
      </c>
      <c r="S100" s="4">
        <f t="shared" si="66"/>
        <v>1</v>
      </c>
      <c r="T100" s="4">
        <f t="shared" si="67"/>
        <v>1</v>
      </c>
      <c r="U100" s="4">
        <f t="shared" si="68"/>
        <v>0</v>
      </c>
      <c r="V100" s="4">
        <f t="shared" si="69"/>
        <v>0</v>
      </c>
      <c r="W100" s="4">
        <f t="shared" si="70"/>
        <v>0</v>
      </c>
      <c r="X100" s="4">
        <f t="shared" si="71"/>
        <v>0</v>
      </c>
      <c r="Y100" s="4">
        <f t="shared" si="72"/>
        <v>0</v>
      </c>
      <c r="Z100" s="4">
        <f t="shared" si="73"/>
        <v>0</v>
      </c>
      <c r="AA100" s="4">
        <f t="shared" si="74"/>
        <v>0</v>
      </c>
      <c r="AB100" s="4">
        <f t="shared" si="75"/>
        <v>0</v>
      </c>
      <c r="AC100" s="4">
        <f t="shared" si="76"/>
        <v>0</v>
      </c>
      <c r="AD100" s="4">
        <f t="shared" si="77"/>
        <v>0</v>
      </c>
      <c r="AE100" s="4">
        <f t="shared" si="78"/>
        <v>0</v>
      </c>
      <c r="AF100" s="4">
        <f t="shared" si="79"/>
        <v>0</v>
      </c>
      <c r="AG100" s="4">
        <f t="shared" si="80"/>
        <v>0</v>
      </c>
      <c r="AH100" s="4">
        <f t="shared" si="81"/>
        <v>0</v>
      </c>
      <c r="AI100" s="4">
        <f t="shared" si="82"/>
        <v>0</v>
      </c>
      <c r="AJ100" s="4">
        <f t="shared" si="83"/>
        <v>0</v>
      </c>
      <c r="AK100" s="4">
        <f>Detailed_Report_Risk_Levels!E100</f>
        <v>0</v>
      </c>
      <c r="AL100" s="4">
        <f t="shared" si="84"/>
        <v>0</v>
      </c>
      <c r="AM100" s="4">
        <f t="shared" si="85"/>
        <v>0</v>
      </c>
      <c r="AN100" s="4">
        <f t="shared" si="86"/>
        <v>0</v>
      </c>
      <c r="AO100" s="4">
        <f t="shared" si="87"/>
        <v>0</v>
      </c>
      <c r="AP100" s="4">
        <f t="shared" si="88"/>
        <v>0</v>
      </c>
      <c r="AQ100" s="4">
        <f t="shared" si="89"/>
        <v>0</v>
      </c>
      <c r="AR100" s="4">
        <f t="shared" si="90"/>
        <v>0</v>
      </c>
      <c r="AS100" s="4">
        <f t="shared" si="91"/>
        <v>0</v>
      </c>
      <c r="AT100" s="4">
        <f t="shared" si="92"/>
        <v>0</v>
      </c>
      <c r="AU100" s="4">
        <f t="shared" si="93"/>
        <v>0</v>
      </c>
      <c r="AV100" s="4">
        <f t="shared" si="94"/>
        <v>0</v>
      </c>
      <c r="AW100" s="4">
        <f t="shared" si="95"/>
        <v>0</v>
      </c>
      <c r="AX100" s="4">
        <f t="shared" si="96"/>
        <v>0</v>
      </c>
      <c r="AY100" s="4">
        <f t="shared" si="97"/>
        <v>0</v>
      </c>
      <c r="AZ100" s="4">
        <f t="shared" si="98"/>
        <v>0</v>
      </c>
    </row>
    <row r="101" spans="2:52" x14ac:dyDescent="0.2">
      <c r="B101">
        <f>Risks!B109</f>
        <v>0</v>
      </c>
      <c r="C101">
        <f>Risks!I109</f>
        <v>0</v>
      </c>
      <c r="D101" s="4">
        <f>Risks!C109</f>
        <v>0</v>
      </c>
      <c r="E101" s="4">
        <f>Detailed_Report_Risk_Levels!D101</f>
        <v>0</v>
      </c>
      <c r="F101" s="4">
        <f t="shared" si="53"/>
        <v>1</v>
      </c>
      <c r="G101" s="4">
        <f t="shared" si="54"/>
        <v>1</v>
      </c>
      <c r="H101" s="4">
        <f t="shared" si="55"/>
        <v>1</v>
      </c>
      <c r="I101" s="4">
        <f t="shared" si="56"/>
        <v>1</v>
      </c>
      <c r="J101" s="4">
        <f t="shared" si="57"/>
        <v>1</v>
      </c>
      <c r="K101" s="4">
        <f t="shared" si="58"/>
        <v>1</v>
      </c>
      <c r="L101" s="4">
        <f t="shared" si="59"/>
        <v>1</v>
      </c>
      <c r="M101" s="4">
        <f t="shared" si="60"/>
        <v>1</v>
      </c>
      <c r="N101" s="4">
        <f t="shared" si="61"/>
        <v>1</v>
      </c>
      <c r="O101" s="4">
        <f t="shared" si="62"/>
        <v>1</v>
      </c>
      <c r="P101" s="4">
        <f t="shared" si="63"/>
        <v>1</v>
      </c>
      <c r="Q101" s="4">
        <f t="shared" si="64"/>
        <v>1</v>
      </c>
      <c r="R101" s="4">
        <f t="shared" si="65"/>
        <v>1</v>
      </c>
      <c r="S101" s="4">
        <f t="shared" si="66"/>
        <v>1</v>
      </c>
      <c r="T101" s="4">
        <f t="shared" si="67"/>
        <v>1</v>
      </c>
      <c r="U101" s="4">
        <f t="shared" si="68"/>
        <v>0</v>
      </c>
      <c r="V101" s="4">
        <f t="shared" si="69"/>
        <v>0</v>
      </c>
      <c r="W101" s="4">
        <f t="shared" si="70"/>
        <v>0</v>
      </c>
      <c r="X101" s="4">
        <f t="shared" si="71"/>
        <v>0</v>
      </c>
      <c r="Y101" s="4">
        <f t="shared" si="72"/>
        <v>0</v>
      </c>
      <c r="Z101" s="4">
        <f t="shared" si="73"/>
        <v>0</v>
      </c>
      <c r="AA101" s="4">
        <f t="shared" si="74"/>
        <v>0</v>
      </c>
      <c r="AB101" s="4">
        <f t="shared" si="75"/>
        <v>0</v>
      </c>
      <c r="AC101" s="4">
        <f t="shared" si="76"/>
        <v>0</v>
      </c>
      <c r="AD101" s="4">
        <f t="shared" si="77"/>
        <v>0</v>
      </c>
      <c r="AE101" s="4">
        <f t="shared" si="78"/>
        <v>0</v>
      </c>
      <c r="AF101" s="4">
        <f t="shared" si="79"/>
        <v>0</v>
      </c>
      <c r="AG101" s="4">
        <f t="shared" si="80"/>
        <v>0</v>
      </c>
      <c r="AH101" s="4">
        <f t="shared" si="81"/>
        <v>0</v>
      </c>
      <c r="AI101" s="4">
        <f t="shared" si="82"/>
        <v>0</v>
      </c>
      <c r="AJ101" s="4">
        <f t="shared" si="83"/>
        <v>0</v>
      </c>
      <c r="AK101" s="4">
        <f>Detailed_Report_Risk_Levels!E101</f>
        <v>0</v>
      </c>
      <c r="AL101" s="4">
        <f t="shared" si="84"/>
        <v>0</v>
      </c>
      <c r="AM101" s="4">
        <f t="shared" si="85"/>
        <v>0</v>
      </c>
      <c r="AN101" s="4">
        <f t="shared" si="86"/>
        <v>0</v>
      </c>
      <c r="AO101" s="4">
        <f t="shared" si="87"/>
        <v>0</v>
      </c>
      <c r="AP101" s="4">
        <f t="shared" si="88"/>
        <v>0</v>
      </c>
      <c r="AQ101" s="4">
        <f t="shared" si="89"/>
        <v>0</v>
      </c>
      <c r="AR101" s="4">
        <f t="shared" si="90"/>
        <v>0</v>
      </c>
      <c r="AS101" s="4">
        <f t="shared" si="91"/>
        <v>0</v>
      </c>
      <c r="AT101" s="4">
        <f t="shared" si="92"/>
        <v>0</v>
      </c>
      <c r="AU101" s="4">
        <f t="shared" si="93"/>
        <v>0</v>
      </c>
      <c r="AV101" s="4">
        <f t="shared" si="94"/>
        <v>0</v>
      </c>
      <c r="AW101" s="4">
        <f t="shared" si="95"/>
        <v>0</v>
      </c>
      <c r="AX101" s="4">
        <f t="shared" si="96"/>
        <v>0</v>
      </c>
      <c r="AY101" s="4">
        <f t="shared" si="97"/>
        <v>0</v>
      </c>
      <c r="AZ101" s="4">
        <f t="shared" si="98"/>
        <v>0</v>
      </c>
    </row>
    <row r="102" spans="2:52" x14ac:dyDescent="0.2">
      <c r="B102">
        <f>Risks!B110</f>
        <v>0</v>
      </c>
      <c r="C102">
        <f>Risks!I110</f>
        <v>0</v>
      </c>
      <c r="D102" s="4">
        <f>Risks!C110</f>
        <v>0</v>
      </c>
      <c r="E102" s="4">
        <f>Detailed_Report_Risk_Levels!D102</f>
        <v>0</v>
      </c>
      <c r="F102" s="4">
        <f t="shared" si="53"/>
        <v>1</v>
      </c>
      <c r="G102" s="4">
        <f t="shared" si="54"/>
        <v>1</v>
      </c>
      <c r="H102" s="4">
        <f t="shared" si="55"/>
        <v>1</v>
      </c>
      <c r="I102" s="4">
        <f t="shared" si="56"/>
        <v>1</v>
      </c>
      <c r="J102" s="4">
        <f t="shared" si="57"/>
        <v>1</v>
      </c>
      <c r="K102" s="4">
        <f t="shared" si="58"/>
        <v>1</v>
      </c>
      <c r="L102" s="4">
        <f t="shared" si="59"/>
        <v>1</v>
      </c>
      <c r="M102" s="4">
        <f t="shared" si="60"/>
        <v>1</v>
      </c>
      <c r="N102" s="4">
        <f t="shared" si="61"/>
        <v>1</v>
      </c>
      <c r="O102" s="4">
        <f t="shared" si="62"/>
        <v>1</v>
      </c>
      <c r="P102" s="4">
        <f t="shared" si="63"/>
        <v>1</v>
      </c>
      <c r="Q102" s="4">
        <f t="shared" si="64"/>
        <v>1</v>
      </c>
      <c r="R102" s="4">
        <f t="shared" si="65"/>
        <v>1</v>
      </c>
      <c r="S102" s="4">
        <f t="shared" si="66"/>
        <v>1</v>
      </c>
      <c r="T102" s="4">
        <f t="shared" si="67"/>
        <v>1</v>
      </c>
      <c r="U102" s="4">
        <f t="shared" si="68"/>
        <v>0</v>
      </c>
      <c r="V102" s="4">
        <f t="shared" si="69"/>
        <v>0</v>
      </c>
      <c r="W102" s="4">
        <f t="shared" si="70"/>
        <v>0</v>
      </c>
      <c r="X102" s="4">
        <f t="shared" si="71"/>
        <v>0</v>
      </c>
      <c r="Y102" s="4">
        <f t="shared" si="72"/>
        <v>0</v>
      </c>
      <c r="Z102" s="4">
        <f t="shared" si="73"/>
        <v>0</v>
      </c>
      <c r="AA102" s="4">
        <f t="shared" si="74"/>
        <v>0</v>
      </c>
      <c r="AB102" s="4">
        <f t="shared" si="75"/>
        <v>0</v>
      </c>
      <c r="AC102" s="4">
        <f t="shared" si="76"/>
        <v>0</v>
      </c>
      <c r="AD102" s="4">
        <f t="shared" si="77"/>
        <v>0</v>
      </c>
      <c r="AE102" s="4">
        <f t="shared" si="78"/>
        <v>0</v>
      </c>
      <c r="AF102" s="4">
        <f t="shared" si="79"/>
        <v>0</v>
      </c>
      <c r="AG102" s="4">
        <f t="shared" si="80"/>
        <v>0</v>
      </c>
      <c r="AH102" s="4">
        <f t="shared" si="81"/>
        <v>0</v>
      </c>
      <c r="AI102" s="4">
        <f t="shared" si="82"/>
        <v>0</v>
      </c>
      <c r="AJ102" s="4">
        <f t="shared" si="83"/>
        <v>0</v>
      </c>
      <c r="AK102" s="4">
        <f>Detailed_Report_Risk_Levels!E102</f>
        <v>0</v>
      </c>
      <c r="AL102" s="4">
        <f t="shared" si="84"/>
        <v>0</v>
      </c>
      <c r="AM102" s="4">
        <f t="shared" si="85"/>
        <v>0</v>
      </c>
      <c r="AN102" s="4">
        <f t="shared" si="86"/>
        <v>0</v>
      </c>
      <c r="AO102" s="4">
        <f t="shared" si="87"/>
        <v>0</v>
      </c>
      <c r="AP102" s="4">
        <f t="shared" si="88"/>
        <v>0</v>
      </c>
      <c r="AQ102" s="4">
        <f t="shared" si="89"/>
        <v>0</v>
      </c>
      <c r="AR102" s="4">
        <f t="shared" si="90"/>
        <v>0</v>
      </c>
      <c r="AS102" s="4">
        <f t="shared" si="91"/>
        <v>0</v>
      </c>
      <c r="AT102" s="4">
        <f t="shared" si="92"/>
        <v>0</v>
      </c>
      <c r="AU102" s="4">
        <f t="shared" si="93"/>
        <v>0</v>
      </c>
      <c r="AV102" s="4">
        <f t="shared" si="94"/>
        <v>0</v>
      </c>
      <c r="AW102" s="4">
        <f t="shared" si="95"/>
        <v>0</v>
      </c>
      <c r="AX102" s="4">
        <f t="shared" si="96"/>
        <v>0</v>
      </c>
      <c r="AY102" s="4">
        <f t="shared" si="97"/>
        <v>0</v>
      </c>
      <c r="AZ102" s="4">
        <f t="shared" si="98"/>
        <v>0</v>
      </c>
    </row>
    <row r="103" spans="2:52" x14ac:dyDescent="0.2">
      <c r="B103">
        <f>Risks!B111</f>
        <v>0</v>
      </c>
      <c r="C103">
        <f>Risks!I111</f>
        <v>0</v>
      </c>
      <c r="D103" s="4">
        <f>Risks!C111</f>
        <v>0</v>
      </c>
      <c r="E103" s="4">
        <f>Detailed_Report_Risk_Levels!D103</f>
        <v>0</v>
      </c>
      <c r="F103" s="4">
        <f t="shared" si="53"/>
        <v>1</v>
      </c>
      <c r="G103" s="4">
        <f t="shared" si="54"/>
        <v>1</v>
      </c>
      <c r="H103" s="4">
        <f t="shared" si="55"/>
        <v>1</v>
      </c>
      <c r="I103" s="4">
        <f t="shared" si="56"/>
        <v>1</v>
      </c>
      <c r="J103" s="4">
        <f t="shared" si="57"/>
        <v>1</v>
      </c>
      <c r="K103" s="4">
        <f t="shared" si="58"/>
        <v>1</v>
      </c>
      <c r="L103" s="4">
        <f t="shared" si="59"/>
        <v>1</v>
      </c>
      <c r="M103" s="4">
        <f t="shared" si="60"/>
        <v>1</v>
      </c>
      <c r="N103" s="4">
        <f t="shared" si="61"/>
        <v>1</v>
      </c>
      <c r="O103" s="4">
        <f t="shared" si="62"/>
        <v>1</v>
      </c>
      <c r="P103" s="4">
        <f t="shared" si="63"/>
        <v>1</v>
      </c>
      <c r="Q103" s="4">
        <f t="shared" si="64"/>
        <v>1</v>
      </c>
      <c r="R103" s="4">
        <f t="shared" si="65"/>
        <v>1</v>
      </c>
      <c r="S103" s="4">
        <f t="shared" si="66"/>
        <v>1</v>
      </c>
      <c r="T103" s="4">
        <f t="shared" si="67"/>
        <v>1</v>
      </c>
      <c r="U103" s="4">
        <f t="shared" si="68"/>
        <v>0</v>
      </c>
      <c r="V103" s="4">
        <f t="shared" si="69"/>
        <v>0</v>
      </c>
      <c r="W103" s="4">
        <f t="shared" si="70"/>
        <v>0</v>
      </c>
      <c r="X103" s="4">
        <f t="shared" si="71"/>
        <v>0</v>
      </c>
      <c r="Y103" s="4">
        <f t="shared" si="72"/>
        <v>0</v>
      </c>
      <c r="Z103" s="4">
        <f t="shared" si="73"/>
        <v>0</v>
      </c>
      <c r="AA103" s="4">
        <f t="shared" si="74"/>
        <v>0</v>
      </c>
      <c r="AB103" s="4">
        <f t="shared" si="75"/>
        <v>0</v>
      </c>
      <c r="AC103" s="4">
        <f t="shared" si="76"/>
        <v>0</v>
      </c>
      <c r="AD103" s="4">
        <f t="shared" si="77"/>
        <v>0</v>
      </c>
      <c r="AE103" s="4">
        <f t="shared" si="78"/>
        <v>0</v>
      </c>
      <c r="AF103" s="4">
        <f t="shared" si="79"/>
        <v>0</v>
      </c>
      <c r="AG103" s="4">
        <f t="shared" si="80"/>
        <v>0</v>
      </c>
      <c r="AH103" s="4">
        <f t="shared" si="81"/>
        <v>0</v>
      </c>
      <c r="AI103" s="4">
        <f t="shared" si="82"/>
        <v>0</v>
      </c>
      <c r="AJ103" s="4">
        <f t="shared" si="83"/>
        <v>0</v>
      </c>
      <c r="AK103" s="4">
        <f>Detailed_Report_Risk_Levels!E103</f>
        <v>0</v>
      </c>
      <c r="AL103" s="4">
        <f t="shared" si="84"/>
        <v>0</v>
      </c>
      <c r="AM103" s="4">
        <f t="shared" si="85"/>
        <v>0</v>
      </c>
      <c r="AN103" s="4">
        <f t="shared" si="86"/>
        <v>0</v>
      </c>
      <c r="AO103" s="4">
        <f t="shared" si="87"/>
        <v>0</v>
      </c>
      <c r="AP103" s="4">
        <f t="shared" si="88"/>
        <v>0</v>
      </c>
      <c r="AQ103" s="4">
        <f t="shared" si="89"/>
        <v>0</v>
      </c>
      <c r="AR103" s="4">
        <f t="shared" si="90"/>
        <v>0</v>
      </c>
      <c r="AS103" s="4">
        <f t="shared" si="91"/>
        <v>0</v>
      </c>
      <c r="AT103" s="4">
        <f t="shared" si="92"/>
        <v>0</v>
      </c>
      <c r="AU103" s="4">
        <f t="shared" si="93"/>
        <v>0</v>
      </c>
      <c r="AV103" s="4">
        <f t="shared" si="94"/>
        <v>0</v>
      </c>
      <c r="AW103" s="4">
        <f t="shared" si="95"/>
        <v>0</v>
      </c>
      <c r="AX103" s="4">
        <f t="shared" si="96"/>
        <v>0</v>
      </c>
      <c r="AY103" s="4">
        <f t="shared" si="97"/>
        <v>0</v>
      </c>
      <c r="AZ103" s="4">
        <f t="shared" si="98"/>
        <v>0</v>
      </c>
    </row>
    <row r="104" spans="2:52" x14ac:dyDescent="0.2">
      <c r="B104">
        <f>Risks!B112</f>
        <v>0</v>
      </c>
      <c r="C104">
        <f>Risks!I112</f>
        <v>0</v>
      </c>
      <c r="D104" s="4">
        <f>Risks!C112</f>
        <v>0</v>
      </c>
      <c r="E104" s="4">
        <f>Detailed_Report_Risk_Levels!D104</f>
        <v>0</v>
      </c>
      <c r="F104" s="4">
        <f t="shared" si="53"/>
        <v>1</v>
      </c>
      <c r="G104" s="4">
        <f t="shared" si="54"/>
        <v>1</v>
      </c>
      <c r="H104" s="4">
        <f t="shared" si="55"/>
        <v>1</v>
      </c>
      <c r="I104" s="4">
        <f t="shared" si="56"/>
        <v>1</v>
      </c>
      <c r="J104" s="4">
        <f t="shared" si="57"/>
        <v>1</v>
      </c>
      <c r="K104" s="4">
        <f t="shared" si="58"/>
        <v>1</v>
      </c>
      <c r="L104" s="4">
        <f t="shared" si="59"/>
        <v>1</v>
      </c>
      <c r="M104" s="4">
        <f t="shared" si="60"/>
        <v>1</v>
      </c>
      <c r="N104" s="4">
        <f t="shared" si="61"/>
        <v>1</v>
      </c>
      <c r="O104" s="4">
        <f t="shared" si="62"/>
        <v>1</v>
      </c>
      <c r="P104" s="4">
        <f t="shared" si="63"/>
        <v>1</v>
      </c>
      <c r="Q104" s="4">
        <f t="shared" si="64"/>
        <v>1</v>
      </c>
      <c r="R104" s="4">
        <f t="shared" si="65"/>
        <v>1</v>
      </c>
      <c r="S104" s="4">
        <f t="shared" si="66"/>
        <v>1</v>
      </c>
      <c r="T104" s="4">
        <f t="shared" si="67"/>
        <v>1</v>
      </c>
      <c r="U104" s="4">
        <f t="shared" si="68"/>
        <v>0</v>
      </c>
      <c r="V104" s="4">
        <f t="shared" si="69"/>
        <v>0</v>
      </c>
      <c r="W104" s="4">
        <f t="shared" si="70"/>
        <v>0</v>
      </c>
      <c r="X104" s="4">
        <f t="shared" si="71"/>
        <v>0</v>
      </c>
      <c r="Y104" s="4">
        <f t="shared" si="72"/>
        <v>0</v>
      </c>
      <c r="Z104" s="4">
        <f t="shared" si="73"/>
        <v>0</v>
      </c>
      <c r="AA104" s="4">
        <f t="shared" si="74"/>
        <v>0</v>
      </c>
      <c r="AB104" s="4">
        <f t="shared" si="75"/>
        <v>0</v>
      </c>
      <c r="AC104" s="4">
        <f t="shared" si="76"/>
        <v>0</v>
      </c>
      <c r="AD104" s="4">
        <f t="shared" si="77"/>
        <v>0</v>
      </c>
      <c r="AE104" s="4">
        <f t="shared" si="78"/>
        <v>0</v>
      </c>
      <c r="AF104" s="4">
        <f t="shared" si="79"/>
        <v>0</v>
      </c>
      <c r="AG104" s="4">
        <f t="shared" si="80"/>
        <v>0</v>
      </c>
      <c r="AH104" s="4">
        <f t="shared" si="81"/>
        <v>0</v>
      </c>
      <c r="AI104" s="4">
        <f t="shared" si="82"/>
        <v>0</v>
      </c>
      <c r="AJ104" s="4">
        <f t="shared" si="83"/>
        <v>0</v>
      </c>
      <c r="AK104" s="4">
        <f>Detailed_Report_Risk_Levels!E104</f>
        <v>0</v>
      </c>
      <c r="AL104" s="4">
        <f t="shared" si="84"/>
        <v>0</v>
      </c>
      <c r="AM104" s="4">
        <f t="shared" si="85"/>
        <v>0</v>
      </c>
      <c r="AN104" s="4">
        <f t="shared" si="86"/>
        <v>0</v>
      </c>
      <c r="AO104" s="4">
        <f t="shared" si="87"/>
        <v>0</v>
      </c>
      <c r="AP104" s="4">
        <f t="shared" si="88"/>
        <v>0</v>
      </c>
      <c r="AQ104" s="4">
        <f t="shared" si="89"/>
        <v>0</v>
      </c>
      <c r="AR104" s="4">
        <f t="shared" si="90"/>
        <v>0</v>
      </c>
      <c r="AS104" s="4">
        <f t="shared" si="91"/>
        <v>0</v>
      </c>
      <c r="AT104" s="4">
        <f t="shared" si="92"/>
        <v>0</v>
      </c>
      <c r="AU104" s="4">
        <f t="shared" si="93"/>
        <v>0</v>
      </c>
      <c r="AV104" s="4">
        <f t="shared" si="94"/>
        <v>0</v>
      </c>
      <c r="AW104" s="4">
        <f t="shared" si="95"/>
        <v>0</v>
      </c>
      <c r="AX104" s="4">
        <f t="shared" si="96"/>
        <v>0</v>
      </c>
      <c r="AY104" s="4">
        <f t="shared" si="97"/>
        <v>0</v>
      </c>
      <c r="AZ104" s="4">
        <f t="shared" si="98"/>
        <v>0</v>
      </c>
    </row>
    <row r="105" spans="2:52" x14ac:dyDescent="0.2">
      <c r="B105">
        <f>Risks!B113</f>
        <v>0</v>
      </c>
      <c r="C105">
        <f>Risks!I113</f>
        <v>0</v>
      </c>
      <c r="D105" s="4">
        <f>Risks!C113</f>
        <v>0</v>
      </c>
      <c r="E105" s="4">
        <f>Detailed_Report_Risk_Levels!D105</f>
        <v>0</v>
      </c>
      <c r="F105" s="4">
        <f t="shared" si="53"/>
        <v>1</v>
      </c>
      <c r="G105" s="4">
        <f t="shared" si="54"/>
        <v>1</v>
      </c>
      <c r="H105" s="4">
        <f t="shared" si="55"/>
        <v>1</v>
      </c>
      <c r="I105" s="4">
        <f t="shared" si="56"/>
        <v>1</v>
      </c>
      <c r="J105" s="4">
        <f t="shared" si="57"/>
        <v>1</v>
      </c>
      <c r="K105" s="4">
        <f t="shared" si="58"/>
        <v>1</v>
      </c>
      <c r="L105" s="4">
        <f t="shared" si="59"/>
        <v>1</v>
      </c>
      <c r="M105" s="4">
        <f t="shared" si="60"/>
        <v>1</v>
      </c>
      <c r="N105" s="4">
        <f t="shared" si="61"/>
        <v>1</v>
      </c>
      <c r="O105" s="4">
        <f t="shared" si="62"/>
        <v>1</v>
      </c>
      <c r="P105" s="4">
        <f t="shared" si="63"/>
        <v>1</v>
      </c>
      <c r="Q105" s="4">
        <f t="shared" si="64"/>
        <v>1</v>
      </c>
      <c r="R105" s="4">
        <f t="shared" si="65"/>
        <v>1</v>
      </c>
      <c r="S105" s="4">
        <f t="shared" si="66"/>
        <v>1</v>
      </c>
      <c r="T105" s="4">
        <f t="shared" si="67"/>
        <v>1</v>
      </c>
      <c r="U105" s="4">
        <f t="shared" si="68"/>
        <v>0</v>
      </c>
      <c r="V105" s="4">
        <f t="shared" si="69"/>
        <v>0</v>
      </c>
      <c r="W105" s="4">
        <f t="shared" si="70"/>
        <v>0</v>
      </c>
      <c r="X105" s="4">
        <f t="shared" si="71"/>
        <v>0</v>
      </c>
      <c r="Y105" s="4">
        <f t="shared" si="72"/>
        <v>0</v>
      </c>
      <c r="Z105" s="4">
        <f t="shared" si="73"/>
        <v>0</v>
      </c>
      <c r="AA105" s="4">
        <f t="shared" si="74"/>
        <v>0</v>
      </c>
      <c r="AB105" s="4">
        <f t="shared" si="75"/>
        <v>0</v>
      </c>
      <c r="AC105" s="4">
        <f t="shared" si="76"/>
        <v>0</v>
      </c>
      <c r="AD105" s="4">
        <f t="shared" si="77"/>
        <v>0</v>
      </c>
      <c r="AE105" s="4">
        <f t="shared" si="78"/>
        <v>0</v>
      </c>
      <c r="AF105" s="4">
        <f t="shared" si="79"/>
        <v>0</v>
      </c>
      <c r="AG105" s="4">
        <f t="shared" si="80"/>
        <v>0</v>
      </c>
      <c r="AH105" s="4">
        <f t="shared" si="81"/>
        <v>0</v>
      </c>
      <c r="AI105" s="4">
        <f t="shared" si="82"/>
        <v>0</v>
      </c>
      <c r="AJ105" s="4">
        <f t="shared" si="83"/>
        <v>0</v>
      </c>
      <c r="AK105" s="4">
        <f>Detailed_Report_Risk_Levels!E105</f>
        <v>0</v>
      </c>
      <c r="AL105" s="4">
        <f t="shared" si="84"/>
        <v>0</v>
      </c>
      <c r="AM105" s="4">
        <f t="shared" si="85"/>
        <v>0</v>
      </c>
      <c r="AN105" s="4">
        <f t="shared" si="86"/>
        <v>0</v>
      </c>
      <c r="AO105" s="4">
        <f t="shared" si="87"/>
        <v>0</v>
      </c>
      <c r="AP105" s="4">
        <f t="shared" si="88"/>
        <v>0</v>
      </c>
      <c r="AQ105" s="4">
        <f t="shared" si="89"/>
        <v>0</v>
      </c>
      <c r="AR105" s="4">
        <f t="shared" si="90"/>
        <v>0</v>
      </c>
      <c r="AS105" s="4">
        <f t="shared" si="91"/>
        <v>0</v>
      </c>
      <c r="AT105" s="4">
        <f t="shared" si="92"/>
        <v>0</v>
      </c>
      <c r="AU105" s="4">
        <f t="shared" si="93"/>
        <v>0</v>
      </c>
      <c r="AV105" s="4">
        <f t="shared" si="94"/>
        <v>0</v>
      </c>
      <c r="AW105" s="4">
        <f t="shared" si="95"/>
        <v>0</v>
      </c>
      <c r="AX105" s="4">
        <f t="shared" si="96"/>
        <v>0</v>
      </c>
      <c r="AY105" s="4">
        <f t="shared" si="97"/>
        <v>0</v>
      </c>
      <c r="AZ105" s="4">
        <f t="shared" si="98"/>
        <v>0</v>
      </c>
    </row>
    <row r="106" spans="2:52" x14ac:dyDescent="0.2">
      <c r="B106">
        <f>Risks!B114</f>
        <v>0</v>
      </c>
      <c r="C106">
        <f>Risks!I114</f>
        <v>0</v>
      </c>
      <c r="D106" s="4">
        <f>Risks!C114</f>
        <v>0</v>
      </c>
      <c r="E106" s="4">
        <f>Detailed_Report_Risk_Levels!D106</f>
        <v>0</v>
      </c>
      <c r="F106" s="4">
        <f t="shared" si="53"/>
        <v>1</v>
      </c>
      <c r="G106" s="4">
        <f t="shared" si="54"/>
        <v>1</v>
      </c>
      <c r="H106" s="4">
        <f t="shared" si="55"/>
        <v>1</v>
      </c>
      <c r="I106" s="4">
        <f t="shared" si="56"/>
        <v>1</v>
      </c>
      <c r="J106" s="4">
        <f t="shared" si="57"/>
        <v>1</v>
      </c>
      <c r="K106" s="4">
        <f t="shared" si="58"/>
        <v>1</v>
      </c>
      <c r="L106" s="4">
        <f t="shared" si="59"/>
        <v>1</v>
      </c>
      <c r="M106" s="4">
        <f t="shared" si="60"/>
        <v>1</v>
      </c>
      <c r="N106" s="4">
        <f t="shared" si="61"/>
        <v>1</v>
      </c>
      <c r="O106" s="4">
        <f t="shared" si="62"/>
        <v>1</v>
      </c>
      <c r="P106" s="4">
        <f t="shared" si="63"/>
        <v>1</v>
      </c>
      <c r="Q106" s="4">
        <f t="shared" si="64"/>
        <v>1</v>
      </c>
      <c r="R106" s="4">
        <f t="shared" si="65"/>
        <v>1</v>
      </c>
      <c r="S106" s="4">
        <f t="shared" si="66"/>
        <v>1</v>
      </c>
      <c r="T106" s="4">
        <f t="shared" si="67"/>
        <v>1</v>
      </c>
      <c r="U106" s="4">
        <f t="shared" si="68"/>
        <v>0</v>
      </c>
      <c r="V106" s="4">
        <f t="shared" si="69"/>
        <v>0</v>
      </c>
      <c r="W106" s="4">
        <f t="shared" si="70"/>
        <v>0</v>
      </c>
      <c r="X106" s="4">
        <f t="shared" si="71"/>
        <v>0</v>
      </c>
      <c r="Y106" s="4">
        <f t="shared" si="72"/>
        <v>0</v>
      </c>
      <c r="Z106" s="4">
        <f t="shared" si="73"/>
        <v>0</v>
      </c>
      <c r="AA106" s="4">
        <f t="shared" si="74"/>
        <v>0</v>
      </c>
      <c r="AB106" s="4">
        <f t="shared" si="75"/>
        <v>0</v>
      </c>
      <c r="AC106" s="4">
        <f t="shared" si="76"/>
        <v>0</v>
      </c>
      <c r="AD106" s="4">
        <f t="shared" si="77"/>
        <v>0</v>
      </c>
      <c r="AE106" s="4">
        <f t="shared" si="78"/>
        <v>0</v>
      </c>
      <c r="AF106" s="4">
        <f t="shared" si="79"/>
        <v>0</v>
      </c>
      <c r="AG106" s="4">
        <f t="shared" si="80"/>
        <v>0</v>
      </c>
      <c r="AH106" s="4">
        <f t="shared" si="81"/>
        <v>0</v>
      </c>
      <c r="AI106" s="4">
        <f t="shared" si="82"/>
        <v>0</v>
      </c>
      <c r="AJ106" s="4">
        <f t="shared" si="83"/>
        <v>0</v>
      </c>
      <c r="AK106" s="4">
        <f>Detailed_Report_Risk_Levels!E106</f>
        <v>0</v>
      </c>
      <c r="AL106" s="4">
        <f t="shared" si="84"/>
        <v>0</v>
      </c>
      <c r="AM106" s="4">
        <f t="shared" si="85"/>
        <v>0</v>
      </c>
      <c r="AN106" s="4">
        <f t="shared" si="86"/>
        <v>0</v>
      </c>
      <c r="AO106" s="4">
        <f t="shared" si="87"/>
        <v>0</v>
      </c>
      <c r="AP106" s="4">
        <f t="shared" si="88"/>
        <v>0</v>
      </c>
      <c r="AQ106" s="4">
        <f t="shared" si="89"/>
        <v>0</v>
      </c>
      <c r="AR106" s="4">
        <f t="shared" si="90"/>
        <v>0</v>
      </c>
      <c r="AS106" s="4">
        <f t="shared" si="91"/>
        <v>0</v>
      </c>
      <c r="AT106" s="4">
        <f t="shared" si="92"/>
        <v>0</v>
      </c>
      <c r="AU106" s="4">
        <f t="shared" si="93"/>
        <v>0</v>
      </c>
      <c r="AV106" s="4">
        <f t="shared" si="94"/>
        <v>0</v>
      </c>
      <c r="AW106" s="4">
        <f t="shared" si="95"/>
        <v>0</v>
      </c>
      <c r="AX106" s="4">
        <f t="shared" si="96"/>
        <v>0</v>
      </c>
      <c r="AY106" s="4">
        <f t="shared" si="97"/>
        <v>0</v>
      </c>
      <c r="AZ106" s="4">
        <f t="shared" si="98"/>
        <v>0</v>
      </c>
    </row>
    <row r="107" spans="2:52" x14ac:dyDescent="0.2">
      <c r="B107">
        <f>Risks!B115</f>
        <v>0</v>
      </c>
      <c r="C107">
        <f>Risks!I115</f>
        <v>0</v>
      </c>
      <c r="D107" s="4">
        <f>Risks!C115</f>
        <v>0</v>
      </c>
      <c r="E107" s="4">
        <f>Detailed_Report_Risk_Levels!D107</f>
        <v>0</v>
      </c>
      <c r="F107" s="4">
        <f t="shared" si="53"/>
        <v>1</v>
      </c>
      <c r="G107" s="4">
        <f t="shared" si="54"/>
        <v>1</v>
      </c>
      <c r="H107" s="4">
        <f t="shared" si="55"/>
        <v>1</v>
      </c>
      <c r="I107" s="4">
        <f t="shared" si="56"/>
        <v>1</v>
      </c>
      <c r="J107" s="4">
        <f t="shared" si="57"/>
        <v>1</v>
      </c>
      <c r="K107" s="4">
        <f t="shared" si="58"/>
        <v>1</v>
      </c>
      <c r="L107" s="4">
        <f t="shared" si="59"/>
        <v>1</v>
      </c>
      <c r="M107" s="4">
        <f t="shared" si="60"/>
        <v>1</v>
      </c>
      <c r="N107" s="4">
        <f t="shared" si="61"/>
        <v>1</v>
      </c>
      <c r="O107" s="4">
        <f t="shared" si="62"/>
        <v>1</v>
      </c>
      <c r="P107" s="4">
        <f t="shared" si="63"/>
        <v>1</v>
      </c>
      <c r="Q107" s="4">
        <f t="shared" si="64"/>
        <v>1</v>
      </c>
      <c r="R107" s="4">
        <f t="shared" si="65"/>
        <v>1</v>
      </c>
      <c r="S107" s="4">
        <f t="shared" si="66"/>
        <v>1</v>
      </c>
      <c r="T107" s="4">
        <f t="shared" si="67"/>
        <v>1</v>
      </c>
      <c r="U107" s="4">
        <f t="shared" si="68"/>
        <v>0</v>
      </c>
      <c r="V107" s="4">
        <f t="shared" si="69"/>
        <v>0</v>
      </c>
      <c r="W107" s="4">
        <f t="shared" si="70"/>
        <v>0</v>
      </c>
      <c r="X107" s="4">
        <f t="shared" si="71"/>
        <v>0</v>
      </c>
      <c r="Y107" s="4">
        <f t="shared" si="72"/>
        <v>0</v>
      </c>
      <c r="Z107" s="4">
        <f t="shared" si="73"/>
        <v>0</v>
      </c>
      <c r="AA107" s="4">
        <f t="shared" si="74"/>
        <v>0</v>
      </c>
      <c r="AB107" s="4">
        <f t="shared" si="75"/>
        <v>0</v>
      </c>
      <c r="AC107" s="4">
        <f t="shared" si="76"/>
        <v>0</v>
      </c>
      <c r="AD107" s="4">
        <f t="shared" si="77"/>
        <v>0</v>
      </c>
      <c r="AE107" s="4">
        <f t="shared" si="78"/>
        <v>0</v>
      </c>
      <c r="AF107" s="4">
        <f t="shared" si="79"/>
        <v>0</v>
      </c>
      <c r="AG107" s="4">
        <f t="shared" si="80"/>
        <v>0</v>
      </c>
      <c r="AH107" s="4">
        <f t="shared" si="81"/>
        <v>0</v>
      </c>
      <c r="AI107" s="4">
        <f t="shared" si="82"/>
        <v>0</v>
      </c>
      <c r="AJ107" s="4">
        <f t="shared" si="83"/>
        <v>0</v>
      </c>
      <c r="AK107" s="4">
        <f>Detailed_Report_Risk_Levels!E107</f>
        <v>0</v>
      </c>
      <c r="AL107" s="4">
        <f t="shared" si="84"/>
        <v>0</v>
      </c>
      <c r="AM107" s="4">
        <f t="shared" si="85"/>
        <v>0</v>
      </c>
      <c r="AN107" s="4">
        <f t="shared" si="86"/>
        <v>0</v>
      </c>
      <c r="AO107" s="4">
        <f t="shared" si="87"/>
        <v>0</v>
      </c>
      <c r="AP107" s="4">
        <f t="shared" si="88"/>
        <v>0</v>
      </c>
      <c r="AQ107" s="4">
        <f t="shared" si="89"/>
        <v>0</v>
      </c>
      <c r="AR107" s="4">
        <f t="shared" si="90"/>
        <v>0</v>
      </c>
      <c r="AS107" s="4">
        <f t="shared" si="91"/>
        <v>0</v>
      </c>
      <c r="AT107" s="4">
        <f t="shared" si="92"/>
        <v>0</v>
      </c>
      <c r="AU107" s="4">
        <f t="shared" si="93"/>
        <v>0</v>
      </c>
      <c r="AV107" s="4">
        <f t="shared" si="94"/>
        <v>0</v>
      </c>
      <c r="AW107" s="4">
        <f t="shared" si="95"/>
        <v>0</v>
      </c>
      <c r="AX107" s="4">
        <f t="shared" si="96"/>
        <v>0</v>
      </c>
      <c r="AY107" s="4">
        <f t="shared" si="97"/>
        <v>0</v>
      </c>
      <c r="AZ107" s="4">
        <f t="shared" si="98"/>
        <v>0</v>
      </c>
    </row>
    <row r="108" spans="2:52" x14ac:dyDescent="0.2">
      <c r="B108">
        <f>Risks!B116</f>
        <v>0</v>
      </c>
      <c r="C108">
        <f>Risks!I116</f>
        <v>0</v>
      </c>
      <c r="D108" s="4">
        <f>Risks!C116</f>
        <v>0</v>
      </c>
      <c r="E108" s="4">
        <f>Detailed_Report_Risk_Levels!D108</f>
        <v>0</v>
      </c>
      <c r="F108" s="4">
        <f t="shared" si="53"/>
        <v>1</v>
      </c>
      <c r="G108" s="4">
        <f t="shared" si="54"/>
        <v>1</v>
      </c>
      <c r="H108" s="4">
        <f t="shared" si="55"/>
        <v>1</v>
      </c>
      <c r="I108" s="4">
        <f t="shared" si="56"/>
        <v>1</v>
      </c>
      <c r="J108" s="4">
        <f t="shared" si="57"/>
        <v>1</v>
      </c>
      <c r="K108" s="4">
        <f t="shared" si="58"/>
        <v>1</v>
      </c>
      <c r="L108" s="4">
        <f t="shared" si="59"/>
        <v>1</v>
      </c>
      <c r="M108" s="4">
        <f t="shared" si="60"/>
        <v>1</v>
      </c>
      <c r="N108" s="4">
        <f t="shared" si="61"/>
        <v>1</v>
      </c>
      <c r="O108" s="4">
        <f t="shared" si="62"/>
        <v>1</v>
      </c>
      <c r="P108" s="4">
        <f t="shared" si="63"/>
        <v>1</v>
      </c>
      <c r="Q108" s="4">
        <f t="shared" si="64"/>
        <v>1</v>
      </c>
      <c r="R108" s="4">
        <f t="shared" si="65"/>
        <v>1</v>
      </c>
      <c r="S108" s="4">
        <f t="shared" si="66"/>
        <v>1</v>
      </c>
      <c r="T108" s="4">
        <f t="shared" si="67"/>
        <v>1</v>
      </c>
      <c r="U108" s="4">
        <f t="shared" si="68"/>
        <v>0</v>
      </c>
      <c r="V108" s="4">
        <f t="shared" si="69"/>
        <v>0</v>
      </c>
      <c r="W108" s="4">
        <f t="shared" si="70"/>
        <v>0</v>
      </c>
      <c r="X108" s="4">
        <f t="shared" si="71"/>
        <v>0</v>
      </c>
      <c r="Y108" s="4">
        <f t="shared" si="72"/>
        <v>0</v>
      </c>
      <c r="Z108" s="4">
        <f t="shared" si="73"/>
        <v>0</v>
      </c>
      <c r="AA108" s="4">
        <f t="shared" si="74"/>
        <v>0</v>
      </c>
      <c r="AB108" s="4">
        <f t="shared" si="75"/>
        <v>0</v>
      </c>
      <c r="AC108" s="4">
        <f t="shared" si="76"/>
        <v>0</v>
      </c>
      <c r="AD108" s="4">
        <f t="shared" si="77"/>
        <v>0</v>
      </c>
      <c r="AE108" s="4">
        <f t="shared" si="78"/>
        <v>0</v>
      </c>
      <c r="AF108" s="4">
        <f t="shared" si="79"/>
        <v>0</v>
      </c>
      <c r="AG108" s="4">
        <f t="shared" si="80"/>
        <v>0</v>
      </c>
      <c r="AH108" s="4">
        <f t="shared" si="81"/>
        <v>0</v>
      </c>
      <c r="AI108" s="4">
        <f t="shared" si="82"/>
        <v>0</v>
      </c>
      <c r="AJ108" s="4">
        <f t="shared" si="83"/>
        <v>0</v>
      </c>
      <c r="AK108" s="4">
        <f>Detailed_Report_Risk_Levels!E108</f>
        <v>0</v>
      </c>
      <c r="AL108" s="4">
        <f t="shared" si="84"/>
        <v>0</v>
      </c>
      <c r="AM108" s="4">
        <f t="shared" si="85"/>
        <v>0</v>
      </c>
      <c r="AN108" s="4">
        <f t="shared" si="86"/>
        <v>0</v>
      </c>
      <c r="AO108" s="4">
        <f t="shared" si="87"/>
        <v>0</v>
      </c>
      <c r="AP108" s="4">
        <f t="shared" si="88"/>
        <v>0</v>
      </c>
      <c r="AQ108" s="4">
        <f t="shared" si="89"/>
        <v>0</v>
      </c>
      <c r="AR108" s="4">
        <f t="shared" si="90"/>
        <v>0</v>
      </c>
      <c r="AS108" s="4">
        <f t="shared" si="91"/>
        <v>0</v>
      </c>
      <c r="AT108" s="4">
        <f t="shared" si="92"/>
        <v>0</v>
      </c>
      <c r="AU108" s="4">
        <f t="shared" si="93"/>
        <v>0</v>
      </c>
      <c r="AV108" s="4">
        <f t="shared" si="94"/>
        <v>0</v>
      </c>
      <c r="AW108" s="4">
        <f t="shared" si="95"/>
        <v>0</v>
      </c>
      <c r="AX108" s="4">
        <f t="shared" si="96"/>
        <v>0</v>
      </c>
      <c r="AY108" s="4">
        <f t="shared" si="97"/>
        <v>0</v>
      </c>
      <c r="AZ108" s="4">
        <f t="shared" si="98"/>
        <v>0</v>
      </c>
    </row>
    <row r="109" spans="2:52" x14ac:dyDescent="0.2">
      <c r="B109">
        <f>Risks!B117</f>
        <v>0</v>
      </c>
      <c r="C109">
        <f>Risks!I117</f>
        <v>0</v>
      </c>
      <c r="D109" s="4">
        <f>Risks!C117</f>
        <v>0</v>
      </c>
      <c r="E109" s="4">
        <f>Detailed_Report_Risk_Levels!D109</f>
        <v>0</v>
      </c>
      <c r="F109" s="4">
        <f t="shared" si="53"/>
        <v>1</v>
      </c>
      <c r="G109" s="4">
        <f t="shared" si="54"/>
        <v>1</v>
      </c>
      <c r="H109" s="4">
        <f t="shared" si="55"/>
        <v>1</v>
      </c>
      <c r="I109" s="4">
        <f t="shared" si="56"/>
        <v>1</v>
      </c>
      <c r="J109" s="4">
        <f t="shared" si="57"/>
        <v>1</v>
      </c>
      <c r="K109" s="4">
        <f t="shared" si="58"/>
        <v>1</v>
      </c>
      <c r="L109" s="4">
        <f t="shared" si="59"/>
        <v>1</v>
      </c>
      <c r="M109" s="4">
        <f t="shared" si="60"/>
        <v>1</v>
      </c>
      <c r="N109" s="4">
        <f t="shared" si="61"/>
        <v>1</v>
      </c>
      <c r="O109" s="4">
        <f t="shared" si="62"/>
        <v>1</v>
      </c>
      <c r="P109" s="4">
        <f t="shared" si="63"/>
        <v>1</v>
      </c>
      <c r="Q109" s="4">
        <f t="shared" si="64"/>
        <v>1</v>
      </c>
      <c r="R109" s="4">
        <f t="shared" si="65"/>
        <v>1</v>
      </c>
      <c r="S109" s="4">
        <f t="shared" si="66"/>
        <v>1</v>
      </c>
      <c r="T109" s="4">
        <f t="shared" si="67"/>
        <v>1</v>
      </c>
      <c r="U109" s="4">
        <f t="shared" si="68"/>
        <v>0</v>
      </c>
      <c r="V109" s="4">
        <f t="shared" si="69"/>
        <v>0</v>
      </c>
      <c r="W109" s="4">
        <f t="shared" si="70"/>
        <v>0</v>
      </c>
      <c r="X109" s="4">
        <f t="shared" si="71"/>
        <v>0</v>
      </c>
      <c r="Y109" s="4">
        <f t="shared" si="72"/>
        <v>0</v>
      </c>
      <c r="Z109" s="4">
        <f t="shared" si="73"/>
        <v>0</v>
      </c>
      <c r="AA109" s="4">
        <f t="shared" si="74"/>
        <v>0</v>
      </c>
      <c r="AB109" s="4">
        <f t="shared" si="75"/>
        <v>0</v>
      </c>
      <c r="AC109" s="4">
        <f t="shared" si="76"/>
        <v>0</v>
      </c>
      <c r="AD109" s="4">
        <f t="shared" si="77"/>
        <v>0</v>
      </c>
      <c r="AE109" s="4">
        <f t="shared" si="78"/>
        <v>0</v>
      </c>
      <c r="AF109" s="4">
        <f t="shared" si="79"/>
        <v>0</v>
      </c>
      <c r="AG109" s="4">
        <f t="shared" si="80"/>
        <v>0</v>
      </c>
      <c r="AH109" s="4">
        <f t="shared" si="81"/>
        <v>0</v>
      </c>
      <c r="AI109" s="4">
        <f t="shared" si="82"/>
        <v>0</v>
      </c>
      <c r="AJ109" s="4">
        <f t="shared" si="83"/>
        <v>0</v>
      </c>
      <c r="AK109" s="4">
        <f>Detailed_Report_Risk_Levels!E109</f>
        <v>0</v>
      </c>
      <c r="AL109" s="4">
        <f t="shared" si="84"/>
        <v>0</v>
      </c>
      <c r="AM109" s="4">
        <f t="shared" si="85"/>
        <v>0</v>
      </c>
      <c r="AN109" s="4">
        <f t="shared" si="86"/>
        <v>0</v>
      </c>
      <c r="AO109" s="4">
        <f t="shared" si="87"/>
        <v>0</v>
      </c>
      <c r="AP109" s="4">
        <f t="shared" si="88"/>
        <v>0</v>
      </c>
      <c r="AQ109" s="4">
        <f t="shared" si="89"/>
        <v>0</v>
      </c>
      <c r="AR109" s="4">
        <f t="shared" si="90"/>
        <v>0</v>
      </c>
      <c r="AS109" s="4">
        <f t="shared" si="91"/>
        <v>0</v>
      </c>
      <c r="AT109" s="4">
        <f t="shared" si="92"/>
        <v>0</v>
      </c>
      <c r="AU109" s="4">
        <f t="shared" si="93"/>
        <v>0</v>
      </c>
      <c r="AV109" s="4">
        <f t="shared" si="94"/>
        <v>0</v>
      </c>
      <c r="AW109" s="4">
        <f t="shared" si="95"/>
        <v>0</v>
      </c>
      <c r="AX109" s="4">
        <f t="shared" si="96"/>
        <v>0</v>
      </c>
      <c r="AY109" s="4">
        <f t="shared" si="97"/>
        <v>0</v>
      </c>
      <c r="AZ109" s="4">
        <f t="shared" si="98"/>
        <v>0</v>
      </c>
    </row>
    <row r="110" spans="2:52" x14ac:dyDescent="0.2">
      <c r="B110">
        <f>Risks!B118</f>
        <v>0</v>
      </c>
      <c r="C110">
        <f>Risks!I118</f>
        <v>0</v>
      </c>
      <c r="D110" s="4">
        <f>Risks!C118</f>
        <v>0</v>
      </c>
      <c r="E110" s="4">
        <f>Detailed_Report_Risk_Levels!D110</f>
        <v>0</v>
      </c>
      <c r="F110" s="4">
        <f t="shared" si="53"/>
        <v>1</v>
      </c>
      <c r="G110" s="4">
        <f t="shared" si="54"/>
        <v>1</v>
      </c>
      <c r="H110" s="4">
        <f t="shared" si="55"/>
        <v>1</v>
      </c>
      <c r="I110" s="4">
        <f t="shared" si="56"/>
        <v>1</v>
      </c>
      <c r="J110" s="4">
        <f t="shared" si="57"/>
        <v>1</v>
      </c>
      <c r="K110" s="4">
        <f t="shared" si="58"/>
        <v>1</v>
      </c>
      <c r="L110" s="4">
        <f t="shared" si="59"/>
        <v>1</v>
      </c>
      <c r="M110" s="4">
        <f t="shared" si="60"/>
        <v>1</v>
      </c>
      <c r="N110" s="4">
        <f t="shared" si="61"/>
        <v>1</v>
      </c>
      <c r="O110" s="4">
        <f t="shared" si="62"/>
        <v>1</v>
      </c>
      <c r="P110" s="4">
        <f t="shared" si="63"/>
        <v>1</v>
      </c>
      <c r="Q110" s="4">
        <f t="shared" si="64"/>
        <v>1</v>
      </c>
      <c r="R110" s="4">
        <f t="shared" si="65"/>
        <v>1</v>
      </c>
      <c r="S110" s="4">
        <f t="shared" si="66"/>
        <v>1</v>
      </c>
      <c r="T110" s="4">
        <f t="shared" si="67"/>
        <v>1</v>
      </c>
      <c r="U110" s="4">
        <f t="shared" si="68"/>
        <v>0</v>
      </c>
      <c r="V110" s="4">
        <f t="shared" si="69"/>
        <v>0</v>
      </c>
      <c r="W110" s="4">
        <f t="shared" si="70"/>
        <v>0</v>
      </c>
      <c r="X110" s="4">
        <f t="shared" si="71"/>
        <v>0</v>
      </c>
      <c r="Y110" s="4">
        <f t="shared" si="72"/>
        <v>0</v>
      </c>
      <c r="Z110" s="4">
        <f t="shared" si="73"/>
        <v>0</v>
      </c>
      <c r="AA110" s="4">
        <f t="shared" si="74"/>
        <v>0</v>
      </c>
      <c r="AB110" s="4">
        <f t="shared" si="75"/>
        <v>0</v>
      </c>
      <c r="AC110" s="4">
        <f t="shared" si="76"/>
        <v>0</v>
      </c>
      <c r="AD110" s="4">
        <f t="shared" si="77"/>
        <v>0</v>
      </c>
      <c r="AE110" s="4">
        <f t="shared" si="78"/>
        <v>0</v>
      </c>
      <c r="AF110" s="4">
        <f t="shared" si="79"/>
        <v>0</v>
      </c>
      <c r="AG110" s="4">
        <f t="shared" si="80"/>
        <v>0</v>
      </c>
      <c r="AH110" s="4">
        <f t="shared" si="81"/>
        <v>0</v>
      </c>
      <c r="AI110" s="4">
        <f t="shared" si="82"/>
        <v>0</v>
      </c>
      <c r="AJ110" s="4">
        <f t="shared" si="83"/>
        <v>0</v>
      </c>
      <c r="AK110" s="4">
        <f>Detailed_Report_Risk_Levels!E110</f>
        <v>0</v>
      </c>
      <c r="AL110" s="4">
        <f t="shared" si="84"/>
        <v>0</v>
      </c>
      <c r="AM110" s="4">
        <f t="shared" si="85"/>
        <v>0</v>
      </c>
      <c r="AN110" s="4">
        <f t="shared" si="86"/>
        <v>0</v>
      </c>
      <c r="AO110" s="4">
        <f t="shared" si="87"/>
        <v>0</v>
      </c>
      <c r="AP110" s="4">
        <f t="shared" si="88"/>
        <v>0</v>
      </c>
      <c r="AQ110" s="4">
        <f t="shared" si="89"/>
        <v>0</v>
      </c>
      <c r="AR110" s="4">
        <f t="shared" si="90"/>
        <v>0</v>
      </c>
      <c r="AS110" s="4">
        <f t="shared" si="91"/>
        <v>0</v>
      </c>
      <c r="AT110" s="4">
        <f t="shared" si="92"/>
        <v>0</v>
      </c>
      <c r="AU110" s="4">
        <f t="shared" si="93"/>
        <v>0</v>
      </c>
      <c r="AV110" s="4">
        <f t="shared" si="94"/>
        <v>0</v>
      </c>
      <c r="AW110" s="4">
        <f t="shared" si="95"/>
        <v>0</v>
      </c>
      <c r="AX110" s="4">
        <f t="shared" si="96"/>
        <v>0</v>
      </c>
      <c r="AY110" s="4">
        <f t="shared" si="97"/>
        <v>0</v>
      </c>
      <c r="AZ110" s="4">
        <f t="shared" si="98"/>
        <v>0</v>
      </c>
    </row>
    <row r="111" spans="2:52" x14ac:dyDescent="0.2">
      <c r="B111">
        <f>Risks!B119</f>
        <v>0</v>
      </c>
      <c r="C111">
        <f>Risks!I119</f>
        <v>0</v>
      </c>
      <c r="D111" s="4">
        <f>Risks!C119</f>
        <v>0</v>
      </c>
      <c r="E111" s="4">
        <f>Detailed_Report_Risk_Levels!D111</f>
        <v>0</v>
      </c>
      <c r="F111" s="4">
        <f t="shared" si="53"/>
        <v>1</v>
      </c>
      <c r="G111" s="4">
        <f t="shared" si="54"/>
        <v>1</v>
      </c>
      <c r="H111" s="4">
        <f t="shared" si="55"/>
        <v>1</v>
      </c>
      <c r="I111" s="4">
        <f t="shared" si="56"/>
        <v>1</v>
      </c>
      <c r="J111" s="4">
        <f t="shared" si="57"/>
        <v>1</v>
      </c>
      <c r="K111" s="4">
        <f t="shared" si="58"/>
        <v>1</v>
      </c>
      <c r="L111" s="4">
        <f t="shared" si="59"/>
        <v>1</v>
      </c>
      <c r="M111" s="4">
        <f t="shared" si="60"/>
        <v>1</v>
      </c>
      <c r="N111" s="4">
        <f t="shared" si="61"/>
        <v>1</v>
      </c>
      <c r="O111" s="4">
        <f t="shared" si="62"/>
        <v>1</v>
      </c>
      <c r="P111" s="4">
        <f t="shared" si="63"/>
        <v>1</v>
      </c>
      <c r="Q111" s="4">
        <f t="shared" si="64"/>
        <v>1</v>
      </c>
      <c r="R111" s="4">
        <f t="shared" si="65"/>
        <v>1</v>
      </c>
      <c r="S111" s="4">
        <f t="shared" si="66"/>
        <v>1</v>
      </c>
      <c r="T111" s="4">
        <f t="shared" si="67"/>
        <v>1</v>
      </c>
      <c r="U111" s="4">
        <f t="shared" si="68"/>
        <v>0</v>
      </c>
      <c r="V111" s="4">
        <f t="shared" si="69"/>
        <v>0</v>
      </c>
      <c r="W111" s="4">
        <f t="shared" si="70"/>
        <v>0</v>
      </c>
      <c r="X111" s="4">
        <f t="shared" si="71"/>
        <v>0</v>
      </c>
      <c r="Y111" s="4">
        <f t="shared" si="72"/>
        <v>0</v>
      </c>
      <c r="Z111" s="4">
        <f t="shared" si="73"/>
        <v>0</v>
      </c>
      <c r="AA111" s="4">
        <f t="shared" si="74"/>
        <v>0</v>
      </c>
      <c r="AB111" s="4">
        <f t="shared" si="75"/>
        <v>0</v>
      </c>
      <c r="AC111" s="4">
        <f t="shared" si="76"/>
        <v>0</v>
      </c>
      <c r="AD111" s="4">
        <f t="shared" si="77"/>
        <v>0</v>
      </c>
      <c r="AE111" s="4">
        <f t="shared" si="78"/>
        <v>0</v>
      </c>
      <c r="AF111" s="4">
        <f t="shared" si="79"/>
        <v>0</v>
      </c>
      <c r="AG111" s="4">
        <f t="shared" si="80"/>
        <v>0</v>
      </c>
      <c r="AH111" s="4">
        <f t="shared" si="81"/>
        <v>0</v>
      </c>
      <c r="AI111" s="4">
        <f t="shared" si="82"/>
        <v>0</v>
      </c>
      <c r="AJ111" s="4">
        <f t="shared" si="83"/>
        <v>0</v>
      </c>
      <c r="AK111" s="4">
        <f>Detailed_Report_Risk_Levels!E111</f>
        <v>0</v>
      </c>
      <c r="AL111" s="4">
        <f t="shared" si="84"/>
        <v>0</v>
      </c>
      <c r="AM111" s="4">
        <f t="shared" si="85"/>
        <v>0</v>
      </c>
      <c r="AN111" s="4">
        <f t="shared" si="86"/>
        <v>0</v>
      </c>
      <c r="AO111" s="4">
        <f t="shared" si="87"/>
        <v>0</v>
      </c>
      <c r="AP111" s="4">
        <f t="shared" si="88"/>
        <v>0</v>
      </c>
      <c r="AQ111" s="4">
        <f t="shared" si="89"/>
        <v>0</v>
      </c>
      <c r="AR111" s="4">
        <f t="shared" si="90"/>
        <v>0</v>
      </c>
      <c r="AS111" s="4">
        <f t="shared" si="91"/>
        <v>0</v>
      </c>
      <c r="AT111" s="4">
        <f t="shared" si="92"/>
        <v>0</v>
      </c>
      <c r="AU111" s="4">
        <f t="shared" si="93"/>
        <v>0</v>
      </c>
      <c r="AV111" s="4">
        <f t="shared" si="94"/>
        <v>0</v>
      </c>
      <c r="AW111" s="4">
        <f t="shared" si="95"/>
        <v>0</v>
      </c>
      <c r="AX111" s="4">
        <f t="shared" si="96"/>
        <v>0</v>
      </c>
      <c r="AY111" s="4">
        <f t="shared" si="97"/>
        <v>0</v>
      </c>
      <c r="AZ111" s="4">
        <f t="shared" si="98"/>
        <v>0</v>
      </c>
    </row>
    <row r="112" spans="2:52" x14ac:dyDescent="0.2">
      <c r="B112">
        <f>Risks!B120</f>
        <v>0</v>
      </c>
      <c r="C112">
        <f>Risks!I120</f>
        <v>0</v>
      </c>
      <c r="D112" s="4">
        <f>Risks!C120</f>
        <v>0</v>
      </c>
      <c r="E112" s="4">
        <f>Detailed_Report_Risk_Levels!D112</f>
        <v>0</v>
      </c>
      <c r="F112" s="4">
        <f t="shared" si="53"/>
        <v>1</v>
      </c>
      <c r="G112" s="4">
        <f t="shared" si="54"/>
        <v>1</v>
      </c>
      <c r="H112" s="4">
        <f t="shared" si="55"/>
        <v>1</v>
      </c>
      <c r="I112" s="4">
        <f t="shared" si="56"/>
        <v>1</v>
      </c>
      <c r="J112" s="4">
        <f t="shared" si="57"/>
        <v>1</v>
      </c>
      <c r="K112" s="4">
        <f t="shared" si="58"/>
        <v>1</v>
      </c>
      <c r="L112" s="4">
        <f t="shared" si="59"/>
        <v>1</v>
      </c>
      <c r="M112" s="4">
        <f t="shared" si="60"/>
        <v>1</v>
      </c>
      <c r="N112" s="4">
        <f t="shared" si="61"/>
        <v>1</v>
      </c>
      <c r="O112" s="4">
        <f t="shared" si="62"/>
        <v>1</v>
      </c>
      <c r="P112" s="4">
        <f t="shared" si="63"/>
        <v>1</v>
      </c>
      <c r="Q112" s="4">
        <f t="shared" si="64"/>
        <v>1</v>
      </c>
      <c r="R112" s="4">
        <f t="shared" si="65"/>
        <v>1</v>
      </c>
      <c r="S112" s="4">
        <f t="shared" si="66"/>
        <v>1</v>
      </c>
      <c r="T112" s="4">
        <f t="shared" si="67"/>
        <v>1</v>
      </c>
      <c r="U112" s="4">
        <f t="shared" si="68"/>
        <v>0</v>
      </c>
      <c r="V112" s="4">
        <f t="shared" si="69"/>
        <v>0</v>
      </c>
      <c r="W112" s="4">
        <f t="shared" si="70"/>
        <v>0</v>
      </c>
      <c r="X112" s="4">
        <f t="shared" si="71"/>
        <v>0</v>
      </c>
      <c r="Y112" s="4">
        <f t="shared" si="72"/>
        <v>0</v>
      </c>
      <c r="Z112" s="4">
        <f t="shared" si="73"/>
        <v>0</v>
      </c>
      <c r="AA112" s="4">
        <f t="shared" si="74"/>
        <v>0</v>
      </c>
      <c r="AB112" s="4">
        <f t="shared" si="75"/>
        <v>0</v>
      </c>
      <c r="AC112" s="4">
        <f t="shared" si="76"/>
        <v>0</v>
      </c>
      <c r="AD112" s="4">
        <f t="shared" si="77"/>
        <v>0</v>
      </c>
      <c r="AE112" s="4">
        <f t="shared" si="78"/>
        <v>0</v>
      </c>
      <c r="AF112" s="4">
        <f t="shared" si="79"/>
        <v>0</v>
      </c>
      <c r="AG112" s="4">
        <f t="shared" si="80"/>
        <v>0</v>
      </c>
      <c r="AH112" s="4">
        <f t="shared" si="81"/>
        <v>0</v>
      </c>
      <c r="AI112" s="4">
        <f t="shared" si="82"/>
        <v>0</v>
      </c>
      <c r="AJ112" s="4">
        <f t="shared" si="83"/>
        <v>0</v>
      </c>
      <c r="AK112" s="4">
        <f>Detailed_Report_Risk_Levels!E112</f>
        <v>0</v>
      </c>
      <c r="AL112" s="4">
        <f t="shared" si="84"/>
        <v>0</v>
      </c>
      <c r="AM112" s="4">
        <f t="shared" si="85"/>
        <v>0</v>
      </c>
      <c r="AN112" s="4">
        <f t="shared" si="86"/>
        <v>0</v>
      </c>
      <c r="AO112" s="4">
        <f t="shared" si="87"/>
        <v>0</v>
      </c>
      <c r="AP112" s="4">
        <f t="shared" si="88"/>
        <v>0</v>
      </c>
      <c r="AQ112" s="4">
        <f t="shared" si="89"/>
        <v>0</v>
      </c>
      <c r="AR112" s="4">
        <f t="shared" si="90"/>
        <v>0</v>
      </c>
      <c r="AS112" s="4">
        <f t="shared" si="91"/>
        <v>0</v>
      </c>
      <c r="AT112" s="4">
        <f t="shared" si="92"/>
        <v>0</v>
      </c>
      <c r="AU112" s="4">
        <f t="shared" si="93"/>
        <v>0</v>
      </c>
      <c r="AV112" s="4">
        <f t="shared" si="94"/>
        <v>0</v>
      </c>
      <c r="AW112" s="4">
        <f t="shared" si="95"/>
        <v>0</v>
      </c>
      <c r="AX112" s="4">
        <f t="shared" si="96"/>
        <v>0</v>
      </c>
      <c r="AY112" s="4">
        <f t="shared" si="97"/>
        <v>0</v>
      </c>
      <c r="AZ112" s="4">
        <f t="shared" si="98"/>
        <v>0</v>
      </c>
    </row>
    <row r="113" spans="2:52" x14ac:dyDescent="0.2">
      <c r="B113">
        <f>Risks!B121</f>
        <v>0</v>
      </c>
      <c r="C113">
        <f>Risks!I121</f>
        <v>0</v>
      </c>
      <c r="D113" s="4">
        <f>Risks!C121</f>
        <v>0</v>
      </c>
      <c r="E113" s="4">
        <f>Detailed_Report_Risk_Levels!D113</f>
        <v>0</v>
      </c>
      <c r="F113" s="4">
        <f t="shared" si="53"/>
        <v>1</v>
      </c>
      <c r="G113" s="4">
        <f t="shared" si="54"/>
        <v>1</v>
      </c>
      <c r="H113" s="4">
        <f t="shared" si="55"/>
        <v>1</v>
      </c>
      <c r="I113" s="4">
        <f t="shared" si="56"/>
        <v>1</v>
      </c>
      <c r="J113" s="4">
        <f t="shared" si="57"/>
        <v>1</v>
      </c>
      <c r="K113" s="4">
        <f t="shared" si="58"/>
        <v>1</v>
      </c>
      <c r="L113" s="4">
        <f t="shared" si="59"/>
        <v>1</v>
      </c>
      <c r="M113" s="4">
        <f t="shared" si="60"/>
        <v>1</v>
      </c>
      <c r="N113" s="4">
        <f t="shared" si="61"/>
        <v>1</v>
      </c>
      <c r="O113" s="4">
        <f t="shared" si="62"/>
        <v>1</v>
      </c>
      <c r="P113" s="4">
        <f t="shared" si="63"/>
        <v>1</v>
      </c>
      <c r="Q113" s="4">
        <f t="shared" si="64"/>
        <v>1</v>
      </c>
      <c r="R113" s="4">
        <f t="shared" si="65"/>
        <v>1</v>
      </c>
      <c r="S113" s="4">
        <f t="shared" si="66"/>
        <v>1</v>
      </c>
      <c r="T113" s="4">
        <f t="shared" si="67"/>
        <v>1</v>
      </c>
      <c r="U113" s="4">
        <f t="shared" si="68"/>
        <v>0</v>
      </c>
      <c r="V113" s="4">
        <f t="shared" si="69"/>
        <v>0</v>
      </c>
      <c r="W113" s="4">
        <f t="shared" si="70"/>
        <v>0</v>
      </c>
      <c r="X113" s="4">
        <f t="shared" si="71"/>
        <v>0</v>
      </c>
      <c r="Y113" s="4">
        <f t="shared" si="72"/>
        <v>0</v>
      </c>
      <c r="Z113" s="4">
        <f t="shared" si="73"/>
        <v>0</v>
      </c>
      <c r="AA113" s="4">
        <f t="shared" si="74"/>
        <v>0</v>
      </c>
      <c r="AB113" s="4">
        <f t="shared" si="75"/>
        <v>0</v>
      </c>
      <c r="AC113" s="4">
        <f t="shared" si="76"/>
        <v>0</v>
      </c>
      <c r="AD113" s="4">
        <f t="shared" si="77"/>
        <v>0</v>
      </c>
      <c r="AE113" s="4">
        <f t="shared" si="78"/>
        <v>0</v>
      </c>
      <c r="AF113" s="4">
        <f t="shared" si="79"/>
        <v>0</v>
      </c>
      <c r="AG113" s="4">
        <f t="shared" si="80"/>
        <v>0</v>
      </c>
      <c r="AH113" s="4">
        <f t="shared" si="81"/>
        <v>0</v>
      </c>
      <c r="AI113" s="4">
        <f t="shared" si="82"/>
        <v>0</v>
      </c>
      <c r="AJ113" s="4">
        <f t="shared" si="83"/>
        <v>0</v>
      </c>
      <c r="AK113" s="4">
        <f>Detailed_Report_Risk_Levels!E113</f>
        <v>0</v>
      </c>
      <c r="AL113" s="4">
        <f t="shared" si="84"/>
        <v>0</v>
      </c>
      <c r="AM113" s="4">
        <f t="shared" si="85"/>
        <v>0</v>
      </c>
      <c r="AN113" s="4">
        <f t="shared" si="86"/>
        <v>0</v>
      </c>
      <c r="AO113" s="4">
        <f t="shared" si="87"/>
        <v>0</v>
      </c>
      <c r="AP113" s="4">
        <f t="shared" si="88"/>
        <v>0</v>
      </c>
      <c r="AQ113" s="4">
        <f t="shared" si="89"/>
        <v>0</v>
      </c>
      <c r="AR113" s="4">
        <f t="shared" si="90"/>
        <v>0</v>
      </c>
      <c r="AS113" s="4">
        <f t="shared" si="91"/>
        <v>0</v>
      </c>
      <c r="AT113" s="4">
        <f t="shared" si="92"/>
        <v>0</v>
      </c>
      <c r="AU113" s="4">
        <f t="shared" si="93"/>
        <v>0</v>
      </c>
      <c r="AV113" s="4">
        <f t="shared" si="94"/>
        <v>0</v>
      </c>
      <c r="AW113" s="4">
        <f t="shared" si="95"/>
        <v>0</v>
      </c>
      <c r="AX113" s="4">
        <f t="shared" si="96"/>
        <v>0</v>
      </c>
      <c r="AY113" s="4">
        <f t="shared" si="97"/>
        <v>0</v>
      </c>
      <c r="AZ113" s="4">
        <f t="shared" si="98"/>
        <v>0</v>
      </c>
    </row>
    <row r="114" spans="2:52" x14ac:dyDescent="0.2">
      <c r="B114">
        <f>Risks!B122</f>
        <v>0</v>
      </c>
      <c r="C114">
        <f>Risks!I122</f>
        <v>0</v>
      </c>
      <c r="D114" s="4">
        <f>Risks!C122</f>
        <v>0</v>
      </c>
      <c r="E114" s="4">
        <f>Detailed_Report_Risk_Levels!D114</f>
        <v>0</v>
      </c>
      <c r="F114" s="4">
        <f t="shared" si="53"/>
        <v>1</v>
      </c>
      <c r="G114" s="4">
        <f t="shared" si="54"/>
        <v>1</v>
      </c>
      <c r="H114" s="4">
        <f t="shared" si="55"/>
        <v>1</v>
      </c>
      <c r="I114" s="4">
        <f t="shared" si="56"/>
        <v>1</v>
      </c>
      <c r="J114" s="4">
        <f t="shared" si="57"/>
        <v>1</v>
      </c>
      <c r="K114" s="4">
        <f t="shared" si="58"/>
        <v>1</v>
      </c>
      <c r="L114" s="4">
        <f t="shared" si="59"/>
        <v>1</v>
      </c>
      <c r="M114" s="4">
        <f t="shared" si="60"/>
        <v>1</v>
      </c>
      <c r="N114" s="4">
        <f t="shared" si="61"/>
        <v>1</v>
      </c>
      <c r="O114" s="4">
        <f t="shared" si="62"/>
        <v>1</v>
      </c>
      <c r="P114" s="4">
        <f t="shared" si="63"/>
        <v>1</v>
      </c>
      <c r="Q114" s="4">
        <f t="shared" si="64"/>
        <v>1</v>
      </c>
      <c r="R114" s="4">
        <f t="shared" si="65"/>
        <v>1</v>
      </c>
      <c r="S114" s="4">
        <f t="shared" si="66"/>
        <v>1</v>
      </c>
      <c r="T114" s="4">
        <f t="shared" si="67"/>
        <v>1</v>
      </c>
      <c r="U114" s="4">
        <f t="shared" si="68"/>
        <v>0</v>
      </c>
      <c r="V114" s="4">
        <f t="shared" si="69"/>
        <v>0</v>
      </c>
      <c r="W114" s="4">
        <f t="shared" si="70"/>
        <v>0</v>
      </c>
      <c r="X114" s="4">
        <f t="shared" si="71"/>
        <v>0</v>
      </c>
      <c r="Y114" s="4">
        <f t="shared" si="72"/>
        <v>0</v>
      </c>
      <c r="Z114" s="4">
        <f t="shared" si="73"/>
        <v>0</v>
      </c>
      <c r="AA114" s="4">
        <f t="shared" si="74"/>
        <v>0</v>
      </c>
      <c r="AB114" s="4">
        <f t="shared" si="75"/>
        <v>0</v>
      </c>
      <c r="AC114" s="4">
        <f t="shared" si="76"/>
        <v>0</v>
      </c>
      <c r="AD114" s="4">
        <f t="shared" si="77"/>
        <v>0</v>
      </c>
      <c r="AE114" s="4">
        <f t="shared" si="78"/>
        <v>0</v>
      </c>
      <c r="AF114" s="4">
        <f t="shared" si="79"/>
        <v>0</v>
      </c>
      <c r="AG114" s="4">
        <f t="shared" si="80"/>
        <v>0</v>
      </c>
      <c r="AH114" s="4">
        <f t="shared" si="81"/>
        <v>0</v>
      </c>
      <c r="AI114" s="4">
        <f t="shared" si="82"/>
        <v>0</v>
      </c>
      <c r="AJ114" s="4">
        <f t="shared" si="83"/>
        <v>0</v>
      </c>
      <c r="AK114" s="4">
        <f>Detailed_Report_Risk_Levels!E114</f>
        <v>0</v>
      </c>
      <c r="AL114" s="4">
        <f t="shared" si="84"/>
        <v>0</v>
      </c>
      <c r="AM114" s="4">
        <f t="shared" si="85"/>
        <v>0</v>
      </c>
      <c r="AN114" s="4">
        <f t="shared" si="86"/>
        <v>0</v>
      </c>
      <c r="AO114" s="4">
        <f t="shared" si="87"/>
        <v>0</v>
      </c>
      <c r="AP114" s="4">
        <f t="shared" si="88"/>
        <v>0</v>
      </c>
      <c r="AQ114" s="4">
        <f t="shared" si="89"/>
        <v>0</v>
      </c>
      <c r="AR114" s="4">
        <f t="shared" si="90"/>
        <v>0</v>
      </c>
      <c r="AS114" s="4">
        <f t="shared" si="91"/>
        <v>0</v>
      </c>
      <c r="AT114" s="4">
        <f t="shared" si="92"/>
        <v>0</v>
      </c>
      <c r="AU114" s="4">
        <f t="shared" si="93"/>
        <v>0</v>
      </c>
      <c r="AV114" s="4">
        <f t="shared" si="94"/>
        <v>0</v>
      </c>
      <c r="AW114" s="4">
        <f t="shared" si="95"/>
        <v>0</v>
      </c>
      <c r="AX114" s="4">
        <f t="shared" si="96"/>
        <v>0</v>
      </c>
      <c r="AY114" s="4">
        <f t="shared" si="97"/>
        <v>0</v>
      </c>
      <c r="AZ114" s="4">
        <f t="shared" si="98"/>
        <v>0</v>
      </c>
    </row>
    <row r="115" spans="2:52" x14ac:dyDescent="0.2">
      <c r="B115">
        <f>Risks!B123</f>
        <v>0</v>
      </c>
      <c r="C115">
        <f>Risks!I123</f>
        <v>0</v>
      </c>
      <c r="D115" s="4">
        <f>Risks!C123</f>
        <v>0</v>
      </c>
      <c r="E115" s="4">
        <f>Detailed_Report_Risk_Levels!D115</f>
        <v>0</v>
      </c>
      <c r="F115" s="4">
        <f t="shared" si="53"/>
        <v>1</v>
      </c>
      <c r="G115" s="4">
        <f t="shared" si="54"/>
        <v>1</v>
      </c>
      <c r="H115" s="4">
        <f t="shared" si="55"/>
        <v>1</v>
      </c>
      <c r="I115" s="4">
        <f t="shared" si="56"/>
        <v>1</v>
      </c>
      <c r="J115" s="4">
        <f t="shared" si="57"/>
        <v>1</v>
      </c>
      <c r="K115" s="4">
        <f t="shared" si="58"/>
        <v>1</v>
      </c>
      <c r="L115" s="4">
        <f t="shared" si="59"/>
        <v>1</v>
      </c>
      <c r="M115" s="4">
        <f t="shared" si="60"/>
        <v>1</v>
      </c>
      <c r="N115" s="4">
        <f t="shared" si="61"/>
        <v>1</v>
      </c>
      <c r="O115" s="4">
        <f t="shared" si="62"/>
        <v>1</v>
      </c>
      <c r="P115" s="4">
        <f t="shared" si="63"/>
        <v>1</v>
      </c>
      <c r="Q115" s="4">
        <f t="shared" si="64"/>
        <v>1</v>
      </c>
      <c r="R115" s="4">
        <f t="shared" si="65"/>
        <v>1</v>
      </c>
      <c r="S115" s="4">
        <f t="shared" si="66"/>
        <v>1</v>
      </c>
      <c r="T115" s="4">
        <f t="shared" si="67"/>
        <v>1</v>
      </c>
      <c r="U115" s="4">
        <f t="shared" si="68"/>
        <v>0</v>
      </c>
      <c r="V115" s="4">
        <f t="shared" si="69"/>
        <v>0</v>
      </c>
      <c r="W115" s="4">
        <f t="shared" si="70"/>
        <v>0</v>
      </c>
      <c r="X115" s="4">
        <f t="shared" si="71"/>
        <v>0</v>
      </c>
      <c r="Y115" s="4">
        <f t="shared" si="72"/>
        <v>0</v>
      </c>
      <c r="Z115" s="4">
        <f t="shared" si="73"/>
        <v>0</v>
      </c>
      <c r="AA115" s="4">
        <f t="shared" si="74"/>
        <v>0</v>
      </c>
      <c r="AB115" s="4">
        <f t="shared" si="75"/>
        <v>0</v>
      </c>
      <c r="AC115" s="4">
        <f t="shared" si="76"/>
        <v>0</v>
      </c>
      <c r="AD115" s="4">
        <f t="shared" si="77"/>
        <v>0</v>
      </c>
      <c r="AE115" s="4">
        <f t="shared" si="78"/>
        <v>0</v>
      </c>
      <c r="AF115" s="4">
        <f t="shared" si="79"/>
        <v>0</v>
      </c>
      <c r="AG115" s="4">
        <f t="shared" si="80"/>
        <v>0</v>
      </c>
      <c r="AH115" s="4">
        <f t="shared" si="81"/>
        <v>0</v>
      </c>
      <c r="AI115" s="4">
        <f t="shared" si="82"/>
        <v>0</v>
      </c>
      <c r="AJ115" s="4">
        <f t="shared" si="83"/>
        <v>0</v>
      </c>
      <c r="AK115" s="4">
        <f>Detailed_Report_Risk_Levels!E115</f>
        <v>0</v>
      </c>
      <c r="AL115" s="4">
        <f t="shared" si="84"/>
        <v>0</v>
      </c>
      <c r="AM115" s="4">
        <f t="shared" si="85"/>
        <v>0</v>
      </c>
      <c r="AN115" s="4">
        <f t="shared" si="86"/>
        <v>0</v>
      </c>
      <c r="AO115" s="4">
        <f t="shared" si="87"/>
        <v>0</v>
      </c>
      <c r="AP115" s="4">
        <f t="shared" si="88"/>
        <v>0</v>
      </c>
      <c r="AQ115" s="4">
        <f t="shared" si="89"/>
        <v>0</v>
      </c>
      <c r="AR115" s="4">
        <f t="shared" si="90"/>
        <v>0</v>
      </c>
      <c r="AS115" s="4">
        <f t="shared" si="91"/>
        <v>0</v>
      </c>
      <c r="AT115" s="4">
        <f t="shared" si="92"/>
        <v>0</v>
      </c>
      <c r="AU115" s="4">
        <f t="shared" si="93"/>
        <v>0</v>
      </c>
      <c r="AV115" s="4">
        <f t="shared" si="94"/>
        <v>0</v>
      </c>
      <c r="AW115" s="4">
        <f t="shared" si="95"/>
        <v>0</v>
      </c>
      <c r="AX115" s="4">
        <f t="shared" si="96"/>
        <v>0</v>
      </c>
      <c r="AY115" s="4">
        <f t="shared" si="97"/>
        <v>0</v>
      </c>
      <c r="AZ115" s="4">
        <f t="shared" si="98"/>
        <v>0</v>
      </c>
    </row>
    <row r="116" spans="2:52" x14ac:dyDescent="0.2">
      <c r="B116">
        <f>Risks!B124</f>
        <v>0</v>
      </c>
      <c r="C116">
        <f>Risks!I124</f>
        <v>0</v>
      </c>
      <c r="D116" s="4">
        <f>Risks!C124</f>
        <v>0</v>
      </c>
      <c r="E116" s="4">
        <f>Detailed_Report_Risk_Levels!D116</f>
        <v>0</v>
      </c>
      <c r="F116" s="4">
        <f t="shared" si="53"/>
        <v>1</v>
      </c>
      <c r="G116" s="4">
        <f t="shared" si="54"/>
        <v>1</v>
      </c>
      <c r="H116" s="4">
        <f t="shared" si="55"/>
        <v>1</v>
      </c>
      <c r="I116" s="4">
        <f t="shared" si="56"/>
        <v>1</v>
      </c>
      <c r="J116" s="4">
        <f t="shared" si="57"/>
        <v>1</v>
      </c>
      <c r="K116" s="4">
        <f t="shared" si="58"/>
        <v>1</v>
      </c>
      <c r="L116" s="4">
        <f t="shared" si="59"/>
        <v>1</v>
      </c>
      <c r="M116" s="4">
        <f t="shared" si="60"/>
        <v>1</v>
      </c>
      <c r="N116" s="4">
        <f t="shared" si="61"/>
        <v>1</v>
      </c>
      <c r="O116" s="4">
        <f t="shared" si="62"/>
        <v>1</v>
      </c>
      <c r="P116" s="4">
        <f t="shared" si="63"/>
        <v>1</v>
      </c>
      <c r="Q116" s="4">
        <f t="shared" si="64"/>
        <v>1</v>
      </c>
      <c r="R116" s="4">
        <f t="shared" si="65"/>
        <v>1</v>
      </c>
      <c r="S116" s="4">
        <f t="shared" si="66"/>
        <v>1</v>
      </c>
      <c r="T116" s="4">
        <f t="shared" si="67"/>
        <v>1</v>
      </c>
      <c r="U116" s="4">
        <f t="shared" si="68"/>
        <v>0</v>
      </c>
      <c r="V116" s="4">
        <f t="shared" si="69"/>
        <v>0</v>
      </c>
      <c r="W116" s="4">
        <f t="shared" si="70"/>
        <v>0</v>
      </c>
      <c r="X116" s="4">
        <f t="shared" si="71"/>
        <v>0</v>
      </c>
      <c r="Y116" s="4">
        <f t="shared" si="72"/>
        <v>0</v>
      </c>
      <c r="Z116" s="4">
        <f t="shared" si="73"/>
        <v>0</v>
      </c>
      <c r="AA116" s="4">
        <f t="shared" si="74"/>
        <v>0</v>
      </c>
      <c r="AB116" s="4">
        <f t="shared" si="75"/>
        <v>0</v>
      </c>
      <c r="AC116" s="4">
        <f t="shared" si="76"/>
        <v>0</v>
      </c>
      <c r="AD116" s="4">
        <f t="shared" si="77"/>
        <v>0</v>
      </c>
      <c r="AE116" s="4">
        <f t="shared" si="78"/>
        <v>0</v>
      </c>
      <c r="AF116" s="4">
        <f t="shared" si="79"/>
        <v>0</v>
      </c>
      <c r="AG116" s="4">
        <f t="shared" si="80"/>
        <v>0</v>
      </c>
      <c r="AH116" s="4">
        <f t="shared" si="81"/>
        <v>0</v>
      </c>
      <c r="AI116" s="4">
        <f t="shared" si="82"/>
        <v>0</v>
      </c>
      <c r="AJ116" s="4">
        <f t="shared" si="83"/>
        <v>0</v>
      </c>
      <c r="AK116" s="4">
        <f>Detailed_Report_Risk_Levels!E116</f>
        <v>0</v>
      </c>
      <c r="AL116" s="4">
        <f t="shared" si="84"/>
        <v>0</v>
      </c>
      <c r="AM116" s="4">
        <f t="shared" si="85"/>
        <v>0</v>
      </c>
      <c r="AN116" s="4">
        <f t="shared" si="86"/>
        <v>0</v>
      </c>
      <c r="AO116" s="4">
        <f t="shared" si="87"/>
        <v>0</v>
      </c>
      <c r="AP116" s="4">
        <f t="shared" si="88"/>
        <v>0</v>
      </c>
      <c r="AQ116" s="4">
        <f t="shared" si="89"/>
        <v>0</v>
      </c>
      <c r="AR116" s="4">
        <f t="shared" si="90"/>
        <v>0</v>
      </c>
      <c r="AS116" s="4">
        <f t="shared" si="91"/>
        <v>0</v>
      </c>
      <c r="AT116" s="4">
        <f t="shared" si="92"/>
        <v>0</v>
      </c>
      <c r="AU116" s="4">
        <f t="shared" si="93"/>
        <v>0</v>
      </c>
      <c r="AV116" s="4">
        <f t="shared" si="94"/>
        <v>0</v>
      </c>
      <c r="AW116" s="4">
        <f t="shared" si="95"/>
        <v>0</v>
      </c>
      <c r="AX116" s="4">
        <f t="shared" si="96"/>
        <v>0</v>
      </c>
      <c r="AY116" s="4">
        <f t="shared" si="97"/>
        <v>0</v>
      </c>
      <c r="AZ116" s="4">
        <f t="shared" si="98"/>
        <v>0</v>
      </c>
    </row>
    <row r="117" spans="2:52" x14ac:dyDescent="0.2">
      <c r="B117">
        <f>Risks!B125</f>
        <v>0</v>
      </c>
      <c r="C117">
        <f>Risks!I125</f>
        <v>0</v>
      </c>
      <c r="D117" s="4">
        <f>Risks!C125</f>
        <v>0</v>
      </c>
      <c r="E117" s="4">
        <f>Detailed_Report_Risk_Levels!D117</f>
        <v>0</v>
      </c>
      <c r="F117" s="4">
        <f t="shared" si="53"/>
        <v>1</v>
      </c>
      <c r="G117" s="4">
        <f t="shared" si="54"/>
        <v>1</v>
      </c>
      <c r="H117" s="4">
        <f t="shared" si="55"/>
        <v>1</v>
      </c>
      <c r="I117" s="4">
        <f t="shared" si="56"/>
        <v>1</v>
      </c>
      <c r="J117" s="4">
        <f t="shared" si="57"/>
        <v>1</v>
      </c>
      <c r="K117" s="4">
        <f t="shared" si="58"/>
        <v>1</v>
      </c>
      <c r="L117" s="4">
        <f t="shared" si="59"/>
        <v>1</v>
      </c>
      <c r="M117" s="4">
        <f t="shared" si="60"/>
        <v>1</v>
      </c>
      <c r="N117" s="4">
        <f t="shared" si="61"/>
        <v>1</v>
      </c>
      <c r="O117" s="4">
        <f t="shared" si="62"/>
        <v>1</v>
      </c>
      <c r="P117" s="4">
        <f t="shared" si="63"/>
        <v>1</v>
      </c>
      <c r="Q117" s="4">
        <f t="shared" si="64"/>
        <v>1</v>
      </c>
      <c r="R117" s="4">
        <f t="shared" si="65"/>
        <v>1</v>
      </c>
      <c r="S117" s="4">
        <f t="shared" si="66"/>
        <v>1</v>
      </c>
      <c r="T117" s="4">
        <f t="shared" si="67"/>
        <v>1</v>
      </c>
      <c r="U117" s="4">
        <f t="shared" si="68"/>
        <v>0</v>
      </c>
      <c r="V117" s="4">
        <f t="shared" si="69"/>
        <v>0</v>
      </c>
      <c r="W117" s="4">
        <f t="shared" si="70"/>
        <v>0</v>
      </c>
      <c r="X117" s="4">
        <f t="shared" si="71"/>
        <v>0</v>
      </c>
      <c r="Y117" s="4">
        <f t="shared" si="72"/>
        <v>0</v>
      </c>
      <c r="Z117" s="4">
        <f t="shared" si="73"/>
        <v>0</v>
      </c>
      <c r="AA117" s="4">
        <f t="shared" si="74"/>
        <v>0</v>
      </c>
      <c r="AB117" s="4">
        <f t="shared" si="75"/>
        <v>0</v>
      </c>
      <c r="AC117" s="4">
        <f t="shared" si="76"/>
        <v>0</v>
      </c>
      <c r="AD117" s="4">
        <f t="shared" si="77"/>
        <v>0</v>
      </c>
      <c r="AE117" s="4">
        <f t="shared" si="78"/>
        <v>0</v>
      </c>
      <c r="AF117" s="4">
        <f t="shared" si="79"/>
        <v>0</v>
      </c>
      <c r="AG117" s="4">
        <f t="shared" si="80"/>
        <v>0</v>
      </c>
      <c r="AH117" s="4">
        <f t="shared" si="81"/>
        <v>0</v>
      </c>
      <c r="AI117" s="4">
        <f t="shared" si="82"/>
        <v>0</v>
      </c>
      <c r="AJ117" s="4">
        <f t="shared" si="83"/>
        <v>0</v>
      </c>
      <c r="AK117" s="4">
        <f>Detailed_Report_Risk_Levels!E117</f>
        <v>0</v>
      </c>
      <c r="AL117" s="4">
        <f t="shared" si="84"/>
        <v>0</v>
      </c>
      <c r="AM117" s="4">
        <f t="shared" si="85"/>
        <v>0</v>
      </c>
      <c r="AN117" s="4">
        <f t="shared" si="86"/>
        <v>0</v>
      </c>
      <c r="AO117" s="4">
        <f t="shared" si="87"/>
        <v>0</v>
      </c>
      <c r="AP117" s="4">
        <f t="shared" si="88"/>
        <v>0</v>
      </c>
      <c r="AQ117" s="4">
        <f t="shared" si="89"/>
        <v>0</v>
      </c>
      <c r="AR117" s="4">
        <f t="shared" si="90"/>
        <v>0</v>
      </c>
      <c r="AS117" s="4">
        <f t="shared" si="91"/>
        <v>0</v>
      </c>
      <c r="AT117" s="4">
        <f t="shared" si="92"/>
        <v>0</v>
      </c>
      <c r="AU117" s="4">
        <f t="shared" si="93"/>
        <v>0</v>
      </c>
      <c r="AV117" s="4">
        <f t="shared" si="94"/>
        <v>0</v>
      </c>
      <c r="AW117" s="4">
        <f t="shared" si="95"/>
        <v>0</v>
      </c>
      <c r="AX117" s="4">
        <f t="shared" si="96"/>
        <v>0</v>
      </c>
      <c r="AY117" s="4">
        <f t="shared" si="97"/>
        <v>0</v>
      </c>
      <c r="AZ117" s="4">
        <f t="shared" si="98"/>
        <v>0</v>
      </c>
    </row>
    <row r="118" spans="2:52" x14ac:dyDescent="0.2">
      <c r="B118">
        <f>Risks!B126</f>
        <v>0</v>
      </c>
      <c r="C118">
        <f>Risks!I126</f>
        <v>0</v>
      </c>
      <c r="D118" s="4">
        <f>Risks!C126</f>
        <v>0</v>
      </c>
      <c r="E118" s="4">
        <f>Detailed_Report_Risk_Levels!D118</f>
        <v>0</v>
      </c>
      <c r="F118" s="4">
        <f t="shared" si="53"/>
        <v>1</v>
      </c>
      <c r="G118" s="4">
        <f t="shared" si="54"/>
        <v>1</v>
      </c>
      <c r="H118" s="4">
        <f t="shared" si="55"/>
        <v>1</v>
      </c>
      <c r="I118" s="4">
        <f t="shared" si="56"/>
        <v>1</v>
      </c>
      <c r="J118" s="4">
        <f t="shared" si="57"/>
        <v>1</v>
      </c>
      <c r="K118" s="4">
        <f t="shared" si="58"/>
        <v>1</v>
      </c>
      <c r="L118" s="4">
        <f t="shared" si="59"/>
        <v>1</v>
      </c>
      <c r="M118" s="4">
        <f t="shared" si="60"/>
        <v>1</v>
      </c>
      <c r="N118" s="4">
        <f t="shared" si="61"/>
        <v>1</v>
      </c>
      <c r="O118" s="4">
        <f t="shared" si="62"/>
        <v>1</v>
      </c>
      <c r="P118" s="4">
        <f t="shared" si="63"/>
        <v>1</v>
      </c>
      <c r="Q118" s="4">
        <f t="shared" si="64"/>
        <v>1</v>
      </c>
      <c r="R118" s="4">
        <f t="shared" si="65"/>
        <v>1</v>
      </c>
      <c r="S118" s="4">
        <f t="shared" si="66"/>
        <v>1</v>
      </c>
      <c r="T118" s="4">
        <f t="shared" si="67"/>
        <v>1</v>
      </c>
      <c r="U118" s="4">
        <f t="shared" si="68"/>
        <v>0</v>
      </c>
      <c r="V118" s="4">
        <f t="shared" si="69"/>
        <v>0</v>
      </c>
      <c r="W118" s="4">
        <f t="shared" si="70"/>
        <v>0</v>
      </c>
      <c r="X118" s="4">
        <f t="shared" si="71"/>
        <v>0</v>
      </c>
      <c r="Y118" s="4">
        <f t="shared" si="72"/>
        <v>0</v>
      </c>
      <c r="Z118" s="4">
        <f t="shared" si="73"/>
        <v>0</v>
      </c>
      <c r="AA118" s="4">
        <f t="shared" si="74"/>
        <v>0</v>
      </c>
      <c r="AB118" s="4">
        <f t="shared" si="75"/>
        <v>0</v>
      </c>
      <c r="AC118" s="4">
        <f t="shared" si="76"/>
        <v>0</v>
      </c>
      <c r="AD118" s="4">
        <f t="shared" si="77"/>
        <v>0</v>
      </c>
      <c r="AE118" s="4">
        <f t="shared" si="78"/>
        <v>0</v>
      </c>
      <c r="AF118" s="4">
        <f t="shared" si="79"/>
        <v>0</v>
      </c>
      <c r="AG118" s="4">
        <f t="shared" si="80"/>
        <v>0</v>
      </c>
      <c r="AH118" s="4">
        <f t="shared" si="81"/>
        <v>0</v>
      </c>
      <c r="AI118" s="4">
        <f t="shared" si="82"/>
        <v>0</v>
      </c>
      <c r="AJ118" s="4">
        <f t="shared" si="83"/>
        <v>0</v>
      </c>
      <c r="AK118" s="4">
        <f>Detailed_Report_Risk_Levels!E118</f>
        <v>0</v>
      </c>
      <c r="AL118" s="4">
        <f t="shared" si="84"/>
        <v>0</v>
      </c>
      <c r="AM118" s="4">
        <f t="shared" si="85"/>
        <v>0</v>
      </c>
      <c r="AN118" s="4">
        <f t="shared" si="86"/>
        <v>0</v>
      </c>
      <c r="AO118" s="4">
        <f t="shared" si="87"/>
        <v>0</v>
      </c>
      <c r="AP118" s="4">
        <f t="shared" si="88"/>
        <v>0</v>
      </c>
      <c r="AQ118" s="4">
        <f t="shared" si="89"/>
        <v>0</v>
      </c>
      <c r="AR118" s="4">
        <f t="shared" si="90"/>
        <v>0</v>
      </c>
      <c r="AS118" s="4">
        <f t="shared" si="91"/>
        <v>0</v>
      </c>
      <c r="AT118" s="4">
        <f t="shared" si="92"/>
        <v>0</v>
      </c>
      <c r="AU118" s="4">
        <f t="shared" si="93"/>
        <v>0</v>
      </c>
      <c r="AV118" s="4">
        <f t="shared" si="94"/>
        <v>0</v>
      </c>
      <c r="AW118" s="4">
        <f t="shared" si="95"/>
        <v>0</v>
      </c>
      <c r="AX118" s="4">
        <f t="shared" si="96"/>
        <v>0</v>
      </c>
      <c r="AY118" s="4">
        <f t="shared" si="97"/>
        <v>0</v>
      </c>
      <c r="AZ118" s="4">
        <f t="shared" si="98"/>
        <v>0</v>
      </c>
    </row>
    <row r="119" spans="2:52" x14ac:dyDescent="0.2">
      <c r="B119">
        <f>Risks!B127</f>
        <v>0</v>
      </c>
      <c r="C119">
        <f>Risks!I127</f>
        <v>0</v>
      </c>
      <c r="D119" s="4">
        <f>Risks!C127</f>
        <v>0</v>
      </c>
      <c r="E119" s="4">
        <f>Detailed_Report_Risk_Levels!D119</f>
        <v>0</v>
      </c>
      <c r="F119" s="4">
        <f t="shared" si="53"/>
        <v>1</v>
      </c>
      <c r="G119" s="4">
        <f t="shared" si="54"/>
        <v>1</v>
      </c>
      <c r="H119" s="4">
        <f t="shared" si="55"/>
        <v>1</v>
      </c>
      <c r="I119" s="4">
        <f t="shared" si="56"/>
        <v>1</v>
      </c>
      <c r="J119" s="4">
        <f t="shared" si="57"/>
        <v>1</v>
      </c>
      <c r="K119" s="4">
        <f t="shared" si="58"/>
        <v>1</v>
      </c>
      <c r="L119" s="4">
        <f t="shared" si="59"/>
        <v>1</v>
      </c>
      <c r="M119" s="4">
        <f t="shared" si="60"/>
        <v>1</v>
      </c>
      <c r="N119" s="4">
        <f t="shared" si="61"/>
        <v>1</v>
      </c>
      <c r="O119" s="4">
        <f t="shared" si="62"/>
        <v>1</v>
      </c>
      <c r="P119" s="4">
        <f t="shared" si="63"/>
        <v>1</v>
      </c>
      <c r="Q119" s="4">
        <f t="shared" si="64"/>
        <v>1</v>
      </c>
      <c r="R119" s="4">
        <f t="shared" si="65"/>
        <v>1</v>
      </c>
      <c r="S119" s="4">
        <f t="shared" si="66"/>
        <v>1</v>
      </c>
      <c r="T119" s="4">
        <f t="shared" si="67"/>
        <v>1</v>
      </c>
      <c r="U119" s="4">
        <f t="shared" si="68"/>
        <v>0</v>
      </c>
      <c r="V119" s="4">
        <f t="shared" si="69"/>
        <v>0</v>
      </c>
      <c r="W119" s="4">
        <f t="shared" si="70"/>
        <v>0</v>
      </c>
      <c r="X119" s="4">
        <f t="shared" si="71"/>
        <v>0</v>
      </c>
      <c r="Y119" s="4">
        <f t="shared" si="72"/>
        <v>0</v>
      </c>
      <c r="Z119" s="4">
        <f t="shared" si="73"/>
        <v>0</v>
      </c>
      <c r="AA119" s="4">
        <f t="shared" si="74"/>
        <v>0</v>
      </c>
      <c r="AB119" s="4">
        <f t="shared" si="75"/>
        <v>0</v>
      </c>
      <c r="AC119" s="4">
        <f t="shared" si="76"/>
        <v>0</v>
      </c>
      <c r="AD119" s="4">
        <f t="shared" si="77"/>
        <v>0</v>
      </c>
      <c r="AE119" s="4">
        <f t="shared" si="78"/>
        <v>0</v>
      </c>
      <c r="AF119" s="4">
        <f t="shared" si="79"/>
        <v>0</v>
      </c>
      <c r="AG119" s="4">
        <f t="shared" si="80"/>
        <v>0</v>
      </c>
      <c r="AH119" s="4">
        <f t="shared" si="81"/>
        <v>0</v>
      </c>
      <c r="AI119" s="4">
        <f t="shared" si="82"/>
        <v>0</v>
      </c>
      <c r="AJ119" s="4">
        <f t="shared" si="83"/>
        <v>0</v>
      </c>
      <c r="AK119" s="4">
        <f>Detailed_Report_Risk_Levels!E119</f>
        <v>0</v>
      </c>
      <c r="AL119" s="4">
        <f t="shared" si="84"/>
        <v>0</v>
      </c>
      <c r="AM119" s="4">
        <f t="shared" si="85"/>
        <v>0</v>
      </c>
      <c r="AN119" s="4">
        <f t="shared" si="86"/>
        <v>0</v>
      </c>
      <c r="AO119" s="4">
        <f t="shared" si="87"/>
        <v>0</v>
      </c>
      <c r="AP119" s="4">
        <f t="shared" si="88"/>
        <v>0</v>
      </c>
      <c r="AQ119" s="4">
        <f t="shared" si="89"/>
        <v>0</v>
      </c>
      <c r="AR119" s="4">
        <f t="shared" si="90"/>
        <v>0</v>
      </c>
      <c r="AS119" s="4">
        <f t="shared" si="91"/>
        <v>0</v>
      </c>
      <c r="AT119" s="4">
        <f t="shared" si="92"/>
        <v>0</v>
      </c>
      <c r="AU119" s="4">
        <f t="shared" si="93"/>
        <v>0</v>
      </c>
      <c r="AV119" s="4">
        <f t="shared" si="94"/>
        <v>0</v>
      </c>
      <c r="AW119" s="4">
        <f t="shared" si="95"/>
        <v>0</v>
      </c>
      <c r="AX119" s="4">
        <f t="shared" si="96"/>
        <v>0</v>
      </c>
      <c r="AY119" s="4">
        <f t="shared" si="97"/>
        <v>0</v>
      </c>
      <c r="AZ119" s="4">
        <f t="shared" si="98"/>
        <v>0</v>
      </c>
    </row>
    <row r="120" spans="2:52" x14ac:dyDescent="0.2">
      <c r="B120">
        <f>Risks!B128</f>
        <v>0</v>
      </c>
      <c r="C120">
        <f>Risks!I128</f>
        <v>0</v>
      </c>
      <c r="D120" s="4">
        <f>Risks!C128</f>
        <v>0</v>
      </c>
      <c r="E120" s="4">
        <f>Detailed_Report_Risk_Levels!D120</f>
        <v>0</v>
      </c>
      <c r="F120" s="4">
        <f t="shared" si="53"/>
        <v>1</v>
      </c>
      <c r="G120" s="4">
        <f t="shared" si="54"/>
        <v>1</v>
      </c>
      <c r="H120" s="4">
        <f t="shared" si="55"/>
        <v>1</v>
      </c>
      <c r="I120" s="4">
        <f t="shared" si="56"/>
        <v>1</v>
      </c>
      <c r="J120" s="4">
        <f t="shared" si="57"/>
        <v>1</v>
      </c>
      <c r="K120" s="4">
        <f t="shared" si="58"/>
        <v>1</v>
      </c>
      <c r="L120" s="4">
        <f t="shared" si="59"/>
        <v>1</v>
      </c>
      <c r="M120" s="4">
        <f t="shared" si="60"/>
        <v>1</v>
      </c>
      <c r="N120" s="4">
        <f t="shared" si="61"/>
        <v>1</v>
      </c>
      <c r="O120" s="4">
        <f t="shared" si="62"/>
        <v>1</v>
      </c>
      <c r="P120" s="4">
        <f t="shared" si="63"/>
        <v>1</v>
      </c>
      <c r="Q120" s="4">
        <f t="shared" si="64"/>
        <v>1</v>
      </c>
      <c r="R120" s="4">
        <f t="shared" si="65"/>
        <v>1</v>
      </c>
      <c r="S120" s="4">
        <f t="shared" si="66"/>
        <v>1</v>
      </c>
      <c r="T120" s="4">
        <f t="shared" si="67"/>
        <v>1</v>
      </c>
      <c r="U120" s="4">
        <f t="shared" si="68"/>
        <v>0</v>
      </c>
      <c r="V120" s="4">
        <f t="shared" si="69"/>
        <v>0</v>
      </c>
      <c r="W120" s="4">
        <f t="shared" si="70"/>
        <v>0</v>
      </c>
      <c r="X120" s="4">
        <f t="shared" si="71"/>
        <v>0</v>
      </c>
      <c r="Y120" s="4">
        <f t="shared" si="72"/>
        <v>0</v>
      </c>
      <c r="Z120" s="4">
        <f t="shared" si="73"/>
        <v>0</v>
      </c>
      <c r="AA120" s="4">
        <f t="shared" si="74"/>
        <v>0</v>
      </c>
      <c r="AB120" s="4">
        <f t="shared" si="75"/>
        <v>0</v>
      </c>
      <c r="AC120" s="4">
        <f t="shared" si="76"/>
        <v>0</v>
      </c>
      <c r="AD120" s="4">
        <f t="shared" si="77"/>
        <v>0</v>
      </c>
      <c r="AE120" s="4">
        <f t="shared" si="78"/>
        <v>0</v>
      </c>
      <c r="AF120" s="4">
        <f t="shared" si="79"/>
        <v>0</v>
      </c>
      <c r="AG120" s="4">
        <f t="shared" si="80"/>
        <v>0</v>
      </c>
      <c r="AH120" s="4">
        <f t="shared" si="81"/>
        <v>0</v>
      </c>
      <c r="AI120" s="4">
        <f t="shared" si="82"/>
        <v>0</v>
      </c>
      <c r="AJ120" s="4">
        <f t="shared" si="83"/>
        <v>0</v>
      </c>
      <c r="AK120" s="4">
        <f>Detailed_Report_Risk_Levels!E120</f>
        <v>0</v>
      </c>
      <c r="AL120" s="4">
        <f t="shared" si="84"/>
        <v>0</v>
      </c>
      <c r="AM120" s="4">
        <f t="shared" si="85"/>
        <v>0</v>
      </c>
      <c r="AN120" s="4">
        <f t="shared" si="86"/>
        <v>0</v>
      </c>
      <c r="AO120" s="4">
        <f t="shared" si="87"/>
        <v>0</v>
      </c>
      <c r="AP120" s="4">
        <f t="shared" si="88"/>
        <v>0</v>
      </c>
      <c r="AQ120" s="4">
        <f t="shared" si="89"/>
        <v>0</v>
      </c>
      <c r="AR120" s="4">
        <f t="shared" si="90"/>
        <v>0</v>
      </c>
      <c r="AS120" s="4">
        <f t="shared" si="91"/>
        <v>0</v>
      </c>
      <c r="AT120" s="4">
        <f t="shared" si="92"/>
        <v>0</v>
      </c>
      <c r="AU120" s="4">
        <f t="shared" si="93"/>
        <v>0</v>
      </c>
      <c r="AV120" s="4">
        <f t="shared" si="94"/>
        <v>0</v>
      </c>
      <c r="AW120" s="4">
        <f t="shared" si="95"/>
        <v>0</v>
      </c>
      <c r="AX120" s="4">
        <f t="shared" si="96"/>
        <v>0</v>
      </c>
      <c r="AY120" s="4">
        <f t="shared" si="97"/>
        <v>0</v>
      </c>
      <c r="AZ120" s="4">
        <f t="shared" si="98"/>
        <v>0</v>
      </c>
    </row>
    <row r="121" spans="2:52" x14ac:dyDescent="0.2">
      <c r="B121">
        <f>Risks!B129</f>
        <v>0</v>
      </c>
      <c r="C121">
        <f>Risks!I129</f>
        <v>0</v>
      </c>
      <c r="D121" s="4">
        <f>Risks!C129</f>
        <v>0</v>
      </c>
      <c r="E121" s="4">
        <f>Detailed_Report_Risk_Levels!D121</f>
        <v>0</v>
      </c>
      <c r="F121" s="4">
        <f t="shared" si="53"/>
        <v>1</v>
      </c>
      <c r="G121" s="4">
        <f t="shared" si="54"/>
        <v>1</v>
      </c>
      <c r="H121" s="4">
        <f t="shared" si="55"/>
        <v>1</v>
      </c>
      <c r="I121" s="4">
        <f t="shared" si="56"/>
        <v>1</v>
      </c>
      <c r="J121" s="4">
        <f t="shared" si="57"/>
        <v>1</v>
      </c>
      <c r="K121" s="4">
        <f t="shared" si="58"/>
        <v>1</v>
      </c>
      <c r="L121" s="4">
        <f t="shared" si="59"/>
        <v>1</v>
      </c>
      <c r="M121" s="4">
        <f t="shared" si="60"/>
        <v>1</v>
      </c>
      <c r="N121" s="4">
        <f t="shared" si="61"/>
        <v>1</v>
      </c>
      <c r="O121" s="4">
        <f t="shared" si="62"/>
        <v>1</v>
      </c>
      <c r="P121" s="4">
        <f t="shared" si="63"/>
        <v>1</v>
      </c>
      <c r="Q121" s="4">
        <f t="shared" si="64"/>
        <v>1</v>
      </c>
      <c r="R121" s="4">
        <f t="shared" si="65"/>
        <v>1</v>
      </c>
      <c r="S121" s="4">
        <f t="shared" si="66"/>
        <v>1</v>
      </c>
      <c r="T121" s="4">
        <f t="shared" si="67"/>
        <v>1</v>
      </c>
      <c r="U121" s="4">
        <f t="shared" si="68"/>
        <v>0</v>
      </c>
      <c r="V121" s="4">
        <f t="shared" si="69"/>
        <v>0</v>
      </c>
      <c r="W121" s="4">
        <f t="shared" si="70"/>
        <v>0</v>
      </c>
      <c r="X121" s="4">
        <f t="shared" si="71"/>
        <v>0</v>
      </c>
      <c r="Y121" s="4">
        <f t="shared" si="72"/>
        <v>0</v>
      </c>
      <c r="Z121" s="4">
        <f t="shared" si="73"/>
        <v>0</v>
      </c>
      <c r="AA121" s="4">
        <f t="shared" si="74"/>
        <v>0</v>
      </c>
      <c r="AB121" s="4">
        <f t="shared" si="75"/>
        <v>0</v>
      </c>
      <c r="AC121" s="4">
        <f t="shared" si="76"/>
        <v>0</v>
      </c>
      <c r="AD121" s="4">
        <f t="shared" si="77"/>
        <v>0</v>
      </c>
      <c r="AE121" s="4">
        <f t="shared" si="78"/>
        <v>0</v>
      </c>
      <c r="AF121" s="4">
        <f t="shared" si="79"/>
        <v>0</v>
      </c>
      <c r="AG121" s="4">
        <f t="shared" si="80"/>
        <v>0</v>
      </c>
      <c r="AH121" s="4">
        <f t="shared" si="81"/>
        <v>0</v>
      </c>
      <c r="AI121" s="4">
        <f t="shared" si="82"/>
        <v>0</v>
      </c>
      <c r="AJ121" s="4">
        <f t="shared" si="83"/>
        <v>0</v>
      </c>
      <c r="AK121" s="4">
        <f>Detailed_Report_Risk_Levels!E121</f>
        <v>0</v>
      </c>
      <c r="AL121" s="4">
        <f t="shared" si="84"/>
        <v>0</v>
      </c>
      <c r="AM121" s="4">
        <f t="shared" si="85"/>
        <v>0</v>
      </c>
      <c r="AN121" s="4">
        <f t="shared" si="86"/>
        <v>0</v>
      </c>
      <c r="AO121" s="4">
        <f t="shared" si="87"/>
        <v>0</v>
      </c>
      <c r="AP121" s="4">
        <f t="shared" si="88"/>
        <v>0</v>
      </c>
      <c r="AQ121" s="4">
        <f t="shared" si="89"/>
        <v>0</v>
      </c>
      <c r="AR121" s="4">
        <f t="shared" si="90"/>
        <v>0</v>
      </c>
      <c r="AS121" s="4">
        <f t="shared" si="91"/>
        <v>0</v>
      </c>
      <c r="AT121" s="4">
        <f t="shared" si="92"/>
        <v>0</v>
      </c>
      <c r="AU121" s="4">
        <f t="shared" si="93"/>
        <v>0</v>
      </c>
      <c r="AV121" s="4">
        <f t="shared" si="94"/>
        <v>0</v>
      </c>
      <c r="AW121" s="4">
        <f t="shared" si="95"/>
        <v>0</v>
      </c>
      <c r="AX121" s="4">
        <f t="shared" si="96"/>
        <v>0</v>
      </c>
      <c r="AY121" s="4">
        <f t="shared" si="97"/>
        <v>0</v>
      </c>
      <c r="AZ121" s="4">
        <f t="shared" si="98"/>
        <v>0</v>
      </c>
    </row>
    <row r="122" spans="2:52" x14ac:dyDescent="0.2">
      <c r="B122">
        <f>Risks!B130</f>
        <v>0</v>
      </c>
      <c r="C122">
        <f>Risks!I130</f>
        <v>0</v>
      </c>
      <c r="D122" s="4">
        <f>Risks!C130</f>
        <v>0</v>
      </c>
      <c r="E122" s="4">
        <f>Detailed_Report_Risk_Levels!D122</f>
        <v>0</v>
      </c>
      <c r="F122" s="4">
        <f t="shared" si="53"/>
        <v>1</v>
      </c>
      <c r="G122" s="4">
        <f t="shared" si="54"/>
        <v>1</v>
      </c>
      <c r="H122" s="4">
        <f t="shared" si="55"/>
        <v>1</v>
      </c>
      <c r="I122" s="4">
        <f t="shared" si="56"/>
        <v>1</v>
      </c>
      <c r="J122" s="4">
        <f t="shared" si="57"/>
        <v>1</v>
      </c>
      <c r="K122" s="4">
        <f t="shared" si="58"/>
        <v>1</v>
      </c>
      <c r="L122" s="4">
        <f t="shared" si="59"/>
        <v>1</v>
      </c>
      <c r="M122" s="4">
        <f t="shared" si="60"/>
        <v>1</v>
      </c>
      <c r="N122" s="4">
        <f t="shared" si="61"/>
        <v>1</v>
      </c>
      <c r="O122" s="4">
        <f t="shared" si="62"/>
        <v>1</v>
      </c>
      <c r="P122" s="4">
        <f t="shared" si="63"/>
        <v>1</v>
      </c>
      <c r="Q122" s="4">
        <f t="shared" si="64"/>
        <v>1</v>
      </c>
      <c r="R122" s="4">
        <f t="shared" si="65"/>
        <v>1</v>
      </c>
      <c r="S122" s="4">
        <f t="shared" si="66"/>
        <v>1</v>
      </c>
      <c r="T122" s="4">
        <f t="shared" si="67"/>
        <v>1</v>
      </c>
      <c r="U122" s="4">
        <f t="shared" si="68"/>
        <v>0</v>
      </c>
      <c r="V122" s="4">
        <f t="shared" si="69"/>
        <v>0</v>
      </c>
      <c r="W122" s="4">
        <f t="shared" si="70"/>
        <v>0</v>
      </c>
      <c r="X122" s="4">
        <f t="shared" si="71"/>
        <v>0</v>
      </c>
      <c r="Y122" s="4">
        <f t="shared" si="72"/>
        <v>0</v>
      </c>
      <c r="Z122" s="4">
        <f t="shared" si="73"/>
        <v>0</v>
      </c>
      <c r="AA122" s="4">
        <f t="shared" si="74"/>
        <v>0</v>
      </c>
      <c r="AB122" s="4">
        <f t="shared" si="75"/>
        <v>0</v>
      </c>
      <c r="AC122" s="4">
        <f t="shared" si="76"/>
        <v>0</v>
      </c>
      <c r="AD122" s="4">
        <f t="shared" si="77"/>
        <v>0</v>
      </c>
      <c r="AE122" s="4">
        <f t="shared" si="78"/>
        <v>0</v>
      </c>
      <c r="AF122" s="4">
        <f t="shared" si="79"/>
        <v>0</v>
      </c>
      <c r="AG122" s="4">
        <f t="shared" si="80"/>
        <v>0</v>
      </c>
      <c r="AH122" s="4">
        <f t="shared" si="81"/>
        <v>0</v>
      </c>
      <c r="AI122" s="4">
        <f t="shared" si="82"/>
        <v>0</v>
      </c>
      <c r="AJ122" s="4">
        <f t="shared" si="83"/>
        <v>0</v>
      </c>
      <c r="AK122" s="4">
        <f>Detailed_Report_Risk_Levels!E122</f>
        <v>0</v>
      </c>
      <c r="AL122" s="4">
        <f t="shared" si="84"/>
        <v>0</v>
      </c>
      <c r="AM122" s="4">
        <f t="shared" si="85"/>
        <v>0</v>
      </c>
      <c r="AN122" s="4">
        <f t="shared" si="86"/>
        <v>0</v>
      </c>
      <c r="AO122" s="4">
        <f t="shared" si="87"/>
        <v>0</v>
      </c>
      <c r="AP122" s="4">
        <f t="shared" si="88"/>
        <v>0</v>
      </c>
      <c r="AQ122" s="4">
        <f t="shared" si="89"/>
        <v>0</v>
      </c>
      <c r="AR122" s="4">
        <f t="shared" si="90"/>
        <v>0</v>
      </c>
      <c r="AS122" s="4">
        <f t="shared" si="91"/>
        <v>0</v>
      </c>
      <c r="AT122" s="4">
        <f t="shared" si="92"/>
        <v>0</v>
      </c>
      <c r="AU122" s="4">
        <f t="shared" si="93"/>
        <v>0</v>
      </c>
      <c r="AV122" s="4">
        <f t="shared" si="94"/>
        <v>0</v>
      </c>
      <c r="AW122" s="4">
        <f t="shared" si="95"/>
        <v>0</v>
      </c>
      <c r="AX122" s="4">
        <f t="shared" si="96"/>
        <v>0</v>
      </c>
      <c r="AY122" s="4">
        <f t="shared" si="97"/>
        <v>0</v>
      </c>
      <c r="AZ122" s="4">
        <f t="shared" si="98"/>
        <v>0</v>
      </c>
    </row>
    <row r="123" spans="2:52" x14ac:dyDescent="0.2">
      <c r="B123">
        <f>Risks!B131</f>
        <v>0</v>
      </c>
      <c r="C123">
        <f>Risks!I131</f>
        <v>0</v>
      </c>
      <c r="D123" s="4">
        <f>Risks!C131</f>
        <v>0</v>
      </c>
      <c r="E123" s="4">
        <f>Detailed_Report_Risk_Levels!D123</f>
        <v>0</v>
      </c>
      <c r="F123" s="4">
        <f t="shared" si="53"/>
        <v>1</v>
      </c>
      <c r="G123" s="4">
        <f t="shared" si="54"/>
        <v>1</v>
      </c>
      <c r="H123" s="4">
        <f t="shared" si="55"/>
        <v>1</v>
      </c>
      <c r="I123" s="4">
        <f t="shared" si="56"/>
        <v>1</v>
      </c>
      <c r="J123" s="4">
        <f t="shared" si="57"/>
        <v>1</v>
      </c>
      <c r="K123" s="4">
        <f t="shared" si="58"/>
        <v>1</v>
      </c>
      <c r="L123" s="4">
        <f t="shared" si="59"/>
        <v>1</v>
      </c>
      <c r="M123" s="4">
        <f t="shared" si="60"/>
        <v>1</v>
      </c>
      <c r="N123" s="4">
        <f t="shared" si="61"/>
        <v>1</v>
      </c>
      <c r="O123" s="4">
        <f t="shared" si="62"/>
        <v>1</v>
      </c>
      <c r="P123" s="4">
        <f t="shared" si="63"/>
        <v>1</v>
      </c>
      <c r="Q123" s="4">
        <f t="shared" si="64"/>
        <v>1</v>
      </c>
      <c r="R123" s="4">
        <f t="shared" si="65"/>
        <v>1</v>
      </c>
      <c r="S123" s="4">
        <f t="shared" si="66"/>
        <v>1</v>
      </c>
      <c r="T123" s="4">
        <f t="shared" si="67"/>
        <v>1</v>
      </c>
      <c r="U123" s="4">
        <f t="shared" si="68"/>
        <v>0</v>
      </c>
      <c r="V123" s="4">
        <f t="shared" si="69"/>
        <v>0</v>
      </c>
      <c r="W123" s="4">
        <f t="shared" si="70"/>
        <v>0</v>
      </c>
      <c r="X123" s="4">
        <f t="shared" si="71"/>
        <v>0</v>
      </c>
      <c r="Y123" s="4">
        <f t="shared" si="72"/>
        <v>0</v>
      </c>
      <c r="Z123" s="4">
        <f t="shared" si="73"/>
        <v>0</v>
      </c>
      <c r="AA123" s="4">
        <f t="shared" si="74"/>
        <v>0</v>
      </c>
      <c r="AB123" s="4">
        <f t="shared" si="75"/>
        <v>0</v>
      </c>
      <c r="AC123" s="4">
        <f t="shared" si="76"/>
        <v>0</v>
      </c>
      <c r="AD123" s="4">
        <f t="shared" si="77"/>
        <v>0</v>
      </c>
      <c r="AE123" s="4">
        <f t="shared" si="78"/>
        <v>0</v>
      </c>
      <c r="AF123" s="4">
        <f t="shared" si="79"/>
        <v>0</v>
      </c>
      <c r="AG123" s="4">
        <f t="shared" si="80"/>
        <v>0</v>
      </c>
      <c r="AH123" s="4">
        <f t="shared" si="81"/>
        <v>0</v>
      </c>
      <c r="AI123" s="4">
        <f t="shared" si="82"/>
        <v>0</v>
      </c>
      <c r="AJ123" s="4">
        <f t="shared" si="83"/>
        <v>0</v>
      </c>
      <c r="AK123" s="4">
        <f>Detailed_Report_Risk_Levels!E123</f>
        <v>0</v>
      </c>
      <c r="AL123" s="4">
        <f t="shared" si="84"/>
        <v>0</v>
      </c>
      <c r="AM123" s="4">
        <f t="shared" si="85"/>
        <v>0</v>
      </c>
      <c r="AN123" s="4">
        <f t="shared" si="86"/>
        <v>0</v>
      </c>
      <c r="AO123" s="4">
        <f t="shared" si="87"/>
        <v>0</v>
      </c>
      <c r="AP123" s="4">
        <f t="shared" si="88"/>
        <v>0</v>
      </c>
      <c r="AQ123" s="4">
        <f t="shared" si="89"/>
        <v>0</v>
      </c>
      <c r="AR123" s="4">
        <f t="shared" si="90"/>
        <v>0</v>
      </c>
      <c r="AS123" s="4">
        <f t="shared" si="91"/>
        <v>0</v>
      </c>
      <c r="AT123" s="4">
        <f t="shared" si="92"/>
        <v>0</v>
      </c>
      <c r="AU123" s="4">
        <f t="shared" si="93"/>
        <v>0</v>
      </c>
      <c r="AV123" s="4">
        <f t="shared" si="94"/>
        <v>0</v>
      </c>
      <c r="AW123" s="4">
        <f t="shared" si="95"/>
        <v>0</v>
      </c>
      <c r="AX123" s="4">
        <f t="shared" si="96"/>
        <v>0</v>
      </c>
      <c r="AY123" s="4">
        <f t="shared" si="97"/>
        <v>0</v>
      </c>
      <c r="AZ123" s="4">
        <f t="shared" si="98"/>
        <v>0</v>
      </c>
    </row>
    <row r="124" spans="2:52" x14ac:dyDescent="0.2">
      <c r="B124">
        <f>Risks!B132</f>
        <v>0</v>
      </c>
      <c r="C124">
        <f>Risks!I132</f>
        <v>0</v>
      </c>
      <c r="D124" s="4">
        <f>Risks!C132</f>
        <v>0</v>
      </c>
      <c r="E124" s="4">
        <f>Detailed_Report_Risk_Levels!D124</f>
        <v>0</v>
      </c>
      <c r="F124" s="4">
        <f t="shared" si="53"/>
        <v>1</v>
      </c>
      <c r="G124" s="4">
        <f t="shared" si="54"/>
        <v>1</v>
      </c>
      <c r="H124" s="4">
        <f t="shared" si="55"/>
        <v>1</v>
      </c>
      <c r="I124" s="4">
        <f t="shared" si="56"/>
        <v>1</v>
      </c>
      <c r="J124" s="4">
        <f t="shared" si="57"/>
        <v>1</v>
      </c>
      <c r="K124" s="4">
        <f t="shared" si="58"/>
        <v>1</v>
      </c>
      <c r="L124" s="4">
        <f t="shared" si="59"/>
        <v>1</v>
      </c>
      <c r="M124" s="4">
        <f t="shared" si="60"/>
        <v>1</v>
      </c>
      <c r="N124" s="4">
        <f t="shared" si="61"/>
        <v>1</v>
      </c>
      <c r="O124" s="4">
        <f t="shared" si="62"/>
        <v>1</v>
      </c>
      <c r="P124" s="4">
        <f t="shared" si="63"/>
        <v>1</v>
      </c>
      <c r="Q124" s="4">
        <f t="shared" si="64"/>
        <v>1</v>
      </c>
      <c r="R124" s="4">
        <f t="shared" si="65"/>
        <v>1</v>
      </c>
      <c r="S124" s="4">
        <f t="shared" si="66"/>
        <v>1</v>
      </c>
      <c r="T124" s="4">
        <f t="shared" si="67"/>
        <v>1</v>
      </c>
      <c r="U124" s="4">
        <f t="shared" si="68"/>
        <v>0</v>
      </c>
      <c r="V124" s="4">
        <f t="shared" si="69"/>
        <v>0</v>
      </c>
      <c r="W124" s="4">
        <f t="shared" si="70"/>
        <v>0</v>
      </c>
      <c r="X124" s="4">
        <f t="shared" si="71"/>
        <v>0</v>
      </c>
      <c r="Y124" s="4">
        <f t="shared" si="72"/>
        <v>0</v>
      </c>
      <c r="Z124" s="4">
        <f t="shared" si="73"/>
        <v>0</v>
      </c>
      <c r="AA124" s="4">
        <f t="shared" si="74"/>
        <v>0</v>
      </c>
      <c r="AB124" s="4">
        <f t="shared" si="75"/>
        <v>0</v>
      </c>
      <c r="AC124" s="4">
        <f t="shared" si="76"/>
        <v>0</v>
      </c>
      <c r="AD124" s="4">
        <f t="shared" si="77"/>
        <v>0</v>
      </c>
      <c r="AE124" s="4">
        <f t="shared" si="78"/>
        <v>0</v>
      </c>
      <c r="AF124" s="4">
        <f t="shared" si="79"/>
        <v>0</v>
      </c>
      <c r="AG124" s="4">
        <f t="shared" si="80"/>
        <v>0</v>
      </c>
      <c r="AH124" s="4">
        <f t="shared" si="81"/>
        <v>0</v>
      </c>
      <c r="AI124" s="4">
        <f t="shared" si="82"/>
        <v>0</v>
      </c>
      <c r="AJ124" s="4">
        <f t="shared" si="83"/>
        <v>0</v>
      </c>
      <c r="AK124" s="4">
        <f>Detailed_Report_Risk_Levels!E124</f>
        <v>0</v>
      </c>
      <c r="AL124" s="4">
        <f t="shared" si="84"/>
        <v>0</v>
      </c>
      <c r="AM124" s="4">
        <f t="shared" si="85"/>
        <v>0</v>
      </c>
      <c r="AN124" s="4">
        <f t="shared" si="86"/>
        <v>0</v>
      </c>
      <c r="AO124" s="4">
        <f t="shared" si="87"/>
        <v>0</v>
      </c>
      <c r="AP124" s="4">
        <f t="shared" si="88"/>
        <v>0</v>
      </c>
      <c r="AQ124" s="4">
        <f t="shared" si="89"/>
        <v>0</v>
      </c>
      <c r="AR124" s="4">
        <f t="shared" si="90"/>
        <v>0</v>
      </c>
      <c r="AS124" s="4">
        <f t="shared" si="91"/>
        <v>0</v>
      </c>
      <c r="AT124" s="4">
        <f t="shared" si="92"/>
        <v>0</v>
      </c>
      <c r="AU124" s="4">
        <f t="shared" si="93"/>
        <v>0</v>
      </c>
      <c r="AV124" s="4">
        <f t="shared" si="94"/>
        <v>0</v>
      </c>
      <c r="AW124" s="4">
        <f t="shared" si="95"/>
        <v>0</v>
      </c>
      <c r="AX124" s="4">
        <f t="shared" si="96"/>
        <v>0</v>
      </c>
      <c r="AY124" s="4">
        <f t="shared" si="97"/>
        <v>0</v>
      </c>
      <c r="AZ124" s="4">
        <f t="shared" si="98"/>
        <v>0</v>
      </c>
    </row>
    <row r="125" spans="2:52" x14ac:dyDescent="0.2">
      <c r="B125">
        <f>Risks!B133</f>
        <v>0</v>
      </c>
      <c r="C125">
        <f>Risks!I133</f>
        <v>0</v>
      </c>
      <c r="D125" s="4">
        <f>Risks!C133</f>
        <v>0</v>
      </c>
      <c r="E125" s="4">
        <f>Detailed_Report_Risk_Levels!D125</f>
        <v>0</v>
      </c>
      <c r="F125" s="4">
        <f t="shared" si="53"/>
        <v>1</v>
      </c>
      <c r="G125" s="4">
        <f t="shared" si="54"/>
        <v>1</v>
      </c>
      <c r="H125" s="4">
        <f t="shared" si="55"/>
        <v>1</v>
      </c>
      <c r="I125" s="4">
        <f t="shared" si="56"/>
        <v>1</v>
      </c>
      <c r="J125" s="4">
        <f t="shared" si="57"/>
        <v>1</v>
      </c>
      <c r="K125" s="4">
        <f t="shared" si="58"/>
        <v>1</v>
      </c>
      <c r="L125" s="4">
        <f t="shared" si="59"/>
        <v>1</v>
      </c>
      <c r="M125" s="4">
        <f t="shared" si="60"/>
        <v>1</v>
      </c>
      <c r="N125" s="4">
        <f t="shared" si="61"/>
        <v>1</v>
      </c>
      <c r="O125" s="4">
        <f t="shared" si="62"/>
        <v>1</v>
      </c>
      <c r="P125" s="4">
        <f t="shared" si="63"/>
        <v>1</v>
      </c>
      <c r="Q125" s="4">
        <f t="shared" si="64"/>
        <v>1</v>
      </c>
      <c r="R125" s="4">
        <f t="shared" si="65"/>
        <v>1</v>
      </c>
      <c r="S125" s="4">
        <f t="shared" si="66"/>
        <v>1</v>
      </c>
      <c r="T125" s="4">
        <f t="shared" si="67"/>
        <v>1</v>
      </c>
      <c r="U125" s="4">
        <f t="shared" si="68"/>
        <v>0</v>
      </c>
      <c r="V125" s="4">
        <f t="shared" si="69"/>
        <v>0</v>
      </c>
      <c r="W125" s="4">
        <f t="shared" si="70"/>
        <v>0</v>
      </c>
      <c r="X125" s="4">
        <f t="shared" si="71"/>
        <v>0</v>
      </c>
      <c r="Y125" s="4">
        <f t="shared" si="72"/>
        <v>0</v>
      </c>
      <c r="Z125" s="4">
        <f t="shared" si="73"/>
        <v>0</v>
      </c>
      <c r="AA125" s="4">
        <f t="shared" si="74"/>
        <v>0</v>
      </c>
      <c r="AB125" s="4">
        <f t="shared" si="75"/>
        <v>0</v>
      </c>
      <c r="AC125" s="4">
        <f t="shared" si="76"/>
        <v>0</v>
      </c>
      <c r="AD125" s="4">
        <f t="shared" si="77"/>
        <v>0</v>
      </c>
      <c r="AE125" s="4">
        <f t="shared" si="78"/>
        <v>0</v>
      </c>
      <c r="AF125" s="4">
        <f t="shared" si="79"/>
        <v>0</v>
      </c>
      <c r="AG125" s="4">
        <f t="shared" si="80"/>
        <v>0</v>
      </c>
      <c r="AH125" s="4">
        <f t="shared" si="81"/>
        <v>0</v>
      </c>
      <c r="AI125" s="4">
        <f t="shared" si="82"/>
        <v>0</v>
      </c>
      <c r="AJ125" s="4">
        <f t="shared" si="83"/>
        <v>0</v>
      </c>
      <c r="AK125" s="4">
        <f>Detailed_Report_Risk_Levels!E125</f>
        <v>0</v>
      </c>
      <c r="AL125" s="4">
        <f t="shared" si="84"/>
        <v>0</v>
      </c>
      <c r="AM125" s="4">
        <f t="shared" si="85"/>
        <v>0</v>
      </c>
      <c r="AN125" s="4">
        <f t="shared" si="86"/>
        <v>0</v>
      </c>
      <c r="AO125" s="4">
        <f t="shared" si="87"/>
        <v>0</v>
      </c>
      <c r="AP125" s="4">
        <f t="shared" si="88"/>
        <v>0</v>
      </c>
      <c r="AQ125" s="4">
        <f t="shared" si="89"/>
        <v>0</v>
      </c>
      <c r="AR125" s="4">
        <f t="shared" si="90"/>
        <v>0</v>
      </c>
      <c r="AS125" s="4">
        <f t="shared" si="91"/>
        <v>0</v>
      </c>
      <c r="AT125" s="4">
        <f t="shared" si="92"/>
        <v>0</v>
      </c>
      <c r="AU125" s="4">
        <f t="shared" si="93"/>
        <v>0</v>
      </c>
      <c r="AV125" s="4">
        <f t="shared" si="94"/>
        <v>0</v>
      </c>
      <c r="AW125" s="4">
        <f t="shared" si="95"/>
        <v>0</v>
      </c>
      <c r="AX125" s="4">
        <f t="shared" si="96"/>
        <v>0</v>
      </c>
      <c r="AY125" s="4">
        <f t="shared" si="97"/>
        <v>0</v>
      </c>
      <c r="AZ125" s="4">
        <f t="shared" si="98"/>
        <v>0</v>
      </c>
    </row>
    <row r="126" spans="2:52" x14ac:dyDescent="0.2">
      <c r="B126">
        <f>Risks!B134</f>
        <v>0</v>
      </c>
      <c r="C126">
        <f>Risks!I134</f>
        <v>0</v>
      </c>
      <c r="D126" s="4">
        <f>Risks!C134</f>
        <v>0</v>
      </c>
      <c r="E126" s="4">
        <f>Detailed_Report_Risk_Levels!D126</f>
        <v>0</v>
      </c>
      <c r="F126" s="4">
        <f t="shared" si="53"/>
        <v>1</v>
      </c>
      <c r="G126" s="4">
        <f t="shared" si="54"/>
        <v>1</v>
      </c>
      <c r="H126" s="4">
        <f t="shared" si="55"/>
        <v>1</v>
      </c>
      <c r="I126" s="4">
        <f t="shared" si="56"/>
        <v>1</v>
      </c>
      <c r="J126" s="4">
        <f t="shared" si="57"/>
        <v>1</v>
      </c>
      <c r="K126" s="4">
        <f t="shared" si="58"/>
        <v>1</v>
      </c>
      <c r="L126" s="4">
        <f t="shared" si="59"/>
        <v>1</v>
      </c>
      <c r="M126" s="4">
        <f t="shared" si="60"/>
        <v>1</v>
      </c>
      <c r="N126" s="4">
        <f t="shared" si="61"/>
        <v>1</v>
      </c>
      <c r="O126" s="4">
        <f t="shared" si="62"/>
        <v>1</v>
      </c>
      <c r="P126" s="4">
        <f t="shared" si="63"/>
        <v>1</v>
      </c>
      <c r="Q126" s="4">
        <f t="shared" si="64"/>
        <v>1</v>
      </c>
      <c r="R126" s="4">
        <f t="shared" si="65"/>
        <v>1</v>
      </c>
      <c r="S126" s="4">
        <f t="shared" si="66"/>
        <v>1</v>
      </c>
      <c r="T126" s="4">
        <f t="shared" si="67"/>
        <v>1</v>
      </c>
      <c r="U126" s="4">
        <f t="shared" si="68"/>
        <v>0</v>
      </c>
      <c r="V126" s="4">
        <f t="shared" si="69"/>
        <v>0</v>
      </c>
      <c r="W126" s="4">
        <f t="shared" si="70"/>
        <v>0</v>
      </c>
      <c r="X126" s="4">
        <f t="shared" si="71"/>
        <v>0</v>
      </c>
      <c r="Y126" s="4">
        <f t="shared" si="72"/>
        <v>0</v>
      </c>
      <c r="Z126" s="4">
        <f t="shared" si="73"/>
        <v>0</v>
      </c>
      <c r="AA126" s="4">
        <f t="shared" si="74"/>
        <v>0</v>
      </c>
      <c r="AB126" s="4">
        <f t="shared" si="75"/>
        <v>0</v>
      </c>
      <c r="AC126" s="4">
        <f t="shared" si="76"/>
        <v>0</v>
      </c>
      <c r="AD126" s="4">
        <f t="shared" si="77"/>
        <v>0</v>
      </c>
      <c r="AE126" s="4">
        <f t="shared" si="78"/>
        <v>0</v>
      </c>
      <c r="AF126" s="4">
        <f t="shared" si="79"/>
        <v>0</v>
      </c>
      <c r="AG126" s="4">
        <f t="shared" si="80"/>
        <v>0</v>
      </c>
      <c r="AH126" s="4">
        <f t="shared" si="81"/>
        <v>0</v>
      </c>
      <c r="AI126" s="4">
        <f t="shared" si="82"/>
        <v>0</v>
      </c>
      <c r="AJ126" s="4">
        <f t="shared" si="83"/>
        <v>0</v>
      </c>
      <c r="AK126" s="4">
        <f>Detailed_Report_Risk_Levels!E126</f>
        <v>0</v>
      </c>
      <c r="AL126" s="4">
        <f t="shared" si="84"/>
        <v>0</v>
      </c>
      <c r="AM126" s="4">
        <f t="shared" si="85"/>
        <v>0</v>
      </c>
      <c r="AN126" s="4">
        <f t="shared" si="86"/>
        <v>0</v>
      </c>
      <c r="AO126" s="4">
        <f t="shared" si="87"/>
        <v>0</v>
      </c>
      <c r="AP126" s="4">
        <f t="shared" si="88"/>
        <v>0</v>
      </c>
      <c r="AQ126" s="4">
        <f t="shared" si="89"/>
        <v>0</v>
      </c>
      <c r="AR126" s="4">
        <f t="shared" si="90"/>
        <v>0</v>
      </c>
      <c r="AS126" s="4">
        <f t="shared" si="91"/>
        <v>0</v>
      </c>
      <c r="AT126" s="4">
        <f t="shared" si="92"/>
        <v>0</v>
      </c>
      <c r="AU126" s="4">
        <f t="shared" si="93"/>
        <v>0</v>
      </c>
      <c r="AV126" s="4">
        <f t="shared" si="94"/>
        <v>0</v>
      </c>
      <c r="AW126" s="4">
        <f t="shared" si="95"/>
        <v>0</v>
      </c>
      <c r="AX126" s="4">
        <f t="shared" si="96"/>
        <v>0</v>
      </c>
      <c r="AY126" s="4">
        <f t="shared" si="97"/>
        <v>0</v>
      </c>
      <c r="AZ126" s="4">
        <f t="shared" si="98"/>
        <v>0</v>
      </c>
    </row>
    <row r="127" spans="2:52" x14ac:dyDescent="0.2">
      <c r="B127">
        <f>Risks!B135</f>
        <v>0</v>
      </c>
      <c r="C127">
        <f>Risks!I135</f>
        <v>0</v>
      </c>
      <c r="D127" s="4">
        <f>Risks!C135</f>
        <v>0</v>
      </c>
      <c r="E127" s="4">
        <f>Detailed_Report_Risk_Levels!D127</f>
        <v>0</v>
      </c>
      <c r="F127" s="4">
        <f t="shared" si="53"/>
        <v>1</v>
      </c>
      <c r="G127" s="4">
        <f t="shared" si="54"/>
        <v>1</v>
      </c>
      <c r="H127" s="4">
        <f t="shared" si="55"/>
        <v>1</v>
      </c>
      <c r="I127" s="4">
        <f t="shared" si="56"/>
        <v>1</v>
      </c>
      <c r="J127" s="4">
        <f t="shared" si="57"/>
        <v>1</v>
      </c>
      <c r="K127" s="4">
        <f t="shared" si="58"/>
        <v>1</v>
      </c>
      <c r="L127" s="4">
        <f t="shared" si="59"/>
        <v>1</v>
      </c>
      <c r="M127" s="4">
        <f t="shared" si="60"/>
        <v>1</v>
      </c>
      <c r="N127" s="4">
        <f t="shared" si="61"/>
        <v>1</v>
      </c>
      <c r="O127" s="4">
        <f t="shared" si="62"/>
        <v>1</v>
      </c>
      <c r="P127" s="4">
        <f t="shared" si="63"/>
        <v>1</v>
      </c>
      <c r="Q127" s="4">
        <f t="shared" si="64"/>
        <v>1</v>
      </c>
      <c r="R127" s="4">
        <f t="shared" si="65"/>
        <v>1</v>
      </c>
      <c r="S127" s="4">
        <f t="shared" si="66"/>
        <v>1</v>
      </c>
      <c r="T127" s="4">
        <f t="shared" si="67"/>
        <v>1</v>
      </c>
      <c r="U127" s="4">
        <f t="shared" si="68"/>
        <v>0</v>
      </c>
      <c r="V127" s="4">
        <f t="shared" si="69"/>
        <v>0</v>
      </c>
      <c r="W127" s="4">
        <f t="shared" si="70"/>
        <v>0</v>
      </c>
      <c r="X127" s="4">
        <f t="shared" si="71"/>
        <v>0</v>
      </c>
      <c r="Y127" s="4">
        <f t="shared" si="72"/>
        <v>0</v>
      </c>
      <c r="Z127" s="4">
        <f t="shared" si="73"/>
        <v>0</v>
      </c>
      <c r="AA127" s="4">
        <f t="shared" si="74"/>
        <v>0</v>
      </c>
      <c r="AB127" s="4">
        <f t="shared" si="75"/>
        <v>0</v>
      </c>
      <c r="AC127" s="4">
        <f t="shared" si="76"/>
        <v>0</v>
      </c>
      <c r="AD127" s="4">
        <f t="shared" si="77"/>
        <v>0</v>
      </c>
      <c r="AE127" s="4">
        <f t="shared" si="78"/>
        <v>0</v>
      </c>
      <c r="AF127" s="4">
        <f t="shared" si="79"/>
        <v>0</v>
      </c>
      <c r="AG127" s="4">
        <f t="shared" si="80"/>
        <v>0</v>
      </c>
      <c r="AH127" s="4">
        <f t="shared" si="81"/>
        <v>0</v>
      </c>
      <c r="AI127" s="4">
        <f t="shared" si="82"/>
        <v>0</v>
      </c>
      <c r="AJ127" s="4">
        <f t="shared" si="83"/>
        <v>0</v>
      </c>
      <c r="AK127" s="4">
        <f>Detailed_Report_Risk_Levels!E127</f>
        <v>0</v>
      </c>
      <c r="AL127" s="4">
        <f t="shared" si="84"/>
        <v>0</v>
      </c>
      <c r="AM127" s="4">
        <f t="shared" si="85"/>
        <v>0</v>
      </c>
      <c r="AN127" s="4">
        <f t="shared" si="86"/>
        <v>0</v>
      </c>
      <c r="AO127" s="4">
        <f t="shared" si="87"/>
        <v>0</v>
      </c>
      <c r="AP127" s="4">
        <f t="shared" si="88"/>
        <v>0</v>
      </c>
      <c r="AQ127" s="4">
        <f t="shared" si="89"/>
        <v>0</v>
      </c>
      <c r="AR127" s="4">
        <f t="shared" si="90"/>
        <v>0</v>
      </c>
      <c r="AS127" s="4">
        <f t="shared" si="91"/>
        <v>0</v>
      </c>
      <c r="AT127" s="4">
        <f t="shared" si="92"/>
        <v>0</v>
      </c>
      <c r="AU127" s="4">
        <f t="shared" si="93"/>
        <v>0</v>
      </c>
      <c r="AV127" s="4">
        <f t="shared" si="94"/>
        <v>0</v>
      </c>
      <c r="AW127" s="4">
        <f t="shared" si="95"/>
        <v>0</v>
      </c>
      <c r="AX127" s="4">
        <f t="shared" si="96"/>
        <v>0</v>
      </c>
      <c r="AY127" s="4">
        <f t="shared" si="97"/>
        <v>0</v>
      </c>
      <c r="AZ127" s="4">
        <f t="shared" si="98"/>
        <v>0</v>
      </c>
    </row>
    <row r="128" spans="2:52" x14ac:dyDescent="0.2">
      <c r="B128">
        <f>Risks!B136</f>
        <v>0</v>
      </c>
      <c r="C128">
        <f>Risks!I136</f>
        <v>0</v>
      </c>
      <c r="D128" s="4">
        <f>Risks!C136</f>
        <v>0</v>
      </c>
      <c r="E128" s="4">
        <f>Detailed_Report_Risk_Levels!D128</f>
        <v>0</v>
      </c>
      <c r="F128" s="4">
        <f t="shared" si="53"/>
        <v>1</v>
      </c>
      <c r="G128" s="4">
        <f t="shared" si="54"/>
        <v>1</v>
      </c>
      <c r="H128" s="4">
        <f t="shared" si="55"/>
        <v>1</v>
      </c>
      <c r="I128" s="4">
        <f t="shared" si="56"/>
        <v>1</v>
      </c>
      <c r="J128" s="4">
        <f t="shared" si="57"/>
        <v>1</v>
      </c>
      <c r="K128" s="4">
        <f t="shared" si="58"/>
        <v>1</v>
      </c>
      <c r="L128" s="4">
        <f t="shared" si="59"/>
        <v>1</v>
      </c>
      <c r="M128" s="4">
        <f t="shared" si="60"/>
        <v>1</v>
      </c>
      <c r="N128" s="4">
        <f t="shared" si="61"/>
        <v>1</v>
      </c>
      <c r="O128" s="4">
        <f t="shared" si="62"/>
        <v>1</v>
      </c>
      <c r="P128" s="4">
        <f t="shared" si="63"/>
        <v>1</v>
      </c>
      <c r="Q128" s="4">
        <f t="shared" si="64"/>
        <v>1</v>
      </c>
      <c r="R128" s="4">
        <f t="shared" si="65"/>
        <v>1</v>
      </c>
      <c r="S128" s="4">
        <f t="shared" si="66"/>
        <v>1</v>
      </c>
      <c r="T128" s="4">
        <f t="shared" si="67"/>
        <v>1</v>
      </c>
      <c r="U128" s="4">
        <f t="shared" si="68"/>
        <v>0</v>
      </c>
      <c r="V128" s="4">
        <f t="shared" si="69"/>
        <v>0</v>
      </c>
      <c r="W128" s="4">
        <f t="shared" si="70"/>
        <v>0</v>
      </c>
      <c r="X128" s="4">
        <f t="shared" si="71"/>
        <v>0</v>
      </c>
      <c r="Y128" s="4">
        <f t="shared" si="72"/>
        <v>0</v>
      </c>
      <c r="Z128" s="4">
        <f t="shared" si="73"/>
        <v>0</v>
      </c>
      <c r="AA128" s="4">
        <f t="shared" si="74"/>
        <v>0</v>
      </c>
      <c r="AB128" s="4">
        <f t="shared" si="75"/>
        <v>0</v>
      </c>
      <c r="AC128" s="4">
        <f t="shared" si="76"/>
        <v>0</v>
      </c>
      <c r="AD128" s="4">
        <f t="shared" si="77"/>
        <v>0</v>
      </c>
      <c r="AE128" s="4">
        <f t="shared" si="78"/>
        <v>0</v>
      </c>
      <c r="AF128" s="4">
        <f t="shared" si="79"/>
        <v>0</v>
      </c>
      <c r="AG128" s="4">
        <f t="shared" si="80"/>
        <v>0</v>
      </c>
      <c r="AH128" s="4">
        <f t="shared" si="81"/>
        <v>0</v>
      </c>
      <c r="AI128" s="4">
        <f t="shared" si="82"/>
        <v>0</v>
      </c>
      <c r="AJ128" s="4">
        <f t="shared" si="83"/>
        <v>0</v>
      </c>
      <c r="AK128" s="4">
        <f>Detailed_Report_Risk_Levels!E128</f>
        <v>0</v>
      </c>
      <c r="AL128" s="4">
        <f t="shared" si="84"/>
        <v>0</v>
      </c>
      <c r="AM128" s="4">
        <f t="shared" si="85"/>
        <v>0</v>
      </c>
      <c r="AN128" s="4">
        <f t="shared" si="86"/>
        <v>0</v>
      </c>
      <c r="AO128" s="4">
        <f t="shared" si="87"/>
        <v>0</v>
      </c>
      <c r="AP128" s="4">
        <f t="shared" si="88"/>
        <v>0</v>
      </c>
      <c r="AQ128" s="4">
        <f t="shared" si="89"/>
        <v>0</v>
      </c>
      <c r="AR128" s="4">
        <f t="shared" si="90"/>
        <v>0</v>
      </c>
      <c r="AS128" s="4">
        <f t="shared" si="91"/>
        <v>0</v>
      </c>
      <c r="AT128" s="4">
        <f t="shared" si="92"/>
        <v>0</v>
      </c>
      <c r="AU128" s="4">
        <f t="shared" si="93"/>
        <v>0</v>
      </c>
      <c r="AV128" s="4">
        <f t="shared" si="94"/>
        <v>0</v>
      </c>
      <c r="AW128" s="4">
        <f t="shared" si="95"/>
        <v>0</v>
      </c>
      <c r="AX128" s="4">
        <f t="shared" si="96"/>
        <v>0</v>
      </c>
      <c r="AY128" s="4">
        <f t="shared" si="97"/>
        <v>0</v>
      </c>
      <c r="AZ128" s="4">
        <f t="shared" si="98"/>
        <v>0</v>
      </c>
    </row>
    <row r="129" spans="2:52" x14ac:dyDescent="0.2">
      <c r="B129">
        <f>Risks!B137</f>
        <v>0</v>
      </c>
      <c r="C129">
        <f>Risks!I137</f>
        <v>0</v>
      </c>
      <c r="D129" s="4">
        <f>Risks!C137</f>
        <v>0</v>
      </c>
      <c r="E129" s="4">
        <f>Detailed_Report_Risk_Levels!D129</f>
        <v>0</v>
      </c>
      <c r="F129" s="4">
        <f t="shared" si="53"/>
        <v>1</v>
      </c>
      <c r="G129" s="4">
        <f t="shared" si="54"/>
        <v>1</v>
      </c>
      <c r="H129" s="4">
        <f t="shared" si="55"/>
        <v>1</v>
      </c>
      <c r="I129" s="4">
        <f t="shared" si="56"/>
        <v>1</v>
      </c>
      <c r="J129" s="4">
        <f t="shared" si="57"/>
        <v>1</v>
      </c>
      <c r="K129" s="4">
        <f t="shared" si="58"/>
        <v>1</v>
      </c>
      <c r="L129" s="4">
        <f t="shared" si="59"/>
        <v>1</v>
      </c>
      <c r="M129" s="4">
        <f t="shared" si="60"/>
        <v>1</v>
      </c>
      <c r="N129" s="4">
        <f t="shared" si="61"/>
        <v>1</v>
      </c>
      <c r="O129" s="4">
        <f t="shared" si="62"/>
        <v>1</v>
      </c>
      <c r="P129" s="4">
        <f t="shared" si="63"/>
        <v>1</v>
      </c>
      <c r="Q129" s="4">
        <f t="shared" si="64"/>
        <v>1</v>
      </c>
      <c r="R129" s="4">
        <f t="shared" si="65"/>
        <v>1</v>
      </c>
      <c r="S129" s="4">
        <f t="shared" si="66"/>
        <v>1</v>
      </c>
      <c r="T129" s="4">
        <f t="shared" si="67"/>
        <v>1</v>
      </c>
      <c r="U129" s="4">
        <f t="shared" si="68"/>
        <v>0</v>
      </c>
      <c r="V129" s="4">
        <f t="shared" si="69"/>
        <v>0</v>
      </c>
      <c r="W129" s="4">
        <f t="shared" si="70"/>
        <v>0</v>
      </c>
      <c r="X129" s="4">
        <f t="shared" si="71"/>
        <v>0</v>
      </c>
      <c r="Y129" s="4">
        <f t="shared" si="72"/>
        <v>0</v>
      </c>
      <c r="Z129" s="4">
        <f t="shared" si="73"/>
        <v>0</v>
      </c>
      <c r="AA129" s="4">
        <f t="shared" si="74"/>
        <v>0</v>
      </c>
      <c r="AB129" s="4">
        <f t="shared" si="75"/>
        <v>0</v>
      </c>
      <c r="AC129" s="4">
        <f t="shared" si="76"/>
        <v>0</v>
      </c>
      <c r="AD129" s="4">
        <f t="shared" si="77"/>
        <v>0</v>
      </c>
      <c r="AE129" s="4">
        <f t="shared" si="78"/>
        <v>0</v>
      </c>
      <c r="AF129" s="4">
        <f t="shared" si="79"/>
        <v>0</v>
      </c>
      <c r="AG129" s="4">
        <f t="shared" si="80"/>
        <v>0</v>
      </c>
      <c r="AH129" s="4">
        <f t="shared" si="81"/>
        <v>0</v>
      </c>
      <c r="AI129" s="4">
        <f t="shared" si="82"/>
        <v>0</v>
      </c>
      <c r="AJ129" s="4">
        <f t="shared" si="83"/>
        <v>0</v>
      </c>
      <c r="AK129" s="4">
        <f>Detailed_Report_Risk_Levels!E129</f>
        <v>0</v>
      </c>
      <c r="AL129" s="4">
        <f t="shared" si="84"/>
        <v>0</v>
      </c>
      <c r="AM129" s="4">
        <f t="shared" si="85"/>
        <v>0</v>
      </c>
      <c r="AN129" s="4">
        <f t="shared" si="86"/>
        <v>0</v>
      </c>
      <c r="AO129" s="4">
        <f t="shared" si="87"/>
        <v>0</v>
      </c>
      <c r="AP129" s="4">
        <f t="shared" si="88"/>
        <v>0</v>
      </c>
      <c r="AQ129" s="4">
        <f t="shared" si="89"/>
        <v>0</v>
      </c>
      <c r="AR129" s="4">
        <f t="shared" si="90"/>
        <v>0</v>
      </c>
      <c r="AS129" s="4">
        <f t="shared" si="91"/>
        <v>0</v>
      </c>
      <c r="AT129" s="4">
        <f t="shared" si="92"/>
        <v>0</v>
      </c>
      <c r="AU129" s="4">
        <f t="shared" si="93"/>
        <v>0</v>
      </c>
      <c r="AV129" s="4">
        <f t="shared" si="94"/>
        <v>0</v>
      </c>
      <c r="AW129" s="4">
        <f t="shared" si="95"/>
        <v>0</v>
      </c>
      <c r="AX129" s="4">
        <f t="shared" si="96"/>
        <v>0</v>
      </c>
      <c r="AY129" s="4">
        <f t="shared" si="97"/>
        <v>0</v>
      </c>
      <c r="AZ129" s="4">
        <f t="shared" si="98"/>
        <v>0</v>
      </c>
    </row>
    <row r="130" spans="2:52" x14ac:dyDescent="0.2">
      <c r="B130">
        <f>Risks!B138</f>
        <v>0</v>
      </c>
      <c r="C130">
        <f>Risks!I138</f>
        <v>0</v>
      </c>
      <c r="D130" s="4">
        <f>Risks!C138</f>
        <v>0</v>
      </c>
      <c r="E130" s="4">
        <f>Detailed_Report_Risk_Levels!D130</f>
        <v>0</v>
      </c>
      <c r="F130" s="4">
        <f t="shared" si="53"/>
        <v>1</v>
      </c>
      <c r="G130" s="4">
        <f t="shared" si="54"/>
        <v>1</v>
      </c>
      <c r="H130" s="4">
        <f t="shared" si="55"/>
        <v>1</v>
      </c>
      <c r="I130" s="4">
        <f t="shared" si="56"/>
        <v>1</v>
      </c>
      <c r="J130" s="4">
        <f t="shared" si="57"/>
        <v>1</v>
      </c>
      <c r="K130" s="4">
        <f t="shared" si="58"/>
        <v>1</v>
      </c>
      <c r="L130" s="4">
        <f t="shared" si="59"/>
        <v>1</v>
      </c>
      <c r="M130" s="4">
        <f t="shared" si="60"/>
        <v>1</v>
      </c>
      <c r="N130" s="4">
        <f t="shared" si="61"/>
        <v>1</v>
      </c>
      <c r="O130" s="4">
        <f t="shared" si="62"/>
        <v>1</v>
      </c>
      <c r="P130" s="4">
        <f t="shared" si="63"/>
        <v>1</v>
      </c>
      <c r="Q130" s="4">
        <f t="shared" si="64"/>
        <v>1</v>
      </c>
      <c r="R130" s="4">
        <f t="shared" si="65"/>
        <v>1</v>
      </c>
      <c r="S130" s="4">
        <f t="shared" si="66"/>
        <v>1</v>
      </c>
      <c r="T130" s="4">
        <f t="shared" si="67"/>
        <v>1</v>
      </c>
      <c r="U130" s="4">
        <f t="shared" si="68"/>
        <v>0</v>
      </c>
      <c r="V130" s="4">
        <f t="shared" si="69"/>
        <v>0</v>
      </c>
      <c r="W130" s="4">
        <f t="shared" si="70"/>
        <v>0</v>
      </c>
      <c r="X130" s="4">
        <f t="shared" si="71"/>
        <v>0</v>
      </c>
      <c r="Y130" s="4">
        <f t="shared" si="72"/>
        <v>0</v>
      </c>
      <c r="Z130" s="4">
        <f t="shared" si="73"/>
        <v>0</v>
      </c>
      <c r="AA130" s="4">
        <f t="shared" si="74"/>
        <v>0</v>
      </c>
      <c r="AB130" s="4">
        <f t="shared" si="75"/>
        <v>0</v>
      </c>
      <c r="AC130" s="4">
        <f t="shared" si="76"/>
        <v>0</v>
      </c>
      <c r="AD130" s="4">
        <f t="shared" si="77"/>
        <v>0</v>
      </c>
      <c r="AE130" s="4">
        <f t="shared" si="78"/>
        <v>0</v>
      </c>
      <c r="AF130" s="4">
        <f t="shared" si="79"/>
        <v>0</v>
      </c>
      <c r="AG130" s="4">
        <f t="shared" si="80"/>
        <v>0</v>
      </c>
      <c r="AH130" s="4">
        <f t="shared" si="81"/>
        <v>0</v>
      </c>
      <c r="AI130" s="4">
        <f t="shared" si="82"/>
        <v>0</v>
      </c>
      <c r="AJ130" s="4">
        <f t="shared" si="83"/>
        <v>0</v>
      </c>
      <c r="AK130" s="4">
        <f>Detailed_Report_Risk_Levels!E130</f>
        <v>0</v>
      </c>
      <c r="AL130" s="4">
        <f t="shared" si="84"/>
        <v>0</v>
      </c>
      <c r="AM130" s="4">
        <f t="shared" si="85"/>
        <v>0</v>
      </c>
      <c r="AN130" s="4">
        <f t="shared" si="86"/>
        <v>0</v>
      </c>
      <c r="AO130" s="4">
        <f t="shared" si="87"/>
        <v>0</v>
      </c>
      <c r="AP130" s="4">
        <f t="shared" si="88"/>
        <v>0</v>
      </c>
      <c r="AQ130" s="4">
        <f t="shared" si="89"/>
        <v>0</v>
      </c>
      <c r="AR130" s="4">
        <f t="shared" si="90"/>
        <v>0</v>
      </c>
      <c r="AS130" s="4">
        <f t="shared" si="91"/>
        <v>0</v>
      </c>
      <c r="AT130" s="4">
        <f t="shared" si="92"/>
        <v>0</v>
      </c>
      <c r="AU130" s="4">
        <f t="shared" si="93"/>
        <v>0</v>
      </c>
      <c r="AV130" s="4">
        <f t="shared" si="94"/>
        <v>0</v>
      </c>
      <c r="AW130" s="4">
        <f t="shared" si="95"/>
        <v>0</v>
      </c>
      <c r="AX130" s="4">
        <f t="shared" si="96"/>
        <v>0</v>
      </c>
      <c r="AY130" s="4">
        <f t="shared" si="97"/>
        <v>0</v>
      </c>
      <c r="AZ130" s="4">
        <f t="shared" si="98"/>
        <v>0</v>
      </c>
    </row>
    <row r="131" spans="2:52" x14ac:dyDescent="0.2">
      <c r="B131">
        <f>Risks!B139</f>
        <v>0</v>
      </c>
      <c r="C131">
        <f>Risks!I139</f>
        <v>0</v>
      </c>
      <c r="D131" s="4">
        <f>Risks!C139</f>
        <v>0</v>
      </c>
      <c r="E131" s="4">
        <f>Detailed_Report_Risk_Levels!D131</f>
        <v>0</v>
      </c>
      <c r="F131" s="4">
        <f t="shared" si="53"/>
        <v>1</v>
      </c>
      <c r="G131" s="4">
        <f t="shared" si="54"/>
        <v>1</v>
      </c>
      <c r="H131" s="4">
        <f t="shared" si="55"/>
        <v>1</v>
      </c>
      <c r="I131" s="4">
        <f t="shared" si="56"/>
        <v>1</v>
      </c>
      <c r="J131" s="4">
        <f t="shared" si="57"/>
        <v>1</v>
      </c>
      <c r="K131" s="4">
        <f t="shared" si="58"/>
        <v>1</v>
      </c>
      <c r="L131" s="4">
        <f t="shared" si="59"/>
        <v>1</v>
      </c>
      <c r="M131" s="4">
        <f t="shared" si="60"/>
        <v>1</v>
      </c>
      <c r="N131" s="4">
        <f t="shared" si="61"/>
        <v>1</v>
      </c>
      <c r="O131" s="4">
        <f t="shared" si="62"/>
        <v>1</v>
      </c>
      <c r="P131" s="4">
        <f t="shared" si="63"/>
        <v>1</v>
      </c>
      <c r="Q131" s="4">
        <f t="shared" si="64"/>
        <v>1</v>
      </c>
      <c r="R131" s="4">
        <f t="shared" si="65"/>
        <v>1</v>
      </c>
      <c r="S131" s="4">
        <f t="shared" si="66"/>
        <v>1</v>
      </c>
      <c r="T131" s="4">
        <f t="shared" si="67"/>
        <v>1</v>
      </c>
      <c r="U131" s="4">
        <f t="shared" si="68"/>
        <v>0</v>
      </c>
      <c r="V131" s="4">
        <f t="shared" si="69"/>
        <v>0</v>
      </c>
      <c r="W131" s="4">
        <f t="shared" si="70"/>
        <v>0</v>
      </c>
      <c r="X131" s="4">
        <f t="shared" si="71"/>
        <v>0</v>
      </c>
      <c r="Y131" s="4">
        <f t="shared" si="72"/>
        <v>0</v>
      </c>
      <c r="Z131" s="4">
        <f t="shared" si="73"/>
        <v>0</v>
      </c>
      <c r="AA131" s="4">
        <f t="shared" si="74"/>
        <v>0</v>
      </c>
      <c r="AB131" s="4">
        <f t="shared" si="75"/>
        <v>0</v>
      </c>
      <c r="AC131" s="4">
        <f t="shared" si="76"/>
        <v>0</v>
      </c>
      <c r="AD131" s="4">
        <f t="shared" si="77"/>
        <v>0</v>
      </c>
      <c r="AE131" s="4">
        <f t="shared" si="78"/>
        <v>0</v>
      </c>
      <c r="AF131" s="4">
        <f t="shared" si="79"/>
        <v>0</v>
      </c>
      <c r="AG131" s="4">
        <f t="shared" si="80"/>
        <v>0</v>
      </c>
      <c r="AH131" s="4">
        <f t="shared" si="81"/>
        <v>0</v>
      </c>
      <c r="AI131" s="4">
        <f t="shared" si="82"/>
        <v>0</v>
      </c>
      <c r="AJ131" s="4">
        <f t="shared" si="83"/>
        <v>0</v>
      </c>
      <c r="AK131" s="4">
        <f>Detailed_Report_Risk_Levels!E131</f>
        <v>0</v>
      </c>
      <c r="AL131" s="4">
        <f t="shared" si="84"/>
        <v>0</v>
      </c>
      <c r="AM131" s="4">
        <f t="shared" si="85"/>
        <v>0</v>
      </c>
      <c r="AN131" s="4">
        <f t="shared" si="86"/>
        <v>0</v>
      </c>
      <c r="AO131" s="4">
        <f t="shared" si="87"/>
        <v>0</v>
      </c>
      <c r="AP131" s="4">
        <f t="shared" si="88"/>
        <v>0</v>
      </c>
      <c r="AQ131" s="4">
        <f t="shared" si="89"/>
        <v>0</v>
      </c>
      <c r="AR131" s="4">
        <f t="shared" si="90"/>
        <v>0</v>
      </c>
      <c r="AS131" s="4">
        <f t="shared" si="91"/>
        <v>0</v>
      </c>
      <c r="AT131" s="4">
        <f t="shared" si="92"/>
        <v>0</v>
      </c>
      <c r="AU131" s="4">
        <f t="shared" si="93"/>
        <v>0</v>
      </c>
      <c r="AV131" s="4">
        <f t="shared" si="94"/>
        <v>0</v>
      </c>
      <c r="AW131" s="4">
        <f t="shared" si="95"/>
        <v>0</v>
      </c>
      <c r="AX131" s="4">
        <f t="shared" si="96"/>
        <v>0</v>
      </c>
      <c r="AY131" s="4">
        <f t="shared" si="97"/>
        <v>0</v>
      </c>
      <c r="AZ131" s="4">
        <f t="shared" si="98"/>
        <v>0</v>
      </c>
    </row>
    <row r="132" spans="2:52" x14ac:dyDescent="0.2">
      <c r="B132">
        <f>Risks!B140</f>
        <v>0</v>
      </c>
      <c r="C132">
        <f>Risks!I140</f>
        <v>0</v>
      </c>
      <c r="D132" s="4">
        <f>Risks!C140</f>
        <v>0</v>
      </c>
      <c r="E132" s="4">
        <f>Detailed_Report_Risk_Levels!D132</f>
        <v>0</v>
      </c>
      <c r="F132" s="4">
        <f t="shared" si="53"/>
        <v>1</v>
      </c>
      <c r="G132" s="4">
        <f t="shared" si="54"/>
        <v>1</v>
      </c>
      <c r="H132" s="4">
        <f t="shared" si="55"/>
        <v>1</v>
      </c>
      <c r="I132" s="4">
        <f t="shared" si="56"/>
        <v>1</v>
      </c>
      <c r="J132" s="4">
        <f t="shared" si="57"/>
        <v>1</v>
      </c>
      <c r="K132" s="4">
        <f t="shared" si="58"/>
        <v>1</v>
      </c>
      <c r="L132" s="4">
        <f t="shared" si="59"/>
        <v>1</v>
      </c>
      <c r="M132" s="4">
        <f t="shared" si="60"/>
        <v>1</v>
      </c>
      <c r="N132" s="4">
        <f t="shared" si="61"/>
        <v>1</v>
      </c>
      <c r="O132" s="4">
        <f t="shared" si="62"/>
        <v>1</v>
      </c>
      <c r="P132" s="4">
        <f t="shared" si="63"/>
        <v>1</v>
      </c>
      <c r="Q132" s="4">
        <f t="shared" si="64"/>
        <v>1</v>
      </c>
      <c r="R132" s="4">
        <f t="shared" si="65"/>
        <v>1</v>
      </c>
      <c r="S132" s="4">
        <f t="shared" si="66"/>
        <v>1</v>
      </c>
      <c r="T132" s="4">
        <f t="shared" si="67"/>
        <v>1</v>
      </c>
      <c r="U132" s="4">
        <f t="shared" si="68"/>
        <v>0</v>
      </c>
      <c r="V132" s="4">
        <f t="shared" si="69"/>
        <v>0</v>
      </c>
      <c r="W132" s="4">
        <f t="shared" si="70"/>
        <v>0</v>
      </c>
      <c r="X132" s="4">
        <f t="shared" si="71"/>
        <v>0</v>
      </c>
      <c r="Y132" s="4">
        <f t="shared" si="72"/>
        <v>0</v>
      </c>
      <c r="Z132" s="4">
        <f t="shared" si="73"/>
        <v>0</v>
      </c>
      <c r="AA132" s="4">
        <f t="shared" si="74"/>
        <v>0</v>
      </c>
      <c r="AB132" s="4">
        <f t="shared" si="75"/>
        <v>0</v>
      </c>
      <c r="AC132" s="4">
        <f t="shared" si="76"/>
        <v>0</v>
      </c>
      <c r="AD132" s="4">
        <f t="shared" si="77"/>
        <v>0</v>
      </c>
      <c r="AE132" s="4">
        <f t="shared" si="78"/>
        <v>0</v>
      </c>
      <c r="AF132" s="4">
        <f t="shared" si="79"/>
        <v>0</v>
      </c>
      <c r="AG132" s="4">
        <f t="shared" si="80"/>
        <v>0</v>
      </c>
      <c r="AH132" s="4">
        <f t="shared" si="81"/>
        <v>0</v>
      </c>
      <c r="AI132" s="4">
        <f t="shared" si="82"/>
        <v>0</v>
      </c>
      <c r="AJ132" s="4">
        <f t="shared" si="83"/>
        <v>0</v>
      </c>
      <c r="AK132" s="4">
        <f>Detailed_Report_Risk_Levels!E132</f>
        <v>0</v>
      </c>
      <c r="AL132" s="4">
        <f t="shared" si="84"/>
        <v>0</v>
      </c>
      <c r="AM132" s="4">
        <f t="shared" si="85"/>
        <v>0</v>
      </c>
      <c r="AN132" s="4">
        <f t="shared" si="86"/>
        <v>0</v>
      </c>
      <c r="AO132" s="4">
        <f t="shared" si="87"/>
        <v>0</v>
      </c>
      <c r="AP132" s="4">
        <f t="shared" si="88"/>
        <v>0</v>
      </c>
      <c r="AQ132" s="4">
        <f t="shared" si="89"/>
        <v>0</v>
      </c>
      <c r="AR132" s="4">
        <f t="shared" si="90"/>
        <v>0</v>
      </c>
      <c r="AS132" s="4">
        <f t="shared" si="91"/>
        <v>0</v>
      </c>
      <c r="AT132" s="4">
        <f t="shared" si="92"/>
        <v>0</v>
      </c>
      <c r="AU132" s="4">
        <f t="shared" si="93"/>
        <v>0</v>
      </c>
      <c r="AV132" s="4">
        <f t="shared" si="94"/>
        <v>0</v>
      </c>
      <c r="AW132" s="4">
        <f t="shared" si="95"/>
        <v>0</v>
      </c>
      <c r="AX132" s="4">
        <f t="shared" si="96"/>
        <v>0</v>
      </c>
      <c r="AY132" s="4">
        <f t="shared" si="97"/>
        <v>0</v>
      </c>
      <c r="AZ132" s="4">
        <f t="shared" si="98"/>
        <v>0</v>
      </c>
    </row>
    <row r="133" spans="2:52" x14ac:dyDescent="0.2">
      <c r="B133">
        <f>Risks!B141</f>
        <v>0</v>
      </c>
      <c r="C133">
        <f>Risks!I141</f>
        <v>0</v>
      </c>
      <c r="D133" s="4">
        <f>Risks!C141</f>
        <v>0</v>
      </c>
      <c r="E133" s="4">
        <f>Detailed_Report_Risk_Levels!D133</f>
        <v>0</v>
      </c>
      <c r="F133" s="4">
        <f t="shared" si="53"/>
        <v>1</v>
      </c>
      <c r="G133" s="4">
        <f t="shared" si="54"/>
        <v>1</v>
      </c>
      <c r="H133" s="4">
        <f t="shared" si="55"/>
        <v>1</v>
      </c>
      <c r="I133" s="4">
        <f t="shared" si="56"/>
        <v>1</v>
      </c>
      <c r="J133" s="4">
        <f t="shared" si="57"/>
        <v>1</v>
      </c>
      <c r="K133" s="4">
        <f t="shared" si="58"/>
        <v>1</v>
      </c>
      <c r="L133" s="4">
        <f t="shared" si="59"/>
        <v>1</v>
      </c>
      <c r="M133" s="4">
        <f t="shared" si="60"/>
        <v>1</v>
      </c>
      <c r="N133" s="4">
        <f t="shared" si="61"/>
        <v>1</v>
      </c>
      <c r="O133" s="4">
        <f t="shared" si="62"/>
        <v>1</v>
      </c>
      <c r="P133" s="4">
        <f t="shared" si="63"/>
        <v>1</v>
      </c>
      <c r="Q133" s="4">
        <f t="shared" si="64"/>
        <v>1</v>
      </c>
      <c r="R133" s="4">
        <f t="shared" si="65"/>
        <v>1</v>
      </c>
      <c r="S133" s="4">
        <f t="shared" si="66"/>
        <v>1</v>
      </c>
      <c r="T133" s="4">
        <f t="shared" si="67"/>
        <v>1</v>
      </c>
      <c r="U133" s="4">
        <f t="shared" si="68"/>
        <v>0</v>
      </c>
      <c r="V133" s="4">
        <f t="shared" si="69"/>
        <v>0</v>
      </c>
      <c r="W133" s="4">
        <f t="shared" si="70"/>
        <v>0</v>
      </c>
      <c r="X133" s="4">
        <f t="shared" si="71"/>
        <v>0</v>
      </c>
      <c r="Y133" s="4">
        <f t="shared" si="72"/>
        <v>0</v>
      </c>
      <c r="Z133" s="4">
        <f t="shared" si="73"/>
        <v>0</v>
      </c>
      <c r="AA133" s="4">
        <f t="shared" si="74"/>
        <v>0</v>
      </c>
      <c r="AB133" s="4">
        <f t="shared" si="75"/>
        <v>0</v>
      </c>
      <c r="AC133" s="4">
        <f t="shared" si="76"/>
        <v>0</v>
      </c>
      <c r="AD133" s="4">
        <f t="shared" si="77"/>
        <v>0</v>
      </c>
      <c r="AE133" s="4">
        <f t="shared" si="78"/>
        <v>0</v>
      </c>
      <c r="AF133" s="4">
        <f t="shared" si="79"/>
        <v>0</v>
      </c>
      <c r="AG133" s="4">
        <f t="shared" si="80"/>
        <v>0</v>
      </c>
      <c r="AH133" s="4">
        <f t="shared" si="81"/>
        <v>0</v>
      </c>
      <c r="AI133" s="4">
        <f t="shared" si="82"/>
        <v>0</v>
      </c>
      <c r="AJ133" s="4">
        <f t="shared" si="83"/>
        <v>0</v>
      </c>
      <c r="AK133" s="4">
        <f>Detailed_Report_Risk_Levels!E133</f>
        <v>0</v>
      </c>
      <c r="AL133" s="4">
        <f t="shared" si="84"/>
        <v>0</v>
      </c>
      <c r="AM133" s="4">
        <f t="shared" si="85"/>
        <v>0</v>
      </c>
      <c r="AN133" s="4">
        <f t="shared" si="86"/>
        <v>0</v>
      </c>
      <c r="AO133" s="4">
        <f t="shared" si="87"/>
        <v>0</v>
      </c>
      <c r="AP133" s="4">
        <f t="shared" si="88"/>
        <v>0</v>
      </c>
      <c r="AQ133" s="4">
        <f t="shared" si="89"/>
        <v>0</v>
      </c>
      <c r="AR133" s="4">
        <f t="shared" si="90"/>
        <v>0</v>
      </c>
      <c r="AS133" s="4">
        <f t="shared" si="91"/>
        <v>0</v>
      </c>
      <c r="AT133" s="4">
        <f t="shared" si="92"/>
        <v>0</v>
      </c>
      <c r="AU133" s="4">
        <f t="shared" si="93"/>
        <v>0</v>
      </c>
      <c r="AV133" s="4">
        <f t="shared" si="94"/>
        <v>0</v>
      </c>
      <c r="AW133" s="4">
        <f t="shared" si="95"/>
        <v>0</v>
      </c>
      <c r="AX133" s="4">
        <f t="shared" si="96"/>
        <v>0</v>
      </c>
      <c r="AY133" s="4">
        <f t="shared" si="97"/>
        <v>0</v>
      </c>
      <c r="AZ133" s="4">
        <f t="shared" si="98"/>
        <v>0</v>
      </c>
    </row>
    <row r="134" spans="2:52" x14ac:dyDescent="0.2">
      <c r="B134">
        <f>Risks!B142</f>
        <v>0</v>
      </c>
      <c r="C134">
        <f>Risks!I142</f>
        <v>0</v>
      </c>
      <c r="D134" s="4">
        <f>Risks!C142</f>
        <v>0</v>
      </c>
      <c r="E134" s="4">
        <f>Detailed_Report_Risk_Levels!D134</f>
        <v>0</v>
      </c>
      <c r="F134" s="4">
        <f t="shared" si="53"/>
        <v>1</v>
      </c>
      <c r="G134" s="4">
        <f t="shared" si="54"/>
        <v>1</v>
      </c>
      <c r="H134" s="4">
        <f t="shared" si="55"/>
        <v>1</v>
      </c>
      <c r="I134" s="4">
        <f t="shared" si="56"/>
        <v>1</v>
      </c>
      <c r="J134" s="4">
        <f t="shared" si="57"/>
        <v>1</v>
      </c>
      <c r="K134" s="4">
        <f t="shared" si="58"/>
        <v>1</v>
      </c>
      <c r="L134" s="4">
        <f t="shared" si="59"/>
        <v>1</v>
      </c>
      <c r="M134" s="4">
        <f t="shared" si="60"/>
        <v>1</v>
      </c>
      <c r="N134" s="4">
        <f t="shared" si="61"/>
        <v>1</v>
      </c>
      <c r="O134" s="4">
        <f t="shared" si="62"/>
        <v>1</v>
      </c>
      <c r="P134" s="4">
        <f t="shared" si="63"/>
        <v>1</v>
      </c>
      <c r="Q134" s="4">
        <f t="shared" si="64"/>
        <v>1</v>
      </c>
      <c r="R134" s="4">
        <f t="shared" si="65"/>
        <v>1</v>
      </c>
      <c r="S134" s="4">
        <f t="shared" si="66"/>
        <v>1</v>
      </c>
      <c r="T134" s="4">
        <f t="shared" si="67"/>
        <v>1</v>
      </c>
      <c r="U134" s="4">
        <f t="shared" si="68"/>
        <v>0</v>
      </c>
      <c r="V134" s="4">
        <f t="shared" si="69"/>
        <v>0</v>
      </c>
      <c r="W134" s="4">
        <f t="shared" si="70"/>
        <v>0</v>
      </c>
      <c r="X134" s="4">
        <f t="shared" si="71"/>
        <v>0</v>
      </c>
      <c r="Y134" s="4">
        <f t="shared" si="72"/>
        <v>0</v>
      </c>
      <c r="Z134" s="4">
        <f t="shared" si="73"/>
        <v>0</v>
      </c>
      <c r="AA134" s="4">
        <f t="shared" si="74"/>
        <v>0</v>
      </c>
      <c r="AB134" s="4">
        <f t="shared" si="75"/>
        <v>0</v>
      </c>
      <c r="AC134" s="4">
        <f t="shared" si="76"/>
        <v>0</v>
      </c>
      <c r="AD134" s="4">
        <f t="shared" si="77"/>
        <v>0</v>
      </c>
      <c r="AE134" s="4">
        <f t="shared" si="78"/>
        <v>0</v>
      </c>
      <c r="AF134" s="4">
        <f t="shared" si="79"/>
        <v>0</v>
      </c>
      <c r="AG134" s="4">
        <f t="shared" si="80"/>
        <v>0</v>
      </c>
      <c r="AH134" s="4">
        <f t="shared" si="81"/>
        <v>0</v>
      </c>
      <c r="AI134" s="4">
        <f t="shared" si="82"/>
        <v>0</v>
      </c>
      <c r="AJ134" s="4">
        <f t="shared" si="83"/>
        <v>0</v>
      </c>
      <c r="AK134" s="4">
        <f>Detailed_Report_Risk_Levels!E134</f>
        <v>0</v>
      </c>
      <c r="AL134" s="4">
        <f t="shared" si="84"/>
        <v>0</v>
      </c>
      <c r="AM134" s="4">
        <f t="shared" si="85"/>
        <v>0</v>
      </c>
      <c r="AN134" s="4">
        <f t="shared" si="86"/>
        <v>0</v>
      </c>
      <c r="AO134" s="4">
        <f t="shared" si="87"/>
        <v>0</v>
      </c>
      <c r="AP134" s="4">
        <f t="shared" si="88"/>
        <v>0</v>
      </c>
      <c r="AQ134" s="4">
        <f t="shared" si="89"/>
        <v>0</v>
      </c>
      <c r="AR134" s="4">
        <f t="shared" si="90"/>
        <v>0</v>
      </c>
      <c r="AS134" s="4">
        <f t="shared" si="91"/>
        <v>0</v>
      </c>
      <c r="AT134" s="4">
        <f t="shared" si="92"/>
        <v>0</v>
      </c>
      <c r="AU134" s="4">
        <f t="shared" si="93"/>
        <v>0</v>
      </c>
      <c r="AV134" s="4">
        <f t="shared" si="94"/>
        <v>0</v>
      </c>
      <c r="AW134" s="4">
        <f t="shared" si="95"/>
        <v>0</v>
      </c>
      <c r="AX134" s="4">
        <f t="shared" si="96"/>
        <v>0</v>
      </c>
      <c r="AY134" s="4">
        <f t="shared" si="97"/>
        <v>0</v>
      </c>
      <c r="AZ134" s="4">
        <f t="shared" si="98"/>
        <v>0</v>
      </c>
    </row>
    <row r="135" spans="2:52" x14ac:dyDescent="0.2">
      <c r="B135">
        <f>Risks!B143</f>
        <v>0</v>
      </c>
      <c r="C135">
        <f>Risks!I143</f>
        <v>0</v>
      </c>
      <c r="D135" s="4">
        <f>Risks!C143</f>
        <v>0</v>
      </c>
      <c r="E135" s="4">
        <f>Detailed_Report_Risk_Levels!D135</f>
        <v>0</v>
      </c>
      <c r="F135" s="4">
        <f t="shared" si="53"/>
        <v>1</v>
      </c>
      <c r="G135" s="4">
        <f t="shared" si="54"/>
        <v>1</v>
      </c>
      <c r="H135" s="4">
        <f t="shared" si="55"/>
        <v>1</v>
      </c>
      <c r="I135" s="4">
        <f t="shared" si="56"/>
        <v>1</v>
      </c>
      <c r="J135" s="4">
        <f t="shared" si="57"/>
        <v>1</v>
      </c>
      <c r="K135" s="4">
        <f t="shared" si="58"/>
        <v>1</v>
      </c>
      <c r="L135" s="4">
        <f t="shared" si="59"/>
        <v>1</v>
      </c>
      <c r="M135" s="4">
        <f t="shared" si="60"/>
        <v>1</v>
      </c>
      <c r="N135" s="4">
        <f t="shared" si="61"/>
        <v>1</v>
      </c>
      <c r="O135" s="4">
        <f t="shared" si="62"/>
        <v>1</v>
      </c>
      <c r="P135" s="4">
        <f t="shared" si="63"/>
        <v>1</v>
      </c>
      <c r="Q135" s="4">
        <f t="shared" si="64"/>
        <v>1</v>
      </c>
      <c r="R135" s="4">
        <f t="shared" si="65"/>
        <v>1</v>
      </c>
      <c r="S135" s="4">
        <f t="shared" si="66"/>
        <v>1</v>
      </c>
      <c r="T135" s="4">
        <f t="shared" si="67"/>
        <v>1</v>
      </c>
      <c r="U135" s="4">
        <f t="shared" si="68"/>
        <v>0</v>
      </c>
      <c r="V135" s="4">
        <f t="shared" si="69"/>
        <v>0</v>
      </c>
      <c r="W135" s="4">
        <f t="shared" si="70"/>
        <v>0</v>
      </c>
      <c r="X135" s="4">
        <f t="shared" si="71"/>
        <v>0</v>
      </c>
      <c r="Y135" s="4">
        <f t="shared" si="72"/>
        <v>0</v>
      </c>
      <c r="Z135" s="4">
        <f t="shared" si="73"/>
        <v>0</v>
      </c>
      <c r="AA135" s="4">
        <f t="shared" si="74"/>
        <v>0</v>
      </c>
      <c r="AB135" s="4">
        <f t="shared" si="75"/>
        <v>0</v>
      </c>
      <c r="AC135" s="4">
        <f t="shared" si="76"/>
        <v>0</v>
      </c>
      <c r="AD135" s="4">
        <f t="shared" si="77"/>
        <v>0</v>
      </c>
      <c r="AE135" s="4">
        <f t="shared" si="78"/>
        <v>0</v>
      </c>
      <c r="AF135" s="4">
        <f t="shared" si="79"/>
        <v>0</v>
      </c>
      <c r="AG135" s="4">
        <f t="shared" si="80"/>
        <v>0</v>
      </c>
      <c r="AH135" s="4">
        <f t="shared" si="81"/>
        <v>0</v>
      </c>
      <c r="AI135" s="4">
        <f t="shared" si="82"/>
        <v>0</v>
      </c>
      <c r="AJ135" s="4">
        <f t="shared" si="83"/>
        <v>0</v>
      </c>
      <c r="AK135" s="4">
        <f>Detailed_Report_Risk_Levels!E135</f>
        <v>0</v>
      </c>
      <c r="AL135" s="4">
        <f t="shared" si="84"/>
        <v>0</v>
      </c>
      <c r="AM135" s="4">
        <f t="shared" si="85"/>
        <v>0</v>
      </c>
      <c r="AN135" s="4">
        <f t="shared" si="86"/>
        <v>0</v>
      </c>
      <c r="AO135" s="4">
        <f t="shared" si="87"/>
        <v>0</v>
      </c>
      <c r="AP135" s="4">
        <f t="shared" si="88"/>
        <v>0</v>
      </c>
      <c r="AQ135" s="4">
        <f t="shared" si="89"/>
        <v>0</v>
      </c>
      <c r="AR135" s="4">
        <f t="shared" si="90"/>
        <v>0</v>
      </c>
      <c r="AS135" s="4">
        <f t="shared" si="91"/>
        <v>0</v>
      </c>
      <c r="AT135" s="4">
        <f t="shared" si="92"/>
        <v>0</v>
      </c>
      <c r="AU135" s="4">
        <f t="shared" si="93"/>
        <v>0</v>
      </c>
      <c r="AV135" s="4">
        <f t="shared" si="94"/>
        <v>0</v>
      </c>
      <c r="AW135" s="4">
        <f t="shared" si="95"/>
        <v>0</v>
      </c>
      <c r="AX135" s="4">
        <f t="shared" si="96"/>
        <v>0</v>
      </c>
      <c r="AY135" s="4">
        <f t="shared" si="97"/>
        <v>0</v>
      </c>
      <c r="AZ135" s="4">
        <f t="shared" si="98"/>
        <v>0</v>
      </c>
    </row>
    <row r="136" spans="2:52" x14ac:dyDescent="0.2">
      <c r="B136">
        <f>Risks!B144</f>
        <v>0</v>
      </c>
      <c r="C136">
        <f>Risks!I144</f>
        <v>0</v>
      </c>
      <c r="D136" s="4">
        <f>Risks!C144</f>
        <v>0</v>
      </c>
      <c r="E136" s="4">
        <f>Detailed_Report_Risk_Levels!D136</f>
        <v>0</v>
      </c>
      <c r="F136" s="4">
        <f t="shared" si="53"/>
        <v>1</v>
      </c>
      <c r="G136" s="4">
        <f t="shared" si="54"/>
        <v>1</v>
      </c>
      <c r="H136" s="4">
        <f t="shared" si="55"/>
        <v>1</v>
      </c>
      <c r="I136" s="4">
        <f t="shared" si="56"/>
        <v>1</v>
      </c>
      <c r="J136" s="4">
        <f t="shared" si="57"/>
        <v>1</v>
      </c>
      <c r="K136" s="4">
        <f t="shared" si="58"/>
        <v>1</v>
      </c>
      <c r="L136" s="4">
        <f t="shared" si="59"/>
        <v>1</v>
      </c>
      <c r="M136" s="4">
        <f t="shared" si="60"/>
        <v>1</v>
      </c>
      <c r="N136" s="4">
        <f t="shared" si="61"/>
        <v>1</v>
      </c>
      <c r="O136" s="4">
        <f t="shared" si="62"/>
        <v>1</v>
      </c>
      <c r="P136" s="4">
        <f t="shared" si="63"/>
        <v>1</v>
      </c>
      <c r="Q136" s="4">
        <f t="shared" si="64"/>
        <v>1</v>
      </c>
      <c r="R136" s="4">
        <f t="shared" si="65"/>
        <v>1</v>
      </c>
      <c r="S136" s="4">
        <f t="shared" si="66"/>
        <v>1</v>
      </c>
      <c r="T136" s="4">
        <f t="shared" si="67"/>
        <v>1</v>
      </c>
      <c r="U136" s="4">
        <f t="shared" si="68"/>
        <v>0</v>
      </c>
      <c r="V136" s="4">
        <f t="shared" si="69"/>
        <v>0</v>
      </c>
      <c r="W136" s="4">
        <f t="shared" si="70"/>
        <v>0</v>
      </c>
      <c r="X136" s="4">
        <f t="shared" si="71"/>
        <v>0</v>
      </c>
      <c r="Y136" s="4">
        <f t="shared" si="72"/>
        <v>0</v>
      </c>
      <c r="Z136" s="4">
        <f t="shared" si="73"/>
        <v>0</v>
      </c>
      <c r="AA136" s="4">
        <f t="shared" si="74"/>
        <v>0</v>
      </c>
      <c r="AB136" s="4">
        <f t="shared" si="75"/>
        <v>0</v>
      </c>
      <c r="AC136" s="4">
        <f t="shared" si="76"/>
        <v>0</v>
      </c>
      <c r="AD136" s="4">
        <f t="shared" si="77"/>
        <v>0</v>
      </c>
      <c r="AE136" s="4">
        <f t="shared" si="78"/>
        <v>0</v>
      </c>
      <c r="AF136" s="4">
        <f t="shared" si="79"/>
        <v>0</v>
      </c>
      <c r="AG136" s="4">
        <f t="shared" si="80"/>
        <v>0</v>
      </c>
      <c r="AH136" s="4">
        <f t="shared" si="81"/>
        <v>0</v>
      </c>
      <c r="AI136" s="4">
        <f t="shared" si="82"/>
        <v>0</v>
      </c>
      <c r="AJ136" s="4">
        <f t="shared" si="83"/>
        <v>0</v>
      </c>
      <c r="AK136" s="4">
        <f>Detailed_Report_Risk_Levels!E136</f>
        <v>0</v>
      </c>
      <c r="AL136" s="4">
        <f t="shared" si="84"/>
        <v>0</v>
      </c>
      <c r="AM136" s="4">
        <f t="shared" si="85"/>
        <v>0</v>
      </c>
      <c r="AN136" s="4">
        <f t="shared" si="86"/>
        <v>0</v>
      </c>
      <c r="AO136" s="4">
        <f t="shared" si="87"/>
        <v>0</v>
      </c>
      <c r="AP136" s="4">
        <f t="shared" si="88"/>
        <v>0</v>
      </c>
      <c r="AQ136" s="4">
        <f t="shared" si="89"/>
        <v>0</v>
      </c>
      <c r="AR136" s="4">
        <f t="shared" si="90"/>
        <v>0</v>
      </c>
      <c r="AS136" s="4">
        <f t="shared" si="91"/>
        <v>0</v>
      </c>
      <c r="AT136" s="4">
        <f t="shared" si="92"/>
        <v>0</v>
      </c>
      <c r="AU136" s="4">
        <f t="shared" si="93"/>
        <v>0</v>
      </c>
      <c r="AV136" s="4">
        <f t="shared" si="94"/>
        <v>0</v>
      </c>
      <c r="AW136" s="4">
        <f t="shared" si="95"/>
        <v>0</v>
      </c>
      <c r="AX136" s="4">
        <f t="shared" si="96"/>
        <v>0</v>
      </c>
      <c r="AY136" s="4">
        <f t="shared" si="97"/>
        <v>0</v>
      </c>
      <c r="AZ136" s="4">
        <f t="shared" si="98"/>
        <v>0</v>
      </c>
    </row>
    <row r="137" spans="2:52" x14ac:dyDescent="0.2">
      <c r="B137">
        <f>Risks!B145</f>
        <v>0</v>
      </c>
      <c r="C137">
        <f>Risks!I145</f>
        <v>0</v>
      </c>
      <c r="D137" s="4">
        <f>Risks!C145</f>
        <v>0</v>
      </c>
      <c r="E137" s="4">
        <f>Detailed_Report_Risk_Levels!D137</f>
        <v>0</v>
      </c>
      <c r="F137" s="4">
        <f t="shared" si="53"/>
        <v>1</v>
      </c>
      <c r="G137" s="4">
        <f t="shared" si="54"/>
        <v>1</v>
      </c>
      <c r="H137" s="4">
        <f t="shared" si="55"/>
        <v>1</v>
      </c>
      <c r="I137" s="4">
        <f t="shared" si="56"/>
        <v>1</v>
      </c>
      <c r="J137" s="4">
        <f t="shared" si="57"/>
        <v>1</v>
      </c>
      <c r="K137" s="4">
        <f t="shared" si="58"/>
        <v>1</v>
      </c>
      <c r="L137" s="4">
        <f t="shared" si="59"/>
        <v>1</v>
      </c>
      <c r="M137" s="4">
        <f t="shared" si="60"/>
        <v>1</v>
      </c>
      <c r="N137" s="4">
        <f t="shared" si="61"/>
        <v>1</v>
      </c>
      <c r="O137" s="4">
        <f t="shared" si="62"/>
        <v>1</v>
      </c>
      <c r="P137" s="4">
        <f t="shared" si="63"/>
        <v>1</v>
      </c>
      <c r="Q137" s="4">
        <f t="shared" si="64"/>
        <v>1</v>
      </c>
      <c r="R137" s="4">
        <f t="shared" si="65"/>
        <v>1</v>
      </c>
      <c r="S137" s="4">
        <f t="shared" si="66"/>
        <v>1</v>
      </c>
      <c r="T137" s="4">
        <f t="shared" si="67"/>
        <v>1</v>
      </c>
      <c r="U137" s="4">
        <f t="shared" si="68"/>
        <v>0</v>
      </c>
      <c r="V137" s="4">
        <f t="shared" si="69"/>
        <v>0</v>
      </c>
      <c r="W137" s="4">
        <f t="shared" si="70"/>
        <v>0</v>
      </c>
      <c r="X137" s="4">
        <f t="shared" si="71"/>
        <v>0</v>
      </c>
      <c r="Y137" s="4">
        <f t="shared" si="72"/>
        <v>0</v>
      </c>
      <c r="Z137" s="4">
        <f t="shared" si="73"/>
        <v>0</v>
      </c>
      <c r="AA137" s="4">
        <f t="shared" si="74"/>
        <v>0</v>
      </c>
      <c r="AB137" s="4">
        <f t="shared" si="75"/>
        <v>0</v>
      </c>
      <c r="AC137" s="4">
        <f t="shared" si="76"/>
        <v>0</v>
      </c>
      <c r="AD137" s="4">
        <f t="shared" si="77"/>
        <v>0</v>
      </c>
      <c r="AE137" s="4">
        <f t="shared" si="78"/>
        <v>0</v>
      </c>
      <c r="AF137" s="4">
        <f t="shared" si="79"/>
        <v>0</v>
      </c>
      <c r="AG137" s="4">
        <f t="shared" si="80"/>
        <v>0</v>
      </c>
      <c r="AH137" s="4">
        <f t="shared" si="81"/>
        <v>0</v>
      </c>
      <c r="AI137" s="4">
        <f t="shared" si="82"/>
        <v>0</v>
      </c>
      <c r="AJ137" s="4">
        <f t="shared" si="83"/>
        <v>0</v>
      </c>
      <c r="AK137" s="4">
        <f>Detailed_Report_Risk_Levels!E137</f>
        <v>0</v>
      </c>
      <c r="AL137" s="4">
        <f t="shared" si="84"/>
        <v>0</v>
      </c>
      <c r="AM137" s="4">
        <f t="shared" si="85"/>
        <v>0</v>
      </c>
      <c r="AN137" s="4">
        <f t="shared" si="86"/>
        <v>0</v>
      </c>
      <c r="AO137" s="4">
        <f t="shared" si="87"/>
        <v>0</v>
      </c>
      <c r="AP137" s="4">
        <f t="shared" si="88"/>
        <v>0</v>
      </c>
      <c r="AQ137" s="4">
        <f t="shared" si="89"/>
        <v>0</v>
      </c>
      <c r="AR137" s="4">
        <f t="shared" si="90"/>
        <v>0</v>
      </c>
      <c r="AS137" s="4">
        <f t="shared" si="91"/>
        <v>0</v>
      </c>
      <c r="AT137" s="4">
        <f t="shared" si="92"/>
        <v>0</v>
      </c>
      <c r="AU137" s="4">
        <f t="shared" si="93"/>
        <v>0</v>
      </c>
      <c r="AV137" s="4">
        <f t="shared" si="94"/>
        <v>0</v>
      </c>
      <c r="AW137" s="4">
        <f t="shared" si="95"/>
        <v>0</v>
      </c>
      <c r="AX137" s="4">
        <f t="shared" si="96"/>
        <v>0</v>
      </c>
      <c r="AY137" s="4">
        <f t="shared" si="97"/>
        <v>0</v>
      </c>
      <c r="AZ137" s="4">
        <f t="shared" si="98"/>
        <v>0</v>
      </c>
    </row>
    <row r="138" spans="2:52" x14ac:dyDescent="0.2">
      <c r="B138">
        <f>Risks!B146</f>
        <v>0</v>
      </c>
      <c r="C138">
        <f>Risks!I146</f>
        <v>0</v>
      </c>
      <c r="D138" s="4">
        <f>Risks!C146</f>
        <v>0</v>
      </c>
      <c r="E138" s="4">
        <f>Detailed_Report_Risk_Levels!D138</f>
        <v>0</v>
      </c>
      <c r="F138" s="4">
        <f t="shared" si="53"/>
        <v>1</v>
      </c>
      <c r="G138" s="4">
        <f t="shared" si="54"/>
        <v>1</v>
      </c>
      <c r="H138" s="4">
        <f t="shared" si="55"/>
        <v>1</v>
      </c>
      <c r="I138" s="4">
        <f t="shared" si="56"/>
        <v>1</v>
      </c>
      <c r="J138" s="4">
        <f t="shared" si="57"/>
        <v>1</v>
      </c>
      <c r="K138" s="4">
        <f t="shared" si="58"/>
        <v>1</v>
      </c>
      <c r="L138" s="4">
        <f t="shared" si="59"/>
        <v>1</v>
      </c>
      <c r="M138" s="4">
        <f t="shared" si="60"/>
        <v>1</v>
      </c>
      <c r="N138" s="4">
        <f t="shared" si="61"/>
        <v>1</v>
      </c>
      <c r="O138" s="4">
        <f t="shared" si="62"/>
        <v>1</v>
      </c>
      <c r="P138" s="4">
        <f t="shared" si="63"/>
        <v>1</v>
      </c>
      <c r="Q138" s="4">
        <f t="shared" si="64"/>
        <v>1</v>
      </c>
      <c r="R138" s="4">
        <f t="shared" si="65"/>
        <v>1</v>
      </c>
      <c r="S138" s="4">
        <f t="shared" si="66"/>
        <v>1</v>
      </c>
      <c r="T138" s="4">
        <f t="shared" si="67"/>
        <v>1</v>
      </c>
      <c r="U138" s="4">
        <f t="shared" si="68"/>
        <v>0</v>
      </c>
      <c r="V138" s="4">
        <f t="shared" si="69"/>
        <v>0</v>
      </c>
      <c r="W138" s="4">
        <f t="shared" si="70"/>
        <v>0</v>
      </c>
      <c r="X138" s="4">
        <f t="shared" si="71"/>
        <v>0</v>
      </c>
      <c r="Y138" s="4">
        <f t="shared" si="72"/>
        <v>0</v>
      </c>
      <c r="Z138" s="4">
        <f t="shared" si="73"/>
        <v>0</v>
      </c>
      <c r="AA138" s="4">
        <f t="shared" si="74"/>
        <v>0</v>
      </c>
      <c r="AB138" s="4">
        <f t="shared" si="75"/>
        <v>0</v>
      </c>
      <c r="AC138" s="4">
        <f t="shared" si="76"/>
        <v>0</v>
      </c>
      <c r="AD138" s="4">
        <f t="shared" si="77"/>
        <v>0</v>
      </c>
      <c r="AE138" s="4">
        <f t="shared" si="78"/>
        <v>0</v>
      </c>
      <c r="AF138" s="4">
        <f t="shared" si="79"/>
        <v>0</v>
      </c>
      <c r="AG138" s="4">
        <f t="shared" si="80"/>
        <v>0</v>
      </c>
      <c r="AH138" s="4">
        <f t="shared" si="81"/>
        <v>0</v>
      </c>
      <c r="AI138" s="4">
        <f t="shared" si="82"/>
        <v>0</v>
      </c>
      <c r="AJ138" s="4">
        <f t="shared" si="83"/>
        <v>0</v>
      </c>
      <c r="AK138" s="4">
        <f>Detailed_Report_Risk_Levels!E138</f>
        <v>0</v>
      </c>
      <c r="AL138" s="4">
        <f t="shared" si="84"/>
        <v>0</v>
      </c>
      <c r="AM138" s="4">
        <f t="shared" si="85"/>
        <v>0</v>
      </c>
      <c r="AN138" s="4">
        <f t="shared" si="86"/>
        <v>0</v>
      </c>
      <c r="AO138" s="4">
        <f t="shared" si="87"/>
        <v>0</v>
      </c>
      <c r="AP138" s="4">
        <f t="shared" si="88"/>
        <v>0</v>
      </c>
      <c r="AQ138" s="4">
        <f t="shared" si="89"/>
        <v>0</v>
      </c>
      <c r="AR138" s="4">
        <f t="shared" si="90"/>
        <v>0</v>
      </c>
      <c r="AS138" s="4">
        <f t="shared" si="91"/>
        <v>0</v>
      </c>
      <c r="AT138" s="4">
        <f t="shared" si="92"/>
        <v>0</v>
      </c>
      <c r="AU138" s="4">
        <f t="shared" si="93"/>
        <v>0</v>
      </c>
      <c r="AV138" s="4">
        <f t="shared" si="94"/>
        <v>0</v>
      </c>
      <c r="AW138" s="4">
        <f t="shared" si="95"/>
        <v>0</v>
      </c>
      <c r="AX138" s="4">
        <f t="shared" si="96"/>
        <v>0</v>
      </c>
      <c r="AY138" s="4">
        <f t="shared" si="97"/>
        <v>0</v>
      </c>
      <c r="AZ138" s="4">
        <f t="shared" si="98"/>
        <v>0</v>
      </c>
    </row>
    <row r="139" spans="2:52" x14ac:dyDescent="0.2">
      <c r="B139">
        <f>Risks!B147</f>
        <v>0</v>
      </c>
      <c r="C139">
        <f>Risks!I147</f>
        <v>0</v>
      </c>
      <c r="D139" s="4">
        <f>Risks!C147</f>
        <v>0</v>
      </c>
      <c r="E139" s="4">
        <f>Detailed_Report_Risk_Levels!D139</f>
        <v>0</v>
      </c>
      <c r="F139" s="4">
        <f t="shared" ref="F139:F202" si="99">COUNTIF(C139,$F$9)</f>
        <v>1</v>
      </c>
      <c r="G139" s="4">
        <f t="shared" ref="G139:G202" si="100">COUNTIF(C139,$G$9)</f>
        <v>1</v>
      </c>
      <c r="H139" s="4">
        <f t="shared" ref="H139:H202" si="101">COUNTIF(C139,$H$9)</f>
        <v>1</v>
      </c>
      <c r="I139" s="4">
        <f t="shared" ref="I139:I202" si="102">COUNTIF(C139,$I$9)</f>
        <v>1</v>
      </c>
      <c r="J139" s="4">
        <f t="shared" ref="J139:J202" si="103">COUNTIF(C139,$J$9)</f>
        <v>1</v>
      </c>
      <c r="K139" s="4">
        <f t="shared" ref="K139:K202" si="104">COUNTIF(C139,$K$9)</f>
        <v>1</v>
      </c>
      <c r="L139" s="4">
        <f t="shared" ref="L139:L202" si="105">COUNTIF(C139,$L$9)</f>
        <v>1</v>
      </c>
      <c r="M139" s="4">
        <f t="shared" ref="M139:M202" si="106">COUNTIF(C139,$M$9)</f>
        <v>1</v>
      </c>
      <c r="N139" s="4">
        <f t="shared" ref="N139:N202" si="107">COUNTIF(C139,$N$9)</f>
        <v>1</v>
      </c>
      <c r="O139" s="4">
        <f t="shared" ref="O139:O202" si="108">COUNTIF(C139,$O$9)</f>
        <v>1</v>
      </c>
      <c r="P139" s="4">
        <f t="shared" ref="P139:P202" si="109">COUNTIF(C139,$P$9)</f>
        <v>1</v>
      </c>
      <c r="Q139" s="4">
        <f t="shared" ref="Q139:Q202" si="110">COUNTIF(C139,$Q$9)</f>
        <v>1</v>
      </c>
      <c r="R139" s="4">
        <f t="shared" ref="R139:R202" si="111">COUNTIF(C139,$R$9)</f>
        <v>1</v>
      </c>
      <c r="S139" s="4">
        <f t="shared" ref="S139:S202" si="112">COUNTIF(C139,$S$9)</f>
        <v>1</v>
      </c>
      <c r="T139" s="4">
        <f t="shared" ref="T139:T202" si="113">COUNTIF(C139,$T$9)</f>
        <v>1</v>
      </c>
      <c r="U139" s="4">
        <f t="shared" ref="U139:U202" si="114">E139</f>
        <v>0</v>
      </c>
      <c r="V139" s="4">
        <f t="shared" ref="V139:V202" si="115">U139*F139*D139</f>
        <v>0</v>
      </c>
      <c r="W139" s="4">
        <f t="shared" ref="W139:W202" si="116">D139*G139*U139</f>
        <v>0</v>
      </c>
      <c r="X139" s="4">
        <f t="shared" ref="X139:X202" si="117">U139*H139*D139</f>
        <v>0</v>
      </c>
      <c r="Y139" s="4">
        <f t="shared" ref="Y139:Y202" si="118">I139*U139*D139</f>
        <v>0</v>
      </c>
      <c r="Z139" s="4">
        <f t="shared" ref="Z139:Z202" si="119">D139*J139*U139</f>
        <v>0</v>
      </c>
      <c r="AA139" s="4">
        <f t="shared" ref="AA139:AA202" si="120">U139*K139*D139</f>
        <v>0</v>
      </c>
      <c r="AB139" s="4">
        <f t="shared" ref="AB139:AB202" si="121">U139*L139*D139</f>
        <v>0</v>
      </c>
      <c r="AC139" s="4">
        <f t="shared" ref="AC139:AC202" si="122">U139*M139*D139</f>
        <v>0</v>
      </c>
      <c r="AD139" s="4">
        <f t="shared" ref="AD139:AD202" si="123">N139*U139*D139</f>
        <v>0</v>
      </c>
      <c r="AE139" s="4">
        <f t="shared" ref="AE139:AE202" si="124">U139*O139*D139</f>
        <v>0</v>
      </c>
      <c r="AF139" s="4">
        <f t="shared" ref="AF139:AF202" si="125">U139*P139*D139</f>
        <v>0</v>
      </c>
      <c r="AG139" s="4">
        <f t="shared" ref="AG139:AG202" si="126">U139*Q139*D139</f>
        <v>0</v>
      </c>
      <c r="AH139" s="4">
        <f t="shared" ref="AH139:AH202" si="127">U139*R139*D139</f>
        <v>0</v>
      </c>
      <c r="AI139" s="4">
        <f t="shared" ref="AI139:AI202" si="128">S139*U139*D139</f>
        <v>0</v>
      </c>
      <c r="AJ139" s="4">
        <f t="shared" ref="AJ139:AJ202" si="129">U139*T139*D139</f>
        <v>0</v>
      </c>
      <c r="AK139" s="4">
        <f>Detailed_Report_Risk_Levels!E139</f>
        <v>0</v>
      </c>
      <c r="AL139" s="4">
        <f t="shared" ref="AL139:AL202" si="130">AK139*F139*D139</f>
        <v>0</v>
      </c>
      <c r="AM139" s="4">
        <f t="shared" ref="AM139:AM202" si="131">AK139*G139*D139</f>
        <v>0</v>
      </c>
      <c r="AN139" s="4">
        <f t="shared" ref="AN139:AN202" si="132">AK139*H139*D139</f>
        <v>0</v>
      </c>
      <c r="AO139" s="4">
        <f t="shared" ref="AO139:AO202" si="133">AK139*I139*D139</f>
        <v>0</v>
      </c>
      <c r="AP139" s="4">
        <f t="shared" ref="AP139:AP202" si="134">AK139*J139*D139</f>
        <v>0</v>
      </c>
      <c r="AQ139" s="4">
        <f t="shared" ref="AQ139:AQ202" si="135">AK139*K139*D139</f>
        <v>0</v>
      </c>
      <c r="AR139" s="4">
        <f t="shared" ref="AR139:AR202" si="136">AK139*L139*D139</f>
        <v>0</v>
      </c>
      <c r="AS139" s="4">
        <f t="shared" ref="AS139:AS202" si="137">M139*D139*AK139</f>
        <v>0</v>
      </c>
      <c r="AT139" s="4">
        <f t="shared" ref="AT139:AT202" si="138">AK139*N139*D139</f>
        <v>0</v>
      </c>
      <c r="AU139" s="4">
        <f t="shared" ref="AU139:AU202" si="139">AK139*O139*D139</f>
        <v>0</v>
      </c>
      <c r="AV139" s="4">
        <f t="shared" ref="AV139:AV202" si="140">AK139*P139*D139</f>
        <v>0</v>
      </c>
      <c r="AW139" s="4">
        <f t="shared" ref="AW139:AW202" si="141">AK139*Q139*D139</f>
        <v>0</v>
      </c>
      <c r="AX139" s="4">
        <f t="shared" ref="AX139:AX202" si="142">AK139*R139*D139</f>
        <v>0</v>
      </c>
      <c r="AY139" s="4">
        <f t="shared" ref="AY139:AY202" si="143">AK139*S139*D139</f>
        <v>0</v>
      </c>
      <c r="AZ139" s="4">
        <f t="shared" ref="AZ139:AZ202" si="144">AK139*T139*D139</f>
        <v>0</v>
      </c>
    </row>
    <row r="140" spans="2:52" x14ac:dyDescent="0.2">
      <c r="B140">
        <f>Risks!B148</f>
        <v>0</v>
      </c>
      <c r="C140">
        <f>Risks!I148</f>
        <v>0</v>
      </c>
      <c r="D140" s="4">
        <f>Risks!C148</f>
        <v>0</v>
      </c>
      <c r="E140" s="4">
        <f>Detailed_Report_Risk_Levels!D140</f>
        <v>0</v>
      </c>
      <c r="F140" s="4">
        <f t="shared" si="99"/>
        <v>1</v>
      </c>
      <c r="G140" s="4">
        <f t="shared" si="100"/>
        <v>1</v>
      </c>
      <c r="H140" s="4">
        <f t="shared" si="101"/>
        <v>1</v>
      </c>
      <c r="I140" s="4">
        <f t="shared" si="102"/>
        <v>1</v>
      </c>
      <c r="J140" s="4">
        <f t="shared" si="103"/>
        <v>1</v>
      </c>
      <c r="K140" s="4">
        <f t="shared" si="104"/>
        <v>1</v>
      </c>
      <c r="L140" s="4">
        <f t="shared" si="105"/>
        <v>1</v>
      </c>
      <c r="M140" s="4">
        <f t="shared" si="106"/>
        <v>1</v>
      </c>
      <c r="N140" s="4">
        <f t="shared" si="107"/>
        <v>1</v>
      </c>
      <c r="O140" s="4">
        <f t="shared" si="108"/>
        <v>1</v>
      </c>
      <c r="P140" s="4">
        <f t="shared" si="109"/>
        <v>1</v>
      </c>
      <c r="Q140" s="4">
        <f t="shared" si="110"/>
        <v>1</v>
      </c>
      <c r="R140" s="4">
        <f t="shared" si="111"/>
        <v>1</v>
      </c>
      <c r="S140" s="4">
        <f t="shared" si="112"/>
        <v>1</v>
      </c>
      <c r="T140" s="4">
        <f t="shared" si="113"/>
        <v>1</v>
      </c>
      <c r="U140" s="4">
        <f t="shared" si="114"/>
        <v>0</v>
      </c>
      <c r="V140" s="4">
        <f t="shared" si="115"/>
        <v>0</v>
      </c>
      <c r="W140" s="4">
        <f t="shared" si="116"/>
        <v>0</v>
      </c>
      <c r="X140" s="4">
        <f t="shared" si="117"/>
        <v>0</v>
      </c>
      <c r="Y140" s="4">
        <f t="shared" si="118"/>
        <v>0</v>
      </c>
      <c r="Z140" s="4">
        <f t="shared" si="119"/>
        <v>0</v>
      </c>
      <c r="AA140" s="4">
        <f t="shared" si="120"/>
        <v>0</v>
      </c>
      <c r="AB140" s="4">
        <f t="shared" si="121"/>
        <v>0</v>
      </c>
      <c r="AC140" s="4">
        <f t="shared" si="122"/>
        <v>0</v>
      </c>
      <c r="AD140" s="4">
        <f t="shared" si="123"/>
        <v>0</v>
      </c>
      <c r="AE140" s="4">
        <f t="shared" si="124"/>
        <v>0</v>
      </c>
      <c r="AF140" s="4">
        <f t="shared" si="125"/>
        <v>0</v>
      </c>
      <c r="AG140" s="4">
        <f t="shared" si="126"/>
        <v>0</v>
      </c>
      <c r="AH140" s="4">
        <f t="shared" si="127"/>
        <v>0</v>
      </c>
      <c r="AI140" s="4">
        <f t="shared" si="128"/>
        <v>0</v>
      </c>
      <c r="AJ140" s="4">
        <f t="shared" si="129"/>
        <v>0</v>
      </c>
      <c r="AK140" s="4">
        <f>Detailed_Report_Risk_Levels!E140</f>
        <v>0</v>
      </c>
      <c r="AL140" s="4">
        <f t="shared" si="130"/>
        <v>0</v>
      </c>
      <c r="AM140" s="4">
        <f t="shared" si="131"/>
        <v>0</v>
      </c>
      <c r="AN140" s="4">
        <f t="shared" si="132"/>
        <v>0</v>
      </c>
      <c r="AO140" s="4">
        <f t="shared" si="133"/>
        <v>0</v>
      </c>
      <c r="AP140" s="4">
        <f t="shared" si="134"/>
        <v>0</v>
      </c>
      <c r="AQ140" s="4">
        <f t="shared" si="135"/>
        <v>0</v>
      </c>
      <c r="AR140" s="4">
        <f t="shared" si="136"/>
        <v>0</v>
      </c>
      <c r="AS140" s="4">
        <f t="shared" si="137"/>
        <v>0</v>
      </c>
      <c r="AT140" s="4">
        <f t="shared" si="138"/>
        <v>0</v>
      </c>
      <c r="AU140" s="4">
        <f t="shared" si="139"/>
        <v>0</v>
      </c>
      <c r="AV140" s="4">
        <f t="shared" si="140"/>
        <v>0</v>
      </c>
      <c r="AW140" s="4">
        <f t="shared" si="141"/>
        <v>0</v>
      </c>
      <c r="AX140" s="4">
        <f t="shared" si="142"/>
        <v>0</v>
      </c>
      <c r="AY140" s="4">
        <f t="shared" si="143"/>
        <v>0</v>
      </c>
      <c r="AZ140" s="4">
        <f t="shared" si="144"/>
        <v>0</v>
      </c>
    </row>
    <row r="141" spans="2:52" x14ac:dyDescent="0.2">
      <c r="B141">
        <f>Risks!B149</f>
        <v>0</v>
      </c>
      <c r="C141">
        <f>Risks!I149</f>
        <v>0</v>
      </c>
      <c r="D141" s="4">
        <f>Risks!C149</f>
        <v>0</v>
      </c>
      <c r="E141" s="4">
        <f>Detailed_Report_Risk_Levels!D141</f>
        <v>0</v>
      </c>
      <c r="F141" s="4">
        <f t="shared" si="99"/>
        <v>1</v>
      </c>
      <c r="G141" s="4">
        <f t="shared" si="100"/>
        <v>1</v>
      </c>
      <c r="H141" s="4">
        <f t="shared" si="101"/>
        <v>1</v>
      </c>
      <c r="I141" s="4">
        <f t="shared" si="102"/>
        <v>1</v>
      </c>
      <c r="J141" s="4">
        <f t="shared" si="103"/>
        <v>1</v>
      </c>
      <c r="K141" s="4">
        <f t="shared" si="104"/>
        <v>1</v>
      </c>
      <c r="L141" s="4">
        <f t="shared" si="105"/>
        <v>1</v>
      </c>
      <c r="M141" s="4">
        <f t="shared" si="106"/>
        <v>1</v>
      </c>
      <c r="N141" s="4">
        <f t="shared" si="107"/>
        <v>1</v>
      </c>
      <c r="O141" s="4">
        <f t="shared" si="108"/>
        <v>1</v>
      </c>
      <c r="P141" s="4">
        <f t="shared" si="109"/>
        <v>1</v>
      </c>
      <c r="Q141" s="4">
        <f t="shared" si="110"/>
        <v>1</v>
      </c>
      <c r="R141" s="4">
        <f t="shared" si="111"/>
        <v>1</v>
      </c>
      <c r="S141" s="4">
        <f t="shared" si="112"/>
        <v>1</v>
      </c>
      <c r="T141" s="4">
        <f t="shared" si="113"/>
        <v>1</v>
      </c>
      <c r="U141" s="4">
        <f t="shared" si="114"/>
        <v>0</v>
      </c>
      <c r="V141" s="4">
        <f t="shared" si="115"/>
        <v>0</v>
      </c>
      <c r="W141" s="4">
        <f t="shared" si="116"/>
        <v>0</v>
      </c>
      <c r="X141" s="4">
        <f t="shared" si="117"/>
        <v>0</v>
      </c>
      <c r="Y141" s="4">
        <f t="shared" si="118"/>
        <v>0</v>
      </c>
      <c r="Z141" s="4">
        <f t="shared" si="119"/>
        <v>0</v>
      </c>
      <c r="AA141" s="4">
        <f t="shared" si="120"/>
        <v>0</v>
      </c>
      <c r="AB141" s="4">
        <f t="shared" si="121"/>
        <v>0</v>
      </c>
      <c r="AC141" s="4">
        <f t="shared" si="122"/>
        <v>0</v>
      </c>
      <c r="AD141" s="4">
        <f t="shared" si="123"/>
        <v>0</v>
      </c>
      <c r="AE141" s="4">
        <f t="shared" si="124"/>
        <v>0</v>
      </c>
      <c r="AF141" s="4">
        <f t="shared" si="125"/>
        <v>0</v>
      </c>
      <c r="AG141" s="4">
        <f t="shared" si="126"/>
        <v>0</v>
      </c>
      <c r="AH141" s="4">
        <f t="shared" si="127"/>
        <v>0</v>
      </c>
      <c r="AI141" s="4">
        <f t="shared" si="128"/>
        <v>0</v>
      </c>
      <c r="AJ141" s="4">
        <f t="shared" si="129"/>
        <v>0</v>
      </c>
      <c r="AK141" s="4">
        <f>Detailed_Report_Risk_Levels!E141</f>
        <v>0</v>
      </c>
      <c r="AL141" s="4">
        <f t="shared" si="130"/>
        <v>0</v>
      </c>
      <c r="AM141" s="4">
        <f t="shared" si="131"/>
        <v>0</v>
      </c>
      <c r="AN141" s="4">
        <f t="shared" si="132"/>
        <v>0</v>
      </c>
      <c r="AO141" s="4">
        <f t="shared" si="133"/>
        <v>0</v>
      </c>
      <c r="AP141" s="4">
        <f t="shared" si="134"/>
        <v>0</v>
      </c>
      <c r="AQ141" s="4">
        <f t="shared" si="135"/>
        <v>0</v>
      </c>
      <c r="AR141" s="4">
        <f t="shared" si="136"/>
        <v>0</v>
      </c>
      <c r="AS141" s="4">
        <f t="shared" si="137"/>
        <v>0</v>
      </c>
      <c r="AT141" s="4">
        <f t="shared" si="138"/>
        <v>0</v>
      </c>
      <c r="AU141" s="4">
        <f t="shared" si="139"/>
        <v>0</v>
      </c>
      <c r="AV141" s="4">
        <f t="shared" si="140"/>
        <v>0</v>
      </c>
      <c r="AW141" s="4">
        <f t="shared" si="141"/>
        <v>0</v>
      </c>
      <c r="AX141" s="4">
        <f t="shared" si="142"/>
        <v>0</v>
      </c>
      <c r="AY141" s="4">
        <f t="shared" si="143"/>
        <v>0</v>
      </c>
      <c r="AZ141" s="4">
        <f t="shared" si="144"/>
        <v>0</v>
      </c>
    </row>
    <row r="142" spans="2:52" x14ac:dyDescent="0.2">
      <c r="B142">
        <f>Risks!B150</f>
        <v>0</v>
      </c>
      <c r="C142">
        <f>Risks!I150</f>
        <v>0</v>
      </c>
      <c r="D142" s="4">
        <f>Risks!C150</f>
        <v>0</v>
      </c>
      <c r="E142" s="4">
        <f>Detailed_Report_Risk_Levels!D142</f>
        <v>0</v>
      </c>
      <c r="F142" s="4">
        <f t="shared" si="99"/>
        <v>1</v>
      </c>
      <c r="G142" s="4">
        <f t="shared" si="100"/>
        <v>1</v>
      </c>
      <c r="H142" s="4">
        <f t="shared" si="101"/>
        <v>1</v>
      </c>
      <c r="I142" s="4">
        <f t="shared" si="102"/>
        <v>1</v>
      </c>
      <c r="J142" s="4">
        <f t="shared" si="103"/>
        <v>1</v>
      </c>
      <c r="K142" s="4">
        <f t="shared" si="104"/>
        <v>1</v>
      </c>
      <c r="L142" s="4">
        <f t="shared" si="105"/>
        <v>1</v>
      </c>
      <c r="M142" s="4">
        <f t="shared" si="106"/>
        <v>1</v>
      </c>
      <c r="N142" s="4">
        <f t="shared" si="107"/>
        <v>1</v>
      </c>
      <c r="O142" s="4">
        <f t="shared" si="108"/>
        <v>1</v>
      </c>
      <c r="P142" s="4">
        <f t="shared" si="109"/>
        <v>1</v>
      </c>
      <c r="Q142" s="4">
        <f t="shared" si="110"/>
        <v>1</v>
      </c>
      <c r="R142" s="4">
        <f t="shared" si="111"/>
        <v>1</v>
      </c>
      <c r="S142" s="4">
        <f t="shared" si="112"/>
        <v>1</v>
      </c>
      <c r="T142" s="4">
        <f t="shared" si="113"/>
        <v>1</v>
      </c>
      <c r="U142" s="4">
        <f t="shared" si="114"/>
        <v>0</v>
      </c>
      <c r="V142" s="4">
        <f t="shared" si="115"/>
        <v>0</v>
      </c>
      <c r="W142" s="4">
        <f t="shared" si="116"/>
        <v>0</v>
      </c>
      <c r="X142" s="4">
        <f t="shared" si="117"/>
        <v>0</v>
      </c>
      <c r="Y142" s="4">
        <f t="shared" si="118"/>
        <v>0</v>
      </c>
      <c r="Z142" s="4">
        <f t="shared" si="119"/>
        <v>0</v>
      </c>
      <c r="AA142" s="4">
        <f t="shared" si="120"/>
        <v>0</v>
      </c>
      <c r="AB142" s="4">
        <f t="shared" si="121"/>
        <v>0</v>
      </c>
      <c r="AC142" s="4">
        <f t="shared" si="122"/>
        <v>0</v>
      </c>
      <c r="AD142" s="4">
        <f t="shared" si="123"/>
        <v>0</v>
      </c>
      <c r="AE142" s="4">
        <f t="shared" si="124"/>
        <v>0</v>
      </c>
      <c r="AF142" s="4">
        <f t="shared" si="125"/>
        <v>0</v>
      </c>
      <c r="AG142" s="4">
        <f t="shared" si="126"/>
        <v>0</v>
      </c>
      <c r="AH142" s="4">
        <f t="shared" si="127"/>
        <v>0</v>
      </c>
      <c r="AI142" s="4">
        <f t="shared" si="128"/>
        <v>0</v>
      </c>
      <c r="AJ142" s="4">
        <f t="shared" si="129"/>
        <v>0</v>
      </c>
      <c r="AK142" s="4">
        <f>Detailed_Report_Risk_Levels!E142</f>
        <v>0</v>
      </c>
      <c r="AL142" s="4">
        <f t="shared" si="130"/>
        <v>0</v>
      </c>
      <c r="AM142" s="4">
        <f t="shared" si="131"/>
        <v>0</v>
      </c>
      <c r="AN142" s="4">
        <f t="shared" si="132"/>
        <v>0</v>
      </c>
      <c r="AO142" s="4">
        <f t="shared" si="133"/>
        <v>0</v>
      </c>
      <c r="AP142" s="4">
        <f t="shared" si="134"/>
        <v>0</v>
      </c>
      <c r="AQ142" s="4">
        <f t="shared" si="135"/>
        <v>0</v>
      </c>
      <c r="AR142" s="4">
        <f t="shared" si="136"/>
        <v>0</v>
      </c>
      <c r="AS142" s="4">
        <f t="shared" si="137"/>
        <v>0</v>
      </c>
      <c r="AT142" s="4">
        <f t="shared" si="138"/>
        <v>0</v>
      </c>
      <c r="AU142" s="4">
        <f t="shared" si="139"/>
        <v>0</v>
      </c>
      <c r="AV142" s="4">
        <f t="shared" si="140"/>
        <v>0</v>
      </c>
      <c r="AW142" s="4">
        <f t="shared" si="141"/>
        <v>0</v>
      </c>
      <c r="AX142" s="4">
        <f t="shared" si="142"/>
        <v>0</v>
      </c>
      <c r="AY142" s="4">
        <f t="shared" si="143"/>
        <v>0</v>
      </c>
      <c r="AZ142" s="4">
        <f t="shared" si="144"/>
        <v>0</v>
      </c>
    </row>
    <row r="143" spans="2:52" x14ac:dyDescent="0.2">
      <c r="B143">
        <f>Risks!B151</f>
        <v>0</v>
      </c>
      <c r="C143">
        <f>Risks!I151</f>
        <v>0</v>
      </c>
      <c r="D143" s="4">
        <f>Risks!C151</f>
        <v>0</v>
      </c>
      <c r="E143" s="4">
        <f>Detailed_Report_Risk_Levels!D143</f>
        <v>0</v>
      </c>
      <c r="F143" s="4">
        <f t="shared" si="99"/>
        <v>1</v>
      </c>
      <c r="G143" s="4">
        <f t="shared" si="100"/>
        <v>1</v>
      </c>
      <c r="H143" s="4">
        <f t="shared" si="101"/>
        <v>1</v>
      </c>
      <c r="I143" s="4">
        <f t="shared" si="102"/>
        <v>1</v>
      </c>
      <c r="J143" s="4">
        <f t="shared" si="103"/>
        <v>1</v>
      </c>
      <c r="K143" s="4">
        <f t="shared" si="104"/>
        <v>1</v>
      </c>
      <c r="L143" s="4">
        <f t="shared" si="105"/>
        <v>1</v>
      </c>
      <c r="M143" s="4">
        <f t="shared" si="106"/>
        <v>1</v>
      </c>
      <c r="N143" s="4">
        <f t="shared" si="107"/>
        <v>1</v>
      </c>
      <c r="O143" s="4">
        <f t="shared" si="108"/>
        <v>1</v>
      </c>
      <c r="P143" s="4">
        <f t="shared" si="109"/>
        <v>1</v>
      </c>
      <c r="Q143" s="4">
        <f t="shared" si="110"/>
        <v>1</v>
      </c>
      <c r="R143" s="4">
        <f t="shared" si="111"/>
        <v>1</v>
      </c>
      <c r="S143" s="4">
        <f t="shared" si="112"/>
        <v>1</v>
      </c>
      <c r="T143" s="4">
        <f t="shared" si="113"/>
        <v>1</v>
      </c>
      <c r="U143" s="4">
        <f t="shared" si="114"/>
        <v>0</v>
      </c>
      <c r="V143" s="4">
        <f t="shared" si="115"/>
        <v>0</v>
      </c>
      <c r="W143" s="4">
        <f t="shared" si="116"/>
        <v>0</v>
      </c>
      <c r="X143" s="4">
        <f t="shared" si="117"/>
        <v>0</v>
      </c>
      <c r="Y143" s="4">
        <f t="shared" si="118"/>
        <v>0</v>
      </c>
      <c r="Z143" s="4">
        <f t="shared" si="119"/>
        <v>0</v>
      </c>
      <c r="AA143" s="4">
        <f t="shared" si="120"/>
        <v>0</v>
      </c>
      <c r="AB143" s="4">
        <f t="shared" si="121"/>
        <v>0</v>
      </c>
      <c r="AC143" s="4">
        <f t="shared" si="122"/>
        <v>0</v>
      </c>
      <c r="AD143" s="4">
        <f t="shared" si="123"/>
        <v>0</v>
      </c>
      <c r="AE143" s="4">
        <f t="shared" si="124"/>
        <v>0</v>
      </c>
      <c r="AF143" s="4">
        <f t="shared" si="125"/>
        <v>0</v>
      </c>
      <c r="AG143" s="4">
        <f t="shared" si="126"/>
        <v>0</v>
      </c>
      <c r="AH143" s="4">
        <f t="shared" si="127"/>
        <v>0</v>
      </c>
      <c r="AI143" s="4">
        <f t="shared" si="128"/>
        <v>0</v>
      </c>
      <c r="AJ143" s="4">
        <f t="shared" si="129"/>
        <v>0</v>
      </c>
      <c r="AK143" s="4">
        <f>Detailed_Report_Risk_Levels!E143</f>
        <v>0</v>
      </c>
      <c r="AL143" s="4">
        <f t="shared" si="130"/>
        <v>0</v>
      </c>
      <c r="AM143" s="4">
        <f t="shared" si="131"/>
        <v>0</v>
      </c>
      <c r="AN143" s="4">
        <f t="shared" si="132"/>
        <v>0</v>
      </c>
      <c r="AO143" s="4">
        <f t="shared" si="133"/>
        <v>0</v>
      </c>
      <c r="AP143" s="4">
        <f t="shared" si="134"/>
        <v>0</v>
      </c>
      <c r="AQ143" s="4">
        <f t="shared" si="135"/>
        <v>0</v>
      </c>
      <c r="AR143" s="4">
        <f t="shared" si="136"/>
        <v>0</v>
      </c>
      <c r="AS143" s="4">
        <f t="shared" si="137"/>
        <v>0</v>
      </c>
      <c r="AT143" s="4">
        <f t="shared" si="138"/>
        <v>0</v>
      </c>
      <c r="AU143" s="4">
        <f t="shared" si="139"/>
        <v>0</v>
      </c>
      <c r="AV143" s="4">
        <f t="shared" si="140"/>
        <v>0</v>
      </c>
      <c r="AW143" s="4">
        <f t="shared" si="141"/>
        <v>0</v>
      </c>
      <c r="AX143" s="4">
        <f t="shared" si="142"/>
        <v>0</v>
      </c>
      <c r="AY143" s="4">
        <f t="shared" si="143"/>
        <v>0</v>
      </c>
      <c r="AZ143" s="4">
        <f t="shared" si="144"/>
        <v>0</v>
      </c>
    </row>
    <row r="144" spans="2:52" x14ac:dyDescent="0.2">
      <c r="B144">
        <f>Risks!B152</f>
        <v>0</v>
      </c>
      <c r="C144">
        <f>Risks!I152</f>
        <v>0</v>
      </c>
      <c r="D144" s="4">
        <f>Risks!C152</f>
        <v>0</v>
      </c>
      <c r="E144" s="4">
        <f>Detailed_Report_Risk_Levels!D144</f>
        <v>0</v>
      </c>
      <c r="F144" s="4">
        <f t="shared" si="99"/>
        <v>1</v>
      </c>
      <c r="G144" s="4">
        <f t="shared" si="100"/>
        <v>1</v>
      </c>
      <c r="H144" s="4">
        <f t="shared" si="101"/>
        <v>1</v>
      </c>
      <c r="I144" s="4">
        <f t="shared" si="102"/>
        <v>1</v>
      </c>
      <c r="J144" s="4">
        <f t="shared" si="103"/>
        <v>1</v>
      </c>
      <c r="K144" s="4">
        <f t="shared" si="104"/>
        <v>1</v>
      </c>
      <c r="L144" s="4">
        <f t="shared" si="105"/>
        <v>1</v>
      </c>
      <c r="M144" s="4">
        <f t="shared" si="106"/>
        <v>1</v>
      </c>
      <c r="N144" s="4">
        <f t="shared" si="107"/>
        <v>1</v>
      </c>
      <c r="O144" s="4">
        <f t="shared" si="108"/>
        <v>1</v>
      </c>
      <c r="P144" s="4">
        <f t="shared" si="109"/>
        <v>1</v>
      </c>
      <c r="Q144" s="4">
        <f t="shared" si="110"/>
        <v>1</v>
      </c>
      <c r="R144" s="4">
        <f t="shared" si="111"/>
        <v>1</v>
      </c>
      <c r="S144" s="4">
        <f t="shared" si="112"/>
        <v>1</v>
      </c>
      <c r="T144" s="4">
        <f t="shared" si="113"/>
        <v>1</v>
      </c>
      <c r="U144" s="4">
        <f t="shared" si="114"/>
        <v>0</v>
      </c>
      <c r="V144" s="4">
        <f t="shared" si="115"/>
        <v>0</v>
      </c>
      <c r="W144" s="4">
        <f t="shared" si="116"/>
        <v>0</v>
      </c>
      <c r="X144" s="4">
        <f t="shared" si="117"/>
        <v>0</v>
      </c>
      <c r="Y144" s="4">
        <f t="shared" si="118"/>
        <v>0</v>
      </c>
      <c r="Z144" s="4">
        <f t="shared" si="119"/>
        <v>0</v>
      </c>
      <c r="AA144" s="4">
        <f t="shared" si="120"/>
        <v>0</v>
      </c>
      <c r="AB144" s="4">
        <f t="shared" si="121"/>
        <v>0</v>
      </c>
      <c r="AC144" s="4">
        <f t="shared" si="122"/>
        <v>0</v>
      </c>
      <c r="AD144" s="4">
        <f t="shared" si="123"/>
        <v>0</v>
      </c>
      <c r="AE144" s="4">
        <f t="shared" si="124"/>
        <v>0</v>
      </c>
      <c r="AF144" s="4">
        <f t="shared" si="125"/>
        <v>0</v>
      </c>
      <c r="AG144" s="4">
        <f t="shared" si="126"/>
        <v>0</v>
      </c>
      <c r="AH144" s="4">
        <f t="shared" si="127"/>
        <v>0</v>
      </c>
      <c r="AI144" s="4">
        <f t="shared" si="128"/>
        <v>0</v>
      </c>
      <c r="AJ144" s="4">
        <f t="shared" si="129"/>
        <v>0</v>
      </c>
      <c r="AK144" s="4">
        <f>Detailed_Report_Risk_Levels!E144</f>
        <v>0</v>
      </c>
      <c r="AL144" s="4">
        <f t="shared" si="130"/>
        <v>0</v>
      </c>
      <c r="AM144" s="4">
        <f t="shared" si="131"/>
        <v>0</v>
      </c>
      <c r="AN144" s="4">
        <f t="shared" si="132"/>
        <v>0</v>
      </c>
      <c r="AO144" s="4">
        <f t="shared" si="133"/>
        <v>0</v>
      </c>
      <c r="AP144" s="4">
        <f t="shared" si="134"/>
        <v>0</v>
      </c>
      <c r="AQ144" s="4">
        <f t="shared" si="135"/>
        <v>0</v>
      </c>
      <c r="AR144" s="4">
        <f t="shared" si="136"/>
        <v>0</v>
      </c>
      <c r="AS144" s="4">
        <f t="shared" si="137"/>
        <v>0</v>
      </c>
      <c r="AT144" s="4">
        <f t="shared" si="138"/>
        <v>0</v>
      </c>
      <c r="AU144" s="4">
        <f t="shared" si="139"/>
        <v>0</v>
      </c>
      <c r="AV144" s="4">
        <f t="shared" si="140"/>
        <v>0</v>
      </c>
      <c r="AW144" s="4">
        <f t="shared" si="141"/>
        <v>0</v>
      </c>
      <c r="AX144" s="4">
        <f t="shared" si="142"/>
        <v>0</v>
      </c>
      <c r="AY144" s="4">
        <f t="shared" si="143"/>
        <v>0</v>
      </c>
      <c r="AZ144" s="4">
        <f t="shared" si="144"/>
        <v>0</v>
      </c>
    </row>
    <row r="145" spans="2:52" x14ac:dyDescent="0.2">
      <c r="B145">
        <f>Risks!B153</f>
        <v>0</v>
      </c>
      <c r="C145">
        <f>Risks!I153</f>
        <v>0</v>
      </c>
      <c r="D145" s="4">
        <f>Risks!C153</f>
        <v>0</v>
      </c>
      <c r="E145" s="4">
        <f>Detailed_Report_Risk_Levels!D145</f>
        <v>0</v>
      </c>
      <c r="F145" s="4">
        <f t="shared" si="99"/>
        <v>1</v>
      </c>
      <c r="G145" s="4">
        <f t="shared" si="100"/>
        <v>1</v>
      </c>
      <c r="H145" s="4">
        <f t="shared" si="101"/>
        <v>1</v>
      </c>
      <c r="I145" s="4">
        <f t="shared" si="102"/>
        <v>1</v>
      </c>
      <c r="J145" s="4">
        <f t="shared" si="103"/>
        <v>1</v>
      </c>
      <c r="K145" s="4">
        <f t="shared" si="104"/>
        <v>1</v>
      </c>
      <c r="L145" s="4">
        <f t="shared" si="105"/>
        <v>1</v>
      </c>
      <c r="M145" s="4">
        <f t="shared" si="106"/>
        <v>1</v>
      </c>
      <c r="N145" s="4">
        <f t="shared" si="107"/>
        <v>1</v>
      </c>
      <c r="O145" s="4">
        <f t="shared" si="108"/>
        <v>1</v>
      </c>
      <c r="P145" s="4">
        <f t="shared" si="109"/>
        <v>1</v>
      </c>
      <c r="Q145" s="4">
        <f t="shared" si="110"/>
        <v>1</v>
      </c>
      <c r="R145" s="4">
        <f t="shared" si="111"/>
        <v>1</v>
      </c>
      <c r="S145" s="4">
        <f t="shared" si="112"/>
        <v>1</v>
      </c>
      <c r="T145" s="4">
        <f t="shared" si="113"/>
        <v>1</v>
      </c>
      <c r="U145" s="4">
        <f t="shared" si="114"/>
        <v>0</v>
      </c>
      <c r="V145" s="4">
        <f t="shared" si="115"/>
        <v>0</v>
      </c>
      <c r="W145" s="4">
        <f t="shared" si="116"/>
        <v>0</v>
      </c>
      <c r="X145" s="4">
        <f t="shared" si="117"/>
        <v>0</v>
      </c>
      <c r="Y145" s="4">
        <f t="shared" si="118"/>
        <v>0</v>
      </c>
      <c r="Z145" s="4">
        <f t="shared" si="119"/>
        <v>0</v>
      </c>
      <c r="AA145" s="4">
        <f t="shared" si="120"/>
        <v>0</v>
      </c>
      <c r="AB145" s="4">
        <f t="shared" si="121"/>
        <v>0</v>
      </c>
      <c r="AC145" s="4">
        <f t="shared" si="122"/>
        <v>0</v>
      </c>
      <c r="AD145" s="4">
        <f t="shared" si="123"/>
        <v>0</v>
      </c>
      <c r="AE145" s="4">
        <f t="shared" si="124"/>
        <v>0</v>
      </c>
      <c r="AF145" s="4">
        <f t="shared" si="125"/>
        <v>0</v>
      </c>
      <c r="AG145" s="4">
        <f t="shared" si="126"/>
        <v>0</v>
      </c>
      <c r="AH145" s="4">
        <f t="shared" si="127"/>
        <v>0</v>
      </c>
      <c r="AI145" s="4">
        <f t="shared" si="128"/>
        <v>0</v>
      </c>
      <c r="AJ145" s="4">
        <f t="shared" si="129"/>
        <v>0</v>
      </c>
      <c r="AK145" s="4">
        <f>Detailed_Report_Risk_Levels!E145</f>
        <v>0</v>
      </c>
      <c r="AL145" s="4">
        <f t="shared" si="130"/>
        <v>0</v>
      </c>
      <c r="AM145" s="4">
        <f t="shared" si="131"/>
        <v>0</v>
      </c>
      <c r="AN145" s="4">
        <f t="shared" si="132"/>
        <v>0</v>
      </c>
      <c r="AO145" s="4">
        <f t="shared" si="133"/>
        <v>0</v>
      </c>
      <c r="AP145" s="4">
        <f t="shared" si="134"/>
        <v>0</v>
      </c>
      <c r="AQ145" s="4">
        <f t="shared" si="135"/>
        <v>0</v>
      </c>
      <c r="AR145" s="4">
        <f t="shared" si="136"/>
        <v>0</v>
      </c>
      <c r="AS145" s="4">
        <f t="shared" si="137"/>
        <v>0</v>
      </c>
      <c r="AT145" s="4">
        <f t="shared" si="138"/>
        <v>0</v>
      </c>
      <c r="AU145" s="4">
        <f t="shared" si="139"/>
        <v>0</v>
      </c>
      <c r="AV145" s="4">
        <f t="shared" si="140"/>
        <v>0</v>
      </c>
      <c r="AW145" s="4">
        <f t="shared" si="141"/>
        <v>0</v>
      </c>
      <c r="AX145" s="4">
        <f t="shared" si="142"/>
        <v>0</v>
      </c>
      <c r="AY145" s="4">
        <f t="shared" si="143"/>
        <v>0</v>
      </c>
      <c r="AZ145" s="4">
        <f t="shared" si="144"/>
        <v>0</v>
      </c>
    </row>
    <row r="146" spans="2:52" x14ac:dyDescent="0.2">
      <c r="B146">
        <f>Risks!B154</f>
        <v>0</v>
      </c>
      <c r="C146">
        <f>Risks!I154</f>
        <v>0</v>
      </c>
      <c r="D146" s="4">
        <f>Risks!C154</f>
        <v>0</v>
      </c>
      <c r="E146" s="4">
        <f>Detailed_Report_Risk_Levels!D146</f>
        <v>0</v>
      </c>
      <c r="F146" s="4">
        <f t="shared" si="99"/>
        <v>1</v>
      </c>
      <c r="G146" s="4">
        <f t="shared" si="100"/>
        <v>1</v>
      </c>
      <c r="H146" s="4">
        <f t="shared" si="101"/>
        <v>1</v>
      </c>
      <c r="I146" s="4">
        <f t="shared" si="102"/>
        <v>1</v>
      </c>
      <c r="J146" s="4">
        <f t="shared" si="103"/>
        <v>1</v>
      </c>
      <c r="K146" s="4">
        <f t="shared" si="104"/>
        <v>1</v>
      </c>
      <c r="L146" s="4">
        <f t="shared" si="105"/>
        <v>1</v>
      </c>
      <c r="M146" s="4">
        <f t="shared" si="106"/>
        <v>1</v>
      </c>
      <c r="N146" s="4">
        <f t="shared" si="107"/>
        <v>1</v>
      </c>
      <c r="O146" s="4">
        <f t="shared" si="108"/>
        <v>1</v>
      </c>
      <c r="P146" s="4">
        <f t="shared" si="109"/>
        <v>1</v>
      </c>
      <c r="Q146" s="4">
        <f t="shared" si="110"/>
        <v>1</v>
      </c>
      <c r="R146" s="4">
        <f t="shared" si="111"/>
        <v>1</v>
      </c>
      <c r="S146" s="4">
        <f t="shared" si="112"/>
        <v>1</v>
      </c>
      <c r="T146" s="4">
        <f t="shared" si="113"/>
        <v>1</v>
      </c>
      <c r="U146" s="4">
        <f t="shared" si="114"/>
        <v>0</v>
      </c>
      <c r="V146" s="4">
        <f t="shared" si="115"/>
        <v>0</v>
      </c>
      <c r="W146" s="4">
        <f t="shared" si="116"/>
        <v>0</v>
      </c>
      <c r="X146" s="4">
        <f t="shared" si="117"/>
        <v>0</v>
      </c>
      <c r="Y146" s="4">
        <f t="shared" si="118"/>
        <v>0</v>
      </c>
      <c r="Z146" s="4">
        <f t="shared" si="119"/>
        <v>0</v>
      </c>
      <c r="AA146" s="4">
        <f t="shared" si="120"/>
        <v>0</v>
      </c>
      <c r="AB146" s="4">
        <f t="shared" si="121"/>
        <v>0</v>
      </c>
      <c r="AC146" s="4">
        <f t="shared" si="122"/>
        <v>0</v>
      </c>
      <c r="AD146" s="4">
        <f t="shared" si="123"/>
        <v>0</v>
      </c>
      <c r="AE146" s="4">
        <f t="shared" si="124"/>
        <v>0</v>
      </c>
      <c r="AF146" s="4">
        <f t="shared" si="125"/>
        <v>0</v>
      </c>
      <c r="AG146" s="4">
        <f t="shared" si="126"/>
        <v>0</v>
      </c>
      <c r="AH146" s="4">
        <f t="shared" si="127"/>
        <v>0</v>
      </c>
      <c r="AI146" s="4">
        <f t="shared" si="128"/>
        <v>0</v>
      </c>
      <c r="AJ146" s="4">
        <f t="shared" si="129"/>
        <v>0</v>
      </c>
      <c r="AK146" s="4">
        <f>Detailed_Report_Risk_Levels!E146</f>
        <v>0</v>
      </c>
      <c r="AL146" s="4">
        <f t="shared" si="130"/>
        <v>0</v>
      </c>
      <c r="AM146" s="4">
        <f t="shared" si="131"/>
        <v>0</v>
      </c>
      <c r="AN146" s="4">
        <f t="shared" si="132"/>
        <v>0</v>
      </c>
      <c r="AO146" s="4">
        <f t="shared" si="133"/>
        <v>0</v>
      </c>
      <c r="AP146" s="4">
        <f t="shared" si="134"/>
        <v>0</v>
      </c>
      <c r="AQ146" s="4">
        <f t="shared" si="135"/>
        <v>0</v>
      </c>
      <c r="AR146" s="4">
        <f t="shared" si="136"/>
        <v>0</v>
      </c>
      <c r="AS146" s="4">
        <f t="shared" si="137"/>
        <v>0</v>
      </c>
      <c r="AT146" s="4">
        <f t="shared" si="138"/>
        <v>0</v>
      </c>
      <c r="AU146" s="4">
        <f t="shared" si="139"/>
        <v>0</v>
      </c>
      <c r="AV146" s="4">
        <f t="shared" si="140"/>
        <v>0</v>
      </c>
      <c r="AW146" s="4">
        <f t="shared" si="141"/>
        <v>0</v>
      </c>
      <c r="AX146" s="4">
        <f t="shared" si="142"/>
        <v>0</v>
      </c>
      <c r="AY146" s="4">
        <f t="shared" si="143"/>
        <v>0</v>
      </c>
      <c r="AZ146" s="4">
        <f t="shared" si="144"/>
        <v>0</v>
      </c>
    </row>
    <row r="147" spans="2:52" x14ac:dyDescent="0.2">
      <c r="B147">
        <f>Risks!B155</f>
        <v>0</v>
      </c>
      <c r="C147">
        <f>Risks!I155</f>
        <v>0</v>
      </c>
      <c r="D147" s="4">
        <f>Risks!C155</f>
        <v>0</v>
      </c>
      <c r="E147" s="4">
        <f>Detailed_Report_Risk_Levels!D147</f>
        <v>0</v>
      </c>
      <c r="F147" s="4">
        <f t="shared" si="99"/>
        <v>1</v>
      </c>
      <c r="G147" s="4">
        <f t="shared" si="100"/>
        <v>1</v>
      </c>
      <c r="H147" s="4">
        <f t="shared" si="101"/>
        <v>1</v>
      </c>
      <c r="I147" s="4">
        <f t="shared" si="102"/>
        <v>1</v>
      </c>
      <c r="J147" s="4">
        <f t="shared" si="103"/>
        <v>1</v>
      </c>
      <c r="K147" s="4">
        <f t="shared" si="104"/>
        <v>1</v>
      </c>
      <c r="L147" s="4">
        <f t="shared" si="105"/>
        <v>1</v>
      </c>
      <c r="M147" s="4">
        <f t="shared" si="106"/>
        <v>1</v>
      </c>
      <c r="N147" s="4">
        <f t="shared" si="107"/>
        <v>1</v>
      </c>
      <c r="O147" s="4">
        <f t="shared" si="108"/>
        <v>1</v>
      </c>
      <c r="P147" s="4">
        <f t="shared" si="109"/>
        <v>1</v>
      </c>
      <c r="Q147" s="4">
        <f t="shared" si="110"/>
        <v>1</v>
      </c>
      <c r="R147" s="4">
        <f t="shared" si="111"/>
        <v>1</v>
      </c>
      <c r="S147" s="4">
        <f t="shared" si="112"/>
        <v>1</v>
      </c>
      <c r="T147" s="4">
        <f t="shared" si="113"/>
        <v>1</v>
      </c>
      <c r="U147" s="4">
        <f t="shared" si="114"/>
        <v>0</v>
      </c>
      <c r="V147" s="4">
        <f t="shared" si="115"/>
        <v>0</v>
      </c>
      <c r="W147" s="4">
        <f t="shared" si="116"/>
        <v>0</v>
      </c>
      <c r="X147" s="4">
        <f t="shared" si="117"/>
        <v>0</v>
      </c>
      <c r="Y147" s="4">
        <f t="shared" si="118"/>
        <v>0</v>
      </c>
      <c r="Z147" s="4">
        <f t="shared" si="119"/>
        <v>0</v>
      </c>
      <c r="AA147" s="4">
        <f t="shared" si="120"/>
        <v>0</v>
      </c>
      <c r="AB147" s="4">
        <f t="shared" si="121"/>
        <v>0</v>
      </c>
      <c r="AC147" s="4">
        <f t="shared" si="122"/>
        <v>0</v>
      </c>
      <c r="AD147" s="4">
        <f t="shared" si="123"/>
        <v>0</v>
      </c>
      <c r="AE147" s="4">
        <f t="shared" si="124"/>
        <v>0</v>
      </c>
      <c r="AF147" s="4">
        <f t="shared" si="125"/>
        <v>0</v>
      </c>
      <c r="AG147" s="4">
        <f t="shared" si="126"/>
        <v>0</v>
      </c>
      <c r="AH147" s="4">
        <f t="shared" si="127"/>
        <v>0</v>
      </c>
      <c r="AI147" s="4">
        <f t="shared" si="128"/>
        <v>0</v>
      </c>
      <c r="AJ147" s="4">
        <f t="shared" si="129"/>
        <v>0</v>
      </c>
      <c r="AK147" s="4">
        <f>Detailed_Report_Risk_Levels!E147</f>
        <v>0</v>
      </c>
      <c r="AL147" s="4">
        <f t="shared" si="130"/>
        <v>0</v>
      </c>
      <c r="AM147" s="4">
        <f t="shared" si="131"/>
        <v>0</v>
      </c>
      <c r="AN147" s="4">
        <f t="shared" si="132"/>
        <v>0</v>
      </c>
      <c r="AO147" s="4">
        <f t="shared" si="133"/>
        <v>0</v>
      </c>
      <c r="AP147" s="4">
        <f t="shared" si="134"/>
        <v>0</v>
      </c>
      <c r="AQ147" s="4">
        <f t="shared" si="135"/>
        <v>0</v>
      </c>
      <c r="AR147" s="4">
        <f t="shared" si="136"/>
        <v>0</v>
      </c>
      <c r="AS147" s="4">
        <f t="shared" si="137"/>
        <v>0</v>
      </c>
      <c r="AT147" s="4">
        <f t="shared" si="138"/>
        <v>0</v>
      </c>
      <c r="AU147" s="4">
        <f t="shared" si="139"/>
        <v>0</v>
      </c>
      <c r="AV147" s="4">
        <f t="shared" si="140"/>
        <v>0</v>
      </c>
      <c r="AW147" s="4">
        <f t="shared" si="141"/>
        <v>0</v>
      </c>
      <c r="AX147" s="4">
        <f t="shared" si="142"/>
        <v>0</v>
      </c>
      <c r="AY147" s="4">
        <f t="shared" si="143"/>
        <v>0</v>
      </c>
      <c r="AZ147" s="4">
        <f t="shared" si="144"/>
        <v>0</v>
      </c>
    </row>
    <row r="148" spans="2:52" x14ac:dyDescent="0.2">
      <c r="B148">
        <f>Risks!B156</f>
        <v>0</v>
      </c>
      <c r="C148">
        <f>Risks!I156</f>
        <v>0</v>
      </c>
      <c r="D148" s="4">
        <f>Risks!C156</f>
        <v>0</v>
      </c>
      <c r="E148" s="4">
        <f>Detailed_Report_Risk_Levels!D148</f>
        <v>0</v>
      </c>
      <c r="F148" s="4">
        <f t="shared" si="99"/>
        <v>1</v>
      </c>
      <c r="G148" s="4">
        <f t="shared" si="100"/>
        <v>1</v>
      </c>
      <c r="H148" s="4">
        <f t="shared" si="101"/>
        <v>1</v>
      </c>
      <c r="I148" s="4">
        <f t="shared" si="102"/>
        <v>1</v>
      </c>
      <c r="J148" s="4">
        <f t="shared" si="103"/>
        <v>1</v>
      </c>
      <c r="K148" s="4">
        <f t="shared" si="104"/>
        <v>1</v>
      </c>
      <c r="L148" s="4">
        <f t="shared" si="105"/>
        <v>1</v>
      </c>
      <c r="M148" s="4">
        <f t="shared" si="106"/>
        <v>1</v>
      </c>
      <c r="N148" s="4">
        <f t="shared" si="107"/>
        <v>1</v>
      </c>
      <c r="O148" s="4">
        <f t="shared" si="108"/>
        <v>1</v>
      </c>
      <c r="P148" s="4">
        <f t="shared" si="109"/>
        <v>1</v>
      </c>
      <c r="Q148" s="4">
        <f t="shared" si="110"/>
        <v>1</v>
      </c>
      <c r="R148" s="4">
        <f t="shared" si="111"/>
        <v>1</v>
      </c>
      <c r="S148" s="4">
        <f t="shared" si="112"/>
        <v>1</v>
      </c>
      <c r="T148" s="4">
        <f t="shared" si="113"/>
        <v>1</v>
      </c>
      <c r="U148" s="4">
        <f t="shared" si="114"/>
        <v>0</v>
      </c>
      <c r="V148" s="4">
        <f t="shared" si="115"/>
        <v>0</v>
      </c>
      <c r="W148" s="4">
        <f t="shared" si="116"/>
        <v>0</v>
      </c>
      <c r="X148" s="4">
        <f t="shared" si="117"/>
        <v>0</v>
      </c>
      <c r="Y148" s="4">
        <f t="shared" si="118"/>
        <v>0</v>
      </c>
      <c r="Z148" s="4">
        <f t="shared" si="119"/>
        <v>0</v>
      </c>
      <c r="AA148" s="4">
        <f t="shared" si="120"/>
        <v>0</v>
      </c>
      <c r="AB148" s="4">
        <f t="shared" si="121"/>
        <v>0</v>
      </c>
      <c r="AC148" s="4">
        <f t="shared" si="122"/>
        <v>0</v>
      </c>
      <c r="AD148" s="4">
        <f t="shared" si="123"/>
        <v>0</v>
      </c>
      <c r="AE148" s="4">
        <f t="shared" si="124"/>
        <v>0</v>
      </c>
      <c r="AF148" s="4">
        <f t="shared" si="125"/>
        <v>0</v>
      </c>
      <c r="AG148" s="4">
        <f t="shared" si="126"/>
        <v>0</v>
      </c>
      <c r="AH148" s="4">
        <f t="shared" si="127"/>
        <v>0</v>
      </c>
      <c r="AI148" s="4">
        <f t="shared" si="128"/>
        <v>0</v>
      </c>
      <c r="AJ148" s="4">
        <f t="shared" si="129"/>
        <v>0</v>
      </c>
      <c r="AK148" s="4">
        <f>Detailed_Report_Risk_Levels!E148</f>
        <v>0</v>
      </c>
      <c r="AL148" s="4">
        <f t="shared" si="130"/>
        <v>0</v>
      </c>
      <c r="AM148" s="4">
        <f t="shared" si="131"/>
        <v>0</v>
      </c>
      <c r="AN148" s="4">
        <f t="shared" si="132"/>
        <v>0</v>
      </c>
      <c r="AO148" s="4">
        <f t="shared" si="133"/>
        <v>0</v>
      </c>
      <c r="AP148" s="4">
        <f t="shared" si="134"/>
        <v>0</v>
      </c>
      <c r="AQ148" s="4">
        <f t="shared" si="135"/>
        <v>0</v>
      </c>
      <c r="AR148" s="4">
        <f t="shared" si="136"/>
        <v>0</v>
      </c>
      <c r="AS148" s="4">
        <f t="shared" si="137"/>
        <v>0</v>
      </c>
      <c r="AT148" s="4">
        <f t="shared" si="138"/>
        <v>0</v>
      </c>
      <c r="AU148" s="4">
        <f t="shared" si="139"/>
        <v>0</v>
      </c>
      <c r="AV148" s="4">
        <f t="shared" si="140"/>
        <v>0</v>
      </c>
      <c r="AW148" s="4">
        <f t="shared" si="141"/>
        <v>0</v>
      </c>
      <c r="AX148" s="4">
        <f t="shared" si="142"/>
        <v>0</v>
      </c>
      <c r="AY148" s="4">
        <f t="shared" si="143"/>
        <v>0</v>
      </c>
      <c r="AZ148" s="4">
        <f t="shared" si="144"/>
        <v>0</v>
      </c>
    </row>
    <row r="149" spans="2:52" x14ac:dyDescent="0.2">
      <c r="B149">
        <f>Risks!B157</f>
        <v>0</v>
      </c>
      <c r="C149">
        <f>Risks!I157</f>
        <v>0</v>
      </c>
      <c r="D149" s="4">
        <f>Risks!C157</f>
        <v>0</v>
      </c>
      <c r="E149" s="4">
        <f>Detailed_Report_Risk_Levels!D149</f>
        <v>0</v>
      </c>
      <c r="F149" s="4">
        <f t="shared" si="99"/>
        <v>1</v>
      </c>
      <c r="G149" s="4">
        <f t="shared" si="100"/>
        <v>1</v>
      </c>
      <c r="H149" s="4">
        <f t="shared" si="101"/>
        <v>1</v>
      </c>
      <c r="I149" s="4">
        <f t="shared" si="102"/>
        <v>1</v>
      </c>
      <c r="J149" s="4">
        <f t="shared" si="103"/>
        <v>1</v>
      </c>
      <c r="K149" s="4">
        <f t="shared" si="104"/>
        <v>1</v>
      </c>
      <c r="L149" s="4">
        <f t="shared" si="105"/>
        <v>1</v>
      </c>
      <c r="M149" s="4">
        <f t="shared" si="106"/>
        <v>1</v>
      </c>
      <c r="N149" s="4">
        <f t="shared" si="107"/>
        <v>1</v>
      </c>
      <c r="O149" s="4">
        <f t="shared" si="108"/>
        <v>1</v>
      </c>
      <c r="P149" s="4">
        <f t="shared" si="109"/>
        <v>1</v>
      </c>
      <c r="Q149" s="4">
        <f t="shared" si="110"/>
        <v>1</v>
      </c>
      <c r="R149" s="4">
        <f t="shared" si="111"/>
        <v>1</v>
      </c>
      <c r="S149" s="4">
        <f t="shared" si="112"/>
        <v>1</v>
      </c>
      <c r="T149" s="4">
        <f t="shared" si="113"/>
        <v>1</v>
      </c>
      <c r="U149" s="4">
        <f t="shared" si="114"/>
        <v>0</v>
      </c>
      <c r="V149" s="4">
        <f t="shared" si="115"/>
        <v>0</v>
      </c>
      <c r="W149" s="4">
        <f t="shared" si="116"/>
        <v>0</v>
      </c>
      <c r="X149" s="4">
        <f t="shared" si="117"/>
        <v>0</v>
      </c>
      <c r="Y149" s="4">
        <f t="shared" si="118"/>
        <v>0</v>
      </c>
      <c r="Z149" s="4">
        <f t="shared" si="119"/>
        <v>0</v>
      </c>
      <c r="AA149" s="4">
        <f t="shared" si="120"/>
        <v>0</v>
      </c>
      <c r="AB149" s="4">
        <f t="shared" si="121"/>
        <v>0</v>
      </c>
      <c r="AC149" s="4">
        <f t="shared" si="122"/>
        <v>0</v>
      </c>
      <c r="AD149" s="4">
        <f t="shared" si="123"/>
        <v>0</v>
      </c>
      <c r="AE149" s="4">
        <f t="shared" si="124"/>
        <v>0</v>
      </c>
      <c r="AF149" s="4">
        <f t="shared" si="125"/>
        <v>0</v>
      </c>
      <c r="AG149" s="4">
        <f t="shared" si="126"/>
        <v>0</v>
      </c>
      <c r="AH149" s="4">
        <f t="shared" si="127"/>
        <v>0</v>
      </c>
      <c r="AI149" s="4">
        <f t="shared" si="128"/>
        <v>0</v>
      </c>
      <c r="AJ149" s="4">
        <f t="shared" si="129"/>
        <v>0</v>
      </c>
      <c r="AK149" s="4">
        <f>Detailed_Report_Risk_Levels!E149</f>
        <v>0</v>
      </c>
      <c r="AL149" s="4">
        <f t="shared" si="130"/>
        <v>0</v>
      </c>
      <c r="AM149" s="4">
        <f t="shared" si="131"/>
        <v>0</v>
      </c>
      <c r="AN149" s="4">
        <f t="shared" si="132"/>
        <v>0</v>
      </c>
      <c r="AO149" s="4">
        <f t="shared" si="133"/>
        <v>0</v>
      </c>
      <c r="AP149" s="4">
        <f t="shared" si="134"/>
        <v>0</v>
      </c>
      <c r="AQ149" s="4">
        <f t="shared" si="135"/>
        <v>0</v>
      </c>
      <c r="AR149" s="4">
        <f t="shared" si="136"/>
        <v>0</v>
      </c>
      <c r="AS149" s="4">
        <f t="shared" si="137"/>
        <v>0</v>
      </c>
      <c r="AT149" s="4">
        <f t="shared" si="138"/>
        <v>0</v>
      </c>
      <c r="AU149" s="4">
        <f t="shared" si="139"/>
        <v>0</v>
      </c>
      <c r="AV149" s="4">
        <f t="shared" si="140"/>
        <v>0</v>
      </c>
      <c r="AW149" s="4">
        <f t="shared" si="141"/>
        <v>0</v>
      </c>
      <c r="AX149" s="4">
        <f t="shared" si="142"/>
        <v>0</v>
      </c>
      <c r="AY149" s="4">
        <f t="shared" si="143"/>
        <v>0</v>
      </c>
      <c r="AZ149" s="4">
        <f t="shared" si="144"/>
        <v>0</v>
      </c>
    </row>
    <row r="150" spans="2:52" x14ac:dyDescent="0.2">
      <c r="B150">
        <f>Risks!B158</f>
        <v>0</v>
      </c>
      <c r="C150">
        <f>Risks!I158</f>
        <v>0</v>
      </c>
      <c r="D150" s="4">
        <f>Risks!C158</f>
        <v>0</v>
      </c>
      <c r="E150" s="4">
        <f>Detailed_Report_Risk_Levels!D150</f>
        <v>0</v>
      </c>
      <c r="F150" s="4">
        <f t="shared" si="99"/>
        <v>1</v>
      </c>
      <c r="G150" s="4">
        <f t="shared" si="100"/>
        <v>1</v>
      </c>
      <c r="H150" s="4">
        <f t="shared" si="101"/>
        <v>1</v>
      </c>
      <c r="I150" s="4">
        <f t="shared" si="102"/>
        <v>1</v>
      </c>
      <c r="J150" s="4">
        <f t="shared" si="103"/>
        <v>1</v>
      </c>
      <c r="K150" s="4">
        <f t="shared" si="104"/>
        <v>1</v>
      </c>
      <c r="L150" s="4">
        <f t="shared" si="105"/>
        <v>1</v>
      </c>
      <c r="M150" s="4">
        <f t="shared" si="106"/>
        <v>1</v>
      </c>
      <c r="N150" s="4">
        <f t="shared" si="107"/>
        <v>1</v>
      </c>
      <c r="O150" s="4">
        <f t="shared" si="108"/>
        <v>1</v>
      </c>
      <c r="P150" s="4">
        <f t="shared" si="109"/>
        <v>1</v>
      </c>
      <c r="Q150" s="4">
        <f t="shared" si="110"/>
        <v>1</v>
      </c>
      <c r="R150" s="4">
        <f t="shared" si="111"/>
        <v>1</v>
      </c>
      <c r="S150" s="4">
        <f t="shared" si="112"/>
        <v>1</v>
      </c>
      <c r="T150" s="4">
        <f t="shared" si="113"/>
        <v>1</v>
      </c>
      <c r="U150" s="4">
        <f t="shared" si="114"/>
        <v>0</v>
      </c>
      <c r="V150" s="4">
        <f t="shared" si="115"/>
        <v>0</v>
      </c>
      <c r="W150" s="4">
        <f t="shared" si="116"/>
        <v>0</v>
      </c>
      <c r="X150" s="4">
        <f t="shared" si="117"/>
        <v>0</v>
      </c>
      <c r="Y150" s="4">
        <f t="shared" si="118"/>
        <v>0</v>
      </c>
      <c r="Z150" s="4">
        <f t="shared" si="119"/>
        <v>0</v>
      </c>
      <c r="AA150" s="4">
        <f t="shared" si="120"/>
        <v>0</v>
      </c>
      <c r="AB150" s="4">
        <f t="shared" si="121"/>
        <v>0</v>
      </c>
      <c r="AC150" s="4">
        <f t="shared" si="122"/>
        <v>0</v>
      </c>
      <c r="AD150" s="4">
        <f t="shared" si="123"/>
        <v>0</v>
      </c>
      <c r="AE150" s="4">
        <f t="shared" si="124"/>
        <v>0</v>
      </c>
      <c r="AF150" s="4">
        <f t="shared" si="125"/>
        <v>0</v>
      </c>
      <c r="AG150" s="4">
        <f t="shared" si="126"/>
        <v>0</v>
      </c>
      <c r="AH150" s="4">
        <f t="shared" si="127"/>
        <v>0</v>
      </c>
      <c r="AI150" s="4">
        <f t="shared" si="128"/>
        <v>0</v>
      </c>
      <c r="AJ150" s="4">
        <f t="shared" si="129"/>
        <v>0</v>
      </c>
      <c r="AK150" s="4">
        <f>Detailed_Report_Risk_Levels!E150</f>
        <v>0</v>
      </c>
      <c r="AL150" s="4">
        <f t="shared" si="130"/>
        <v>0</v>
      </c>
      <c r="AM150" s="4">
        <f t="shared" si="131"/>
        <v>0</v>
      </c>
      <c r="AN150" s="4">
        <f t="shared" si="132"/>
        <v>0</v>
      </c>
      <c r="AO150" s="4">
        <f t="shared" si="133"/>
        <v>0</v>
      </c>
      <c r="AP150" s="4">
        <f t="shared" si="134"/>
        <v>0</v>
      </c>
      <c r="AQ150" s="4">
        <f t="shared" si="135"/>
        <v>0</v>
      </c>
      <c r="AR150" s="4">
        <f t="shared" si="136"/>
        <v>0</v>
      </c>
      <c r="AS150" s="4">
        <f t="shared" si="137"/>
        <v>0</v>
      </c>
      <c r="AT150" s="4">
        <f t="shared" si="138"/>
        <v>0</v>
      </c>
      <c r="AU150" s="4">
        <f t="shared" si="139"/>
        <v>0</v>
      </c>
      <c r="AV150" s="4">
        <f t="shared" si="140"/>
        <v>0</v>
      </c>
      <c r="AW150" s="4">
        <f t="shared" si="141"/>
        <v>0</v>
      </c>
      <c r="AX150" s="4">
        <f t="shared" si="142"/>
        <v>0</v>
      </c>
      <c r="AY150" s="4">
        <f t="shared" si="143"/>
        <v>0</v>
      </c>
      <c r="AZ150" s="4">
        <f t="shared" si="144"/>
        <v>0</v>
      </c>
    </row>
    <row r="151" spans="2:52" x14ac:dyDescent="0.2">
      <c r="B151">
        <f>Risks!B159</f>
        <v>0</v>
      </c>
      <c r="C151">
        <f>Risks!I159</f>
        <v>0</v>
      </c>
      <c r="D151" s="4">
        <f>Risks!C159</f>
        <v>0</v>
      </c>
      <c r="E151" s="4">
        <f>Detailed_Report_Risk_Levels!D151</f>
        <v>0</v>
      </c>
      <c r="F151" s="4">
        <f t="shared" si="99"/>
        <v>1</v>
      </c>
      <c r="G151" s="4">
        <f t="shared" si="100"/>
        <v>1</v>
      </c>
      <c r="H151" s="4">
        <f t="shared" si="101"/>
        <v>1</v>
      </c>
      <c r="I151" s="4">
        <f t="shared" si="102"/>
        <v>1</v>
      </c>
      <c r="J151" s="4">
        <f t="shared" si="103"/>
        <v>1</v>
      </c>
      <c r="K151" s="4">
        <f t="shared" si="104"/>
        <v>1</v>
      </c>
      <c r="L151" s="4">
        <f t="shared" si="105"/>
        <v>1</v>
      </c>
      <c r="M151" s="4">
        <f t="shared" si="106"/>
        <v>1</v>
      </c>
      <c r="N151" s="4">
        <f t="shared" si="107"/>
        <v>1</v>
      </c>
      <c r="O151" s="4">
        <f t="shared" si="108"/>
        <v>1</v>
      </c>
      <c r="P151" s="4">
        <f t="shared" si="109"/>
        <v>1</v>
      </c>
      <c r="Q151" s="4">
        <f t="shared" si="110"/>
        <v>1</v>
      </c>
      <c r="R151" s="4">
        <f t="shared" si="111"/>
        <v>1</v>
      </c>
      <c r="S151" s="4">
        <f t="shared" si="112"/>
        <v>1</v>
      </c>
      <c r="T151" s="4">
        <f t="shared" si="113"/>
        <v>1</v>
      </c>
      <c r="U151" s="4">
        <f t="shared" si="114"/>
        <v>0</v>
      </c>
      <c r="V151" s="4">
        <f t="shared" si="115"/>
        <v>0</v>
      </c>
      <c r="W151" s="4">
        <f t="shared" si="116"/>
        <v>0</v>
      </c>
      <c r="X151" s="4">
        <f t="shared" si="117"/>
        <v>0</v>
      </c>
      <c r="Y151" s="4">
        <f t="shared" si="118"/>
        <v>0</v>
      </c>
      <c r="Z151" s="4">
        <f t="shared" si="119"/>
        <v>0</v>
      </c>
      <c r="AA151" s="4">
        <f t="shared" si="120"/>
        <v>0</v>
      </c>
      <c r="AB151" s="4">
        <f t="shared" si="121"/>
        <v>0</v>
      </c>
      <c r="AC151" s="4">
        <f t="shared" si="122"/>
        <v>0</v>
      </c>
      <c r="AD151" s="4">
        <f t="shared" si="123"/>
        <v>0</v>
      </c>
      <c r="AE151" s="4">
        <f t="shared" si="124"/>
        <v>0</v>
      </c>
      <c r="AF151" s="4">
        <f t="shared" si="125"/>
        <v>0</v>
      </c>
      <c r="AG151" s="4">
        <f t="shared" si="126"/>
        <v>0</v>
      </c>
      <c r="AH151" s="4">
        <f t="shared" si="127"/>
        <v>0</v>
      </c>
      <c r="AI151" s="4">
        <f t="shared" si="128"/>
        <v>0</v>
      </c>
      <c r="AJ151" s="4">
        <f t="shared" si="129"/>
        <v>0</v>
      </c>
      <c r="AK151" s="4">
        <f>Detailed_Report_Risk_Levels!E151</f>
        <v>0</v>
      </c>
      <c r="AL151" s="4">
        <f t="shared" si="130"/>
        <v>0</v>
      </c>
      <c r="AM151" s="4">
        <f t="shared" si="131"/>
        <v>0</v>
      </c>
      <c r="AN151" s="4">
        <f t="shared" si="132"/>
        <v>0</v>
      </c>
      <c r="AO151" s="4">
        <f t="shared" si="133"/>
        <v>0</v>
      </c>
      <c r="AP151" s="4">
        <f t="shared" si="134"/>
        <v>0</v>
      </c>
      <c r="AQ151" s="4">
        <f t="shared" si="135"/>
        <v>0</v>
      </c>
      <c r="AR151" s="4">
        <f t="shared" si="136"/>
        <v>0</v>
      </c>
      <c r="AS151" s="4">
        <f t="shared" si="137"/>
        <v>0</v>
      </c>
      <c r="AT151" s="4">
        <f t="shared" si="138"/>
        <v>0</v>
      </c>
      <c r="AU151" s="4">
        <f t="shared" si="139"/>
        <v>0</v>
      </c>
      <c r="AV151" s="4">
        <f t="shared" si="140"/>
        <v>0</v>
      </c>
      <c r="AW151" s="4">
        <f t="shared" si="141"/>
        <v>0</v>
      </c>
      <c r="AX151" s="4">
        <f t="shared" si="142"/>
        <v>0</v>
      </c>
      <c r="AY151" s="4">
        <f t="shared" si="143"/>
        <v>0</v>
      </c>
      <c r="AZ151" s="4">
        <f t="shared" si="144"/>
        <v>0</v>
      </c>
    </row>
    <row r="152" spans="2:52" x14ac:dyDescent="0.2">
      <c r="B152">
        <f>Risks!B160</f>
        <v>0</v>
      </c>
      <c r="C152">
        <f>Risks!I160</f>
        <v>0</v>
      </c>
      <c r="D152" s="4">
        <f>Risks!C160</f>
        <v>0</v>
      </c>
      <c r="E152" s="4">
        <f>Detailed_Report_Risk_Levels!D152</f>
        <v>0</v>
      </c>
      <c r="F152" s="4">
        <f t="shared" si="99"/>
        <v>1</v>
      </c>
      <c r="G152" s="4">
        <f t="shared" si="100"/>
        <v>1</v>
      </c>
      <c r="H152" s="4">
        <f t="shared" si="101"/>
        <v>1</v>
      </c>
      <c r="I152" s="4">
        <f t="shared" si="102"/>
        <v>1</v>
      </c>
      <c r="J152" s="4">
        <f t="shared" si="103"/>
        <v>1</v>
      </c>
      <c r="K152" s="4">
        <f t="shared" si="104"/>
        <v>1</v>
      </c>
      <c r="L152" s="4">
        <f t="shared" si="105"/>
        <v>1</v>
      </c>
      <c r="M152" s="4">
        <f t="shared" si="106"/>
        <v>1</v>
      </c>
      <c r="N152" s="4">
        <f t="shared" si="107"/>
        <v>1</v>
      </c>
      <c r="O152" s="4">
        <f t="shared" si="108"/>
        <v>1</v>
      </c>
      <c r="P152" s="4">
        <f t="shared" si="109"/>
        <v>1</v>
      </c>
      <c r="Q152" s="4">
        <f t="shared" si="110"/>
        <v>1</v>
      </c>
      <c r="R152" s="4">
        <f t="shared" si="111"/>
        <v>1</v>
      </c>
      <c r="S152" s="4">
        <f t="shared" si="112"/>
        <v>1</v>
      </c>
      <c r="T152" s="4">
        <f t="shared" si="113"/>
        <v>1</v>
      </c>
      <c r="U152" s="4">
        <f t="shared" si="114"/>
        <v>0</v>
      </c>
      <c r="V152" s="4">
        <f t="shared" si="115"/>
        <v>0</v>
      </c>
      <c r="W152" s="4">
        <f t="shared" si="116"/>
        <v>0</v>
      </c>
      <c r="X152" s="4">
        <f t="shared" si="117"/>
        <v>0</v>
      </c>
      <c r="Y152" s="4">
        <f t="shared" si="118"/>
        <v>0</v>
      </c>
      <c r="Z152" s="4">
        <f t="shared" si="119"/>
        <v>0</v>
      </c>
      <c r="AA152" s="4">
        <f t="shared" si="120"/>
        <v>0</v>
      </c>
      <c r="AB152" s="4">
        <f t="shared" si="121"/>
        <v>0</v>
      </c>
      <c r="AC152" s="4">
        <f t="shared" si="122"/>
        <v>0</v>
      </c>
      <c r="AD152" s="4">
        <f t="shared" si="123"/>
        <v>0</v>
      </c>
      <c r="AE152" s="4">
        <f t="shared" si="124"/>
        <v>0</v>
      </c>
      <c r="AF152" s="4">
        <f t="shared" si="125"/>
        <v>0</v>
      </c>
      <c r="AG152" s="4">
        <f t="shared" si="126"/>
        <v>0</v>
      </c>
      <c r="AH152" s="4">
        <f t="shared" si="127"/>
        <v>0</v>
      </c>
      <c r="AI152" s="4">
        <f t="shared" si="128"/>
        <v>0</v>
      </c>
      <c r="AJ152" s="4">
        <f t="shared" si="129"/>
        <v>0</v>
      </c>
      <c r="AK152" s="4">
        <f>Detailed_Report_Risk_Levels!E152</f>
        <v>0</v>
      </c>
      <c r="AL152" s="4">
        <f t="shared" si="130"/>
        <v>0</v>
      </c>
      <c r="AM152" s="4">
        <f t="shared" si="131"/>
        <v>0</v>
      </c>
      <c r="AN152" s="4">
        <f t="shared" si="132"/>
        <v>0</v>
      </c>
      <c r="AO152" s="4">
        <f t="shared" si="133"/>
        <v>0</v>
      </c>
      <c r="AP152" s="4">
        <f t="shared" si="134"/>
        <v>0</v>
      </c>
      <c r="AQ152" s="4">
        <f t="shared" si="135"/>
        <v>0</v>
      </c>
      <c r="AR152" s="4">
        <f t="shared" si="136"/>
        <v>0</v>
      </c>
      <c r="AS152" s="4">
        <f t="shared" si="137"/>
        <v>0</v>
      </c>
      <c r="AT152" s="4">
        <f t="shared" si="138"/>
        <v>0</v>
      </c>
      <c r="AU152" s="4">
        <f t="shared" si="139"/>
        <v>0</v>
      </c>
      <c r="AV152" s="4">
        <f t="shared" si="140"/>
        <v>0</v>
      </c>
      <c r="AW152" s="4">
        <f t="shared" si="141"/>
        <v>0</v>
      </c>
      <c r="AX152" s="4">
        <f t="shared" si="142"/>
        <v>0</v>
      </c>
      <c r="AY152" s="4">
        <f t="shared" si="143"/>
        <v>0</v>
      </c>
      <c r="AZ152" s="4">
        <f t="shared" si="144"/>
        <v>0</v>
      </c>
    </row>
    <row r="153" spans="2:52" x14ac:dyDescent="0.2">
      <c r="B153">
        <f>Risks!B161</f>
        <v>0</v>
      </c>
      <c r="C153">
        <f>Risks!I161</f>
        <v>0</v>
      </c>
      <c r="D153" s="4">
        <f>Risks!C161</f>
        <v>0</v>
      </c>
      <c r="E153" s="4">
        <f>Detailed_Report_Risk_Levels!D153</f>
        <v>0</v>
      </c>
      <c r="F153" s="4">
        <f t="shared" si="99"/>
        <v>1</v>
      </c>
      <c r="G153" s="4">
        <f t="shared" si="100"/>
        <v>1</v>
      </c>
      <c r="H153" s="4">
        <f t="shared" si="101"/>
        <v>1</v>
      </c>
      <c r="I153" s="4">
        <f t="shared" si="102"/>
        <v>1</v>
      </c>
      <c r="J153" s="4">
        <f t="shared" si="103"/>
        <v>1</v>
      </c>
      <c r="K153" s="4">
        <f t="shared" si="104"/>
        <v>1</v>
      </c>
      <c r="L153" s="4">
        <f t="shared" si="105"/>
        <v>1</v>
      </c>
      <c r="M153" s="4">
        <f t="shared" si="106"/>
        <v>1</v>
      </c>
      <c r="N153" s="4">
        <f t="shared" si="107"/>
        <v>1</v>
      </c>
      <c r="O153" s="4">
        <f t="shared" si="108"/>
        <v>1</v>
      </c>
      <c r="P153" s="4">
        <f t="shared" si="109"/>
        <v>1</v>
      </c>
      <c r="Q153" s="4">
        <f t="shared" si="110"/>
        <v>1</v>
      </c>
      <c r="R153" s="4">
        <f t="shared" si="111"/>
        <v>1</v>
      </c>
      <c r="S153" s="4">
        <f t="shared" si="112"/>
        <v>1</v>
      </c>
      <c r="T153" s="4">
        <f t="shared" si="113"/>
        <v>1</v>
      </c>
      <c r="U153" s="4">
        <f t="shared" si="114"/>
        <v>0</v>
      </c>
      <c r="V153" s="4">
        <f t="shared" si="115"/>
        <v>0</v>
      </c>
      <c r="W153" s="4">
        <f t="shared" si="116"/>
        <v>0</v>
      </c>
      <c r="X153" s="4">
        <f t="shared" si="117"/>
        <v>0</v>
      </c>
      <c r="Y153" s="4">
        <f t="shared" si="118"/>
        <v>0</v>
      </c>
      <c r="Z153" s="4">
        <f t="shared" si="119"/>
        <v>0</v>
      </c>
      <c r="AA153" s="4">
        <f t="shared" si="120"/>
        <v>0</v>
      </c>
      <c r="AB153" s="4">
        <f t="shared" si="121"/>
        <v>0</v>
      </c>
      <c r="AC153" s="4">
        <f t="shared" si="122"/>
        <v>0</v>
      </c>
      <c r="AD153" s="4">
        <f t="shared" si="123"/>
        <v>0</v>
      </c>
      <c r="AE153" s="4">
        <f t="shared" si="124"/>
        <v>0</v>
      </c>
      <c r="AF153" s="4">
        <f t="shared" si="125"/>
        <v>0</v>
      </c>
      <c r="AG153" s="4">
        <f t="shared" si="126"/>
        <v>0</v>
      </c>
      <c r="AH153" s="4">
        <f t="shared" si="127"/>
        <v>0</v>
      </c>
      <c r="AI153" s="4">
        <f t="shared" si="128"/>
        <v>0</v>
      </c>
      <c r="AJ153" s="4">
        <f t="shared" si="129"/>
        <v>0</v>
      </c>
      <c r="AK153" s="4">
        <f>Detailed_Report_Risk_Levels!E153</f>
        <v>0</v>
      </c>
      <c r="AL153" s="4">
        <f t="shared" si="130"/>
        <v>0</v>
      </c>
      <c r="AM153" s="4">
        <f t="shared" si="131"/>
        <v>0</v>
      </c>
      <c r="AN153" s="4">
        <f t="shared" si="132"/>
        <v>0</v>
      </c>
      <c r="AO153" s="4">
        <f t="shared" si="133"/>
        <v>0</v>
      </c>
      <c r="AP153" s="4">
        <f t="shared" si="134"/>
        <v>0</v>
      </c>
      <c r="AQ153" s="4">
        <f t="shared" si="135"/>
        <v>0</v>
      </c>
      <c r="AR153" s="4">
        <f t="shared" si="136"/>
        <v>0</v>
      </c>
      <c r="AS153" s="4">
        <f t="shared" si="137"/>
        <v>0</v>
      </c>
      <c r="AT153" s="4">
        <f t="shared" si="138"/>
        <v>0</v>
      </c>
      <c r="AU153" s="4">
        <f t="shared" si="139"/>
        <v>0</v>
      </c>
      <c r="AV153" s="4">
        <f t="shared" si="140"/>
        <v>0</v>
      </c>
      <c r="AW153" s="4">
        <f t="shared" si="141"/>
        <v>0</v>
      </c>
      <c r="AX153" s="4">
        <f t="shared" si="142"/>
        <v>0</v>
      </c>
      <c r="AY153" s="4">
        <f t="shared" si="143"/>
        <v>0</v>
      </c>
      <c r="AZ153" s="4">
        <f t="shared" si="144"/>
        <v>0</v>
      </c>
    </row>
    <row r="154" spans="2:52" x14ac:dyDescent="0.2">
      <c r="B154">
        <f>Risks!B162</f>
        <v>0</v>
      </c>
      <c r="C154">
        <f>Risks!I162</f>
        <v>0</v>
      </c>
      <c r="D154" s="4">
        <f>Risks!C162</f>
        <v>0</v>
      </c>
      <c r="E154" s="4">
        <f>Detailed_Report_Risk_Levels!D154</f>
        <v>0</v>
      </c>
      <c r="F154" s="4">
        <f t="shared" si="99"/>
        <v>1</v>
      </c>
      <c r="G154" s="4">
        <f t="shared" si="100"/>
        <v>1</v>
      </c>
      <c r="H154" s="4">
        <f t="shared" si="101"/>
        <v>1</v>
      </c>
      <c r="I154" s="4">
        <f t="shared" si="102"/>
        <v>1</v>
      </c>
      <c r="J154" s="4">
        <f t="shared" si="103"/>
        <v>1</v>
      </c>
      <c r="K154" s="4">
        <f t="shared" si="104"/>
        <v>1</v>
      </c>
      <c r="L154" s="4">
        <f t="shared" si="105"/>
        <v>1</v>
      </c>
      <c r="M154" s="4">
        <f t="shared" si="106"/>
        <v>1</v>
      </c>
      <c r="N154" s="4">
        <f t="shared" si="107"/>
        <v>1</v>
      </c>
      <c r="O154" s="4">
        <f t="shared" si="108"/>
        <v>1</v>
      </c>
      <c r="P154" s="4">
        <f t="shared" si="109"/>
        <v>1</v>
      </c>
      <c r="Q154" s="4">
        <f t="shared" si="110"/>
        <v>1</v>
      </c>
      <c r="R154" s="4">
        <f t="shared" si="111"/>
        <v>1</v>
      </c>
      <c r="S154" s="4">
        <f t="shared" si="112"/>
        <v>1</v>
      </c>
      <c r="T154" s="4">
        <f t="shared" si="113"/>
        <v>1</v>
      </c>
      <c r="U154" s="4">
        <f t="shared" si="114"/>
        <v>0</v>
      </c>
      <c r="V154" s="4">
        <f t="shared" si="115"/>
        <v>0</v>
      </c>
      <c r="W154" s="4">
        <f t="shared" si="116"/>
        <v>0</v>
      </c>
      <c r="X154" s="4">
        <f t="shared" si="117"/>
        <v>0</v>
      </c>
      <c r="Y154" s="4">
        <f t="shared" si="118"/>
        <v>0</v>
      </c>
      <c r="Z154" s="4">
        <f t="shared" si="119"/>
        <v>0</v>
      </c>
      <c r="AA154" s="4">
        <f t="shared" si="120"/>
        <v>0</v>
      </c>
      <c r="AB154" s="4">
        <f t="shared" si="121"/>
        <v>0</v>
      </c>
      <c r="AC154" s="4">
        <f t="shared" si="122"/>
        <v>0</v>
      </c>
      <c r="AD154" s="4">
        <f t="shared" si="123"/>
        <v>0</v>
      </c>
      <c r="AE154" s="4">
        <f t="shared" si="124"/>
        <v>0</v>
      </c>
      <c r="AF154" s="4">
        <f t="shared" si="125"/>
        <v>0</v>
      </c>
      <c r="AG154" s="4">
        <f t="shared" si="126"/>
        <v>0</v>
      </c>
      <c r="AH154" s="4">
        <f t="shared" si="127"/>
        <v>0</v>
      </c>
      <c r="AI154" s="4">
        <f t="shared" si="128"/>
        <v>0</v>
      </c>
      <c r="AJ154" s="4">
        <f t="shared" si="129"/>
        <v>0</v>
      </c>
      <c r="AK154" s="4">
        <f>Detailed_Report_Risk_Levels!E154</f>
        <v>0</v>
      </c>
      <c r="AL154" s="4">
        <f t="shared" si="130"/>
        <v>0</v>
      </c>
      <c r="AM154" s="4">
        <f t="shared" si="131"/>
        <v>0</v>
      </c>
      <c r="AN154" s="4">
        <f t="shared" si="132"/>
        <v>0</v>
      </c>
      <c r="AO154" s="4">
        <f t="shared" si="133"/>
        <v>0</v>
      </c>
      <c r="AP154" s="4">
        <f t="shared" si="134"/>
        <v>0</v>
      </c>
      <c r="AQ154" s="4">
        <f t="shared" si="135"/>
        <v>0</v>
      </c>
      <c r="AR154" s="4">
        <f t="shared" si="136"/>
        <v>0</v>
      </c>
      <c r="AS154" s="4">
        <f t="shared" si="137"/>
        <v>0</v>
      </c>
      <c r="AT154" s="4">
        <f t="shared" si="138"/>
        <v>0</v>
      </c>
      <c r="AU154" s="4">
        <f t="shared" si="139"/>
        <v>0</v>
      </c>
      <c r="AV154" s="4">
        <f t="shared" si="140"/>
        <v>0</v>
      </c>
      <c r="AW154" s="4">
        <f t="shared" si="141"/>
        <v>0</v>
      </c>
      <c r="AX154" s="4">
        <f t="shared" si="142"/>
        <v>0</v>
      </c>
      <c r="AY154" s="4">
        <f t="shared" si="143"/>
        <v>0</v>
      </c>
      <c r="AZ154" s="4">
        <f t="shared" si="144"/>
        <v>0</v>
      </c>
    </row>
    <row r="155" spans="2:52" x14ac:dyDescent="0.2">
      <c r="B155">
        <f>Risks!B163</f>
        <v>0</v>
      </c>
      <c r="C155">
        <f>Risks!I163</f>
        <v>0</v>
      </c>
      <c r="D155" s="4">
        <f>Risks!C163</f>
        <v>0</v>
      </c>
      <c r="E155" s="4">
        <f>Detailed_Report_Risk_Levels!D155</f>
        <v>0</v>
      </c>
      <c r="F155" s="4">
        <f t="shared" si="99"/>
        <v>1</v>
      </c>
      <c r="G155" s="4">
        <f t="shared" si="100"/>
        <v>1</v>
      </c>
      <c r="H155" s="4">
        <f t="shared" si="101"/>
        <v>1</v>
      </c>
      <c r="I155" s="4">
        <f t="shared" si="102"/>
        <v>1</v>
      </c>
      <c r="J155" s="4">
        <f t="shared" si="103"/>
        <v>1</v>
      </c>
      <c r="K155" s="4">
        <f t="shared" si="104"/>
        <v>1</v>
      </c>
      <c r="L155" s="4">
        <f t="shared" si="105"/>
        <v>1</v>
      </c>
      <c r="M155" s="4">
        <f t="shared" si="106"/>
        <v>1</v>
      </c>
      <c r="N155" s="4">
        <f t="shared" si="107"/>
        <v>1</v>
      </c>
      <c r="O155" s="4">
        <f t="shared" si="108"/>
        <v>1</v>
      </c>
      <c r="P155" s="4">
        <f t="shared" si="109"/>
        <v>1</v>
      </c>
      <c r="Q155" s="4">
        <f t="shared" si="110"/>
        <v>1</v>
      </c>
      <c r="R155" s="4">
        <f t="shared" si="111"/>
        <v>1</v>
      </c>
      <c r="S155" s="4">
        <f t="shared" si="112"/>
        <v>1</v>
      </c>
      <c r="T155" s="4">
        <f t="shared" si="113"/>
        <v>1</v>
      </c>
      <c r="U155" s="4">
        <f t="shared" si="114"/>
        <v>0</v>
      </c>
      <c r="V155" s="4">
        <f t="shared" si="115"/>
        <v>0</v>
      </c>
      <c r="W155" s="4">
        <f t="shared" si="116"/>
        <v>0</v>
      </c>
      <c r="X155" s="4">
        <f t="shared" si="117"/>
        <v>0</v>
      </c>
      <c r="Y155" s="4">
        <f t="shared" si="118"/>
        <v>0</v>
      </c>
      <c r="Z155" s="4">
        <f t="shared" si="119"/>
        <v>0</v>
      </c>
      <c r="AA155" s="4">
        <f t="shared" si="120"/>
        <v>0</v>
      </c>
      <c r="AB155" s="4">
        <f t="shared" si="121"/>
        <v>0</v>
      </c>
      <c r="AC155" s="4">
        <f t="shared" si="122"/>
        <v>0</v>
      </c>
      <c r="AD155" s="4">
        <f t="shared" si="123"/>
        <v>0</v>
      </c>
      <c r="AE155" s="4">
        <f t="shared" si="124"/>
        <v>0</v>
      </c>
      <c r="AF155" s="4">
        <f t="shared" si="125"/>
        <v>0</v>
      </c>
      <c r="AG155" s="4">
        <f t="shared" si="126"/>
        <v>0</v>
      </c>
      <c r="AH155" s="4">
        <f t="shared" si="127"/>
        <v>0</v>
      </c>
      <c r="AI155" s="4">
        <f t="shared" si="128"/>
        <v>0</v>
      </c>
      <c r="AJ155" s="4">
        <f t="shared" si="129"/>
        <v>0</v>
      </c>
      <c r="AK155" s="4">
        <f>Detailed_Report_Risk_Levels!E155</f>
        <v>0</v>
      </c>
      <c r="AL155" s="4">
        <f t="shared" si="130"/>
        <v>0</v>
      </c>
      <c r="AM155" s="4">
        <f t="shared" si="131"/>
        <v>0</v>
      </c>
      <c r="AN155" s="4">
        <f t="shared" si="132"/>
        <v>0</v>
      </c>
      <c r="AO155" s="4">
        <f t="shared" si="133"/>
        <v>0</v>
      </c>
      <c r="AP155" s="4">
        <f t="shared" si="134"/>
        <v>0</v>
      </c>
      <c r="AQ155" s="4">
        <f t="shared" si="135"/>
        <v>0</v>
      </c>
      <c r="AR155" s="4">
        <f t="shared" si="136"/>
        <v>0</v>
      </c>
      <c r="AS155" s="4">
        <f t="shared" si="137"/>
        <v>0</v>
      </c>
      <c r="AT155" s="4">
        <f t="shared" si="138"/>
        <v>0</v>
      </c>
      <c r="AU155" s="4">
        <f t="shared" si="139"/>
        <v>0</v>
      </c>
      <c r="AV155" s="4">
        <f t="shared" si="140"/>
        <v>0</v>
      </c>
      <c r="AW155" s="4">
        <f t="shared" si="141"/>
        <v>0</v>
      </c>
      <c r="AX155" s="4">
        <f t="shared" si="142"/>
        <v>0</v>
      </c>
      <c r="AY155" s="4">
        <f t="shared" si="143"/>
        <v>0</v>
      </c>
      <c r="AZ155" s="4">
        <f t="shared" si="144"/>
        <v>0</v>
      </c>
    </row>
    <row r="156" spans="2:52" x14ac:dyDescent="0.2">
      <c r="B156">
        <f>Risks!B164</f>
        <v>0</v>
      </c>
      <c r="C156">
        <f>Risks!I164</f>
        <v>0</v>
      </c>
      <c r="D156" s="4">
        <f>Risks!C164</f>
        <v>0</v>
      </c>
      <c r="E156" s="4">
        <f>Detailed_Report_Risk_Levels!D156</f>
        <v>0</v>
      </c>
      <c r="F156" s="4">
        <f t="shared" si="99"/>
        <v>1</v>
      </c>
      <c r="G156" s="4">
        <f t="shared" si="100"/>
        <v>1</v>
      </c>
      <c r="H156" s="4">
        <f t="shared" si="101"/>
        <v>1</v>
      </c>
      <c r="I156" s="4">
        <f t="shared" si="102"/>
        <v>1</v>
      </c>
      <c r="J156" s="4">
        <f t="shared" si="103"/>
        <v>1</v>
      </c>
      <c r="K156" s="4">
        <f t="shared" si="104"/>
        <v>1</v>
      </c>
      <c r="L156" s="4">
        <f t="shared" si="105"/>
        <v>1</v>
      </c>
      <c r="M156" s="4">
        <f t="shared" si="106"/>
        <v>1</v>
      </c>
      <c r="N156" s="4">
        <f t="shared" si="107"/>
        <v>1</v>
      </c>
      <c r="O156" s="4">
        <f t="shared" si="108"/>
        <v>1</v>
      </c>
      <c r="P156" s="4">
        <f t="shared" si="109"/>
        <v>1</v>
      </c>
      <c r="Q156" s="4">
        <f t="shared" si="110"/>
        <v>1</v>
      </c>
      <c r="R156" s="4">
        <f t="shared" si="111"/>
        <v>1</v>
      </c>
      <c r="S156" s="4">
        <f t="shared" si="112"/>
        <v>1</v>
      </c>
      <c r="T156" s="4">
        <f t="shared" si="113"/>
        <v>1</v>
      </c>
      <c r="U156" s="4">
        <f t="shared" si="114"/>
        <v>0</v>
      </c>
      <c r="V156" s="4">
        <f t="shared" si="115"/>
        <v>0</v>
      </c>
      <c r="W156" s="4">
        <f t="shared" si="116"/>
        <v>0</v>
      </c>
      <c r="X156" s="4">
        <f t="shared" si="117"/>
        <v>0</v>
      </c>
      <c r="Y156" s="4">
        <f t="shared" si="118"/>
        <v>0</v>
      </c>
      <c r="Z156" s="4">
        <f t="shared" si="119"/>
        <v>0</v>
      </c>
      <c r="AA156" s="4">
        <f t="shared" si="120"/>
        <v>0</v>
      </c>
      <c r="AB156" s="4">
        <f t="shared" si="121"/>
        <v>0</v>
      </c>
      <c r="AC156" s="4">
        <f t="shared" si="122"/>
        <v>0</v>
      </c>
      <c r="AD156" s="4">
        <f t="shared" si="123"/>
        <v>0</v>
      </c>
      <c r="AE156" s="4">
        <f t="shared" si="124"/>
        <v>0</v>
      </c>
      <c r="AF156" s="4">
        <f t="shared" si="125"/>
        <v>0</v>
      </c>
      <c r="AG156" s="4">
        <f t="shared" si="126"/>
        <v>0</v>
      </c>
      <c r="AH156" s="4">
        <f t="shared" si="127"/>
        <v>0</v>
      </c>
      <c r="AI156" s="4">
        <f t="shared" si="128"/>
        <v>0</v>
      </c>
      <c r="AJ156" s="4">
        <f t="shared" si="129"/>
        <v>0</v>
      </c>
      <c r="AK156" s="4">
        <f>Detailed_Report_Risk_Levels!E156</f>
        <v>0</v>
      </c>
      <c r="AL156" s="4">
        <f t="shared" si="130"/>
        <v>0</v>
      </c>
      <c r="AM156" s="4">
        <f t="shared" si="131"/>
        <v>0</v>
      </c>
      <c r="AN156" s="4">
        <f t="shared" si="132"/>
        <v>0</v>
      </c>
      <c r="AO156" s="4">
        <f t="shared" si="133"/>
        <v>0</v>
      </c>
      <c r="AP156" s="4">
        <f t="shared" si="134"/>
        <v>0</v>
      </c>
      <c r="AQ156" s="4">
        <f t="shared" si="135"/>
        <v>0</v>
      </c>
      <c r="AR156" s="4">
        <f t="shared" si="136"/>
        <v>0</v>
      </c>
      <c r="AS156" s="4">
        <f t="shared" si="137"/>
        <v>0</v>
      </c>
      <c r="AT156" s="4">
        <f t="shared" si="138"/>
        <v>0</v>
      </c>
      <c r="AU156" s="4">
        <f t="shared" si="139"/>
        <v>0</v>
      </c>
      <c r="AV156" s="4">
        <f t="shared" si="140"/>
        <v>0</v>
      </c>
      <c r="AW156" s="4">
        <f t="shared" si="141"/>
        <v>0</v>
      </c>
      <c r="AX156" s="4">
        <f t="shared" si="142"/>
        <v>0</v>
      </c>
      <c r="AY156" s="4">
        <f t="shared" si="143"/>
        <v>0</v>
      </c>
      <c r="AZ156" s="4">
        <f t="shared" si="144"/>
        <v>0</v>
      </c>
    </row>
    <row r="157" spans="2:52" x14ac:dyDescent="0.2">
      <c r="B157">
        <f>Risks!B165</f>
        <v>0</v>
      </c>
      <c r="C157">
        <f>Risks!I165</f>
        <v>0</v>
      </c>
      <c r="D157" s="4">
        <f>Risks!C165</f>
        <v>0</v>
      </c>
      <c r="E157" s="4">
        <f>Detailed_Report_Risk_Levels!D157</f>
        <v>0</v>
      </c>
      <c r="F157" s="4">
        <f t="shared" si="99"/>
        <v>1</v>
      </c>
      <c r="G157" s="4">
        <f t="shared" si="100"/>
        <v>1</v>
      </c>
      <c r="H157" s="4">
        <f t="shared" si="101"/>
        <v>1</v>
      </c>
      <c r="I157" s="4">
        <f t="shared" si="102"/>
        <v>1</v>
      </c>
      <c r="J157" s="4">
        <f t="shared" si="103"/>
        <v>1</v>
      </c>
      <c r="K157" s="4">
        <f t="shared" si="104"/>
        <v>1</v>
      </c>
      <c r="L157" s="4">
        <f t="shared" si="105"/>
        <v>1</v>
      </c>
      <c r="M157" s="4">
        <f t="shared" si="106"/>
        <v>1</v>
      </c>
      <c r="N157" s="4">
        <f t="shared" si="107"/>
        <v>1</v>
      </c>
      <c r="O157" s="4">
        <f t="shared" si="108"/>
        <v>1</v>
      </c>
      <c r="P157" s="4">
        <f t="shared" si="109"/>
        <v>1</v>
      </c>
      <c r="Q157" s="4">
        <f t="shared" si="110"/>
        <v>1</v>
      </c>
      <c r="R157" s="4">
        <f t="shared" si="111"/>
        <v>1</v>
      </c>
      <c r="S157" s="4">
        <f t="shared" si="112"/>
        <v>1</v>
      </c>
      <c r="T157" s="4">
        <f t="shared" si="113"/>
        <v>1</v>
      </c>
      <c r="U157" s="4">
        <f t="shared" si="114"/>
        <v>0</v>
      </c>
      <c r="V157" s="4">
        <f t="shared" si="115"/>
        <v>0</v>
      </c>
      <c r="W157" s="4">
        <f t="shared" si="116"/>
        <v>0</v>
      </c>
      <c r="X157" s="4">
        <f t="shared" si="117"/>
        <v>0</v>
      </c>
      <c r="Y157" s="4">
        <f t="shared" si="118"/>
        <v>0</v>
      </c>
      <c r="Z157" s="4">
        <f t="shared" si="119"/>
        <v>0</v>
      </c>
      <c r="AA157" s="4">
        <f t="shared" si="120"/>
        <v>0</v>
      </c>
      <c r="AB157" s="4">
        <f t="shared" si="121"/>
        <v>0</v>
      </c>
      <c r="AC157" s="4">
        <f t="shared" si="122"/>
        <v>0</v>
      </c>
      <c r="AD157" s="4">
        <f t="shared" si="123"/>
        <v>0</v>
      </c>
      <c r="AE157" s="4">
        <f t="shared" si="124"/>
        <v>0</v>
      </c>
      <c r="AF157" s="4">
        <f t="shared" si="125"/>
        <v>0</v>
      </c>
      <c r="AG157" s="4">
        <f t="shared" si="126"/>
        <v>0</v>
      </c>
      <c r="AH157" s="4">
        <f t="shared" si="127"/>
        <v>0</v>
      </c>
      <c r="AI157" s="4">
        <f t="shared" si="128"/>
        <v>0</v>
      </c>
      <c r="AJ157" s="4">
        <f t="shared" si="129"/>
        <v>0</v>
      </c>
      <c r="AK157" s="4">
        <f>Detailed_Report_Risk_Levels!E157</f>
        <v>0</v>
      </c>
      <c r="AL157" s="4">
        <f t="shared" si="130"/>
        <v>0</v>
      </c>
      <c r="AM157" s="4">
        <f t="shared" si="131"/>
        <v>0</v>
      </c>
      <c r="AN157" s="4">
        <f t="shared" si="132"/>
        <v>0</v>
      </c>
      <c r="AO157" s="4">
        <f t="shared" si="133"/>
        <v>0</v>
      </c>
      <c r="AP157" s="4">
        <f t="shared" si="134"/>
        <v>0</v>
      </c>
      <c r="AQ157" s="4">
        <f t="shared" si="135"/>
        <v>0</v>
      </c>
      <c r="AR157" s="4">
        <f t="shared" si="136"/>
        <v>0</v>
      </c>
      <c r="AS157" s="4">
        <f t="shared" si="137"/>
        <v>0</v>
      </c>
      <c r="AT157" s="4">
        <f t="shared" si="138"/>
        <v>0</v>
      </c>
      <c r="AU157" s="4">
        <f t="shared" si="139"/>
        <v>0</v>
      </c>
      <c r="AV157" s="4">
        <f t="shared" si="140"/>
        <v>0</v>
      </c>
      <c r="AW157" s="4">
        <f t="shared" si="141"/>
        <v>0</v>
      </c>
      <c r="AX157" s="4">
        <f t="shared" si="142"/>
        <v>0</v>
      </c>
      <c r="AY157" s="4">
        <f t="shared" si="143"/>
        <v>0</v>
      </c>
      <c r="AZ157" s="4">
        <f t="shared" si="144"/>
        <v>0</v>
      </c>
    </row>
    <row r="158" spans="2:52" x14ac:dyDescent="0.2">
      <c r="B158">
        <f>Risks!B166</f>
        <v>0</v>
      </c>
      <c r="C158">
        <f>Risks!I166</f>
        <v>0</v>
      </c>
      <c r="D158" s="4">
        <f>Risks!C166</f>
        <v>0</v>
      </c>
      <c r="E158" s="4">
        <f>Detailed_Report_Risk_Levels!D158</f>
        <v>0</v>
      </c>
      <c r="F158" s="4">
        <f t="shared" si="99"/>
        <v>1</v>
      </c>
      <c r="G158" s="4">
        <f t="shared" si="100"/>
        <v>1</v>
      </c>
      <c r="H158" s="4">
        <f t="shared" si="101"/>
        <v>1</v>
      </c>
      <c r="I158" s="4">
        <f t="shared" si="102"/>
        <v>1</v>
      </c>
      <c r="J158" s="4">
        <f t="shared" si="103"/>
        <v>1</v>
      </c>
      <c r="K158" s="4">
        <f t="shared" si="104"/>
        <v>1</v>
      </c>
      <c r="L158" s="4">
        <f t="shared" si="105"/>
        <v>1</v>
      </c>
      <c r="M158" s="4">
        <f t="shared" si="106"/>
        <v>1</v>
      </c>
      <c r="N158" s="4">
        <f t="shared" si="107"/>
        <v>1</v>
      </c>
      <c r="O158" s="4">
        <f t="shared" si="108"/>
        <v>1</v>
      </c>
      <c r="P158" s="4">
        <f t="shared" si="109"/>
        <v>1</v>
      </c>
      <c r="Q158" s="4">
        <f t="shared" si="110"/>
        <v>1</v>
      </c>
      <c r="R158" s="4">
        <f t="shared" si="111"/>
        <v>1</v>
      </c>
      <c r="S158" s="4">
        <f t="shared" si="112"/>
        <v>1</v>
      </c>
      <c r="T158" s="4">
        <f t="shared" si="113"/>
        <v>1</v>
      </c>
      <c r="U158" s="4">
        <f t="shared" si="114"/>
        <v>0</v>
      </c>
      <c r="V158" s="4">
        <f t="shared" si="115"/>
        <v>0</v>
      </c>
      <c r="W158" s="4">
        <f t="shared" si="116"/>
        <v>0</v>
      </c>
      <c r="X158" s="4">
        <f t="shared" si="117"/>
        <v>0</v>
      </c>
      <c r="Y158" s="4">
        <f t="shared" si="118"/>
        <v>0</v>
      </c>
      <c r="Z158" s="4">
        <f t="shared" si="119"/>
        <v>0</v>
      </c>
      <c r="AA158" s="4">
        <f t="shared" si="120"/>
        <v>0</v>
      </c>
      <c r="AB158" s="4">
        <f t="shared" si="121"/>
        <v>0</v>
      </c>
      <c r="AC158" s="4">
        <f t="shared" si="122"/>
        <v>0</v>
      </c>
      <c r="AD158" s="4">
        <f t="shared" si="123"/>
        <v>0</v>
      </c>
      <c r="AE158" s="4">
        <f t="shared" si="124"/>
        <v>0</v>
      </c>
      <c r="AF158" s="4">
        <f t="shared" si="125"/>
        <v>0</v>
      </c>
      <c r="AG158" s="4">
        <f t="shared" si="126"/>
        <v>0</v>
      </c>
      <c r="AH158" s="4">
        <f t="shared" si="127"/>
        <v>0</v>
      </c>
      <c r="AI158" s="4">
        <f t="shared" si="128"/>
        <v>0</v>
      </c>
      <c r="AJ158" s="4">
        <f t="shared" si="129"/>
        <v>0</v>
      </c>
      <c r="AK158" s="4">
        <f>Detailed_Report_Risk_Levels!E158</f>
        <v>0</v>
      </c>
      <c r="AL158" s="4">
        <f t="shared" si="130"/>
        <v>0</v>
      </c>
      <c r="AM158" s="4">
        <f t="shared" si="131"/>
        <v>0</v>
      </c>
      <c r="AN158" s="4">
        <f t="shared" si="132"/>
        <v>0</v>
      </c>
      <c r="AO158" s="4">
        <f t="shared" si="133"/>
        <v>0</v>
      </c>
      <c r="AP158" s="4">
        <f t="shared" si="134"/>
        <v>0</v>
      </c>
      <c r="AQ158" s="4">
        <f t="shared" si="135"/>
        <v>0</v>
      </c>
      <c r="AR158" s="4">
        <f t="shared" si="136"/>
        <v>0</v>
      </c>
      <c r="AS158" s="4">
        <f t="shared" si="137"/>
        <v>0</v>
      </c>
      <c r="AT158" s="4">
        <f t="shared" si="138"/>
        <v>0</v>
      </c>
      <c r="AU158" s="4">
        <f t="shared" si="139"/>
        <v>0</v>
      </c>
      <c r="AV158" s="4">
        <f t="shared" si="140"/>
        <v>0</v>
      </c>
      <c r="AW158" s="4">
        <f t="shared" si="141"/>
        <v>0</v>
      </c>
      <c r="AX158" s="4">
        <f t="shared" si="142"/>
        <v>0</v>
      </c>
      <c r="AY158" s="4">
        <f t="shared" si="143"/>
        <v>0</v>
      </c>
      <c r="AZ158" s="4">
        <f t="shared" si="144"/>
        <v>0</v>
      </c>
    </row>
    <row r="159" spans="2:52" x14ac:dyDescent="0.2">
      <c r="B159">
        <f>Risks!B167</f>
        <v>0</v>
      </c>
      <c r="C159">
        <f>Risks!I167</f>
        <v>0</v>
      </c>
      <c r="D159" s="4">
        <f>Risks!C167</f>
        <v>0</v>
      </c>
      <c r="E159" s="4">
        <f>Detailed_Report_Risk_Levels!D159</f>
        <v>0</v>
      </c>
      <c r="F159" s="4">
        <f t="shared" si="99"/>
        <v>1</v>
      </c>
      <c r="G159" s="4">
        <f t="shared" si="100"/>
        <v>1</v>
      </c>
      <c r="H159" s="4">
        <f t="shared" si="101"/>
        <v>1</v>
      </c>
      <c r="I159" s="4">
        <f t="shared" si="102"/>
        <v>1</v>
      </c>
      <c r="J159" s="4">
        <f t="shared" si="103"/>
        <v>1</v>
      </c>
      <c r="K159" s="4">
        <f t="shared" si="104"/>
        <v>1</v>
      </c>
      <c r="L159" s="4">
        <f t="shared" si="105"/>
        <v>1</v>
      </c>
      <c r="M159" s="4">
        <f t="shared" si="106"/>
        <v>1</v>
      </c>
      <c r="N159" s="4">
        <f t="shared" si="107"/>
        <v>1</v>
      </c>
      <c r="O159" s="4">
        <f t="shared" si="108"/>
        <v>1</v>
      </c>
      <c r="P159" s="4">
        <f t="shared" si="109"/>
        <v>1</v>
      </c>
      <c r="Q159" s="4">
        <f t="shared" si="110"/>
        <v>1</v>
      </c>
      <c r="R159" s="4">
        <f t="shared" si="111"/>
        <v>1</v>
      </c>
      <c r="S159" s="4">
        <f t="shared" si="112"/>
        <v>1</v>
      </c>
      <c r="T159" s="4">
        <f t="shared" si="113"/>
        <v>1</v>
      </c>
      <c r="U159" s="4">
        <f t="shared" si="114"/>
        <v>0</v>
      </c>
      <c r="V159" s="4">
        <f t="shared" si="115"/>
        <v>0</v>
      </c>
      <c r="W159" s="4">
        <f t="shared" si="116"/>
        <v>0</v>
      </c>
      <c r="X159" s="4">
        <f t="shared" si="117"/>
        <v>0</v>
      </c>
      <c r="Y159" s="4">
        <f t="shared" si="118"/>
        <v>0</v>
      </c>
      <c r="Z159" s="4">
        <f t="shared" si="119"/>
        <v>0</v>
      </c>
      <c r="AA159" s="4">
        <f t="shared" si="120"/>
        <v>0</v>
      </c>
      <c r="AB159" s="4">
        <f t="shared" si="121"/>
        <v>0</v>
      </c>
      <c r="AC159" s="4">
        <f t="shared" si="122"/>
        <v>0</v>
      </c>
      <c r="AD159" s="4">
        <f t="shared" si="123"/>
        <v>0</v>
      </c>
      <c r="AE159" s="4">
        <f t="shared" si="124"/>
        <v>0</v>
      </c>
      <c r="AF159" s="4">
        <f t="shared" si="125"/>
        <v>0</v>
      </c>
      <c r="AG159" s="4">
        <f t="shared" si="126"/>
        <v>0</v>
      </c>
      <c r="AH159" s="4">
        <f t="shared" si="127"/>
        <v>0</v>
      </c>
      <c r="AI159" s="4">
        <f t="shared" si="128"/>
        <v>0</v>
      </c>
      <c r="AJ159" s="4">
        <f t="shared" si="129"/>
        <v>0</v>
      </c>
      <c r="AK159" s="4">
        <f>Detailed_Report_Risk_Levels!E159</f>
        <v>0</v>
      </c>
      <c r="AL159" s="4">
        <f t="shared" si="130"/>
        <v>0</v>
      </c>
      <c r="AM159" s="4">
        <f t="shared" si="131"/>
        <v>0</v>
      </c>
      <c r="AN159" s="4">
        <f t="shared" si="132"/>
        <v>0</v>
      </c>
      <c r="AO159" s="4">
        <f t="shared" si="133"/>
        <v>0</v>
      </c>
      <c r="AP159" s="4">
        <f t="shared" si="134"/>
        <v>0</v>
      </c>
      <c r="AQ159" s="4">
        <f t="shared" si="135"/>
        <v>0</v>
      </c>
      <c r="AR159" s="4">
        <f t="shared" si="136"/>
        <v>0</v>
      </c>
      <c r="AS159" s="4">
        <f t="shared" si="137"/>
        <v>0</v>
      </c>
      <c r="AT159" s="4">
        <f t="shared" si="138"/>
        <v>0</v>
      </c>
      <c r="AU159" s="4">
        <f t="shared" si="139"/>
        <v>0</v>
      </c>
      <c r="AV159" s="4">
        <f t="shared" si="140"/>
        <v>0</v>
      </c>
      <c r="AW159" s="4">
        <f t="shared" si="141"/>
        <v>0</v>
      </c>
      <c r="AX159" s="4">
        <f t="shared" si="142"/>
        <v>0</v>
      </c>
      <c r="AY159" s="4">
        <f t="shared" si="143"/>
        <v>0</v>
      </c>
      <c r="AZ159" s="4">
        <f t="shared" si="144"/>
        <v>0</v>
      </c>
    </row>
    <row r="160" spans="2:52" x14ac:dyDescent="0.2">
      <c r="B160">
        <f>Risks!B168</f>
        <v>0</v>
      </c>
      <c r="C160">
        <f>Risks!I168</f>
        <v>0</v>
      </c>
      <c r="D160" s="4">
        <f>Risks!C168</f>
        <v>0</v>
      </c>
      <c r="E160" s="4">
        <f>Detailed_Report_Risk_Levels!D160</f>
        <v>0</v>
      </c>
      <c r="F160" s="4">
        <f t="shared" si="99"/>
        <v>1</v>
      </c>
      <c r="G160" s="4">
        <f t="shared" si="100"/>
        <v>1</v>
      </c>
      <c r="H160" s="4">
        <f t="shared" si="101"/>
        <v>1</v>
      </c>
      <c r="I160" s="4">
        <f t="shared" si="102"/>
        <v>1</v>
      </c>
      <c r="J160" s="4">
        <f t="shared" si="103"/>
        <v>1</v>
      </c>
      <c r="K160" s="4">
        <f t="shared" si="104"/>
        <v>1</v>
      </c>
      <c r="L160" s="4">
        <f t="shared" si="105"/>
        <v>1</v>
      </c>
      <c r="M160" s="4">
        <f t="shared" si="106"/>
        <v>1</v>
      </c>
      <c r="N160" s="4">
        <f t="shared" si="107"/>
        <v>1</v>
      </c>
      <c r="O160" s="4">
        <f t="shared" si="108"/>
        <v>1</v>
      </c>
      <c r="P160" s="4">
        <f t="shared" si="109"/>
        <v>1</v>
      </c>
      <c r="Q160" s="4">
        <f t="shared" si="110"/>
        <v>1</v>
      </c>
      <c r="R160" s="4">
        <f t="shared" si="111"/>
        <v>1</v>
      </c>
      <c r="S160" s="4">
        <f t="shared" si="112"/>
        <v>1</v>
      </c>
      <c r="T160" s="4">
        <f t="shared" si="113"/>
        <v>1</v>
      </c>
      <c r="U160" s="4">
        <f t="shared" si="114"/>
        <v>0</v>
      </c>
      <c r="V160" s="4">
        <f t="shared" si="115"/>
        <v>0</v>
      </c>
      <c r="W160" s="4">
        <f t="shared" si="116"/>
        <v>0</v>
      </c>
      <c r="X160" s="4">
        <f t="shared" si="117"/>
        <v>0</v>
      </c>
      <c r="Y160" s="4">
        <f t="shared" si="118"/>
        <v>0</v>
      </c>
      <c r="Z160" s="4">
        <f t="shared" si="119"/>
        <v>0</v>
      </c>
      <c r="AA160" s="4">
        <f t="shared" si="120"/>
        <v>0</v>
      </c>
      <c r="AB160" s="4">
        <f t="shared" si="121"/>
        <v>0</v>
      </c>
      <c r="AC160" s="4">
        <f t="shared" si="122"/>
        <v>0</v>
      </c>
      <c r="AD160" s="4">
        <f t="shared" si="123"/>
        <v>0</v>
      </c>
      <c r="AE160" s="4">
        <f t="shared" si="124"/>
        <v>0</v>
      </c>
      <c r="AF160" s="4">
        <f t="shared" si="125"/>
        <v>0</v>
      </c>
      <c r="AG160" s="4">
        <f t="shared" si="126"/>
        <v>0</v>
      </c>
      <c r="AH160" s="4">
        <f t="shared" si="127"/>
        <v>0</v>
      </c>
      <c r="AI160" s="4">
        <f t="shared" si="128"/>
        <v>0</v>
      </c>
      <c r="AJ160" s="4">
        <f t="shared" si="129"/>
        <v>0</v>
      </c>
      <c r="AK160" s="4">
        <f>Detailed_Report_Risk_Levels!E160</f>
        <v>0</v>
      </c>
      <c r="AL160" s="4">
        <f t="shared" si="130"/>
        <v>0</v>
      </c>
      <c r="AM160" s="4">
        <f t="shared" si="131"/>
        <v>0</v>
      </c>
      <c r="AN160" s="4">
        <f t="shared" si="132"/>
        <v>0</v>
      </c>
      <c r="AO160" s="4">
        <f t="shared" si="133"/>
        <v>0</v>
      </c>
      <c r="AP160" s="4">
        <f t="shared" si="134"/>
        <v>0</v>
      </c>
      <c r="AQ160" s="4">
        <f t="shared" si="135"/>
        <v>0</v>
      </c>
      <c r="AR160" s="4">
        <f t="shared" si="136"/>
        <v>0</v>
      </c>
      <c r="AS160" s="4">
        <f t="shared" si="137"/>
        <v>0</v>
      </c>
      <c r="AT160" s="4">
        <f t="shared" si="138"/>
        <v>0</v>
      </c>
      <c r="AU160" s="4">
        <f t="shared" si="139"/>
        <v>0</v>
      </c>
      <c r="AV160" s="4">
        <f t="shared" si="140"/>
        <v>0</v>
      </c>
      <c r="AW160" s="4">
        <f t="shared" si="141"/>
        <v>0</v>
      </c>
      <c r="AX160" s="4">
        <f t="shared" si="142"/>
        <v>0</v>
      </c>
      <c r="AY160" s="4">
        <f t="shared" si="143"/>
        <v>0</v>
      </c>
      <c r="AZ160" s="4">
        <f t="shared" si="144"/>
        <v>0</v>
      </c>
    </row>
    <row r="161" spans="2:52" x14ac:dyDescent="0.2">
      <c r="B161">
        <f>Risks!B169</f>
        <v>0</v>
      </c>
      <c r="C161">
        <f>Risks!I169</f>
        <v>0</v>
      </c>
      <c r="D161" s="4">
        <f>Risks!C169</f>
        <v>0</v>
      </c>
      <c r="E161" s="4">
        <f>Detailed_Report_Risk_Levels!D161</f>
        <v>0</v>
      </c>
      <c r="F161" s="4">
        <f t="shared" si="99"/>
        <v>1</v>
      </c>
      <c r="G161" s="4">
        <f t="shared" si="100"/>
        <v>1</v>
      </c>
      <c r="H161" s="4">
        <f t="shared" si="101"/>
        <v>1</v>
      </c>
      <c r="I161" s="4">
        <f t="shared" si="102"/>
        <v>1</v>
      </c>
      <c r="J161" s="4">
        <f t="shared" si="103"/>
        <v>1</v>
      </c>
      <c r="K161" s="4">
        <f t="shared" si="104"/>
        <v>1</v>
      </c>
      <c r="L161" s="4">
        <f t="shared" si="105"/>
        <v>1</v>
      </c>
      <c r="M161" s="4">
        <f t="shared" si="106"/>
        <v>1</v>
      </c>
      <c r="N161" s="4">
        <f t="shared" si="107"/>
        <v>1</v>
      </c>
      <c r="O161" s="4">
        <f t="shared" si="108"/>
        <v>1</v>
      </c>
      <c r="P161" s="4">
        <f t="shared" si="109"/>
        <v>1</v>
      </c>
      <c r="Q161" s="4">
        <f t="shared" si="110"/>
        <v>1</v>
      </c>
      <c r="R161" s="4">
        <f t="shared" si="111"/>
        <v>1</v>
      </c>
      <c r="S161" s="4">
        <f t="shared" si="112"/>
        <v>1</v>
      </c>
      <c r="T161" s="4">
        <f t="shared" si="113"/>
        <v>1</v>
      </c>
      <c r="U161" s="4">
        <f t="shared" si="114"/>
        <v>0</v>
      </c>
      <c r="V161" s="4">
        <f t="shared" si="115"/>
        <v>0</v>
      </c>
      <c r="W161" s="4">
        <f t="shared" si="116"/>
        <v>0</v>
      </c>
      <c r="X161" s="4">
        <f t="shared" si="117"/>
        <v>0</v>
      </c>
      <c r="Y161" s="4">
        <f t="shared" si="118"/>
        <v>0</v>
      </c>
      <c r="Z161" s="4">
        <f t="shared" si="119"/>
        <v>0</v>
      </c>
      <c r="AA161" s="4">
        <f t="shared" si="120"/>
        <v>0</v>
      </c>
      <c r="AB161" s="4">
        <f t="shared" si="121"/>
        <v>0</v>
      </c>
      <c r="AC161" s="4">
        <f t="shared" si="122"/>
        <v>0</v>
      </c>
      <c r="AD161" s="4">
        <f t="shared" si="123"/>
        <v>0</v>
      </c>
      <c r="AE161" s="4">
        <f t="shared" si="124"/>
        <v>0</v>
      </c>
      <c r="AF161" s="4">
        <f t="shared" si="125"/>
        <v>0</v>
      </c>
      <c r="AG161" s="4">
        <f t="shared" si="126"/>
        <v>0</v>
      </c>
      <c r="AH161" s="4">
        <f t="shared" si="127"/>
        <v>0</v>
      </c>
      <c r="AI161" s="4">
        <f t="shared" si="128"/>
        <v>0</v>
      </c>
      <c r="AJ161" s="4">
        <f t="shared" si="129"/>
        <v>0</v>
      </c>
      <c r="AK161" s="4">
        <f>Detailed_Report_Risk_Levels!E161</f>
        <v>0</v>
      </c>
      <c r="AL161" s="4">
        <f t="shared" si="130"/>
        <v>0</v>
      </c>
      <c r="AM161" s="4">
        <f t="shared" si="131"/>
        <v>0</v>
      </c>
      <c r="AN161" s="4">
        <f t="shared" si="132"/>
        <v>0</v>
      </c>
      <c r="AO161" s="4">
        <f t="shared" si="133"/>
        <v>0</v>
      </c>
      <c r="AP161" s="4">
        <f t="shared" si="134"/>
        <v>0</v>
      </c>
      <c r="AQ161" s="4">
        <f t="shared" si="135"/>
        <v>0</v>
      </c>
      <c r="AR161" s="4">
        <f t="shared" si="136"/>
        <v>0</v>
      </c>
      <c r="AS161" s="4">
        <f t="shared" si="137"/>
        <v>0</v>
      </c>
      <c r="AT161" s="4">
        <f t="shared" si="138"/>
        <v>0</v>
      </c>
      <c r="AU161" s="4">
        <f t="shared" si="139"/>
        <v>0</v>
      </c>
      <c r="AV161" s="4">
        <f t="shared" si="140"/>
        <v>0</v>
      </c>
      <c r="AW161" s="4">
        <f t="shared" si="141"/>
        <v>0</v>
      </c>
      <c r="AX161" s="4">
        <f t="shared" si="142"/>
        <v>0</v>
      </c>
      <c r="AY161" s="4">
        <f t="shared" si="143"/>
        <v>0</v>
      </c>
      <c r="AZ161" s="4">
        <f t="shared" si="144"/>
        <v>0</v>
      </c>
    </row>
    <row r="162" spans="2:52" x14ac:dyDescent="0.2">
      <c r="B162">
        <f>Risks!B170</f>
        <v>0</v>
      </c>
      <c r="C162">
        <f>Risks!I170</f>
        <v>0</v>
      </c>
      <c r="D162" s="4">
        <f>Risks!C170</f>
        <v>0</v>
      </c>
      <c r="E162" s="4">
        <f>Detailed_Report_Risk_Levels!D162</f>
        <v>0</v>
      </c>
      <c r="F162" s="4">
        <f t="shared" si="99"/>
        <v>1</v>
      </c>
      <c r="G162" s="4">
        <f t="shared" si="100"/>
        <v>1</v>
      </c>
      <c r="H162" s="4">
        <f t="shared" si="101"/>
        <v>1</v>
      </c>
      <c r="I162" s="4">
        <f t="shared" si="102"/>
        <v>1</v>
      </c>
      <c r="J162" s="4">
        <f t="shared" si="103"/>
        <v>1</v>
      </c>
      <c r="K162" s="4">
        <f t="shared" si="104"/>
        <v>1</v>
      </c>
      <c r="L162" s="4">
        <f t="shared" si="105"/>
        <v>1</v>
      </c>
      <c r="M162" s="4">
        <f t="shared" si="106"/>
        <v>1</v>
      </c>
      <c r="N162" s="4">
        <f t="shared" si="107"/>
        <v>1</v>
      </c>
      <c r="O162" s="4">
        <f t="shared" si="108"/>
        <v>1</v>
      </c>
      <c r="P162" s="4">
        <f t="shared" si="109"/>
        <v>1</v>
      </c>
      <c r="Q162" s="4">
        <f t="shared" si="110"/>
        <v>1</v>
      </c>
      <c r="R162" s="4">
        <f t="shared" si="111"/>
        <v>1</v>
      </c>
      <c r="S162" s="4">
        <f t="shared" si="112"/>
        <v>1</v>
      </c>
      <c r="T162" s="4">
        <f t="shared" si="113"/>
        <v>1</v>
      </c>
      <c r="U162" s="4">
        <f t="shared" si="114"/>
        <v>0</v>
      </c>
      <c r="V162" s="4">
        <f t="shared" si="115"/>
        <v>0</v>
      </c>
      <c r="W162" s="4">
        <f t="shared" si="116"/>
        <v>0</v>
      </c>
      <c r="X162" s="4">
        <f t="shared" si="117"/>
        <v>0</v>
      </c>
      <c r="Y162" s="4">
        <f t="shared" si="118"/>
        <v>0</v>
      </c>
      <c r="Z162" s="4">
        <f t="shared" si="119"/>
        <v>0</v>
      </c>
      <c r="AA162" s="4">
        <f t="shared" si="120"/>
        <v>0</v>
      </c>
      <c r="AB162" s="4">
        <f t="shared" si="121"/>
        <v>0</v>
      </c>
      <c r="AC162" s="4">
        <f t="shared" si="122"/>
        <v>0</v>
      </c>
      <c r="AD162" s="4">
        <f t="shared" si="123"/>
        <v>0</v>
      </c>
      <c r="AE162" s="4">
        <f t="shared" si="124"/>
        <v>0</v>
      </c>
      <c r="AF162" s="4">
        <f t="shared" si="125"/>
        <v>0</v>
      </c>
      <c r="AG162" s="4">
        <f t="shared" si="126"/>
        <v>0</v>
      </c>
      <c r="AH162" s="4">
        <f t="shared" si="127"/>
        <v>0</v>
      </c>
      <c r="AI162" s="4">
        <f t="shared" si="128"/>
        <v>0</v>
      </c>
      <c r="AJ162" s="4">
        <f t="shared" si="129"/>
        <v>0</v>
      </c>
      <c r="AK162" s="4">
        <f>Detailed_Report_Risk_Levels!E162</f>
        <v>0</v>
      </c>
      <c r="AL162" s="4">
        <f t="shared" si="130"/>
        <v>0</v>
      </c>
      <c r="AM162" s="4">
        <f t="shared" si="131"/>
        <v>0</v>
      </c>
      <c r="AN162" s="4">
        <f t="shared" si="132"/>
        <v>0</v>
      </c>
      <c r="AO162" s="4">
        <f t="shared" si="133"/>
        <v>0</v>
      </c>
      <c r="AP162" s="4">
        <f t="shared" si="134"/>
        <v>0</v>
      </c>
      <c r="AQ162" s="4">
        <f t="shared" si="135"/>
        <v>0</v>
      </c>
      <c r="AR162" s="4">
        <f t="shared" si="136"/>
        <v>0</v>
      </c>
      <c r="AS162" s="4">
        <f t="shared" si="137"/>
        <v>0</v>
      </c>
      <c r="AT162" s="4">
        <f t="shared" si="138"/>
        <v>0</v>
      </c>
      <c r="AU162" s="4">
        <f t="shared" si="139"/>
        <v>0</v>
      </c>
      <c r="AV162" s="4">
        <f t="shared" si="140"/>
        <v>0</v>
      </c>
      <c r="AW162" s="4">
        <f t="shared" si="141"/>
        <v>0</v>
      </c>
      <c r="AX162" s="4">
        <f t="shared" si="142"/>
        <v>0</v>
      </c>
      <c r="AY162" s="4">
        <f t="shared" si="143"/>
        <v>0</v>
      </c>
      <c r="AZ162" s="4">
        <f t="shared" si="144"/>
        <v>0</v>
      </c>
    </row>
    <row r="163" spans="2:52" x14ac:dyDescent="0.2">
      <c r="B163">
        <f>Risks!B171</f>
        <v>0</v>
      </c>
      <c r="C163">
        <f>Risks!I171</f>
        <v>0</v>
      </c>
      <c r="D163" s="4">
        <f>Risks!C171</f>
        <v>0</v>
      </c>
      <c r="E163" s="4">
        <f>Detailed_Report_Risk_Levels!D163</f>
        <v>0</v>
      </c>
      <c r="F163" s="4">
        <f t="shared" si="99"/>
        <v>1</v>
      </c>
      <c r="G163" s="4">
        <f t="shared" si="100"/>
        <v>1</v>
      </c>
      <c r="H163" s="4">
        <f t="shared" si="101"/>
        <v>1</v>
      </c>
      <c r="I163" s="4">
        <f t="shared" si="102"/>
        <v>1</v>
      </c>
      <c r="J163" s="4">
        <f t="shared" si="103"/>
        <v>1</v>
      </c>
      <c r="K163" s="4">
        <f t="shared" si="104"/>
        <v>1</v>
      </c>
      <c r="L163" s="4">
        <f t="shared" si="105"/>
        <v>1</v>
      </c>
      <c r="M163" s="4">
        <f t="shared" si="106"/>
        <v>1</v>
      </c>
      <c r="N163" s="4">
        <f t="shared" si="107"/>
        <v>1</v>
      </c>
      <c r="O163" s="4">
        <f t="shared" si="108"/>
        <v>1</v>
      </c>
      <c r="P163" s="4">
        <f t="shared" si="109"/>
        <v>1</v>
      </c>
      <c r="Q163" s="4">
        <f t="shared" si="110"/>
        <v>1</v>
      </c>
      <c r="R163" s="4">
        <f t="shared" si="111"/>
        <v>1</v>
      </c>
      <c r="S163" s="4">
        <f t="shared" si="112"/>
        <v>1</v>
      </c>
      <c r="T163" s="4">
        <f t="shared" si="113"/>
        <v>1</v>
      </c>
      <c r="U163" s="4">
        <f t="shared" si="114"/>
        <v>0</v>
      </c>
      <c r="V163" s="4">
        <f t="shared" si="115"/>
        <v>0</v>
      </c>
      <c r="W163" s="4">
        <f t="shared" si="116"/>
        <v>0</v>
      </c>
      <c r="X163" s="4">
        <f t="shared" si="117"/>
        <v>0</v>
      </c>
      <c r="Y163" s="4">
        <f t="shared" si="118"/>
        <v>0</v>
      </c>
      <c r="Z163" s="4">
        <f t="shared" si="119"/>
        <v>0</v>
      </c>
      <c r="AA163" s="4">
        <f t="shared" si="120"/>
        <v>0</v>
      </c>
      <c r="AB163" s="4">
        <f t="shared" si="121"/>
        <v>0</v>
      </c>
      <c r="AC163" s="4">
        <f t="shared" si="122"/>
        <v>0</v>
      </c>
      <c r="AD163" s="4">
        <f t="shared" si="123"/>
        <v>0</v>
      </c>
      <c r="AE163" s="4">
        <f t="shared" si="124"/>
        <v>0</v>
      </c>
      <c r="AF163" s="4">
        <f t="shared" si="125"/>
        <v>0</v>
      </c>
      <c r="AG163" s="4">
        <f t="shared" si="126"/>
        <v>0</v>
      </c>
      <c r="AH163" s="4">
        <f t="shared" si="127"/>
        <v>0</v>
      </c>
      <c r="AI163" s="4">
        <f t="shared" si="128"/>
        <v>0</v>
      </c>
      <c r="AJ163" s="4">
        <f t="shared" si="129"/>
        <v>0</v>
      </c>
      <c r="AK163" s="4">
        <f>Detailed_Report_Risk_Levels!E163</f>
        <v>0</v>
      </c>
      <c r="AL163" s="4">
        <f t="shared" si="130"/>
        <v>0</v>
      </c>
      <c r="AM163" s="4">
        <f t="shared" si="131"/>
        <v>0</v>
      </c>
      <c r="AN163" s="4">
        <f t="shared" si="132"/>
        <v>0</v>
      </c>
      <c r="AO163" s="4">
        <f t="shared" si="133"/>
        <v>0</v>
      </c>
      <c r="AP163" s="4">
        <f t="shared" si="134"/>
        <v>0</v>
      </c>
      <c r="AQ163" s="4">
        <f t="shared" si="135"/>
        <v>0</v>
      </c>
      <c r="AR163" s="4">
        <f t="shared" si="136"/>
        <v>0</v>
      </c>
      <c r="AS163" s="4">
        <f t="shared" si="137"/>
        <v>0</v>
      </c>
      <c r="AT163" s="4">
        <f t="shared" si="138"/>
        <v>0</v>
      </c>
      <c r="AU163" s="4">
        <f t="shared" si="139"/>
        <v>0</v>
      </c>
      <c r="AV163" s="4">
        <f t="shared" si="140"/>
        <v>0</v>
      </c>
      <c r="AW163" s="4">
        <f t="shared" si="141"/>
        <v>0</v>
      </c>
      <c r="AX163" s="4">
        <f t="shared" si="142"/>
        <v>0</v>
      </c>
      <c r="AY163" s="4">
        <f t="shared" si="143"/>
        <v>0</v>
      </c>
      <c r="AZ163" s="4">
        <f t="shared" si="144"/>
        <v>0</v>
      </c>
    </row>
    <row r="164" spans="2:52" x14ac:dyDescent="0.2">
      <c r="B164">
        <f>Risks!B172</f>
        <v>0</v>
      </c>
      <c r="C164">
        <f>Risks!I172</f>
        <v>0</v>
      </c>
      <c r="D164" s="4">
        <f>Risks!C172</f>
        <v>0</v>
      </c>
      <c r="E164" s="4">
        <f>Detailed_Report_Risk_Levels!D164</f>
        <v>0</v>
      </c>
      <c r="F164" s="4">
        <f t="shared" si="99"/>
        <v>1</v>
      </c>
      <c r="G164" s="4">
        <f t="shared" si="100"/>
        <v>1</v>
      </c>
      <c r="H164" s="4">
        <f t="shared" si="101"/>
        <v>1</v>
      </c>
      <c r="I164" s="4">
        <f t="shared" si="102"/>
        <v>1</v>
      </c>
      <c r="J164" s="4">
        <f t="shared" si="103"/>
        <v>1</v>
      </c>
      <c r="K164" s="4">
        <f t="shared" si="104"/>
        <v>1</v>
      </c>
      <c r="L164" s="4">
        <f t="shared" si="105"/>
        <v>1</v>
      </c>
      <c r="M164" s="4">
        <f t="shared" si="106"/>
        <v>1</v>
      </c>
      <c r="N164" s="4">
        <f t="shared" si="107"/>
        <v>1</v>
      </c>
      <c r="O164" s="4">
        <f t="shared" si="108"/>
        <v>1</v>
      </c>
      <c r="P164" s="4">
        <f t="shared" si="109"/>
        <v>1</v>
      </c>
      <c r="Q164" s="4">
        <f t="shared" si="110"/>
        <v>1</v>
      </c>
      <c r="R164" s="4">
        <f t="shared" si="111"/>
        <v>1</v>
      </c>
      <c r="S164" s="4">
        <f t="shared" si="112"/>
        <v>1</v>
      </c>
      <c r="T164" s="4">
        <f t="shared" si="113"/>
        <v>1</v>
      </c>
      <c r="U164" s="4">
        <f t="shared" si="114"/>
        <v>0</v>
      </c>
      <c r="V164" s="4">
        <f t="shared" si="115"/>
        <v>0</v>
      </c>
      <c r="W164" s="4">
        <f t="shared" si="116"/>
        <v>0</v>
      </c>
      <c r="X164" s="4">
        <f t="shared" si="117"/>
        <v>0</v>
      </c>
      <c r="Y164" s="4">
        <f t="shared" si="118"/>
        <v>0</v>
      </c>
      <c r="Z164" s="4">
        <f t="shared" si="119"/>
        <v>0</v>
      </c>
      <c r="AA164" s="4">
        <f t="shared" si="120"/>
        <v>0</v>
      </c>
      <c r="AB164" s="4">
        <f t="shared" si="121"/>
        <v>0</v>
      </c>
      <c r="AC164" s="4">
        <f t="shared" si="122"/>
        <v>0</v>
      </c>
      <c r="AD164" s="4">
        <f t="shared" si="123"/>
        <v>0</v>
      </c>
      <c r="AE164" s="4">
        <f t="shared" si="124"/>
        <v>0</v>
      </c>
      <c r="AF164" s="4">
        <f t="shared" si="125"/>
        <v>0</v>
      </c>
      <c r="AG164" s="4">
        <f t="shared" si="126"/>
        <v>0</v>
      </c>
      <c r="AH164" s="4">
        <f t="shared" si="127"/>
        <v>0</v>
      </c>
      <c r="AI164" s="4">
        <f t="shared" si="128"/>
        <v>0</v>
      </c>
      <c r="AJ164" s="4">
        <f t="shared" si="129"/>
        <v>0</v>
      </c>
      <c r="AK164" s="4">
        <f>Detailed_Report_Risk_Levels!E164</f>
        <v>0</v>
      </c>
      <c r="AL164" s="4">
        <f t="shared" si="130"/>
        <v>0</v>
      </c>
      <c r="AM164" s="4">
        <f t="shared" si="131"/>
        <v>0</v>
      </c>
      <c r="AN164" s="4">
        <f t="shared" si="132"/>
        <v>0</v>
      </c>
      <c r="AO164" s="4">
        <f t="shared" si="133"/>
        <v>0</v>
      </c>
      <c r="AP164" s="4">
        <f t="shared" si="134"/>
        <v>0</v>
      </c>
      <c r="AQ164" s="4">
        <f t="shared" si="135"/>
        <v>0</v>
      </c>
      <c r="AR164" s="4">
        <f t="shared" si="136"/>
        <v>0</v>
      </c>
      <c r="AS164" s="4">
        <f t="shared" si="137"/>
        <v>0</v>
      </c>
      <c r="AT164" s="4">
        <f t="shared" si="138"/>
        <v>0</v>
      </c>
      <c r="AU164" s="4">
        <f t="shared" si="139"/>
        <v>0</v>
      </c>
      <c r="AV164" s="4">
        <f t="shared" si="140"/>
        <v>0</v>
      </c>
      <c r="AW164" s="4">
        <f t="shared" si="141"/>
        <v>0</v>
      </c>
      <c r="AX164" s="4">
        <f t="shared" si="142"/>
        <v>0</v>
      </c>
      <c r="AY164" s="4">
        <f t="shared" si="143"/>
        <v>0</v>
      </c>
      <c r="AZ164" s="4">
        <f t="shared" si="144"/>
        <v>0</v>
      </c>
    </row>
    <row r="165" spans="2:52" x14ac:dyDescent="0.2">
      <c r="B165">
        <f>Risks!B173</f>
        <v>0</v>
      </c>
      <c r="C165">
        <f>Risks!I173</f>
        <v>0</v>
      </c>
      <c r="D165" s="4">
        <f>Risks!C173</f>
        <v>0</v>
      </c>
      <c r="E165" s="4">
        <f>Detailed_Report_Risk_Levels!D165</f>
        <v>0</v>
      </c>
      <c r="F165" s="4">
        <f t="shared" si="99"/>
        <v>1</v>
      </c>
      <c r="G165" s="4">
        <f t="shared" si="100"/>
        <v>1</v>
      </c>
      <c r="H165" s="4">
        <f t="shared" si="101"/>
        <v>1</v>
      </c>
      <c r="I165" s="4">
        <f t="shared" si="102"/>
        <v>1</v>
      </c>
      <c r="J165" s="4">
        <f t="shared" si="103"/>
        <v>1</v>
      </c>
      <c r="K165" s="4">
        <f t="shared" si="104"/>
        <v>1</v>
      </c>
      <c r="L165" s="4">
        <f t="shared" si="105"/>
        <v>1</v>
      </c>
      <c r="M165" s="4">
        <f t="shared" si="106"/>
        <v>1</v>
      </c>
      <c r="N165" s="4">
        <f t="shared" si="107"/>
        <v>1</v>
      </c>
      <c r="O165" s="4">
        <f t="shared" si="108"/>
        <v>1</v>
      </c>
      <c r="P165" s="4">
        <f t="shared" si="109"/>
        <v>1</v>
      </c>
      <c r="Q165" s="4">
        <f t="shared" si="110"/>
        <v>1</v>
      </c>
      <c r="R165" s="4">
        <f t="shared" si="111"/>
        <v>1</v>
      </c>
      <c r="S165" s="4">
        <f t="shared" si="112"/>
        <v>1</v>
      </c>
      <c r="T165" s="4">
        <f t="shared" si="113"/>
        <v>1</v>
      </c>
      <c r="U165" s="4">
        <f t="shared" si="114"/>
        <v>0</v>
      </c>
      <c r="V165" s="4">
        <f t="shared" si="115"/>
        <v>0</v>
      </c>
      <c r="W165" s="4">
        <f t="shared" si="116"/>
        <v>0</v>
      </c>
      <c r="X165" s="4">
        <f t="shared" si="117"/>
        <v>0</v>
      </c>
      <c r="Y165" s="4">
        <f t="shared" si="118"/>
        <v>0</v>
      </c>
      <c r="Z165" s="4">
        <f t="shared" si="119"/>
        <v>0</v>
      </c>
      <c r="AA165" s="4">
        <f t="shared" si="120"/>
        <v>0</v>
      </c>
      <c r="AB165" s="4">
        <f t="shared" si="121"/>
        <v>0</v>
      </c>
      <c r="AC165" s="4">
        <f t="shared" si="122"/>
        <v>0</v>
      </c>
      <c r="AD165" s="4">
        <f t="shared" si="123"/>
        <v>0</v>
      </c>
      <c r="AE165" s="4">
        <f t="shared" si="124"/>
        <v>0</v>
      </c>
      <c r="AF165" s="4">
        <f t="shared" si="125"/>
        <v>0</v>
      </c>
      <c r="AG165" s="4">
        <f t="shared" si="126"/>
        <v>0</v>
      </c>
      <c r="AH165" s="4">
        <f t="shared" si="127"/>
        <v>0</v>
      </c>
      <c r="AI165" s="4">
        <f t="shared" si="128"/>
        <v>0</v>
      </c>
      <c r="AJ165" s="4">
        <f t="shared" si="129"/>
        <v>0</v>
      </c>
      <c r="AK165" s="4">
        <f>Detailed_Report_Risk_Levels!E165</f>
        <v>0</v>
      </c>
      <c r="AL165" s="4">
        <f t="shared" si="130"/>
        <v>0</v>
      </c>
      <c r="AM165" s="4">
        <f t="shared" si="131"/>
        <v>0</v>
      </c>
      <c r="AN165" s="4">
        <f t="shared" si="132"/>
        <v>0</v>
      </c>
      <c r="AO165" s="4">
        <f t="shared" si="133"/>
        <v>0</v>
      </c>
      <c r="AP165" s="4">
        <f t="shared" si="134"/>
        <v>0</v>
      </c>
      <c r="AQ165" s="4">
        <f t="shared" si="135"/>
        <v>0</v>
      </c>
      <c r="AR165" s="4">
        <f t="shared" si="136"/>
        <v>0</v>
      </c>
      <c r="AS165" s="4">
        <f t="shared" si="137"/>
        <v>0</v>
      </c>
      <c r="AT165" s="4">
        <f t="shared" si="138"/>
        <v>0</v>
      </c>
      <c r="AU165" s="4">
        <f t="shared" si="139"/>
        <v>0</v>
      </c>
      <c r="AV165" s="4">
        <f t="shared" si="140"/>
        <v>0</v>
      </c>
      <c r="AW165" s="4">
        <f t="shared" si="141"/>
        <v>0</v>
      </c>
      <c r="AX165" s="4">
        <f t="shared" si="142"/>
        <v>0</v>
      </c>
      <c r="AY165" s="4">
        <f t="shared" si="143"/>
        <v>0</v>
      </c>
      <c r="AZ165" s="4">
        <f t="shared" si="144"/>
        <v>0</v>
      </c>
    </row>
    <row r="166" spans="2:52" x14ac:dyDescent="0.2">
      <c r="B166">
        <f>Risks!B174</f>
        <v>0</v>
      </c>
      <c r="C166">
        <f>Risks!I174</f>
        <v>0</v>
      </c>
      <c r="D166" s="4">
        <f>Risks!C174</f>
        <v>0</v>
      </c>
      <c r="E166" s="4">
        <f>Detailed_Report_Risk_Levels!D166</f>
        <v>0</v>
      </c>
      <c r="F166" s="4">
        <f t="shared" si="99"/>
        <v>1</v>
      </c>
      <c r="G166" s="4">
        <f t="shared" si="100"/>
        <v>1</v>
      </c>
      <c r="H166" s="4">
        <f t="shared" si="101"/>
        <v>1</v>
      </c>
      <c r="I166" s="4">
        <f t="shared" si="102"/>
        <v>1</v>
      </c>
      <c r="J166" s="4">
        <f t="shared" si="103"/>
        <v>1</v>
      </c>
      <c r="K166" s="4">
        <f t="shared" si="104"/>
        <v>1</v>
      </c>
      <c r="L166" s="4">
        <f t="shared" si="105"/>
        <v>1</v>
      </c>
      <c r="M166" s="4">
        <f t="shared" si="106"/>
        <v>1</v>
      </c>
      <c r="N166" s="4">
        <f t="shared" si="107"/>
        <v>1</v>
      </c>
      <c r="O166" s="4">
        <f t="shared" si="108"/>
        <v>1</v>
      </c>
      <c r="P166" s="4">
        <f t="shared" si="109"/>
        <v>1</v>
      </c>
      <c r="Q166" s="4">
        <f t="shared" si="110"/>
        <v>1</v>
      </c>
      <c r="R166" s="4">
        <f t="shared" si="111"/>
        <v>1</v>
      </c>
      <c r="S166" s="4">
        <f t="shared" si="112"/>
        <v>1</v>
      </c>
      <c r="T166" s="4">
        <f t="shared" si="113"/>
        <v>1</v>
      </c>
      <c r="U166" s="4">
        <f t="shared" si="114"/>
        <v>0</v>
      </c>
      <c r="V166" s="4">
        <f t="shared" si="115"/>
        <v>0</v>
      </c>
      <c r="W166" s="4">
        <f t="shared" si="116"/>
        <v>0</v>
      </c>
      <c r="X166" s="4">
        <f t="shared" si="117"/>
        <v>0</v>
      </c>
      <c r="Y166" s="4">
        <f t="shared" si="118"/>
        <v>0</v>
      </c>
      <c r="Z166" s="4">
        <f t="shared" si="119"/>
        <v>0</v>
      </c>
      <c r="AA166" s="4">
        <f t="shared" si="120"/>
        <v>0</v>
      </c>
      <c r="AB166" s="4">
        <f t="shared" si="121"/>
        <v>0</v>
      </c>
      <c r="AC166" s="4">
        <f t="shared" si="122"/>
        <v>0</v>
      </c>
      <c r="AD166" s="4">
        <f t="shared" si="123"/>
        <v>0</v>
      </c>
      <c r="AE166" s="4">
        <f t="shared" si="124"/>
        <v>0</v>
      </c>
      <c r="AF166" s="4">
        <f t="shared" si="125"/>
        <v>0</v>
      </c>
      <c r="AG166" s="4">
        <f t="shared" si="126"/>
        <v>0</v>
      </c>
      <c r="AH166" s="4">
        <f t="shared" si="127"/>
        <v>0</v>
      </c>
      <c r="AI166" s="4">
        <f t="shared" si="128"/>
        <v>0</v>
      </c>
      <c r="AJ166" s="4">
        <f t="shared" si="129"/>
        <v>0</v>
      </c>
      <c r="AK166" s="4">
        <f>Detailed_Report_Risk_Levels!E166</f>
        <v>0</v>
      </c>
      <c r="AL166" s="4">
        <f t="shared" si="130"/>
        <v>0</v>
      </c>
      <c r="AM166" s="4">
        <f t="shared" si="131"/>
        <v>0</v>
      </c>
      <c r="AN166" s="4">
        <f t="shared" si="132"/>
        <v>0</v>
      </c>
      <c r="AO166" s="4">
        <f t="shared" si="133"/>
        <v>0</v>
      </c>
      <c r="AP166" s="4">
        <f t="shared" si="134"/>
        <v>0</v>
      </c>
      <c r="AQ166" s="4">
        <f t="shared" si="135"/>
        <v>0</v>
      </c>
      <c r="AR166" s="4">
        <f t="shared" si="136"/>
        <v>0</v>
      </c>
      <c r="AS166" s="4">
        <f t="shared" si="137"/>
        <v>0</v>
      </c>
      <c r="AT166" s="4">
        <f t="shared" si="138"/>
        <v>0</v>
      </c>
      <c r="AU166" s="4">
        <f t="shared" si="139"/>
        <v>0</v>
      </c>
      <c r="AV166" s="4">
        <f t="shared" si="140"/>
        <v>0</v>
      </c>
      <c r="AW166" s="4">
        <f t="shared" si="141"/>
        <v>0</v>
      </c>
      <c r="AX166" s="4">
        <f t="shared" si="142"/>
        <v>0</v>
      </c>
      <c r="AY166" s="4">
        <f t="shared" si="143"/>
        <v>0</v>
      </c>
      <c r="AZ166" s="4">
        <f t="shared" si="144"/>
        <v>0</v>
      </c>
    </row>
    <row r="167" spans="2:52" x14ac:dyDescent="0.2">
      <c r="B167">
        <f>Risks!B175</f>
        <v>0</v>
      </c>
      <c r="C167">
        <f>Risks!I175</f>
        <v>0</v>
      </c>
      <c r="D167" s="4">
        <f>Risks!C175</f>
        <v>0</v>
      </c>
      <c r="E167" s="4">
        <f>Detailed_Report_Risk_Levels!D167</f>
        <v>0</v>
      </c>
      <c r="F167" s="4">
        <f t="shared" si="99"/>
        <v>1</v>
      </c>
      <c r="G167" s="4">
        <f t="shared" si="100"/>
        <v>1</v>
      </c>
      <c r="H167" s="4">
        <f t="shared" si="101"/>
        <v>1</v>
      </c>
      <c r="I167" s="4">
        <f t="shared" si="102"/>
        <v>1</v>
      </c>
      <c r="J167" s="4">
        <f t="shared" si="103"/>
        <v>1</v>
      </c>
      <c r="K167" s="4">
        <f t="shared" si="104"/>
        <v>1</v>
      </c>
      <c r="L167" s="4">
        <f t="shared" si="105"/>
        <v>1</v>
      </c>
      <c r="M167" s="4">
        <f t="shared" si="106"/>
        <v>1</v>
      </c>
      <c r="N167" s="4">
        <f t="shared" si="107"/>
        <v>1</v>
      </c>
      <c r="O167" s="4">
        <f t="shared" si="108"/>
        <v>1</v>
      </c>
      <c r="P167" s="4">
        <f t="shared" si="109"/>
        <v>1</v>
      </c>
      <c r="Q167" s="4">
        <f t="shared" si="110"/>
        <v>1</v>
      </c>
      <c r="R167" s="4">
        <f t="shared" si="111"/>
        <v>1</v>
      </c>
      <c r="S167" s="4">
        <f t="shared" si="112"/>
        <v>1</v>
      </c>
      <c r="T167" s="4">
        <f t="shared" si="113"/>
        <v>1</v>
      </c>
      <c r="U167" s="4">
        <f t="shared" si="114"/>
        <v>0</v>
      </c>
      <c r="V167" s="4">
        <f t="shared" si="115"/>
        <v>0</v>
      </c>
      <c r="W167" s="4">
        <f t="shared" si="116"/>
        <v>0</v>
      </c>
      <c r="X167" s="4">
        <f t="shared" si="117"/>
        <v>0</v>
      </c>
      <c r="Y167" s="4">
        <f t="shared" si="118"/>
        <v>0</v>
      </c>
      <c r="Z167" s="4">
        <f t="shared" si="119"/>
        <v>0</v>
      </c>
      <c r="AA167" s="4">
        <f t="shared" si="120"/>
        <v>0</v>
      </c>
      <c r="AB167" s="4">
        <f t="shared" si="121"/>
        <v>0</v>
      </c>
      <c r="AC167" s="4">
        <f t="shared" si="122"/>
        <v>0</v>
      </c>
      <c r="AD167" s="4">
        <f t="shared" si="123"/>
        <v>0</v>
      </c>
      <c r="AE167" s="4">
        <f t="shared" si="124"/>
        <v>0</v>
      </c>
      <c r="AF167" s="4">
        <f t="shared" si="125"/>
        <v>0</v>
      </c>
      <c r="AG167" s="4">
        <f t="shared" si="126"/>
        <v>0</v>
      </c>
      <c r="AH167" s="4">
        <f t="shared" si="127"/>
        <v>0</v>
      </c>
      <c r="AI167" s="4">
        <f t="shared" si="128"/>
        <v>0</v>
      </c>
      <c r="AJ167" s="4">
        <f t="shared" si="129"/>
        <v>0</v>
      </c>
      <c r="AK167" s="4">
        <f>Detailed_Report_Risk_Levels!E167</f>
        <v>0</v>
      </c>
      <c r="AL167" s="4">
        <f t="shared" si="130"/>
        <v>0</v>
      </c>
      <c r="AM167" s="4">
        <f t="shared" si="131"/>
        <v>0</v>
      </c>
      <c r="AN167" s="4">
        <f t="shared" si="132"/>
        <v>0</v>
      </c>
      <c r="AO167" s="4">
        <f t="shared" si="133"/>
        <v>0</v>
      </c>
      <c r="AP167" s="4">
        <f t="shared" si="134"/>
        <v>0</v>
      </c>
      <c r="AQ167" s="4">
        <f t="shared" si="135"/>
        <v>0</v>
      </c>
      <c r="AR167" s="4">
        <f t="shared" si="136"/>
        <v>0</v>
      </c>
      <c r="AS167" s="4">
        <f t="shared" si="137"/>
        <v>0</v>
      </c>
      <c r="AT167" s="4">
        <f t="shared" si="138"/>
        <v>0</v>
      </c>
      <c r="AU167" s="4">
        <f t="shared" si="139"/>
        <v>0</v>
      </c>
      <c r="AV167" s="4">
        <f t="shared" si="140"/>
        <v>0</v>
      </c>
      <c r="AW167" s="4">
        <f t="shared" si="141"/>
        <v>0</v>
      </c>
      <c r="AX167" s="4">
        <f t="shared" si="142"/>
        <v>0</v>
      </c>
      <c r="AY167" s="4">
        <f t="shared" si="143"/>
        <v>0</v>
      </c>
      <c r="AZ167" s="4">
        <f t="shared" si="144"/>
        <v>0</v>
      </c>
    </row>
    <row r="168" spans="2:52" x14ac:dyDescent="0.2">
      <c r="B168">
        <f>Risks!B176</f>
        <v>0</v>
      </c>
      <c r="C168">
        <f>Risks!I176</f>
        <v>0</v>
      </c>
      <c r="D168" s="4">
        <f>Risks!C176</f>
        <v>0</v>
      </c>
      <c r="E168" s="4">
        <f>Detailed_Report_Risk_Levels!D168</f>
        <v>0</v>
      </c>
      <c r="F168" s="4">
        <f t="shared" si="99"/>
        <v>1</v>
      </c>
      <c r="G168" s="4">
        <f t="shared" si="100"/>
        <v>1</v>
      </c>
      <c r="H168" s="4">
        <f t="shared" si="101"/>
        <v>1</v>
      </c>
      <c r="I168" s="4">
        <f t="shared" si="102"/>
        <v>1</v>
      </c>
      <c r="J168" s="4">
        <f t="shared" si="103"/>
        <v>1</v>
      </c>
      <c r="K168" s="4">
        <f t="shared" si="104"/>
        <v>1</v>
      </c>
      <c r="L168" s="4">
        <f t="shared" si="105"/>
        <v>1</v>
      </c>
      <c r="M168" s="4">
        <f t="shared" si="106"/>
        <v>1</v>
      </c>
      <c r="N168" s="4">
        <f t="shared" si="107"/>
        <v>1</v>
      </c>
      <c r="O168" s="4">
        <f t="shared" si="108"/>
        <v>1</v>
      </c>
      <c r="P168" s="4">
        <f t="shared" si="109"/>
        <v>1</v>
      </c>
      <c r="Q168" s="4">
        <f t="shared" si="110"/>
        <v>1</v>
      </c>
      <c r="R168" s="4">
        <f t="shared" si="111"/>
        <v>1</v>
      </c>
      <c r="S168" s="4">
        <f t="shared" si="112"/>
        <v>1</v>
      </c>
      <c r="T168" s="4">
        <f t="shared" si="113"/>
        <v>1</v>
      </c>
      <c r="U168" s="4">
        <f t="shared" si="114"/>
        <v>0</v>
      </c>
      <c r="V168" s="4">
        <f t="shared" si="115"/>
        <v>0</v>
      </c>
      <c r="W168" s="4">
        <f t="shared" si="116"/>
        <v>0</v>
      </c>
      <c r="X168" s="4">
        <f t="shared" si="117"/>
        <v>0</v>
      </c>
      <c r="Y168" s="4">
        <f t="shared" si="118"/>
        <v>0</v>
      </c>
      <c r="Z168" s="4">
        <f t="shared" si="119"/>
        <v>0</v>
      </c>
      <c r="AA168" s="4">
        <f t="shared" si="120"/>
        <v>0</v>
      </c>
      <c r="AB168" s="4">
        <f t="shared" si="121"/>
        <v>0</v>
      </c>
      <c r="AC168" s="4">
        <f t="shared" si="122"/>
        <v>0</v>
      </c>
      <c r="AD168" s="4">
        <f t="shared" si="123"/>
        <v>0</v>
      </c>
      <c r="AE168" s="4">
        <f t="shared" si="124"/>
        <v>0</v>
      </c>
      <c r="AF168" s="4">
        <f t="shared" si="125"/>
        <v>0</v>
      </c>
      <c r="AG168" s="4">
        <f t="shared" si="126"/>
        <v>0</v>
      </c>
      <c r="AH168" s="4">
        <f t="shared" si="127"/>
        <v>0</v>
      </c>
      <c r="AI168" s="4">
        <f t="shared" si="128"/>
        <v>0</v>
      </c>
      <c r="AJ168" s="4">
        <f t="shared" si="129"/>
        <v>0</v>
      </c>
      <c r="AK168" s="4">
        <f>Detailed_Report_Risk_Levels!E168</f>
        <v>0</v>
      </c>
      <c r="AL168" s="4">
        <f t="shared" si="130"/>
        <v>0</v>
      </c>
      <c r="AM168" s="4">
        <f t="shared" si="131"/>
        <v>0</v>
      </c>
      <c r="AN168" s="4">
        <f t="shared" si="132"/>
        <v>0</v>
      </c>
      <c r="AO168" s="4">
        <f t="shared" si="133"/>
        <v>0</v>
      </c>
      <c r="AP168" s="4">
        <f t="shared" si="134"/>
        <v>0</v>
      </c>
      <c r="AQ168" s="4">
        <f t="shared" si="135"/>
        <v>0</v>
      </c>
      <c r="AR168" s="4">
        <f t="shared" si="136"/>
        <v>0</v>
      </c>
      <c r="AS168" s="4">
        <f t="shared" si="137"/>
        <v>0</v>
      </c>
      <c r="AT168" s="4">
        <f t="shared" si="138"/>
        <v>0</v>
      </c>
      <c r="AU168" s="4">
        <f t="shared" si="139"/>
        <v>0</v>
      </c>
      <c r="AV168" s="4">
        <f t="shared" si="140"/>
        <v>0</v>
      </c>
      <c r="AW168" s="4">
        <f t="shared" si="141"/>
        <v>0</v>
      </c>
      <c r="AX168" s="4">
        <f t="shared" si="142"/>
        <v>0</v>
      </c>
      <c r="AY168" s="4">
        <f t="shared" si="143"/>
        <v>0</v>
      </c>
      <c r="AZ168" s="4">
        <f t="shared" si="144"/>
        <v>0</v>
      </c>
    </row>
    <row r="169" spans="2:52" x14ac:dyDescent="0.2">
      <c r="B169">
        <f>Risks!B177</f>
        <v>0</v>
      </c>
      <c r="C169">
        <f>Risks!I177</f>
        <v>0</v>
      </c>
      <c r="D169" s="4">
        <f>Risks!C177</f>
        <v>0</v>
      </c>
      <c r="E169" s="4">
        <f>Detailed_Report_Risk_Levels!D169</f>
        <v>0</v>
      </c>
      <c r="F169" s="4">
        <f t="shared" si="99"/>
        <v>1</v>
      </c>
      <c r="G169" s="4">
        <f t="shared" si="100"/>
        <v>1</v>
      </c>
      <c r="H169" s="4">
        <f t="shared" si="101"/>
        <v>1</v>
      </c>
      <c r="I169" s="4">
        <f t="shared" si="102"/>
        <v>1</v>
      </c>
      <c r="J169" s="4">
        <f t="shared" si="103"/>
        <v>1</v>
      </c>
      <c r="K169" s="4">
        <f t="shared" si="104"/>
        <v>1</v>
      </c>
      <c r="L169" s="4">
        <f t="shared" si="105"/>
        <v>1</v>
      </c>
      <c r="M169" s="4">
        <f t="shared" si="106"/>
        <v>1</v>
      </c>
      <c r="N169" s="4">
        <f t="shared" si="107"/>
        <v>1</v>
      </c>
      <c r="O169" s="4">
        <f t="shared" si="108"/>
        <v>1</v>
      </c>
      <c r="P169" s="4">
        <f t="shared" si="109"/>
        <v>1</v>
      </c>
      <c r="Q169" s="4">
        <f t="shared" si="110"/>
        <v>1</v>
      </c>
      <c r="R169" s="4">
        <f t="shared" si="111"/>
        <v>1</v>
      </c>
      <c r="S169" s="4">
        <f t="shared" si="112"/>
        <v>1</v>
      </c>
      <c r="T169" s="4">
        <f t="shared" si="113"/>
        <v>1</v>
      </c>
      <c r="U169" s="4">
        <f t="shared" si="114"/>
        <v>0</v>
      </c>
      <c r="V169" s="4">
        <f t="shared" si="115"/>
        <v>0</v>
      </c>
      <c r="W169" s="4">
        <f t="shared" si="116"/>
        <v>0</v>
      </c>
      <c r="X169" s="4">
        <f t="shared" si="117"/>
        <v>0</v>
      </c>
      <c r="Y169" s="4">
        <f t="shared" si="118"/>
        <v>0</v>
      </c>
      <c r="Z169" s="4">
        <f t="shared" si="119"/>
        <v>0</v>
      </c>
      <c r="AA169" s="4">
        <f t="shared" si="120"/>
        <v>0</v>
      </c>
      <c r="AB169" s="4">
        <f t="shared" si="121"/>
        <v>0</v>
      </c>
      <c r="AC169" s="4">
        <f t="shared" si="122"/>
        <v>0</v>
      </c>
      <c r="AD169" s="4">
        <f t="shared" si="123"/>
        <v>0</v>
      </c>
      <c r="AE169" s="4">
        <f t="shared" si="124"/>
        <v>0</v>
      </c>
      <c r="AF169" s="4">
        <f t="shared" si="125"/>
        <v>0</v>
      </c>
      <c r="AG169" s="4">
        <f t="shared" si="126"/>
        <v>0</v>
      </c>
      <c r="AH169" s="4">
        <f t="shared" si="127"/>
        <v>0</v>
      </c>
      <c r="AI169" s="4">
        <f t="shared" si="128"/>
        <v>0</v>
      </c>
      <c r="AJ169" s="4">
        <f t="shared" si="129"/>
        <v>0</v>
      </c>
      <c r="AK169" s="4">
        <f>Detailed_Report_Risk_Levels!E169</f>
        <v>0</v>
      </c>
      <c r="AL169" s="4">
        <f t="shared" si="130"/>
        <v>0</v>
      </c>
      <c r="AM169" s="4">
        <f t="shared" si="131"/>
        <v>0</v>
      </c>
      <c r="AN169" s="4">
        <f t="shared" si="132"/>
        <v>0</v>
      </c>
      <c r="AO169" s="4">
        <f t="shared" si="133"/>
        <v>0</v>
      </c>
      <c r="AP169" s="4">
        <f t="shared" si="134"/>
        <v>0</v>
      </c>
      <c r="AQ169" s="4">
        <f t="shared" si="135"/>
        <v>0</v>
      </c>
      <c r="AR169" s="4">
        <f t="shared" si="136"/>
        <v>0</v>
      </c>
      <c r="AS169" s="4">
        <f t="shared" si="137"/>
        <v>0</v>
      </c>
      <c r="AT169" s="4">
        <f t="shared" si="138"/>
        <v>0</v>
      </c>
      <c r="AU169" s="4">
        <f t="shared" si="139"/>
        <v>0</v>
      </c>
      <c r="AV169" s="4">
        <f t="shared" si="140"/>
        <v>0</v>
      </c>
      <c r="AW169" s="4">
        <f t="shared" si="141"/>
        <v>0</v>
      </c>
      <c r="AX169" s="4">
        <f t="shared" si="142"/>
        <v>0</v>
      </c>
      <c r="AY169" s="4">
        <f t="shared" si="143"/>
        <v>0</v>
      </c>
      <c r="AZ169" s="4">
        <f t="shared" si="144"/>
        <v>0</v>
      </c>
    </row>
    <row r="170" spans="2:52" x14ac:dyDescent="0.2">
      <c r="B170">
        <f>Risks!B178</f>
        <v>0</v>
      </c>
      <c r="C170">
        <f>Risks!I178</f>
        <v>0</v>
      </c>
      <c r="D170" s="4">
        <f>Risks!C178</f>
        <v>0</v>
      </c>
      <c r="E170" s="4">
        <f>Detailed_Report_Risk_Levels!D170</f>
        <v>0</v>
      </c>
      <c r="F170" s="4">
        <f t="shared" si="99"/>
        <v>1</v>
      </c>
      <c r="G170" s="4">
        <f t="shared" si="100"/>
        <v>1</v>
      </c>
      <c r="H170" s="4">
        <f t="shared" si="101"/>
        <v>1</v>
      </c>
      <c r="I170" s="4">
        <f t="shared" si="102"/>
        <v>1</v>
      </c>
      <c r="J170" s="4">
        <f t="shared" si="103"/>
        <v>1</v>
      </c>
      <c r="K170" s="4">
        <f t="shared" si="104"/>
        <v>1</v>
      </c>
      <c r="L170" s="4">
        <f t="shared" si="105"/>
        <v>1</v>
      </c>
      <c r="M170" s="4">
        <f t="shared" si="106"/>
        <v>1</v>
      </c>
      <c r="N170" s="4">
        <f t="shared" si="107"/>
        <v>1</v>
      </c>
      <c r="O170" s="4">
        <f t="shared" si="108"/>
        <v>1</v>
      </c>
      <c r="P170" s="4">
        <f t="shared" si="109"/>
        <v>1</v>
      </c>
      <c r="Q170" s="4">
        <f t="shared" si="110"/>
        <v>1</v>
      </c>
      <c r="R170" s="4">
        <f t="shared" si="111"/>
        <v>1</v>
      </c>
      <c r="S170" s="4">
        <f t="shared" si="112"/>
        <v>1</v>
      </c>
      <c r="T170" s="4">
        <f t="shared" si="113"/>
        <v>1</v>
      </c>
      <c r="U170" s="4">
        <f t="shared" si="114"/>
        <v>0</v>
      </c>
      <c r="V170" s="4">
        <f t="shared" si="115"/>
        <v>0</v>
      </c>
      <c r="W170" s="4">
        <f t="shared" si="116"/>
        <v>0</v>
      </c>
      <c r="X170" s="4">
        <f t="shared" si="117"/>
        <v>0</v>
      </c>
      <c r="Y170" s="4">
        <f t="shared" si="118"/>
        <v>0</v>
      </c>
      <c r="Z170" s="4">
        <f t="shared" si="119"/>
        <v>0</v>
      </c>
      <c r="AA170" s="4">
        <f t="shared" si="120"/>
        <v>0</v>
      </c>
      <c r="AB170" s="4">
        <f t="shared" si="121"/>
        <v>0</v>
      </c>
      <c r="AC170" s="4">
        <f t="shared" si="122"/>
        <v>0</v>
      </c>
      <c r="AD170" s="4">
        <f t="shared" si="123"/>
        <v>0</v>
      </c>
      <c r="AE170" s="4">
        <f t="shared" si="124"/>
        <v>0</v>
      </c>
      <c r="AF170" s="4">
        <f t="shared" si="125"/>
        <v>0</v>
      </c>
      <c r="AG170" s="4">
        <f t="shared" si="126"/>
        <v>0</v>
      </c>
      <c r="AH170" s="4">
        <f t="shared" si="127"/>
        <v>0</v>
      </c>
      <c r="AI170" s="4">
        <f t="shared" si="128"/>
        <v>0</v>
      </c>
      <c r="AJ170" s="4">
        <f t="shared" si="129"/>
        <v>0</v>
      </c>
      <c r="AK170" s="4">
        <f>Detailed_Report_Risk_Levels!E170</f>
        <v>0</v>
      </c>
      <c r="AL170" s="4">
        <f t="shared" si="130"/>
        <v>0</v>
      </c>
      <c r="AM170" s="4">
        <f t="shared" si="131"/>
        <v>0</v>
      </c>
      <c r="AN170" s="4">
        <f t="shared" si="132"/>
        <v>0</v>
      </c>
      <c r="AO170" s="4">
        <f t="shared" si="133"/>
        <v>0</v>
      </c>
      <c r="AP170" s="4">
        <f t="shared" si="134"/>
        <v>0</v>
      </c>
      <c r="AQ170" s="4">
        <f t="shared" si="135"/>
        <v>0</v>
      </c>
      <c r="AR170" s="4">
        <f t="shared" si="136"/>
        <v>0</v>
      </c>
      <c r="AS170" s="4">
        <f t="shared" si="137"/>
        <v>0</v>
      </c>
      <c r="AT170" s="4">
        <f t="shared" si="138"/>
        <v>0</v>
      </c>
      <c r="AU170" s="4">
        <f t="shared" si="139"/>
        <v>0</v>
      </c>
      <c r="AV170" s="4">
        <f t="shared" si="140"/>
        <v>0</v>
      </c>
      <c r="AW170" s="4">
        <f t="shared" si="141"/>
        <v>0</v>
      </c>
      <c r="AX170" s="4">
        <f t="shared" si="142"/>
        <v>0</v>
      </c>
      <c r="AY170" s="4">
        <f t="shared" si="143"/>
        <v>0</v>
      </c>
      <c r="AZ170" s="4">
        <f t="shared" si="144"/>
        <v>0</v>
      </c>
    </row>
    <row r="171" spans="2:52" x14ac:dyDescent="0.2">
      <c r="B171">
        <f>Risks!B179</f>
        <v>0</v>
      </c>
      <c r="C171">
        <f>Risks!I179</f>
        <v>0</v>
      </c>
      <c r="D171" s="4">
        <f>Risks!C179</f>
        <v>0</v>
      </c>
      <c r="E171" s="4">
        <f>Detailed_Report_Risk_Levels!D171</f>
        <v>0</v>
      </c>
      <c r="F171" s="4">
        <f t="shared" si="99"/>
        <v>1</v>
      </c>
      <c r="G171" s="4">
        <f t="shared" si="100"/>
        <v>1</v>
      </c>
      <c r="H171" s="4">
        <f t="shared" si="101"/>
        <v>1</v>
      </c>
      <c r="I171" s="4">
        <f t="shared" si="102"/>
        <v>1</v>
      </c>
      <c r="J171" s="4">
        <f t="shared" si="103"/>
        <v>1</v>
      </c>
      <c r="K171" s="4">
        <f t="shared" si="104"/>
        <v>1</v>
      </c>
      <c r="L171" s="4">
        <f t="shared" si="105"/>
        <v>1</v>
      </c>
      <c r="M171" s="4">
        <f t="shared" si="106"/>
        <v>1</v>
      </c>
      <c r="N171" s="4">
        <f t="shared" si="107"/>
        <v>1</v>
      </c>
      <c r="O171" s="4">
        <f t="shared" si="108"/>
        <v>1</v>
      </c>
      <c r="P171" s="4">
        <f t="shared" si="109"/>
        <v>1</v>
      </c>
      <c r="Q171" s="4">
        <f t="shared" si="110"/>
        <v>1</v>
      </c>
      <c r="R171" s="4">
        <f t="shared" si="111"/>
        <v>1</v>
      </c>
      <c r="S171" s="4">
        <f t="shared" si="112"/>
        <v>1</v>
      </c>
      <c r="T171" s="4">
        <f t="shared" si="113"/>
        <v>1</v>
      </c>
      <c r="U171" s="4">
        <f t="shared" si="114"/>
        <v>0</v>
      </c>
      <c r="V171" s="4">
        <f t="shared" si="115"/>
        <v>0</v>
      </c>
      <c r="W171" s="4">
        <f t="shared" si="116"/>
        <v>0</v>
      </c>
      <c r="X171" s="4">
        <f t="shared" si="117"/>
        <v>0</v>
      </c>
      <c r="Y171" s="4">
        <f t="shared" si="118"/>
        <v>0</v>
      </c>
      <c r="Z171" s="4">
        <f t="shared" si="119"/>
        <v>0</v>
      </c>
      <c r="AA171" s="4">
        <f t="shared" si="120"/>
        <v>0</v>
      </c>
      <c r="AB171" s="4">
        <f t="shared" si="121"/>
        <v>0</v>
      </c>
      <c r="AC171" s="4">
        <f t="shared" si="122"/>
        <v>0</v>
      </c>
      <c r="AD171" s="4">
        <f t="shared" si="123"/>
        <v>0</v>
      </c>
      <c r="AE171" s="4">
        <f t="shared" si="124"/>
        <v>0</v>
      </c>
      <c r="AF171" s="4">
        <f t="shared" si="125"/>
        <v>0</v>
      </c>
      <c r="AG171" s="4">
        <f t="shared" si="126"/>
        <v>0</v>
      </c>
      <c r="AH171" s="4">
        <f t="shared" si="127"/>
        <v>0</v>
      </c>
      <c r="AI171" s="4">
        <f t="shared" si="128"/>
        <v>0</v>
      </c>
      <c r="AJ171" s="4">
        <f t="shared" si="129"/>
        <v>0</v>
      </c>
      <c r="AK171" s="4">
        <f>Detailed_Report_Risk_Levels!E171</f>
        <v>0</v>
      </c>
      <c r="AL171" s="4">
        <f t="shared" si="130"/>
        <v>0</v>
      </c>
      <c r="AM171" s="4">
        <f t="shared" si="131"/>
        <v>0</v>
      </c>
      <c r="AN171" s="4">
        <f t="shared" si="132"/>
        <v>0</v>
      </c>
      <c r="AO171" s="4">
        <f t="shared" si="133"/>
        <v>0</v>
      </c>
      <c r="AP171" s="4">
        <f t="shared" si="134"/>
        <v>0</v>
      </c>
      <c r="AQ171" s="4">
        <f t="shared" si="135"/>
        <v>0</v>
      </c>
      <c r="AR171" s="4">
        <f t="shared" si="136"/>
        <v>0</v>
      </c>
      <c r="AS171" s="4">
        <f t="shared" si="137"/>
        <v>0</v>
      </c>
      <c r="AT171" s="4">
        <f t="shared" si="138"/>
        <v>0</v>
      </c>
      <c r="AU171" s="4">
        <f t="shared" si="139"/>
        <v>0</v>
      </c>
      <c r="AV171" s="4">
        <f t="shared" si="140"/>
        <v>0</v>
      </c>
      <c r="AW171" s="4">
        <f t="shared" si="141"/>
        <v>0</v>
      </c>
      <c r="AX171" s="4">
        <f t="shared" si="142"/>
        <v>0</v>
      </c>
      <c r="AY171" s="4">
        <f t="shared" si="143"/>
        <v>0</v>
      </c>
      <c r="AZ171" s="4">
        <f t="shared" si="144"/>
        <v>0</v>
      </c>
    </row>
    <row r="172" spans="2:52" x14ac:dyDescent="0.2">
      <c r="B172">
        <f>Risks!B180</f>
        <v>0</v>
      </c>
      <c r="C172">
        <f>Risks!I180</f>
        <v>0</v>
      </c>
      <c r="D172" s="4">
        <f>Risks!C180</f>
        <v>0</v>
      </c>
      <c r="E172" s="4">
        <f>Detailed_Report_Risk_Levels!D172</f>
        <v>0</v>
      </c>
      <c r="F172" s="4">
        <f t="shared" si="99"/>
        <v>1</v>
      </c>
      <c r="G172" s="4">
        <f t="shared" si="100"/>
        <v>1</v>
      </c>
      <c r="H172" s="4">
        <f t="shared" si="101"/>
        <v>1</v>
      </c>
      <c r="I172" s="4">
        <f t="shared" si="102"/>
        <v>1</v>
      </c>
      <c r="J172" s="4">
        <f t="shared" si="103"/>
        <v>1</v>
      </c>
      <c r="K172" s="4">
        <f t="shared" si="104"/>
        <v>1</v>
      </c>
      <c r="L172" s="4">
        <f t="shared" si="105"/>
        <v>1</v>
      </c>
      <c r="M172" s="4">
        <f t="shared" si="106"/>
        <v>1</v>
      </c>
      <c r="N172" s="4">
        <f t="shared" si="107"/>
        <v>1</v>
      </c>
      <c r="O172" s="4">
        <f t="shared" si="108"/>
        <v>1</v>
      </c>
      <c r="P172" s="4">
        <f t="shared" si="109"/>
        <v>1</v>
      </c>
      <c r="Q172" s="4">
        <f t="shared" si="110"/>
        <v>1</v>
      </c>
      <c r="R172" s="4">
        <f t="shared" si="111"/>
        <v>1</v>
      </c>
      <c r="S172" s="4">
        <f t="shared" si="112"/>
        <v>1</v>
      </c>
      <c r="T172" s="4">
        <f t="shared" si="113"/>
        <v>1</v>
      </c>
      <c r="U172" s="4">
        <f t="shared" si="114"/>
        <v>0</v>
      </c>
      <c r="V172" s="4">
        <f t="shared" si="115"/>
        <v>0</v>
      </c>
      <c r="W172" s="4">
        <f t="shared" si="116"/>
        <v>0</v>
      </c>
      <c r="X172" s="4">
        <f t="shared" si="117"/>
        <v>0</v>
      </c>
      <c r="Y172" s="4">
        <f t="shared" si="118"/>
        <v>0</v>
      </c>
      <c r="Z172" s="4">
        <f t="shared" si="119"/>
        <v>0</v>
      </c>
      <c r="AA172" s="4">
        <f t="shared" si="120"/>
        <v>0</v>
      </c>
      <c r="AB172" s="4">
        <f t="shared" si="121"/>
        <v>0</v>
      </c>
      <c r="AC172" s="4">
        <f t="shared" si="122"/>
        <v>0</v>
      </c>
      <c r="AD172" s="4">
        <f t="shared" si="123"/>
        <v>0</v>
      </c>
      <c r="AE172" s="4">
        <f t="shared" si="124"/>
        <v>0</v>
      </c>
      <c r="AF172" s="4">
        <f t="shared" si="125"/>
        <v>0</v>
      </c>
      <c r="AG172" s="4">
        <f t="shared" si="126"/>
        <v>0</v>
      </c>
      <c r="AH172" s="4">
        <f t="shared" si="127"/>
        <v>0</v>
      </c>
      <c r="AI172" s="4">
        <f t="shared" si="128"/>
        <v>0</v>
      </c>
      <c r="AJ172" s="4">
        <f t="shared" si="129"/>
        <v>0</v>
      </c>
      <c r="AK172" s="4">
        <f>Detailed_Report_Risk_Levels!E172</f>
        <v>0</v>
      </c>
      <c r="AL172" s="4">
        <f t="shared" si="130"/>
        <v>0</v>
      </c>
      <c r="AM172" s="4">
        <f t="shared" si="131"/>
        <v>0</v>
      </c>
      <c r="AN172" s="4">
        <f t="shared" si="132"/>
        <v>0</v>
      </c>
      <c r="AO172" s="4">
        <f t="shared" si="133"/>
        <v>0</v>
      </c>
      <c r="AP172" s="4">
        <f t="shared" si="134"/>
        <v>0</v>
      </c>
      <c r="AQ172" s="4">
        <f t="shared" si="135"/>
        <v>0</v>
      </c>
      <c r="AR172" s="4">
        <f t="shared" si="136"/>
        <v>0</v>
      </c>
      <c r="AS172" s="4">
        <f t="shared" si="137"/>
        <v>0</v>
      </c>
      <c r="AT172" s="4">
        <f t="shared" si="138"/>
        <v>0</v>
      </c>
      <c r="AU172" s="4">
        <f t="shared" si="139"/>
        <v>0</v>
      </c>
      <c r="AV172" s="4">
        <f t="shared" si="140"/>
        <v>0</v>
      </c>
      <c r="AW172" s="4">
        <f t="shared" si="141"/>
        <v>0</v>
      </c>
      <c r="AX172" s="4">
        <f t="shared" si="142"/>
        <v>0</v>
      </c>
      <c r="AY172" s="4">
        <f t="shared" si="143"/>
        <v>0</v>
      </c>
      <c r="AZ172" s="4">
        <f t="shared" si="144"/>
        <v>0</v>
      </c>
    </row>
    <row r="173" spans="2:52" x14ac:dyDescent="0.2">
      <c r="B173">
        <f>Risks!B181</f>
        <v>0</v>
      </c>
      <c r="C173">
        <f>Risks!I181</f>
        <v>0</v>
      </c>
      <c r="D173" s="4">
        <f>Risks!C181</f>
        <v>0</v>
      </c>
      <c r="E173" s="4">
        <f>Detailed_Report_Risk_Levels!D173</f>
        <v>0</v>
      </c>
      <c r="F173" s="4">
        <f t="shared" si="99"/>
        <v>1</v>
      </c>
      <c r="G173" s="4">
        <f t="shared" si="100"/>
        <v>1</v>
      </c>
      <c r="H173" s="4">
        <f t="shared" si="101"/>
        <v>1</v>
      </c>
      <c r="I173" s="4">
        <f t="shared" si="102"/>
        <v>1</v>
      </c>
      <c r="J173" s="4">
        <f t="shared" si="103"/>
        <v>1</v>
      </c>
      <c r="K173" s="4">
        <f t="shared" si="104"/>
        <v>1</v>
      </c>
      <c r="L173" s="4">
        <f t="shared" si="105"/>
        <v>1</v>
      </c>
      <c r="M173" s="4">
        <f t="shared" si="106"/>
        <v>1</v>
      </c>
      <c r="N173" s="4">
        <f t="shared" si="107"/>
        <v>1</v>
      </c>
      <c r="O173" s="4">
        <f t="shared" si="108"/>
        <v>1</v>
      </c>
      <c r="P173" s="4">
        <f t="shared" si="109"/>
        <v>1</v>
      </c>
      <c r="Q173" s="4">
        <f t="shared" si="110"/>
        <v>1</v>
      </c>
      <c r="R173" s="4">
        <f t="shared" si="111"/>
        <v>1</v>
      </c>
      <c r="S173" s="4">
        <f t="shared" si="112"/>
        <v>1</v>
      </c>
      <c r="T173" s="4">
        <f t="shared" si="113"/>
        <v>1</v>
      </c>
      <c r="U173" s="4">
        <f t="shared" si="114"/>
        <v>0</v>
      </c>
      <c r="V173" s="4">
        <f t="shared" si="115"/>
        <v>0</v>
      </c>
      <c r="W173" s="4">
        <f t="shared" si="116"/>
        <v>0</v>
      </c>
      <c r="X173" s="4">
        <f t="shared" si="117"/>
        <v>0</v>
      </c>
      <c r="Y173" s="4">
        <f t="shared" si="118"/>
        <v>0</v>
      </c>
      <c r="Z173" s="4">
        <f t="shared" si="119"/>
        <v>0</v>
      </c>
      <c r="AA173" s="4">
        <f t="shared" si="120"/>
        <v>0</v>
      </c>
      <c r="AB173" s="4">
        <f t="shared" si="121"/>
        <v>0</v>
      </c>
      <c r="AC173" s="4">
        <f t="shared" si="122"/>
        <v>0</v>
      </c>
      <c r="AD173" s="4">
        <f t="shared" si="123"/>
        <v>0</v>
      </c>
      <c r="AE173" s="4">
        <f t="shared" si="124"/>
        <v>0</v>
      </c>
      <c r="AF173" s="4">
        <f t="shared" si="125"/>
        <v>0</v>
      </c>
      <c r="AG173" s="4">
        <f t="shared" si="126"/>
        <v>0</v>
      </c>
      <c r="AH173" s="4">
        <f t="shared" si="127"/>
        <v>0</v>
      </c>
      <c r="AI173" s="4">
        <f t="shared" si="128"/>
        <v>0</v>
      </c>
      <c r="AJ173" s="4">
        <f t="shared" si="129"/>
        <v>0</v>
      </c>
      <c r="AK173" s="4">
        <f>Detailed_Report_Risk_Levels!E173</f>
        <v>0</v>
      </c>
      <c r="AL173" s="4">
        <f t="shared" si="130"/>
        <v>0</v>
      </c>
      <c r="AM173" s="4">
        <f t="shared" si="131"/>
        <v>0</v>
      </c>
      <c r="AN173" s="4">
        <f t="shared" si="132"/>
        <v>0</v>
      </c>
      <c r="AO173" s="4">
        <f t="shared" si="133"/>
        <v>0</v>
      </c>
      <c r="AP173" s="4">
        <f t="shared" si="134"/>
        <v>0</v>
      </c>
      <c r="AQ173" s="4">
        <f t="shared" si="135"/>
        <v>0</v>
      </c>
      <c r="AR173" s="4">
        <f t="shared" si="136"/>
        <v>0</v>
      </c>
      <c r="AS173" s="4">
        <f t="shared" si="137"/>
        <v>0</v>
      </c>
      <c r="AT173" s="4">
        <f t="shared" si="138"/>
        <v>0</v>
      </c>
      <c r="AU173" s="4">
        <f t="shared" si="139"/>
        <v>0</v>
      </c>
      <c r="AV173" s="4">
        <f t="shared" si="140"/>
        <v>0</v>
      </c>
      <c r="AW173" s="4">
        <f t="shared" si="141"/>
        <v>0</v>
      </c>
      <c r="AX173" s="4">
        <f t="shared" si="142"/>
        <v>0</v>
      </c>
      <c r="AY173" s="4">
        <f t="shared" si="143"/>
        <v>0</v>
      </c>
      <c r="AZ173" s="4">
        <f t="shared" si="144"/>
        <v>0</v>
      </c>
    </row>
    <row r="174" spans="2:52" x14ac:dyDescent="0.2">
      <c r="B174">
        <f>Risks!B182</f>
        <v>0</v>
      </c>
      <c r="C174">
        <f>Risks!I182</f>
        <v>0</v>
      </c>
      <c r="D174" s="4">
        <f>Risks!C182</f>
        <v>0</v>
      </c>
      <c r="E174" s="4">
        <f>Detailed_Report_Risk_Levels!D174</f>
        <v>0</v>
      </c>
      <c r="F174" s="4">
        <f t="shared" si="99"/>
        <v>1</v>
      </c>
      <c r="G174" s="4">
        <f t="shared" si="100"/>
        <v>1</v>
      </c>
      <c r="H174" s="4">
        <f t="shared" si="101"/>
        <v>1</v>
      </c>
      <c r="I174" s="4">
        <f t="shared" si="102"/>
        <v>1</v>
      </c>
      <c r="J174" s="4">
        <f t="shared" si="103"/>
        <v>1</v>
      </c>
      <c r="K174" s="4">
        <f t="shared" si="104"/>
        <v>1</v>
      </c>
      <c r="L174" s="4">
        <f t="shared" si="105"/>
        <v>1</v>
      </c>
      <c r="M174" s="4">
        <f t="shared" si="106"/>
        <v>1</v>
      </c>
      <c r="N174" s="4">
        <f t="shared" si="107"/>
        <v>1</v>
      </c>
      <c r="O174" s="4">
        <f t="shared" si="108"/>
        <v>1</v>
      </c>
      <c r="P174" s="4">
        <f t="shared" si="109"/>
        <v>1</v>
      </c>
      <c r="Q174" s="4">
        <f t="shared" si="110"/>
        <v>1</v>
      </c>
      <c r="R174" s="4">
        <f t="shared" si="111"/>
        <v>1</v>
      </c>
      <c r="S174" s="4">
        <f t="shared" si="112"/>
        <v>1</v>
      </c>
      <c r="T174" s="4">
        <f t="shared" si="113"/>
        <v>1</v>
      </c>
      <c r="U174" s="4">
        <f t="shared" si="114"/>
        <v>0</v>
      </c>
      <c r="V174" s="4">
        <f t="shared" si="115"/>
        <v>0</v>
      </c>
      <c r="W174" s="4">
        <f t="shared" si="116"/>
        <v>0</v>
      </c>
      <c r="X174" s="4">
        <f t="shared" si="117"/>
        <v>0</v>
      </c>
      <c r="Y174" s="4">
        <f t="shared" si="118"/>
        <v>0</v>
      </c>
      <c r="Z174" s="4">
        <f t="shared" si="119"/>
        <v>0</v>
      </c>
      <c r="AA174" s="4">
        <f t="shared" si="120"/>
        <v>0</v>
      </c>
      <c r="AB174" s="4">
        <f t="shared" si="121"/>
        <v>0</v>
      </c>
      <c r="AC174" s="4">
        <f t="shared" si="122"/>
        <v>0</v>
      </c>
      <c r="AD174" s="4">
        <f t="shared" si="123"/>
        <v>0</v>
      </c>
      <c r="AE174" s="4">
        <f t="shared" si="124"/>
        <v>0</v>
      </c>
      <c r="AF174" s="4">
        <f t="shared" si="125"/>
        <v>0</v>
      </c>
      <c r="AG174" s="4">
        <f t="shared" si="126"/>
        <v>0</v>
      </c>
      <c r="AH174" s="4">
        <f t="shared" si="127"/>
        <v>0</v>
      </c>
      <c r="AI174" s="4">
        <f t="shared" si="128"/>
        <v>0</v>
      </c>
      <c r="AJ174" s="4">
        <f t="shared" si="129"/>
        <v>0</v>
      </c>
      <c r="AK174" s="4">
        <f>Detailed_Report_Risk_Levels!E174</f>
        <v>0</v>
      </c>
      <c r="AL174" s="4">
        <f t="shared" si="130"/>
        <v>0</v>
      </c>
      <c r="AM174" s="4">
        <f t="shared" si="131"/>
        <v>0</v>
      </c>
      <c r="AN174" s="4">
        <f t="shared" si="132"/>
        <v>0</v>
      </c>
      <c r="AO174" s="4">
        <f t="shared" si="133"/>
        <v>0</v>
      </c>
      <c r="AP174" s="4">
        <f t="shared" si="134"/>
        <v>0</v>
      </c>
      <c r="AQ174" s="4">
        <f t="shared" si="135"/>
        <v>0</v>
      </c>
      <c r="AR174" s="4">
        <f t="shared" si="136"/>
        <v>0</v>
      </c>
      <c r="AS174" s="4">
        <f t="shared" si="137"/>
        <v>0</v>
      </c>
      <c r="AT174" s="4">
        <f t="shared" si="138"/>
        <v>0</v>
      </c>
      <c r="AU174" s="4">
        <f t="shared" si="139"/>
        <v>0</v>
      </c>
      <c r="AV174" s="4">
        <f t="shared" si="140"/>
        <v>0</v>
      </c>
      <c r="AW174" s="4">
        <f t="shared" si="141"/>
        <v>0</v>
      </c>
      <c r="AX174" s="4">
        <f t="shared" si="142"/>
        <v>0</v>
      </c>
      <c r="AY174" s="4">
        <f t="shared" si="143"/>
        <v>0</v>
      </c>
      <c r="AZ174" s="4">
        <f t="shared" si="144"/>
        <v>0</v>
      </c>
    </row>
    <row r="175" spans="2:52" x14ac:dyDescent="0.2">
      <c r="B175">
        <f>Risks!B183</f>
        <v>0</v>
      </c>
      <c r="C175">
        <f>Risks!I183</f>
        <v>0</v>
      </c>
      <c r="D175" s="4">
        <f>Risks!C183</f>
        <v>0</v>
      </c>
      <c r="E175" s="4">
        <f>Detailed_Report_Risk_Levels!D175</f>
        <v>0</v>
      </c>
      <c r="F175" s="4">
        <f t="shared" si="99"/>
        <v>1</v>
      </c>
      <c r="G175" s="4">
        <f t="shared" si="100"/>
        <v>1</v>
      </c>
      <c r="H175" s="4">
        <f t="shared" si="101"/>
        <v>1</v>
      </c>
      <c r="I175" s="4">
        <f t="shared" si="102"/>
        <v>1</v>
      </c>
      <c r="J175" s="4">
        <f t="shared" si="103"/>
        <v>1</v>
      </c>
      <c r="K175" s="4">
        <f t="shared" si="104"/>
        <v>1</v>
      </c>
      <c r="L175" s="4">
        <f t="shared" si="105"/>
        <v>1</v>
      </c>
      <c r="M175" s="4">
        <f t="shared" si="106"/>
        <v>1</v>
      </c>
      <c r="N175" s="4">
        <f t="shared" si="107"/>
        <v>1</v>
      </c>
      <c r="O175" s="4">
        <f t="shared" si="108"/>
        <v>1</v>
      </c>
      <c r="P175" s="4">
        <f t="shared" si="109"/>
        <v>1</v>
      </c>
      <c r="Q175" s="4">
        <f t="shared" si="110"/>
        <v>1</v>
      </c>
      <c r="R175" s="4">
        <f t="shared" si="111"/>
        <v>1</v>
      </c>
      <c r="S175" s="4">
        <f t="shared" si="112"/>
        <v>1</v>
      </c>
      <c r="T175" s="4">
        <f t="shared" si="113"/>
        <v>1</v>
      </c>
      <c r="U175" s="4">
        <f t="shared" si="114"/>
        <v>0</v>
      </c>
      <c r="V175" s="4">
        <f t="shared" si="115"/>
        <v>0</v>
      </c>
      <c r="W175" s="4">
        <f t="shared" si="116"/>
        <v>0</v>
      </c>
      <c r="X175" s="4">
        <f t="shared" si="117"/>
        <v>0</v>
      </c>
      <c r="Y175" s="4">
        <f t="shared" si="118"/>
        <v>0</v>
      </c>
      <c r="Z175" s="4">
        <f t="shared" si="119"/>
        <v>0</v>
      </c>
      <c r="AA175" s="4">
        <f t="shared" si="120"/>
        <v>0</v>
      </c>
      <c r="AB175" s="4">
        <f t="shared" si="121"/>
        <v>0</v>
      </c>
      <c r="AC175" s="4">
        <f t="shared" si="122"/>
        <v>0</v>
      </c>
      <c r="AD175" s="4">
        <f t="shared" si="123"/>
        <v>0</v>
      </c>
      <c r="AE175" s="4">
        <f t="shared" si="124"/>
        <v>0</v>
      </c>
      <c r="AF175" s="4">
        <f t="shared" si="125"/>
        <v>0</v>
      </c>
      <c r="AG175" s="4">
        <f t="shared" si="126"/>
        <v>0</v>
      </c>
      <c r="AH175" s="4">
        <f t="shared" si="127"/>
        <v>0</v>
      </c>
      <c r="AI175" s="4">
        <f t="shared" si="128"/>
        <v>0</v>
      </c>
      <c r="AJ175" s="4">
        <f t="shared" si="129"/>
        <v>0</v>
      </c>
      <c r="AK175" s="4">
        <f>Detailed_Report_Risk_Levels!E175</f>
        <v>0</v>
      </c>
      <c r="AL175" s="4">
        <f t="shared" si="130"/>
        <v>0</v>
      </c>
      <c r="AM175" s="4">
        <f t="shared" si="131"/>
        <v>0</v>
      </c>
      <c r="AN175" s="4">
        <f t="shared" si="132"/>
        <v>0</v>
      </c>
      <c r="AO175" s="4">
        <f t="shared" si="133"/>
        <v>0</v>
      </c>
      <c r="AP175" s="4">
        <f t="shared" si="134"/>
        <v>0</v>
      </c>
      <c r="AQ175" s="4">
        <f t="shared" si="135"/>
        <v>0</v>
      </c>
      <c r="AR175" s="4">
        <f t="shared" si="136"/>
        <v>0</v>
      </c>
      <c r="AS175" s="4">
        <f t="shared" si="137"/>
        <v>0</v>
      </c>
      <c r="AT175" s="4">
        <f t="shared" si="138"/>
        <v>0</v>
      </c>
      <c r="AU175" s="4">
        <f t="shared" si="139"/>
        <v>0</v>
      </c>
      <c r="AV175" s="4">
        <f t="shared" si="140"/>
        <v>0</v>
      </c>
      <c r="AW175" s="4">
        <f t="shared" si="141"/>
        <v>0</v>
      </c>
      <c r="AX175" s="4">
        <f t="shared" si="142"/>
        <v>0</v>
      </c>
      <c r="AY175" s="4">
        <f t="shared" si="143"/>
        <v>0</v>
      </c>
      <c r="AZ175" s="4">
        <f t="shared" si="144"/>
        <v>0</v>
      </c>
    </row>
    <row r="176" spans="2:52" x14ac:dyDescent="0.2">
      <c r="B176">
        <f>Risks!B184</f>
        <v>0</v>
      </c>
      <c r="C176">
        <f>Risks!I184</f>
        <v>0</v>
      </c>
      <c r="D176" s="4">
        <f>Risks!C184</f>
        <v>0</v>
      </c>
      <c r="E176" s="4">
        <f>Detailed_Report_Risk_Levels!D176</f>
        <v>0</v>
      </c>
      <c r="F176" s="4">
        <f t="shared" si="99"/>
        <v>1</v>
      </c>
      <c r="G176" s="4">
        <f t="shared" si="100"/>
        <v>1</v>
      </c>
      <c r="H176" s="4">
        <f t="shared" si="101"/>
        <v>1</v>
      </c>
      <c r="I176" s="4">
        <f t="shared" si="102"/>
        <v>1</v>
      </c>
      <c r="J176" s="4">
        <f t="shared" si="103"/>
        <v>1</v>
      </c>
      <c r="K176" s="4">
        <f t="shared" si="104"/>
        <v>1</v>
      </c>
      <c r="L176" s="4">
        <f t="shared" si="105"/>
        <v>1</v>
      </c>
      <c r="M176" s="4">
        <f t="shared" si="106"/>
        <v>1</v>
      </c>
      <c r="N176" s="4">
        <f t="shared" si="107"/>
        <v>1</v>
      </c>
      <c r="O176" s="4">
        <f t="shared" si="108"/>
        <v>1</v>
      </c>
      <c r="P176" s="4">
        <f t="shared" si="109"/>
        <v>1</v>
      </c>
      <c r="Q176" s="4">
        <f t="shared" si="110"/>
        <v>1</v>
      </c>
      <c r="R176" s="4">
        <f t="shared" si="111"/>
        <v>1</v>
      </c>
      <c r="S176" s="4">
        <f t="shared" si="112"/>
        <v>1</v>
      </c>
      <c r="T176" s="4">
        <f t="shared" si="113"/>
        <v>1</v>
      </c>
      <c r="U176" s="4">
        <f t="shared" si="114"/>
        <v>0</v>
      </c>
      <c r="V176" s="4">
        <f t="shared" si="115"/>
        <v>0</v>
      </c>
      <c r="W176" s="4">
        <f t="shared" si="116"/>
        <v>0</v>
      </c>
      <c r="X176" s="4">
        <f t="shared" si="117"/>
        <v>0</v>
      </c>
      <c r="Y176" s="4">
        <f t="shared" si="118"/>
        <v>0</v>
      </c>
      <c r="Z176" s="4">
        <f t="shared" si="119"/>
        <v>0</v>
      </c>
      <c r="AA176" s="4">
        <f t="shared" si="120"/>
        <v>0</v>
      </c>
      <c r="AB176" s="4">
        <f t="shared" si="121"/>
        <v>0</v>
      </c>
      <c r="AC176" s="4">
        <f t="shared" si="122"/>
        <v>0</v>
      </c>
      <c r="AD176" s="4">
        <f t="shared" si="123"/>
        <v>0</v>
      </c>
      <c r="AE176" s="4">
        <f t="shared" si="124"/>
        <v>0</v>
      </c>
      <c r="AF176" s="4">
        <f t="shared" si="125"/>
        <v>0</v>
      </c>
      <c r="AG176" s="4">
        <f t="shared" si="126"/>
        <v>0</v>
      </c>
      <c r="AH176" s="4">
        <f t="shared" si="127"/>
        <v>0</v>
      </c>
      <c r="AI176" s="4">
        <f t="shared" si="128"/>
        <v>0</v>
      </c>
      <c r="AJ176" s="4">
        <f t="shared" si="129"/>
        <v>0</v>
      </c>
      <c r="AK176" s="4">
        <f>Detailed_Report_Risk_Levels!E176</f>
        <v>0</v>
      </c>
      <c r="AL176" s="4">
        <f t="shared" si="130"/>
        <v>0</v>
      </c>
      <c r="AM176" s="4">
        <f t="shared" si="131"/>
        <v>0</v>
      </c>
      <c r="AN176" s="4">
        <f t="shared" si="132"/>
        <v>0</v>
      </c>
      <c r="AO176" s="4">
        <f t="shared" si="133"/>
        <v>0</v>
      </c>
      <c r="AP176" s="4">
        <f t="shared" si="134"/>
        <v>0</v>
      </c>
      <c r="AQ176" s="4">
        <f t="shared" si="135"/>
        <v>0</v>
      </c>
      <c r="AR176" s="4">
        <f t="shared" si="136"/>
        <v>0</v>
      </c>
      <c r="AS176" s="4">
        <f t="shared" si="137"/>
        <v>0</v>
      </c>
      <c r="AT176" s="4">
        <f t="shared" si="138"/>
        <v>0</v>
      </c>
      <c r="AU176" s="4">
        <f t="shared" si="139"/>
        <v>0</v>
      </c>
      <c r="AV176" s="4">
        <f t="shared" si="140"/>
        <v>0</v>
      </c>
      <c r="AW176" s="4">
        <f t="shared" si="141"/>
        <v>0</v>
      </c>
      <c r="AX176" s="4">
        <f t="shared" si="142"/>
        <v>0</v>
      </c>
      <c r="AY176" s="4">
        <f t="shared" si="143"/>
        <v>0</v>
      </c>
      <c r="AZ176" s="4">
        <f t="shared" si="144"/>
        <v>0</v>
      </c>
    </row>
    <row r="177" spans="2:52" x14ac:dyDescent="0.2">
      <c r="B177">
        <f>Risks!B185</f>
        <v>0</v>
      </c>
      <c r="C177">
        <f>Risks!I185</f>
        <v>0</v>
      </c>
      <c r="D177" s="4">
        <f>Risks!C185</f>
        <v>0</v>
      </c>
      <c r="E177" s="4">
        <f>Detailed_Report_Risk_Levels!D177</f>
        <v>0</v>
      </c>
      <c r="F177" s="4">
        <f t="shared" si="99"/>
        <v>1</v>
      </c>
      <c r="G177" s="4">
        <f t="shared" si="100"/>
        <v>1</v>
      </c>
      <c r="H177" s="4">
        <f t="shared" si="101"/>
        <v>1</v>
      </c>
      <c r="I177" s="4">
        <f t="shared" si="102"/>
        <v>1</v>
      </c>
      <c r="J177" s="4">
        <f t="shared" si="103"/>
        <v>1</v>
      </c>
      <c r="K177" s="4">
        <f t="shared" si="104"/>
        <v>1</v>
      </c>
      <c r="L177" s="4">
        <f t="shared" si="105"/>
        <v>1</v>
      </c>
      <c r="M177" s="4">
        <f t="shared" si="106"/>
        <v>1</v>
      </c>
      <c r="N177" s="4">
        <f t="shared" si="107"/>
        <v>1</v>
      </c>
      <c r="O177" s="4">
        <f t="shared" si="108"/>
        <v>1</v>
      </c>
      <c r="P177" s="4">
        <f t="shared" si="109"/>
        <v>1</v>
      </c>
      <c r="Q177" s="4">
        <f t="shared" si="110"/>
        <v>1</v>
      </c>
      <c r="R177" s="4">
        <f t="shared" si="111"/>
        <v>1</v>
      </c>
      <c r="S177" s="4">
        <f t="shared" si="112"/>
        <v>1</v>
      </c>
      <c r="T177" s="4">
        <f t="shared" si="113"/>
        <v>1</v>
      </c>
      <c r="U177" s="4">
        <f t="shared" si="114"/>
        <v>0</v>
      </c>
      <c r="V177" s="4">
        <f t="shared" si="115"/>
        <v>0</v>
      </c>
      <c r="W177" s="4">
        <f t="shared" si="116"/>
        <v>0</v>
      </c>
      <c r="X177" s="4">
        <f t="shared" si="117"/>
        <v>0</v>
      </c>
      <c r="Y177" s="4">
        <f t="shared" si="118"/>
        <v>0</v>
      </c>
      <c r="Z177" s="4">
        <f t="shared" si="119"/>
        <v>0</v>
      </c>
      <c r="AA177" s="4">
        <f t="shared" si="120"/>
        <v>0</v>
      </c>
      <c r="AB177" s="4">
        <f t="shared" si="121"/>
        <v>0</v>
      </c>
      <c r="AC177" s="4">
        <f t="shared" si="122"/>
        <v>0</v>
      </c>
      <c r="AD177" s="4">
        <f t="shared" si="123"/>
        <v>0</v>
      </c>
      <c r="AE177" s="4">
        <f t="shared" si="124"/>
        <v>0</v>
      </c>
      <c r="AF177" s="4">
        <f t="shared" si="125"/>
        <v>0</v>
      </c>
      <c r="AG177" s="4">
        <f t="shared" si="126"/>
        <v>0</v>
      </c>
      <c r="AH177" s="4">
        <f t="shared" si="127"/>
        <v>0</v>
      </c>
      <c r="AI177" s="4">
        <f t="shared" si="128"/>
        <v>0</v>
      </c>
      <c r="AJ177" s="4">
        <f t="shared" si="129"/>
        <v>0</v>
      </c>
      <c r="AK177" s="4">
        <f>Detailed_Report_Risk_Levels!E177</f>
        <v>0</v>
      </c>
      <c r="AL177" s="4">
        <f t="shared" si="130"/>
        <v>0</v>
      </c>
      <c r="AM177" s="4">
        <f t="shared" si="131"/>
        <v>0</v>
      </c>
      <c r="AN177" s="4">
        <f t="shared" si="132"/>
        <v>0</v>
      </c>
      <c r="AO177" s="4">
        <f t="shared" si="133"/>
        <v>0</v>
      </c>
      <c r="AP177" s="4">
        <f t="shared" si="134"/>
        <v>0</v>
      </c>
      <c r="AQ177" s="4">
        <f t="shared" si="135"/>
        <v>0</v>
      </c>
      <c r="AR177" s="4">
        <f t="shared" si="136"/>
        <v>0</v>
      </c>
      <c r="AS177" s="4">
        <f t="shared" si="137"/>
        <v>0</v>
      </c>
      <c r="AT177" s="4">
        <f t="shared" si="138"/>
        <v>0</v>
      </c>
      <c r="AU177" s="4">
        <f t="shared" si="139"/>
        <v>0</v>
      </c>
      <c r="AV177" s="4">
        <f t="shared" si="140"/>
        <v>0</v>
      </c>
      <c r="AW177" s="4">
        <f t="shared" si="141"/>
        <v>0</v>
      </c>
      <c r="AX177" s="4">
        <f t="shared" si="142"/>
        <v>0</v>
      </c>
      <c r="AY177" s="4">
        <f t="shared" si="143"/>
        <v>0</v>
      </c>
      <c r="AZ177" s="4">
        <f t="shared" si="144"/>
        <v>0</v>
      </c>
    </row>
    <row r="178" spans="2:52" x14ac:dyDescent="0.2">
      <c r="B178">
        <f>Risks!B186</f>
        <v>0</v>
      </c>
      <c r="C178">
        <f>Risks!I186</f>
        <v>0</v>
      </c>
      <c r="D178" s="4">
        <f>Risks!C186</f>
        <v>0</v>
      </c>
      <c r="E178" s="4">
        <f>Detailed_Report_Risk_Levels!D178</f>
        <v>0</v>
      </c>
      <c r="F178" s="4">
        <f t="shared" si="99"/>
        <v>1</v>
      </c>
      <c r="G178" s="4">
        <f t="shared" si="100"/>
        <v>1</v>
      </c>
      <c r="H178" s="4">
        <f t="shared" si="101"/>
        <v>1</v>
      </c>
      <c r="I178" s="4">
        <f t="shared" si="102"/>
        <v>1</v>
      </c>
      <c r="J178" s="4">
        <f t="shared" si="103"/>
        <v>1</v>
      </c>
      <c r="K178" s="4">
        <f t="shared" si="104"/>
        <v>1</v>
      </c>
      <c r="L178" s="4">
        <f t="shared" si="105"/>
        <v>1</v>
      </c>
      <c r="M178" s="4">
        <f t="shared" si="106"/>
        <v>1</v>
      </c>
      <c r="N178" s="4">
        <f t="shared" si="107"/>
        <v>1</v>
      </c>
      <c r="O178" s="4">
        <f t="shared" si="108"/>
        <v>1</v>
      </c>
      <c r="P178" s="4">
        <f t="shared" si="109"/>
        <v>1</v>
      </c>
      <c r="Q178" s="4">
        <f t="shared" si="110"/>
        <v>1</v>
      </c>
      <c r="R178" s="4">
        <f t="shared" si="111"/>
        <v>1</v>
      </c>
      <c r="S178" s="4">
        <f t="shared" si="112"/>
        <v>1</v>
      </c>
      <c r="T178" s="4">
        <f t="shared" si="113"/>
        <v>1</v>
      </c>
      <c r="U178" s="4">
        <f t="shared" si="114"/>
        <v>0</v>
      </c>
      <c r="V178" s="4">
        <f t="shared" si="115"/>
        <v>0</v>
      </c>
      <c r="W178" s="4">
        <f t="shared" si="116"/>
        <v>0</v>
      </c>
      <c r="X178" s="4">
        <f t="shared" si="117"/>
        <v>0</v>
      </c>
      <c r="Y178" s="4">
        <f t="shared" si="118"/>
        <v>0</v>
      </c>
      <c r="Z178" s="4">
        <f t="shared" si="119"/>
        <v>0</v>
      </c>
      <c r="AA178" s="4">
        <f t="shared" si="120"/>
        <v>0</v>
      </c>
      <c r="AB178" s="4">
        <f t="shared" si="121"/>
        <v>0</v>
      </c>
      <c r="AC178" s="4">
        <f t="shared" si="122"/>
        <v>0</v>
      </c>
      <c r="AD178" s="4">
        <f t="shared" si="123"/>
        <v>0</v>
      </c>
      <c r="AE178" s="4">
        <f t="shared" si="124"/>
        <v>0</v>
      </c>
      <c r="AF178" s="4">
        <f t="shared" si="125"/>
        <v>0</v>
      </c>
      <c r="AG178" s="4">
        <f t="shared" si="126"/>
        <v>0</v>
      </c>
      <c r="AH178" s="4">
        <f t="shared" si="127"/>
        <v>0</v>
      </c>
      <c r="AI178" s="4">
        <f t="shared" si="128"/>
        <v>0</v>
      </c>
      <c r="AJ178" s="4">
        <f t="shared" si="129"/>
        <v>0</v>
      </c>
      <c r="AK178" s="4">
        <f>Detailed_Report_Risk_Levels!E178</f>
        <v>0</v>
      </c>
      <c r="AL178" s="4">
        <f t="shared" si="130"/>
        <v>0</v>
      </c>
      <c r="AM178" s="4">
        <f t="shared" si="131"/>
        <v>0</v>
      </c>
      <c r="AN178" s="4">
        <f t="shared" si="132"/>
        <v>0</v>
      </c>
      <c r="AO178" s="4">
        <f t="shared" si="133"/>
        <v>0</v>
      </c>
      <c r="AP178" s="4">
        <f t="shared" si="134"/>
        <v>0</v>
      </c>
      <c r="AQ178" s="4">
        <f t="shared" si="135"/>
        <v>0</v>
      </c>
      <c r="AR178" s="4">
        <f t="shared" si="136"/>
        <v>0</v>
      </c>
      <c r="AS178" s="4">
        <f t="shared" si="137"/>
        <v>0</v>
      </c>
      <c r="AT178" s="4">
        <f t="shared" si="138"/>
        <v>0</v>
      </c>
      <c r="AU178" s="4">
        <f t="shared" si="139"/>
        <v>0</v>
      </c>
      <c r="AV178" s="4">
        <f t="shared" si="140"/>
        <v>0</v>
      </c>
      <c r="AW178" s="4">
        <f t="shared" si="141"/>
        <v>0</v>
      </c>
      <c r="AX178" s="4">
        <f t="shared" si="142"/>
        <v>0</v>
      </c>
      <c r="AY178" s="4">
        <f t="shared" si="143"/>
        <v>0</v>
      </c>
      <c r="AZ178" s="4">
        <f t="shared" si="144"/>
        <v>0</v>
      </c>
    </row>
    <row r="179" spans="2:52" x14ac:dyDescent="0.2">
      <c r="B179">
        <f>Risks!B187</f>
        <v>0</v>
      </c>
      <c r="C179">
        <f>Risks!I187</f>
        <v>0</v>
      </c>
      <c r="D179" s="4">
        <f>Risks!C187</f>
        <v>0</v>
      </c>
      <c r="E179" s="4">
        <f>Detailed_Report_Risk_Levels!D179</f>
        <v>0</v>
      </c>
      <c r="F179" s="4">
        <f t="shared" si="99"/>
        <v>1</v>
      </c>
      <c r="G179" s="4">
        <f t="shared" si="100"/>
        <v>1</v>
      </c>
      <c r="H179" s="4">
        <f t="shared" si="101"/>
        <v>1</v>
      </c>
      <c r="I179" s="4">
        <f t="shared" si="102"/>
        <v>1</v>
      </c>
      <c r="J179" s="4">
        <f t="shared" si="103"/>
        <v>1</v>
      </c>
      <c r="K179" s="4">
        <f t="shared" si="104"/>
        <v>1</v>
      </c>
      <c r="L179" s="4">
        <f t="shared" si="105"/>
        <v>1</v>
      </c>
      <c r="M179" s="4">
        <f t="shared" si="106"/>
        <v>1</v>
      </c>
      <c r="N179" s="4">
        <f t="shared" si="107"/>
        <v>1</v>
      </c>
      <c r="O179" s="4">
        <f t="shared" si="108"/>
        <v>1</v>
      </c>
      <c r="P179" s="4">
        <f t="shared" si="109"/>
        <v>1</v>
      </c>
      <c r="Q179" s="4">
        <f t="shared" si="110"/>
        <v>1</v>
      </c>
      <c r="R179" s="4">
        <f t="shared" si="111"/>
        <v>1</v>
      </c>
      <c r="S179" s="4">
        <f t="shared" si="112"/>
        <v>1</v>
      </c>
      <c r="T179" s="4">
        <f t="shared" si="113"/>
        <v>1</v>
      </c>
      <c r="U179" s="4">
        <f t="shared" si="114"/>
        <v>0</v>
      </c>
      <c r="V179" s="4">
        <f t="shared" si="115"/>
        <v>0</v>
      </c>
      <c r="W179" s="4">
        <f t="shared" si="116"/>
        <v>0</v>
      </c>
      <c r="X179" s="4">
        <f t="shared" si="117"/>
        <v>0</v>
      </c>
      <c r="Y179" s="4">
        <f t="shared" si="118"/>
        <v>0</v>
      </c>
      <c r="Z179" s="4">
        <f t="shared" si="119"/>
        <v>0</v>
      </c>
      <c r="AA179" s="4">
        <f t="shared" si="120"/>
        <v>0</v>
      </c>
      <c r="AB179" s="4">
        <f t="shared" si="121"/>
        <v>0</v>
      </c>
      <c r="AC179" s="4">
        <f t="shared" si="122"/>
        <v>0</v>
      </c>
      <c r="AD179" s="4">
        <f t="shared" si="123"/>
        <v>0</v>
      </c>
      <c r="AE179" s="4">
        <f t="shared" si="124"/>
        <v>0</v>
      </c>
      <c r="AF179" s="4">
        <f t="shared" si="125"/>
        <v>0</v>
      </c>
      <c r="AG179" s="4">
        <f t="shared" si="126"/>
        <v>0</v>
      </c>
      <c r="AH179" s="4">
        <f t="shared" si="127"/>
        <v>0</v>
      </c>
      <c r="AI179" s="4">
        <f t="shared" si="128"/>
        <v>0</v>
      </c>
      <c r="AJ179" s="4">
        <f t="shared" si="129"/>
        <v>0</v>
      </c>
      <c r="AK179" s="4">
        <f>Detailed_Report_Risk_Levels!E179</f>
        <v>0</v>
      </c>
      <c r="AL179" s="4">
        <f t="shared" si="130"/>
        <v>0</v>
      </c>
      <c r="AM179" s="4">
        <f t="shared" si="131"/>
        <v>0</v>
      </c>
      <c r="AN179" s="4">
        <f t="shared" si="132"/>
        <v>0</v>
      </c>
      <c r="AO179" s="4">
        <f t="shared" si="133"/>
        <v>0</v>
      </c>
      <c r="AP179" s="4">
        <f t="shared" si="134"/>
        <v>0</v>
      </c>
      <c r="AQ179" s="4">
        <f t="shared" si="135"/>
        <v>0</v>
      </c>
      <c r="AR179" s="4">
        <f t="shared" si="136"/>
        <v>0</v>
      </c>
      <c r="AS179" s="4">
        <f t="shared" si="137"/>
        <v>0</v>
      </c>
      <c r="AT179" s="4">
        <f t="shared" si="138"/>
        <v>0</v>
      </c>
      <c r="AU179" s="4">
        <f t="shared" si="139"/>
        <v>0</v>
      </c>
      <c r="AV179" s="4">
        <f t="shared" si="140"/>
        <v>0</v>
      </c>
      <c r="AW179" s="4">
        <f t="shared" si="141"/>
        <v>0</v>
      </c>
      <c r="AX179" s="4">
        <f t="shared" si="142"/>
        <v>0</v>
      </c>
      <c r="AY179" s="4">
        <f t="shared" si="143"/>
        <v>0</v>
      </c>
      <c r="AZ179" s="4">
        <f t="shared" si="144"/>
        <v>0</v>
      </c>
    </row>
    <row r="180" spans="2:52" x14ac:dyDescent="0.2">
      <c r="B180">
        <f>Risks!B188</f>
        <v>0</v>
      </c>
      <c r="C180">
        <f>Risks!I188</f>
        <v>0</v>
      </c>
      <c r="D180" s="4">
        <f>Risks!C188</f>
        <v>0</v>
      </c>
      <c r="E180" s="4">
        <f>Detailed_Report_Risk_Levels!D180</f>
        <v>0</v>
      </c>
      <c r="F180" s="4">
        <f t="shared" si="99"/>
        <v>1</v>
      </c>
      <c r="G180" s="4">
        <f t="shared" si="100"/>
        <v>1</v>
      </c>
      <c r="H180" s="4">
        <f t="shared" si="101"/>
        <v>1</v>
      </c>
      <c r="I180" s="4">
        <f t="shared" si="102"/>
        <v>1</v>
      </c>
      <c r="J180" s="4">
        <f t="shared" si="103"/>
        <v>1</v>
      </c>
      <c r="K180" s="4">
        <f t="shared" si="104"/>
        <v>1</v>
      </c>
      <c r="L180" s="4">
        <f t="shared" si="105"/>
        <v>1</v>
      </c>
      <c r="M180" s="4">
        <f t="shared" si="106"/>
        <v>1</v>
      </c>
      <c r="N180" s="4">
        <f t="shared" si="107"/>
        <v>1</v>
      </c>
      <c r="O180" s="4">
        <f t="shared" si="108"/>
        <v>1</v>
      </c>
      <c r="P180" s="4">
        <f t="shared" si="109"/>
        <v>1</v>
      </c>
      <c r="Q180" s="4">
        <f t="shared" si="110"/>
        <v>1</v>
      </c>
      <c r="R180" s="4">
        <f t="shared" si="111"/>
        <v>1</v>
      </c>
      <c r="S180" s="4">
        <f t="shared" si="112"/>
        <v>1</v>
      </c>
      <c r="T180" s="4">
        <f t="shared" si="113"/>
        <v>1</v>
      </c>
      <c r="U180" s="4">
        <f t="shared" si="114"/>
        <v>0</v>
      </c>
      <c r="V180" s="4">
        <f t="shared" si="115"/>
        <v>0</v>
      </c>
      <c r="W180" s="4">
        <f t="shared" si="116"/>
        <v>0</v>
      </c>
      <c r="X180" s="4">
        <f t="shared" si="117"/>
        <v>0</v>
      </c>
      <c r="Y180" s="4">
        <f t="shared" si="118"/>
        <v>0</v>
      </c>
      <c r="Z180" s="4">
        <f t="shared" si="119"/>
        <v>0</v>
      </c>
      <c r="AA180" s="4">
        <f t="shared" si="120"/>
        <v>0</v>
      </c>
      <c r="AB180" s="4">
        <f t="shared" si="121"/>
        <v>0</v>
      </c>
      <c r="AC180" s="4">
        <f t="shared" si="122"/>
        <v>0</v>
      </c>
      <c r="AD180" s="4">
        <f t="shared" si="123"/>
        <v>0</v>
      </c>
      <c r="AE180" s="4">
        <f t="shared" si="124"/>
        <v>0</v>
      </c>
      <c r="AF180" s="4">
        <f t="shared" si="125"/>
        <v>0</v>
      </c>
      <c r="AG180" s="4">
        <f t="shared" si="126"/>
        <v>0</v>
      </c>
      <c r="AH180" s="4">
        <f t="shared" si="127"/>
        <v>0</v>
      </c>
      <c r="AI180" s="4">
        <f t="shared" si="128"/>
        <v>0</v>
      </c>
      <c r="AJ180" s="4">
        <f t="shared" si="129"/>
        <v>0</v>
      </c>
      <c r="AK180" s="4">
        <f>Detailed_Report_Risk_Levels!E180</f>
        <v>0</v>
      </c>
      <c r="AL180" s="4">
        <f t="shared" si="130"/>
        <v>0</v>
      </c>
      <c r="AM180" s="4">
        <f t="shared" si="131"/>
        <v>0</v>
      </c>
      <c r="AN180" s="4">
        <f t="shared" si="132"/>
        <v>0</v>
      </c>
      <c r="AO180" s="4">
        <f t="shared" si="133"/>
        <v>0</v>
      </c>
      <c r="AP180" s="4">
        <f t="shared" si="134"/>
        <v>0</v>
      </c>
      <c r="AQ180" s="4">
        <f t="shared" si="135"/>
        <v>0</v>
      </c>
      <c r="AR180" s="4">
        <f t="shared" si="136"/>
        <v>0</v>
      </c>
      <c r="AS180" s="4">
        <f t="shared" si="137"/>
        <v>0</v>
      </c>
      <c r="AT180" s="4">
        <f t="shared" si="138"/>
        <v>0</v>
      </c>
      <c r="AU180" s="4">
        <f t="shared" si="139"/>
        <v>0</v>
      </c>
      <c r="AV180" s="4">
        <f t="shared" si="140"/>
        <v>0</v>
      </c>
      <c r="AW180" s="4">
        <f t="shared" si="141"/>
        <v>0</v>
      </c>
      <c r="AX180" s="4">
        <f t="shared" si="142"/>
        <v>0</v>
      </c>
      <c r="AY180" s="4">
        <f t="shared" si="143"/>
        <v>0</v>
      </c>
      <c r="AZ180" s="4">
        <f t="shared" si="144"/>
        <v>0</v>
      </c>
    </row>
    <row r="181" spans="2:52" x14ac:dyDescent="0.2">
      <c r="B181">
        <f>Risks!B189</f>
        <v>0</v>
      </c>
      <c r="C181">
        <f>Risks!I189</f>
        <v>0</v>
      </c>
      <c r="D181" s="4">
        <f>Risks!C189</f>
        <v>0</v>
      </c>
      <c r="E181" s="4">
        <f>Detailed_Report_Risk_Levels!D181</f>
        <v>0</v>
      </c>
      <c r="F181" s="4">
        <f t="shared" si="99"/>
        <v>1</v>
      </c>
      <c r="G181" s="4">
        <f t="shared" si="100"/>
        <v>1</v>
      </c>
      <c r="H181" s="4">
        <f t="shared" si="101"/>
        <v>1</v>
      </c>
      <c r="I181" s="4">
        <f t="shared" si="102"/>
        <v>1</v>
      </c>
      <c r="J181" s="4">
        <f t="shared" si="103"/>
        <v>1</v>
      </c>
      <c r="K181" s="4">
        <f t="shared" si="104"/>
        <v>1</v>
      </c>
      <c r="L181" s="4">
        <f t="shared" si="105"/>
        <v>1</v>
      </c>
      <c r="M181" s="4">
        <f t="shared" si="106"/>
        <v>1</v>
      </c>
      <c r="N181" s="4">
        <f t="shared" si="107"/>
        <v>1</v>
      </c>
      <c r="O181" s="4">
        <f t="shared" si="108"/>
        <v>1</v>
      </c>
      <c r="P181" s="4">
        <f t="shared" si="109"/>
        <v>1</v>
      </c>
      <c r="Q181" s="4">
        <f t="shared" si="110"/>
        <v>1</v>
      </c>
      <c r="R181" s="4">
        <f t="shared" si="111"/>
        <v>1</v>
      </c>
      <c r="S181" s="4">
        <f t="shared" si="112"/>
        <v>1</v>
      </c>
      <c r="T181" s="4">
        <f t="shared" si="113"/>
        <v>1</v>
      </c>
      <c r="U181" s="4">
        <f t="shared" si="114"/>
        <v>0</v>
      </c>
      <c r="V181" s="4">
        <f t="shared" si="115"/>
        <v>0</v>
      </c>
      <c r="W181" s="4">
        <f t="shared" si="116"/>
        <v>0</v>
      </c>
      <c r="X181" s="4">
        <f t="shared" si="117"/>
        <v>0</v>
      </c>
      <c r="Y181" s="4">
        <f t="shared" si="118"/>
        <v>0</v>
      </c>
      <c r="Z181" s="4">
        <f t="shared" si="119"/>
        <v>0</v>
      </c>
      <c r="AA181" s="4">
        <f t="shared" si="120"/>
        <v>0</v>
      </c>
      <c r="AB181" s="4">
        <f t="shared" si="121"/>
        <v>0</v>
      </c>
      <c r="AC181" s="4">
        <f t="shared" si="122"/>
        <v>0</v>
      </c>
      <c r="AD181" s="4">
        <f t="shared" si="123"/>
        <v>0</v>
      </c>
      <c r="AE181" s="4">
        <f t="shared" si="124"/>
        <v>0</v>
      </c>
      <c r="AF181" s="4">
        <f t="shared" si="125"/>
        <v>0</v>
      </c>
      <c r="AG181" s="4">
        <f t="shared" si="126"/>
        <v>0</v>
      </c>
      <c r="AH181" s="4">
        <f t="shared" si="127"/>
        <v>0</v>
      </c>
      <c r="AI181" s="4">
        <f t="shared" si="128"/>
        <v>0</v>
      </c>
      <c r="AJ181" s="4">
        <f t="shared" si="129"/>
        <v>0</v>
      </c>
      <c r="AK181" s="4">
        <f>Detailed_Report_Risk_Levels!E181</f>
        <v>0</v>
      </c>
      <c r="AL181" s="4">
        <f t="shared" si="130"/>
        <v>0</v>
      </c>
      <c r="AM181" s="4">
        <f t="shared" si="131"/>
        <v>0</v>
      </c>
      <c r="AN181" s="4">
        <f t="shared" si="132"/>
        <v>0</v>
      </c>
      <c r="AO181" s="4">
        <f t="shared" si="133"/>
        <v>0</v>
      </c>
      <c r="AP181" s="4">
        <f t="shared" si="134"/>
        <v>0</v>
      </c>
      <c r="AQ181" s="4">
        <f t="shared" si="135"/>
        <v>0</v>
      </c>
      <c r="AR181" s="4">
        <f t="shared" si="136"/>
        <v>0</v>
      </c>
      <c r="AS181" s="4">
        <f t="shared" si="137"/>
        <v>0</v>
      </c>
      <c r="AT181" s="4">
        <f t="shared" si="138"/>
        <v>0</v>
      </c>
      <c r="AU181" s="4">
        <f t="shared" si="139"/>
        <v>0</v>
      </c>
      <c r="AV181" s="4">
        <f t="shared" si="140"/>
        <v>0</v>
      </c>
      <c r="AW181" s="4">
        <f t="shared" si="141"/>
        <v>0</v>
      </c>
      <c r="AX181" s="4">
        <f t="shared" si="142"/>
        <v>0</v>
      </c>
      <c r="AY181" s="4">
        <f t="shared" si="143"/>
        <v>0</v>
      </c>
      <c r="AZ181" s="4">
        <f t="shared" si="144"/>
        <v>0</v>
      </c>
    </row>
    <row r="182" spans="2:52" x14ac:dyDescent="0.2">
      <c r="B182">
        <f>Risks!B190</f>
        <v>0</v>
      </c>
      <c r="C182">
        <f>Risks!I190</f>
        <v>0</v>
      </c>
      <c r="D182" s="4">
        <f>Risks!C190</f>
        <v>0</v>
      </c>
      <c r="E182" s="4">
        <f>Detailed_Report_Risk_Levels!D182</f>
        <v>0</v>
      </c>
      <c r="F182" s="4">
        <f t="shared" si="99"/>
        <v>1</v>
      </c>
      <c r="G182" s="4">
        <f t="shared" si="100"/>
        <v>1</v>
      </c>
      <c r="H182" s="4">
        <f t="shared" si="101"/>
        <v>1</v>
      </c>
      <c r="I182" s="4">
        <f t="shared" si="102"/>
        <v>1</v>
      </c>
      <c r="J182" s="4">
        <f t="shared" si="103"/>
        <v>1</v>
      </c>
      <c r="K182" s="4">
        <f t="shared" si="104"/>
        <v>1</v>
      </c>
      <c r="L182" s="4">
        <f t="shared" si="105"/>
        <v>1</v>
      </c>
      <c r="M182" s="4">
        <f t="shared" si="106"/>
        <v>1</v>
      </c>
      <c r="N182" s="4">
        <f t="shared" si="107"/>
        <v>1</v>
      </c>
      <c r="O182" s="4">
        <f t="shared" si="108"/>
        <v>1</v>
      </c>
      <c r="P182" s="4">
        <f t="shared" si="109"/>
        <v>1</v>
      </c>
      <c r="Q182" s="4">
        <f t="shared" si="110"/>
        <v>1</v>
      </c>
      <c r="R182" s="4">
        <f t="shared" si="111"/>
        <v>1</v>
      </c>
      <c r="S182" s="4">
        <f t="shared" si="112"/>
        <v>1</v>
      </c>
      <c r="T182" s="4">
        <f t="shared" si="113"/>
        <v>1</v>
      </c>
      <c r="U182" s="4">
        <f t="shared" si="114"/>
        <v>0</v>
      </c>
      <c r="V182" s="4">
        <f t="shared" si="115"/>
        <v>0</v>
      </c>
      <c r="W182" s="4">
        <f t="shared" si="116"/>
        <v>0</v>
      </c>
      <c r="X182" s="4">
        <f t="shared" si="117"/>
        <v>0</v>
      </c>
      <c r="Y182" s="4">
        <f t="shared" si="118"/>
        <v>0</v>
      </c>
      <c r="Z182" s="4">
        <f t="shared" si="119"/>
        <v>0</v>
      </c>
      <c r="AA182" s="4">
        <f t="shared" si="120"/>
        <v>0</v>
      </c>
      <c r="AB182" s="4">
        <f t="shared" si="121"/>
        <v>0</v>
      </c>
      <c r="AC182" s="4">
        <f t="shared" si="122"/>
        <v>0</v>
      </c>
      <c r="AD182" s="4">
        <f t="shared" si="123"/>
        <v>0</v>
      </c>
      <c r="AE182" s="4">
        <f t="shared" si="124"/>
        <v>0</v>
      </c>
      <c r="AF182" s="4">
        <f t="shared" si="125"/>
        <v>0</v>
      </c>
      <c r="AG182" s="4">
        <f t="shared" si="126"/>
        <v>0</v>
      </c>
      <c r="AH182" s="4">
        <f t="shared" si="127"/>
        <v>0</v>
      </c>
      <c r="AI182" s="4">
        <f t="shared" si="128"/>
        <v>0</v>
      </c>
      <c r="AJ182" s="4">
        <f t="shared" si="129"/>
        <v>0</v>
      </c>
      <c r="AK182" s="4">
        <f>Detailed_Report_Risk_Levels!E182</f>
        <v>0</v>
      </c>
      <c r="AL182" s="4">
        <f t="shared" si="130"/>
        <v>0</v>
      </c>
      <c r="AM182" s="4">
        <f t="shared" si="131"/>
        <v>0</v>
      </c>
      <c r="AN182" s="4">
        <f t="shared" si="132"/>
        <v>0</v>
      </c>
      <c r="AO182" s="4">
        <f t="shared" si="133"/>
        <v>0</v>
      </c>
      <c r="AP182" s="4">
        <f t="shared" si="134"/>
        <v>0</v>
      </c>
      <c r="AQ182" s="4">
        <f t="shared" si="135"/>
        <v>0</v>
      </c>
      <c r="AR182" s="4">
        <f t="shared" si="136"/>
        <v>0</v>
      </c>
      <c r="AS182" s="4">
        <f t="shared" si="137"/>
        <v>0</v>
      </c>
      <c r="AT182" s="4">
        <f t="shared" si="138"/>
        <v>0</v>
      </c>
      <c r="AU182" s="4">
        <f t="shared" si="139"/>
        <v>0</v>
      </c>
      <c r="AV182" s="4">
        <f t="shared" si="140"/>
        <v>0</v>
      </c>
      <c r="AW182" s="4">
        <f t="shared" si="141"/>
        <v>0</v>
      </c>
      <c r="AX182" s="4">
        <f t="shared" si="142"/>
        <v>0</v>
      </c>
      <c r="AY182" s="4">
        <f t="shared" si="143"/>
        <v>0</v>
      </c>
      <c r="AZ182" s="4">
        <f t="shared" si="144"/>
        <v>0</v>
      </c>
    </row>
    <row r="183" spans="2:52" x14ac:dyDescent="0.2">
      <c r="B183">
        <f>Risks!B191</f>
        <v>0</v>
      </c>
      <c r="C183">
        <f>Risks!I191</f>
        <v>0</v>
      </c>
      <c r="D183" s="4">
        <f>Risks!C191</f>
        <v>0</v>
      </c>
      <c r="E183" s="4">
        <f>Detailed_Report_Risk_Levels!D183</f>
        <v>0</v>
      </c>
      <c r="F183" s="4">
        <f t="shared" si="99"/>
        <v>1</v>
      </c>
      <c r="G183" s="4">
        <f t="shared" si="100"/>
        <v>1</v>
      </c>
      <c r="H183" s="4">
        <f t="shared" si="101"/>
        <v>1</v>
      </c>
      <c r="I183" s="4">
        <f t="shared" si="102"/>
        <v>1</v>
      </c>
      <c r="J183" s="4">
        <f t="shared" si="103"/>
        <v>1</v>
      </c>
      <c r="K183" s="4">
        <f t="shared" si="104"/>
        <v>1</v>
      </c>
      <c r="L183" s="4">
        <f t="shared" si="105"/>
        <v>1</v>
      </c>
      <c r="M183" s="4">
        <f t="shared" si="106"/>
        <v>1</v>
      </c>
      <c r="N183" s="4">
        <f t="shared" si="107"/>
        <v>1</v>
      </c>
      <c r="O183" s="4">
        <f t="shared" si="108"/>
        <v>1</v>
      </c>
      <c r="P183" s="4">
        <f t="shared" si="109"/>
        <v>1</v>
      </c>
      <c r="Q183" s="4">
        <f t="shared" si="110"/>
        <v>1</v>
      </c>
      <c r="R183" s="4">
        <f t="shared" si="111"/>
        <v>1</v>
      </c>
      <c r="S183" s="4">
        <f t="shared" si="112"/>
        <v>1</v>
      </c>
      <c r="T183" s="4">
        <f t="shared" si="113"/>
        <v>1</v>
      </c>
      <c r="U183" s="4">
        <f t="shared" si="114"/>
        <v>0</v>
      </c>
      <c r="V183" s="4">
        <f t="shared" si="115"/>
        <v>0</v>
      </c>
      <c r="W183" s="4">
        <f t="shared" si="116"/>
        <v>0</v>
      </c>
      <c r="X183" s="4">
        <f t="shared" si="117"/>
        <v>0</v>
      </c>
      <c r="Y183" s="4">
        <f t="shared" si="118"/>
        <v>0</v>
      </c>
      <c r="Z183" s="4">
        <f t="shared" si="119"/>
        <v>0</v>
      </c>
      <c r="AA183" s="4">
        <f t="shared" si="120"/>
        <v>0</v>
      </c>
      <c r="AB183" s="4">
        <f t="shared" si="121"/>
        <v>0</v>
      </c>
      <c r="AC183" s="4">
        <f t="shared" si="122"/>
        <v>0</v>
      </c>
      <c r="AD183" s="4">
        <f t="shared" si="123"/>
        <v>0</v>
      </c>
      <c r="AE183" s="4">
        <f t="shared" si="124"/>
        <v>0</v>
      </c>
      <c r="AF183" s="4">
        <f t="shared" si="125"/>
        <v>0</v>
      </c>
      <c r="AG183" s="4">
        <f t="shared" si="126"/>
        <v>0</v>
      </c>
      <c r="AH183" s="4">
        <f t="shared" si="127"/>
        <v>0</v>
      </c>
      <c r="AI183" s="4">
        <f t="shared" si="128"/>
        <v>0</v>
      </c>
      <c r="AJ183" s="4">
        <f t="shared" si="129"/>
        <v>0</v>
      </c>
      <c r="AK183" s="4">
        <f>Detailed_Report_Risk_Levels!E183</f>
        <v>0</v>
      </c>
      <c r="AL183" s="4">
        <f t="shared" si="130"/>
        <v>0</v>
      </c>
      <c r="AM183" s="4">
        <f t="shared" si="131"/>
        <v>0</v>
      </c>
      <c r="AN183" s="4">
        <f t="shared" si="132"/>
        <v>0</v>
      </c>
      <c r="AO183" s="4">
        <f t="shared" si="133"/>
        <v>0</v>
      </c>
      <c r="AP183" s="4">
        <f t="shared" si="134"/>
        <v>0</v>
      </c>
      <c r="AQ183" s="4">
        <f t="shared" si="135"/>
        <v>0</v>
      </c>
      <c r="AR183" s="4">
        <f t="shared" si="136"/>
        <v>0</v>
      </c>
      <c r="AS183" s="4">
        <f t="shared" si="137"/>
        <v>0</v>
      </c>
      <c r="AT183" s="4">
        <f t="shared" si="138"/>
        <v>0</v>
      </c>
      <c r="AU183" s="4">
        <f t="shared" si="139"/>
        <v>0</v>
      </c>
      <c r="AV183" s="4">
        <f t="shared" si="140"/>
        <v>0</v>
      </c>
      <c r="AW183" s="4">
        <f t="shared" si="141"/>
        <v>0</v>
      </c>
      <c r="AX183" s="4">
        <f t="shared" si="142"/>
        <v>0</v>
      </c>
      <c r="AY183" s="4">
        <f t="shared" si="143"/>
        <v>0</v>
      </c>
      <c r="AZ183" s="4">
        <f t="shared" si="144"/>
        <v>0</v>
      </c>
    </row>
    <row r="184" spans="2:52" x14ac:dyDescent="0.2">
      <c r="B184">
        <f>Risks!B192</f>
        <v>0</v>
      </c>
      <c r="C184">
        <f>Risks!I192</f>
        <v>0</v>
      </c>
      <c r="D184" s="4">
        <f>Risks!C192</f>
        <v>0</v>
      </c>
      <c r="E184" s="4">
        <f>Detailed_Report_Risk_Levels!D184</f>
        <v>0</v>
      </c>
      <c r="F184" s="4">
        <f t="shared" si="99"/>
        <v>1</v>
      </c>
      <c r="G184" s="4">
        <f t="shared" si="100"/>
        <v>1</v>
      </c>
      <c r="H184" s="4">
        <f t="shared" si="101"/>
        <v>1</v>
      </c>
      <c r="I184" s="4">
        <f t="shared" si="102"/>
        <v>1</v>
      </c>
      <c r="J184" s="4">
        <f t="shared" si="103"/>
        <v>1</v>
      </c>
      <c r="K184" s="4">
        <f t="shared" si="104"/>
        <v>1</v>
      </c>
      <c r="L184" s="4">
        <f t="shared" si="105"/>
        <v>1</v>
      </c>
      <c r="M184" s="4">
        <f t="shared" si="106"/>
        <v>1</v>
      </c>
      <c r="N184" s="4">
        <f t="shared" si="107"/>
        <v>1</v>
      </c>
      <c r="O184" s="4">
        <f t="shared" si="108"/>
        <v>1</v>
      </c>
      <c r="P184" s="4">
        <f t="shared" si="109"/>
        <v>1</v>
      </c>
      <c r="Q184" s="4">
        <f t="shared" si="110"/>
        <v>1</v>
      </c>
      <c r="R184" s="4">
        <f t="shared" si="111"/>
        <v>1</v>
      </c>
      <c r="S184" s="4">
        <f t="shared" si="112"/>
        <v>1</v>
      </c>
      <c r="T184" s="4">
        <f t="shared" si="113"/>
        <v>1</v>
      </c>
      <c r="U184" s="4">
        <f t="shared" si="114"/>
        <v>0</v>
      </c>
      <c r="V184" s="4">
        <f t="shared" si="115"/>
        <v>0</v>
      </c>
      <c r="W184" s="4">
        <f t="shared" si="116"/>
        <v>0</v>
      </c>
      <c r="X184" s="4">
        <f t="shared" si="117"/>
        <v>0</v>
      </c>
      <c r="Y184" s="4">
        <f t="shared" si="118"/>
        <v>0</v>
      </c>
      <c r="Z184" s="4">
        <f t="shared" si="119"/>
        <v>0</v>
      </c>
      <c r="AA184" s="4">
        <f t="shared" si="120"/>
        <v>0</v>
      </c>
      <c r="AB184" s="4">
        <f t="shared" si="121"/>
        <v>0</v>
      </c>
      <c r="AC184" s="4">
        <f t="shared" si="122"/>
        <v>0</v>
      </c>
      <c r="AD184" s="4">
        <f t="shared" si="123"/>
        <v>0</v>
      </c>
      <c r="AE184" s="4">
        <f t="shared" si="124"/>
        <v>0</v>
      </c>
      <c r="AF184" s="4">
        <f t="shared" si="125"/>
        <v>0</v>
      </c>
      <c r="AG184" s="4">
        <f t="shared" si="126"/>
        <v>0</v>
      </c>
      <c r="AH184" s="4">
        <f t="shared" si="127"/>
        <v>0</v>
      </c>
      <c r="AI184" s="4">
        <f t="shared" si="128"/>
        <v>0</v>
      </c>
      <c r="AJ184" s="4">
        <f t="shared" si="129"/>
        <v>0</v>
      </c>
      <c r="AK184" s="4">
        <f>Detailed_Report_Risk_Levels!E184</f>
        <v>0</v>
      </c>
      <c r="AL184" s="4">
        <f t="shared" si="130"/>
        <v>0</v>
      </c>
      <c r="AM184" s="4">
        <f t="shared" si="131"/>
        <v>0</v>
      </c>
      <c r="AN184" s="4">
        <f t="shared" si="132"/>
        <v>0</v>
      </c>
      <c r="AO184" s="4">
        <f t="shared" si="133"/>
        <v>0</v>
      </c>
      <c r="AP184" s="4">
        <f t="shared" si="134"/>
        <v>0</v>
      </c>
      <c r="AQ184" s="4">
        <f t="shared" si="135"/>
        <v>0</v>
      </c>
      <c r="AR184" s="4">
        <f t="shared" si="136"/>
        <v>0</v>
      </c>
      <c r="AS184" s="4">
        <f t="shared" si="137"/>
        <v>0</v>
      </c>
      <c r="AT184" s="4">
        <f t="shared" si="138"/>
        <v>0</v>
      </c>
      <c r="AU184" s="4">
        <f t="shared" si="139"/>
        <v>0</v>
      </c>
      <c r="AV184" s="4">
        <f t="shared" si="140"/>
        <v>0</v>
      </c>
      <c r="AW184" s="4">
        <f t="shared" si="141"/>
        <v>0</v>
      </c>
      <c r="AX184" s="4">
        <f t="shared" si="142"/>
        <v>0</v>
      </c>
      <c r="AY184" s="4">
        <f t="shared" si="143"/>
        <v>0</v>
      </c>
      <c r="AZ184" s="4">
        <f t="shared" si="144"/>
        <v>0</v>
      </c>
    </row>
    <row r="185" spans="2:52" x14ac:dyDescent="0.2">
      <c r="B185">
        <f>Risks!B193</f>
        <v>0</v>
      </c>
      <c r="C185">
        <f>Risks!I193</f>
        <v>0</v>
      </c>
      <c r="D185" s="4">
        <f>Risks!C193</f>
        <v>0</v>
      </c>
      <c r="E185" s="4">
        <f>Detailed_Report_Risk_Levels!D185</f>
        <v>0</v>
      </c>
      <c r="F185" s="4">
        <f t="shared" si="99"/>
        <v>1</v>
      </c>
      <c r="G185" s="4">
        <f t="shared" si="100"/>
        <v>1</v>
      </c>
      <c r="H185" s="4">
        <f t="shared" si="101"/>
        <v>1</v>
      </c>
      <c r="I185" s="4">
        <f t="shared" si="102"/>
        <v>1</v>
      </c>
      <c r="J185" s="4">
        <f t="shared" si="103"/>
        <v>1</v>
      </c>
      <c r="K185" s="4">
        <f t="shared" si="104"/>
        <v>1</v>
      </c>
      <c r="L185" s="4">
        <f t="shared" si="105"/>
        <v>1</v>
      </c>
      <c r="M185" s="4">
        <f t="shared" si="106"/>
        <v>1</v>
      </c>
      <c r="N185" s="4">
        <f t="shared" si="107"/>
        <v>1</v>
      </c>
      <c r="O185" s="4">
        <f t="shared" si="108"/>
        <v>1</v>
      </c>
      <c r="P185" s="4">
        <f t="shared" si="109"/>
        <v>1</v>
      </c>
      <c r="Q185" s="4">
        <f t="shared" si="110"/>
        <v>1</v>
      </c>
      <c r="R185" s="4">
        <f t="shared" si="111"/>
        <v>1</v>
      </c>
      <c r="S185" s="4">
        <f t="shared" si="112"/>
        <v>1</v>
      </c>
      <c r="T185" s="4">
        <f t="shared" si="113"/>
        <v>1</v>
      </c>
      <c r="U185" s="4">
        <f t="shared" si="114"/>
        <v>0</v>
      </c>
      <c r="V185" s="4">
        <f t="shared" si="115"/>
        <v>0</v>
      </c>
      <c r="W185" s="4">
        <f t="shared" si="116"/>
        <v>0</v>
      </c>
      <c r="X185" s="4">
        <f t="shared" si="117"/>
        <v>0</v>
      </c>
      <c r="Y185" s="4">
        <f t="shared" si="118"/>
        <v>0</v>
      </c>
      <c r="Z185" s="4">
        <f t="shared" si="119"/>
        <v>0</v>
      </c>
      <c r="AA185" s="4">
        <f t="shared" si="120"/>
        <v>0</v>
      </c>
      <c r="AB185" s="4">
        <f t="shared" si="121"/>
        <v>0</v>
      </c>
      <c r="AC185" s="4">
        <f t="shared" si="122"/>
        <v>0</v>
      </c>
      <c r="AD185" s="4">
        <f t="shared" si="123"/>
        <v>0</v>
      </c>
      <c r="AE185" s="4">
        <f t="shared" si="124"/>
        <v>0</v>
      </c>
      <c r="AF185" s="4">
        <f t="shared" si="125"/>
        <v>0</v>
      </c>
      <c r="AG185" s="4">
        <f t="shared" si="126"/>
        <v>0</v>
      </c>
      <c r="AH185" s="4">
        <f t="shared" si="127"/>
        <v>0</v>
      </c>
      <c r="AI185" s="4">
        <f t="shared" si="128"/>
        <v>0</v>
      </c>
      <c r="AJ185" s="4">
        <f t="shared" si="129"/>
        <v>0</v>
      </c>
      <c r="AK185" s="4">
        <f>Detailed_Report_Risk_Levels!E185</f>
        <v>0</v>
      </c>
      <c r="AL185" s="4">
        <f t="shared" si="130"/>
        <v>0</v>
      </c>
      <c r="AM185" s="4">
        <f t="shared" si="131"/>
        <v>0</v>
      </c>
      <c r="AN185" s="4">
        <f t="shared" si="132"/>
        <v>0</v>
      </c>
      <c r="AO185" s="4">
        <f t="shared" si="133"/>
        <v>0</v>
      </c>
      <c r="AP185" s="4">
        <f t="shared" si="134"/>
        <v>0</v>
      </c>
      <c r="AQ185" s="4">
        <f t="shared" si="135"/>
        <v>0</v>
      </c>
      <c r="AR185" s="4">
        <f t="shared" si="136"/>
        <v>0</v>
      </c>
      <c r="AS185" s="4">
        <f t="shared" si="137"/>
        <v>0</v>
      </c>
      <c r="AT185" s="4">
        <f t="shared" si="138"/>
        <v>0</v>
      </c>
      <c r="AU185" s="4">
        <f t="shared" si="139"/>
        <v>0</v>
      </c>
      <c r="AV185" s="4">
        <f t="shared" si="140"/>
        <v>0</v>
      </c>
      <c r="AW185" s="4">
        <f t="shared" si="141"/>
        <v>0</v>
      </c>
      <c r="AX185" s="4">
        <f t="shared" si="142"/>
        <v>0</v>
      </c>
      <c r="AY185" s="4">
        <f t="shared" si="143"/>
        <v>0</v>
      </c>
      <c r="AZ185" s="4">
        <f t="shared" si="144"/>
        <v>0</v>
      </c>
    </row>
    <row r="186" spans="2:52" x14ac:dyDescent="0.2">
      <c r="B186">
        <f>Risks!B194</f>
        <v>0</v>
      </c>
      <c r="C186">
        <f>Risks!I194</f>
        <v>0</v>
      </c>
      <c r="D186" s="4">
        <f>Risks!C194</f>
        <v>0</v>
      </c>
      <c r="E186" s="4">
        <f>Detailed_Report_Risk_Levels!D186</f>
        <v>0</v>
      </c>
      <c r="F186" s="4">
        <f t="shared" si="99"/>
        <v>1</v>
      </c>
      <c r="G186" s="4">
        <f t="shared" si="100"/>
        <v>1</v>
      </c>
      <c r="H186" s="4">
        <f t="shared" si="101"/>
        <v>1</v>
      </c>
      <c r="I186" s="4">
        <f t="shared" si="102"/>
        <v>1</v>
      </c>
      <c r="J186" s="4">
        <f t="shared" si="103"/>
        <v>1</v>
      </c>
      <c r="K186" s="4">
        <f t="shared" si="104"/>
        <v>1</v>
      </c>
      <c r="L186" s="4">
        <f t="shared" si="105"/>
        <v>1</v>
      </c>
      <c r="M186" s="4">
        <f t="shared" si="106"/>
        <v>1</v>
      </c>
      <c r="N186" s="4">
        <f t="shared" si="107"/>
        <v>1</v>
      </c>
      <c r="O186" s="4">
        <f t="shared" si="108"/>
        <v>1</v>
      </c>
      <c r="P186" s="4">
        <f t="shared" si="109"/>
        <v>1</v>
      </c>
      <c r="Q186" s="4">
        <f t="shared" si="110"/>
        <v>1</v>
      </c>
      <c r="R186" s="4">
        <f t="shared" si="111"/>
        <v>1</v>
      </c>
      <c r="S186" s="4">
        <f t="shared" si="112"/>
        <v>1</v>
      </c>
      <c r="T186" s="4">
        <f t="shared" si="113"/>
        <v>1</v>
      </c>
      <c r="U186" s="4">
        <f t="shared" si="114"/>
        <v>0</v>
      </c>
      <c r="V186" s="4">
        <f t="shared" si="115"/>
        <v>0</v>
      </c>
      <c r="W186" s="4">
        <f t="shared" si="116"/>
        <v>0</v>
      </c>
      <c r="X186" s="4">
        <f t="shared" si="117"/>
        <v>0</v>
      </c>
      <c r="Y186" s="4">
        <f t="shared" si="118"/>
        <v>0</v>
      </c>
      <c r="Z186" s="4">
        <f t="shared" si="119"/>
        <v>0</v>
      </c>
      <c r="AA186" s="4">
        <f t="shared" si="120"/>
        <v>0</v>
      </c>
      <c r="AB186" s="4">
        <f t="shared" si="121"/>
        <v>0</v>
      </c>
      <c r="AC186" s="4">
        <f t="shared" si="122"/>
        <v>0</v>
      </c>
      <c r="AD186" s="4">
        <f t="shared" si="123"/>
        <v>0</v>
      </c>
      <c r="AE186" s="4">
        <f t="shared" si="124"/>
        <v>0</v>
      </c>
      <c r="AF186" s="4">
        <f t="shared" si="125"/>
        <v>0</v>
      </c>
      <c r="AG186" s="4">
        <f t="shared" si="126"/>
        <v>0</v>
      </c>
      <c r="AH186" s="4">
        <f t="shared" si="127"/>
        <v>0</v>
      </c>
      <c r="AI186" s="4">
        <f t="shared" si="128"/>
        <v>0</v>
      </c>
      <c r="AJ186" s="4">
        <f t="shared" si="129"/>
        <v>0</v>
      </c>
      <c r="AK186" s="4">
        <f>Detailed_Report_Risk_Levels!E186</f>
        <v>0</v>
      </c>
      <c r="AL186" s="4">
        <f t="shared" si="130"/>
        <v>0</v>
      </c>
      <c r="AM186" s="4">
        <f t="shared" si="131"/>
        <v>0</v>
      </c>
      <c r="AN186" s="4">
        <f t="shared" si="132"/>
        <v>0</v>
      </c>
      <c r="AO186" s="4">
        <f t="shared" si="133"/>
        <v>0</v>
      </c>
      <c r="AP186" s="4">
        <f t="shared" si="134"/>
        <v>0</v>
      </c>
      <c r="AQ186" s="4">
        <f t="shared" si="135"/>
        <v>0</v>
      </c>
      <c r="AR186" s="4">
        <f t="shared" si="136"/>
        <v>0</v>
      </c>
      <c r="AS186" s="4">
        <f t="shared" si="137"/>
        <v>0</v>
      </c>
      <c r="AT186" s="4">
        <f t="shared" si="138"/>
        <v>0</v>
      </c>
      <c r="AU186" s="4">
        <f t="shared" si="139"/>
        <v>0</v>
      </c>
      <c r="AV186" s="4">
        <f t="shared" si="140"/>
        <v>0</v>
      </c>
      <c r="AW186" s="4">
        <f t="shared" si="141"/>
        <v>0</v>
      </c>
      <c r="AX186" s="4">
        <f t="shared" si="142"/>
        <v>0</v>
      </c>
      <c r="AY186" s="4">
        <f t="shared" si="143"/>
        <v>0</v>
      </c>
      <c r="AZ186" s="4">
        <f t="shared" si="144"/>
        <v>0</v>
      </c>
    </row>
    <row r="187" spans="2:52" x14ac:dyDescent="0.2">
      <c r="B187">
        <f>Risks!B195</f>
        <v>0</v>
      </c>
      <c r="C187">
        <f>Risks!I195</f>
        <v>0</v>
      </c>
      <c r="D187" s="4">
        <f>Risks!C195</f>
        <v>0</v>
      </c>
      <c r="E187" s="4">
        <f>Detailed_Report_Risk_Levels!D187</f>
        <v>0</v>
      </c>
      <c r="F187" s="4">
        <f t="shared" si="99"/>
        <v>1</v>
      </c>
      <c r="G187" s="4">
        <f t="shared" si="100"/>
        <v>1</v>
      </c>
      <c r="H187" s="4">
        <f t="shared" si="101"/>
        <v>1</v>
      </c>
      <c r="I187" s="4">
        <f t="shared" si="102"/>
        <v>1</v>
      </c>
      <c r="J187" s="4">
        <f t="shared" si="103"/>
        <v>1</v>
      </c>
      <c r="K187" s="4">
        <f t="shared" si="104"/>
        <v>1</v>
      </c>
      <c r="L187" s="4">
        <f t="shared" si="105"/>
        <v>1</v>
      </c>
      <c r="M187" s="4">
        <f t="shared" si="106"/>
        <v>1</v>
      </c>
      <c r="N187" s="4">
        <f t="shared" si="107"/>
        <v>1</v>
      </c>
      <c r="O187" s="4">
        <f t="shared" si="108"/>
        <v>1</v>
      </c>
      <c r="P187" s="4">
        <f t="shared" si="109"/>
        <v>1</v>
      </c>
      <c r="Q187" s="4">
        <f t="shared" si="110"/>
        <v>1</v>
      </c>
      <c r="R187" s="4">
        <f t="shared" si="111"/>
        <v>1</v>
      </c>
      <c r="S187" s="4">
        <f t="shared" si="112"/>
        <v>1</v>
      </c>
      <c r="T187" s="4">
        <f t="shared" si="113"/>
        <v>1</v>
      </c>
      <c r="U187" s="4">
        <f t="shared" si="114"/>
        <v>0</v>
      </c>
      <c r="V187" s="4">
        <f t="shared" si="115"/>
        <v>0</v>
      </c>
      <c r="W187" s="4">
        <f t="shared" si="116"/>
        <v>0</v>
      </c>
      <c r="X187" s="4">
        <f t="shared" si="117"/>
        <v>0</v>
      </c>
      <c r="Y187" s="4">
        <f t="shared" si="118"/>
        <v>0</v>
      </c>
      <c r="Z187" s="4">
        <f t="shared" si="119"/>
        <v>0</v>
      </c>
      <c r="AA187" s="4">
        <f t="shared" si="120"/>
        <v>0</v>
      </c>
      <c r="AB187" s="4">
        <f t="shared" si="121"/>
        <v>0</v>
      </c>
      <c r="AC187" s="4">
        <f t="shared" si="122"/>
        <v>0</v>
      </c>
      <c r="AD187" s="4">
        <f t="shared" si="123"/>
        <v>0</v>
      </c>
      <c r="AE187" s="4">
        <f t="shared" si="124"/>
        <v>0</v>
      </c>
      <c r="AF187" s="4">
        <f t="shared" si="125"/>
        <v>0</v>
      </c>
      <c r="AG187" s="4">
        <f t="shared" si="126"/>
        <v>0</v>
      </c>
      <c r="AH187" s="4">
        <f t="shared" si="127"/>
        <v>0</v>
      </c>
      <c r="AI187" s="4">
        <f t="shared" si="128"/>
        <v>0</v>
      </c>
      <c r="AJ187" s="4">
        <f t="shared" si="129"/>
        <v>0</v>
      </c>
      <c r="AK187" s="4">
        <f>Detailed_Report_Risk_Levels!E187</f>
        <v>0</v>
      </c>
      <c r="AL187" s="4">
        <f t="shared" si="130"/>
        <v>0</v>
      </c>
      <c r="AM187" s="4">
        <f t="shared" si="131"/>
        <v>0</v>
      </c>
      <c r="AN187" s="4">
        <f t="shared" si="132"/>
        <v>0</v>
      </c>
      <c r="AO187" s="4">
        <f t="shared" si="133"/>
        <v>0</v>
      </c>
      <c r="AP187" s="4">
        <f t="shared" si="134"/>
        <v>0</v>
      </c>
      <c r="AQ187" s="4">
        <f t="shared" si="135"/>
        <v>0</v>
      </c>
      <c r="AR187" s="4">
        <f t="shared" si="136"/>
        <v>0</v>
      </c>
      <c r="AS187" s="4">
        <f t="shared" si="137"/>
        <v>0</v>
      </c>
      <c r="AT187" s="4">
        <f t="shared" si="138"/>
        <v>0</v>
      </c>
      <c r="AU187" s="4">
        <f t="shared" si="139"/>
        <v>0</v>
      </c>
      <c r="AV187" s="4">
        <f t="shared" si="140"/>
        <v>0</v>
      </c>
      <c r="AW187" s="4">
        <f t="shared" si="141"/>
        <v>0</v>
      </c>
      <c r="AX187" s="4">
        <f t="shared" si="142"/>
        <v>0</v>
      </c>
      <c r="AY187" s="4">
        <f t="shared" si="143"/>
        <v>0</v>
      </c>
      <c r="AZ187" s="4">
        <f t="shared" si="144"/>
        <v>0</v>
      </c>
    </row>
    <row r="188" spans="2:52" x14ac:dyDescent="0.2">
      <c r="B188">
        <f>Risks!B196</f>
        <v>0</v>
      </c>
      <c r="C188">
        <f>Risks!I196</f>
        <v>0</v>
      </c>
      <c r="D188" s="4">
        <f>Risks!C196</f>
        <v>0</v>
      </c>
      <c r="E188" s="4">
        <f>Detailed_Report_Risk_Levels!D188</f>
        <v>0</v>
      </c>
      <c r="F188" s="4">
        <f t="shared" si="99"/>
        <v>1</v>
      </c>
      <c r="G188" s="4">
        <f t="shared" si="100"/>
        <v>1</v>
      </c>
      <c r="H188" s="4">
        <f t="shared" si="101"/>
        <v>1</v>
      </c>
      <c r="I188" s="4">
        <f t="shared" si="102"/>
        <v>1</v>
      </c>
      <c r="J188" s="4">
        <f t="shared" si="103"/>
        <v>1</v>
      </c>
      <c r="K188" s="4">
        <f t="shared" si="104"/>
        <v>1</v>
      </c>
      <c r="L188" s="4">
        <f t="shared" si="105"/>
        <v>1</v>
      </c>
      <c r="M188" s="4">
        <f t="shared" si="106"/>
        <v>1</v>
      </c>
      <c r="N188" s="4">
        <f t="shared" si="107"/>
        <v>1</v>
      </c>
      <c r="O188" s="4">
        <f t="shared" si="108"/>
        <v>1</v>
      </c>
      <c r="P188" s="4">
        <f t="shared" si="109"/>
        <v>1</v>
      </c>
      <c r="Q188" s="4">
        <f t="shared" si="110"/>
        <v>1</v>
      </c>
      <c r="R188" s="4">
        <f t="shared" si="111"/>
        <v>1</v>
      </c>
      <c r="S188" s="4">
        <f t="shared" si="112"/>
        <v>1</v>
      </c>
      <c r="T188" s="4">
        <f t="shared" si="113"/>
        <v>1</v>
      </c>
      <c r="U188" s="4">
        <f t="shared" si="114"/>
        <v>0</v>
      </c>
      <c r="V188" s="4">
        <f t="shared" si="115"/>
        <v>0</v>
      </c>
      <c r="W188" s="4">
        <f t="shared" si="116"/>
        <v>0</v>
      </c>
      <c r="X188" s="4">
        <f t="shared" si="117"/>
        <v>0</v>
      </c>
      <c r="Y188" s="4">
        <f t="shared" si="118"/>
        <v>0</v>
      </c>
      <c r="Z188" s="4">
        <f t="shared" si="119"/>
        <v>0</v>
      </c>
      <c r="AA188" s="4">
        <f t="shared" si="120"/>
        <v>0</v>
      </c>
      <c r="AB188" s="4">
        <f t="shared" si="121"/>
        <v>0</v>
      </c>
      <c r="AC188" s="4">
        <f t="shared" si="122"/>
        <v>0</v>
      </c>
      <c r="AD188" s="4">
        <f t="shared" si="123"/>
        <v>0</v>
      </c>
      <c r="AE188" s="4">
        <f t="shared" si="124"/>
        <v>0</v>
      </c>
      <c r="AF188" s="4">
        <f t="shared" si="125"/>
        <v>0</v>
      </c>
      <c r="AG188" s="4">
        <f t="shared" si="126"/>
        <v>0</v>
      </c>
      <c r="AH188" s="4">
        <f t="shared" si="127"/>
        <v>0</v>
      </c>
      <c r="AI188" s="4">
        <f t="shared" si="128"/>
        <v>0</v>
      </c>
      <c r="AJ188" s="4">
        <f t="shared" si="129"/>
        <v>0</v>
      </c>
      <c r="AK188" s="4">
        <f>Detailed_Report_Risk_Levels!E188</f>
        <v>0</v>
      </c>
      <c r="AL188" s="4">
        <f t="shared" si="130"/>
        <v>0</v>
      </c>
      <c r="AM188" s="4">
        <f t="shared" si="131"/>
        <v>0</v>
      </c>
      <c r="AN188" s="4">
        <f t="shared" si="132"/>
        <v>0</v>
      </c>
      <c r="AO188" s="4">
        <f t="shared" si="133"/>
        <v>0</v>
      </c>
      <c r="AP188" s="4">
        <f t="shared" si="134"/>
        <v>0</v>
      </c>
      <c r="AQ188" s="4">
        <f t="shared" si="135"/>
        <v>0</v>
      </c>
      <c r="AR188" s="4">
        <f t="shared" si="136"/>
        <v>0</v>
      </c>
      <c r="AS188" s="4">
        <f t="shared" si="137"/>
        <v>0</v>
      </c>
      <c r="AT188" s="4">
        <f t="shared" si="138"/>
        <v>0</v>
      </c>
      <c r="AU188" s="4">
        <f t="shared" si="139"/>
        <v>0</v>
      </c>
      <c r="AV188" s="4">
        <f t="shared" si="140"/>
        <v>0</v>
      </c>
      <c r="AW188" s="4">
        <f t="shared" si="141"/>
        <v>0</v>
      </c>
      <c r="AX188" s="4">
        <f t="shared" si="142"/>
        <v>0</v>
      </c>
      <c r="AY188" s="4">
        <f t="shared" si="143"/>
        <v>0</v>
      </c>
      <c r="AZ188" s="4">
        <f t="shared" si="144"/>
        <v>0</v>
      </c>
    </row>
    <row r="189" spans="2:52" x14ac:dyDescent="0.2">
      <c r="B189">
        <f>Risks!B197</f>
        <v>0</v>
      </c>
      <c r="C189">
        <f>Risks!I197</f>
        <v>0</v>
      </c>
      <c r="D189" s="4">
        <f>Risks!C197</f>
        <v>0</v>
      </c>
      <c r="E189" s="4">
        <f>Detailed_Report_Risk_Levels!D189</f>
        <v>0</v>
      </c>
      <c r="F189" s="4">
        <f t="shared" si="99"/>
        <v>1</v>
      </c>
      <c r="G189" s="4">
        <f t="shared" si="100"/>
        <v>1</v>
      </c>
      <c r="H189" s="4">
        <f t="shared" si="101"/>
        <v>1</v>
      </c>
      <c r="I189" s="4">
        <f t="shared" si="102"/>
        <v>1</v>
      </c>
      <c r="J189" s="4">
        <f t="shared" si="103"/>
        <v>1</v>
      </c>
      <c r="K189" s="4">
        <f t="shared" si="104"/>
        <v>1</v>
      </c>
      <c r="L189" s="4">
        <f t="shared" si="105"/>
        <v>1</v>
      </c>
      <c r="M189" s="4">
        <f t="shared" si="106"/>
        <v>1</v>
      </c>
      <c r="N189" s="4">
        <f t="shared" si="107"/>
        <v>1</v>
      </c>
      <c r="O189" s="4">
        <f t="shared" si="108"/>
        <v>1</v>
      </c>
      <c r="P189" s="4">
        <f t="shared" si="109"/>
        <v>1</v>
      </c>
      <c r="Q189" s="4">
        <f t="shared" si="110"/>
        <v>1</v>
      </c>
      <c r="R189" s="4">
        <f t="shared" si="111"/>
        <v>1</v>
      </c>
      <c r="S189" s="4">
        <f t="shared" si="112"/>
        <v>1</v>
      </c>
      <c r="T189" s="4">
        <f t="shared" si="113"/>
        <v>1</v>
      </c>
      <c r="U189" s="4">
        <f t="shared" si="114"/>
        <v>0</v>
      </c>
      <c r="V189" s="4">
        <f t="shared" si="115"/>
        <v>0</v>
      </c>
      <c r="W189" s="4">
        <f t="shared" si="116"/>
        <v>0</v>
      </c>
      <c r="X189" s="4">
        <f t="shared" si="117"/>
        <v>0</v>
      </c>
      <c r="Y189" s="4">
        <f t="shared" si="118"/>
        <v>0</v>
      </c>
      <c r="Z189" s="4">
        <f t="shared" si="119"/>
        <v>0</v>
      </c>
      <c r="AA189" s="4">
        <f t="shared" si="120"/>
        <v>0</v>
      </c>
      <c r="AB189" s="4">
        <f t="shared" si="121"/>
        <v>0</v>
      </c>
      <c r="AC189" s="4">
        <f t="shared" si="122"/>
        <v>0</v>
      </c>
      <c r="AD189" s="4">
        <f t="shared" si="123"/>
        <v>0</v>
      </c>
      <c r="AE189" s="4">
        <f t="shared" si="124"/>
        <v>0</v>
      </c>
      <c r="AF189" s="4">
        <f t="shared" si="125"/>
        <v>0</v>
      </c>
      <c r="AG189" s="4">
        <f t="shared" si="126"/>
        <v>0</v>
      </c>
      <c r="AH189" s="4">
        <f t="shared" si="127"/>
        <v>0</v>
      </c>
      <c r="AI189" s="4">
        <f t="shared" si="128"/>
        <v>0</v>
      </c>
      <c r="AJ189" s="4">
        <f t="shared" si="129"/>
        <v>0</v>
      </c>
      <c r="AK189" s="4">
        <f>Detailed_Report_Risk_Levels!E189</f>
        <v>0</v>
      </c>
      <c r="AL189" s="4">
        <f t="shared" si="130"/>
        <v>0</v>
      </c>
      <c r="AM189" s="4">
        <f t="shared" si="131"/>
        <v>0</v>
      </c>
      <c r="AN189" s="4">
        <f t="shared" si="132"/>
        <v>0</v>
      </c>
      <c r="AO189" s="4">
        <f t="shared" si="133"/>
        <v>0</v>
      </c>
      <c r="AP189" s="4">
        <f t="shared" si="134"/>
        <v>0</v>
      </c>
      <c r="AQ189" s="4">
        <f t="shared" si="135"/>
        <v>0</v>
      </c>
      <c r="AR189" s="4">
        <f t="shared" si="136"/>
        <v>0</v>
      </c>
      <c r="AS189" s="4">
        <f t="shared" si="137"/>
        <v>0</v>
      </c>
      <c r="AT189" s="4">
        <f t="shared" si="138"/>
        <v>0</v>
      </c>
      <c r="AU189" s="4">
        <f t="shared" si="139"/>
        <v>0</v>
      </c>
      <c r="AV189" s="4">
        <f t="shared" si="140"/>
        <v>0</v>
      </c>
      <c r="AW189" s="4">
        <f t="shared" si="141"/>
        <v>0</v>
      </c>
      <c r="AX189" s="4">
        <f t="shared" si="142"/>
        <v>0</v>
      </c>
      <c r="AY189" s="4">
        <f t="shared" si="143"/>
        <v>0</v>
      </c>
      <c r="AZ189" s="4">
        <f t="shared" si="144"/>
        <v>0</v>
      </c>
    </row>
    <row r="190" spans="2:52" x14ac:dyDescent="0.2">
      <c r="B190">
        <f>Risks!B198</f>
        <v>0</v>
      </c>
      <c r="C190">
        <f>Risks!I198</f>
        <v>0</v>
      </c>
      <c r="D190" s="4">
        <f>Risks!C198</f>
        <v>0</v>
      </c>
      <c r="E190" s="4">
        <f>Detailed_Report_Risk_Levels!D190</f>
        <v>0</v>
      </c>
      <c r="F190" s="4">
        <f t="shared" si="99"/>
        <v>1</v>
      </c>
      <c r="G190" s="4">
        <f t="shared" si="100"/>
        <v>1</v>
      </c>
      <c r="H190" s="4">
        <f t="shared" si="101"/>
        <v>1</v>
      </c>
      <c r="I190" s="4">
        <f t="shared" si="102"/>
        <v>1</v>
      </c>
      <c r="J190" s="4">
        <f t="shared" si="103"/>
        <v>1</v>
      </c>
      <c r="K190" s="4">
        <f t="shared" si="104"/>
        <v>1</v>
      </c>
      <c r="L190" s="4">
        <f t="shared" si="105"/>
        <v>1</v>
      </c>
      <c r="M190" s="4">
        <f t="shared" si="106"/>
        <v>1</v>
      </c>
      <c r="N190" s="4">
        <f t="shared" si="107"/>
        <v>1</v>
      </c>
      <c r="O190" s="4">
        <f t="shared" si="108"/>
        <v>1</v>
      </c>
      <c r="P190" s="4">
        <f t="shared" si="109"/>
        <v>1</v>
      </c>
      <c r="Q190" s="4">
        <f t="shared" si="110"/>
        <v>1</v>
      </c>
      <c r="R190" s="4">
        <f t="shared" si="111"/>
        <v>1</v>
      </c>
      <c r="S190" s="4">
        <f t="shared" si="112"/>
        <v>1</v>
      </c>
      <c r="T190" s="4">
        <f t="shared" si="113"/>
        <v>1</v>
      </c>
      <c r="U190" s="4">
        <f t="shared" si="114"/>
        <v>0</v>
      </c>
      <c r="V190" s="4">
        <f t="shared" si="115"/>
        <v>0</v>
      </c>
      <c r="W190" s="4">
        <f t="shared" si="116"/>
        <v>0</v>
      </c>
      <c r="X190" s="4">
        <f t="shared" si="117"/>
        <v>0</v>
      </c>
      <c r="Y190" s="4">
        <f t="shared" si="118"/>
        <v>0</v>
      </c>
      <c r="Z190" s="4">
        <f t="shared" si="119"/>
        <v>0</v>
      </c>
      <c r="AA190" s="4">
        <f t="shared" si="120"/>
        <v>0</v>
      </c>
      <c r="AB190" s="4">
        <f t="shared" si="121"/>
        <v>0</v>
      </c>
      <c r="AC190" s="4">
        <f t="shared" si="122"/>
        <v>0</v>
      </c>
      <c r="AD190" s="4">
        <f t="shared" si="123"/>
        <v>0</v>
      </c>
      <c r="AE190" s="4">
        <f t="shared" si="124"/>
        <v>0</v>
      </c>
      <c r="AF190" s="4">
        <f t="shared" si="125"/>
        <v>0</v>
      </c>
      <c r="AG190" s="4">
        <f t="shared" si="126"/>
        <v>0</v>
      </c>
      <c r="AH190" s="4">
        <f t="shared" si="127"/>
        <v>0</v>
      </c>
      <c r="AI190" s="4">
        <f t="shared" si="128"/>
        <v>0</v>
      </c>
      <c r="AJ190" s="4">
        <f t="shared" si="129"/>
        <v>0</v>
      </c>
      <c r="AK190" s="4">
        <f>Detailed_Report_Risk_Levels!E190</f>
        <v>0</v>
      </c>
      <c r="AL190" s="4">
        <f t="shared" si="130"/>
        <v>0</v>
      </c>
      <c r="AM190" s="4">
        <f t="shared" si="131"/>
        <v>0</v>
      </c>
      <c r="AN190" s="4">
        <f t="shared" si="132"/>
        <v>0</v>
      </c>
      <c r="AO190" s="4">
        <f t="shared" si="133"/>
        <v>0</v>
      </c>
      <c r="AP190" s="4">
        <f t="shared" si="134"/>
        <v>0</v>
      </c>
      <c r="AQ190" s="4">
        <f t="shared" si="135"/>
        <v>0</v>
      </c>
      <c r="AR190" s="4">
        <f t="shared" si="136"/>
        <v>0</v>
      </c>
      <c r="AS190" s="4">
        <f t="shared" si="137"/>
        <v>0</v>
      </c>
      <c r="AT190" s="4">
        <f t="shared" si="138"/>
        <v>0</v>
      </c>
      <c r="AU190" s="4">
        <f t="shared" si="139"/>
        <v>0</v>
      </c>
      <c r="AV190" s="4">
        <f t="shared" si="140"/>
        <v>0</v>
      </c>
      <c r="AW190" s="4">
        <f t="shared" si="141"/>
        <v>0</v>
      </c>
      <c r="AX190" s="4">
        <f t="shared" si="142"/>
        <v>0</v>
      </c>
      <c r="AY190" s="4">
        <f t="shared" si="143"/>
        <v>0</v>
      </c>
      <c r="AZ190" s="4">
        <f t="shared" si="144"/>
        <v>0</v>
      </c>
    </row>
    <row r="191" spans="2:52" x14ac:dyDescent="0.2">
      <c r="B191">
        <f>Risks!B199</f>
        <v>0</v>
      </c>
      <c r="C191">
        <f>Risks!I199</f>
        <v>0</v>
      </c>
      <c r="D191" s="4">
        <f>Risks!C199</f>
        <v>0</v>
      </c>
      <c r="E191" s="4">
        <f>Detailed_Report_Risk_Levels!D191</f>
        <v>0</v>
      </c>
      <c r="F191" s="4">
        <f t="shared" si="99"/>
        <v>1</v>
      </c>
      <c r="G191" s="4">
        <f t="shared" si="100"/>
        <v>1</v>
      </c>
      <c r="H191" s="4">
        <f t="shared" si="101"/>
        <v>1</v>
      </c>
      <c r="I191" s="4">
        <f t="shared" si="102"/>
        <v>1</v>
      </c>
      <c r="J191" s="4">
        <f t="shared" si="103"/>
        <v>1</v>
      </c>
      <c r="K191" s="4">
        <f t="shared" si="104"/>
        <v>1</v>
      </c>
      <c r="L191" s="4">
        <f t="shared" si="105"/>
        <v>1</v>
      </c>
      <c r="M191" s="4">
        <f t="shared" si="106"/>
        <v>1</v>
      </c>
      <c r="N191" s="4">
        <f t="shared" si="107"/>
        <v>1</v>
      </c>
      <c r="O191" s="4">
        <f t="shared" si="108"/>
        <v>1</v>
      </c>
      <c r="P191" s="4">
        <f t="shared" si="109"/>
        <v>1</v>
      </c>
      <c r="Q191" s="4">
        <f t="shared" si="110"/>
        <v>1</v>
      </c>
      <c r="R191" s="4">
        <f t="shared" si="111"/>
        <v>1</v>
      </c>
      <c r="S191" s="4">
        <f t="shared" si="112"/>
        <v>1</v>
      </c>
      <c r="T191" s="4">
        <f t="shared" si="113"/>
        <v>1</v>
      </c>
      <c r="U191" s="4">
        <f t="shared" si="114"/>
        <v>0</v>
      </c>
      <c r="V191" s="4">
        <f t="shared" si="115"/>
        <v>0</v>
      </c>
      <c r="W191" s="4">
        <f t="shared" si="116"/>
        <v>0</v>
      </c>
      <c r="X191" s="4">
        <f t="shared" si="117"/>
        <v>0</v>
      </c>
      <c r="Y191" s="4">
        <f t="shared" si="118"/>
        <v>0</v>
      </c>
      <c r="Z191" s="4">
        <f t="shared" si="119"/>
        <v>0</v>
      </c>
      <c r="AA191" s="4">
        <f t="shared" si="120"/>
        <v>0</v>
      </c>
      <c r="AB191" s="4">
        <f t="shared" si="121"/>
        <v>0</v>
      </c>
      <c r="AC191" s="4">
        <f t="shared" si="122"/>
        <v>0</v>
      </c>
      <c r="AD191" s="4">
        <f t="shared" si="123"/>
        <v>0</v>
      </c>
      <c r="AE191" s="4">
        <f t="shared" si="124"/>
        <v>0</v>
      </c>
      <c r="AF191" s="4">
        <f t="shared" si="125"/>
        <v>0</v>
      </c>
      <c r="AG191" s="4">
        <f t="shared" si="126"/>
        <v>0</v>
      </c>
      <c r="AH191" s="4">
        <f t="shared" si="127"/>
        <v>0</v>
      </c>
      <c r="AI191" s="4">
        <f t="shared" si="128"/>
        <v>0</v>
      </c>
      <c r="AJ191" s="4">
        <f t="shared" si="129"/>
        <v>0</v>
      </c>
      <c r="AK191" s="4">
        <f>Detailed_Report_Risk_Levels!E191</f>
        <v>0</v>
      </c>
      <c r="AL191" s="4">
        <f t="shared" si="130"/>
        <v>0</v>
      </c>
      <c r="AM191" s="4">
        <f t="shared" si="131"/>
        <v>0</v>
      </c>
      <c r="AN191" s="4">
        <f t="shared" si="132"/>
        <v>0</v>
      </c>
      <c r="AO191" s="4">
        <f t="shared" si="133"/>
        <v>0</v>
      </c>
      <c r="AP191" s="4">
        <f t="shared" si="134"/>
        <v>0</v>
      </c>
      <c r="AQ191" s="4">
        <f t="shared" si="135"/>
        <v>0</v>
      </c>
      <c r="AR191" s="4">
        <f t="shared" si="136"/>
        <v>0</v>
      </c>
      <c r="AS191" s="4">
        <f t="shared" si="137"/>
        <v>0</v>
      </c>
      <c r="AT191" s="4">
        <f t="shared" si="138"/>
        <v>0</v>
      </c>
      <c r="AU191" s="4">
        <f t="shared" si="139"/>
        <v>0</v>
      </c>
      <c r="AV191" s="4">
        <f t="shared" si="140"/>
        <v>0</v>
      </c>
      <c r="AW191" s="4">
        <f t="shared" si="141"/>
        <v>0</v>
      </c>
      <c r="AX191" s="4">
        <f t="shared" si="142"/>
        <v>0</v>
      </c>
      <c r="AY191" s="4">
        <f t="shared" si="143"/>
        <v>0</v>
      </c>
      <c r="AZ191" s="4">
        <f t="shared" si="144"/>
        <v>0</v>
      </c>
    </row>
    <row r="192" spans="2:52" x14ac:dyDescent="0.2">
      <c r="B192">
        <f>Risks!B200</f>
        <v>0</v>
      </c>
      <c r="C192">
        <f>Risks!I200</f>
        <v>0</v>
      </c>
      <c r="D192" s="4">
        <f>Risks!C200</f>
        <v>0</v>
      </c>
      <c r="E192" s="4">
        <f>Detailed_Report_Risk_Levels!D192</f>
        <v>0</v>
      </c>
      <c r="F192" s="4">
        <f t="shared" si="99"/>
        <v>1</v>
      </c>
      <c r="G192" s="4">
        <f t="shared" si="100"/>
        <v>1</v>
      </c>
      <c r="H192" s="4">
        <f t="shared" si="101"/>
        <v>1</v>
      </c>
      <c r="I192" s="4">
        <f t="shared" si="102"/>
        <v>1</v>
      </c>
      <c r="J192" s="4">
        <f t="shared" si="103"/>
        <v>1</v>
      </c>
      <c r="K192" s="4">
        <f t="shared" si="104"/>
        <v>1</v>
      </c>
      <c r="L192" s="4">
        <f t="shared" si="105"/>
        <v>1</v>
      </c>
      <c r="M192" s="4">
        <f t="shared" si="106"/>
        <v>1</v>
      </c>
      <c r="N192" s="4">
        <f t="shared" si="107"/>
        <v>1</v>
      </c>
      <c r="O192" s="4">
        <f t="shared" si="108"/>
        <v>1</v>
      </c>
      <c r="P192" s="4">
        <f t="shared" si="109"/>
        <v>1</v>
      </c>
      <c r="Q192" s="4">
        <f t="shared" si="110"/>
        <v>1</v>
      </c>
      <c r="R192" s="4">
        <f t="shared" si="111"/>
        <v>1</v>
      </c>
      <c r="S192" s="4">
        <f t="shared" si="112"/>
        <v>1</v>
      </c>
      <c r="T192" s="4">
        <f t="shared" si="113"/>
        <v>1</v>
      </c>
      <c r="U192" s="4">
        <f t="shared" si="114"/>
        <v>0</v>
      </c>
      <c r="V192" s="4">
        <f t="shared" si="115"/>
        <v>0</v>
      </c>
      <c r="W192" s="4">
        <f t="shared" si="116"/>
        <v>0</v>
      </c>
      <c r="X192" s="4">
        <f t="shared" si="117"/>
        <v>0</v>
      </c>
      <c r="Y192" s="4">
        <f t="shared" si="118"/>
        <v>0</v>
      </c>
      <c r="Z192" s="4">
        <f t="shared" si="119"/>
        <v>0</v>
      </c>
      <c r="AA192" s="4">
        <f t="shared" si="120"/>
        <v>0</v>
      </c>
      <c r="AB192" s="4">
        <f t="shared" si="121"/>
        <v>0</v>
      </c>
      <c r="AC192" s="4">
        <f t="shared" si="122"/>
        <v>0</v>
      </c>
      <c r="AD192" s="4">
        <f t="shared" si="123"/>
        <v>0</v>
      </c>
      <c r="AE192" s="4">
        <f t="shared" si="124"/>
        <v>0</v>
      </c>
      <c r="AF192" s="4">
        <f t="shared" si="125"/>
        <v>0</v>
      </c>
      <c r="AG192" s="4">
        <f t="shared" si="126"/>
        <v>0</v>
      </c>
      <c r="AH192" s="4">
        <f t="shared" si="127"/>
        <v>0</v>
      </c>
      <c r="AI192" s="4">
        <f t="shared" si="128"/>
        <v>0</v>
      </c>
      <c r="AJ192" s="4">
        <f t="shared" si="129"/>
        <v>0</v>
      </c>
      <c r="AK192" s="4">
        <f>Detailed_Report_Risk_Levels!E192</f>
        <v>0</v>
      </c>
      <c r="AL192" s="4">
        <f t="shared" si="130"/>
        <v>0</v>
      </c>
      <c r="AM192" s="4">
        <f t="shared" si="131"/>
        <v>0</v>
      </c>
      <c r="AN192" s="4">
        <f t="shared" si="132"/>
        <v>0</v>
      </c>
      <c r="AO192" s="4">
        <f t="shared" si="133"/>
        <v>0</v>
      </c>
      <c r="AP192" s="4">
        <f t="shared" si="134"/>
        <v>0</v>
      </c>
      <c r="AQ192" s="4">
        <f t="shared" si="135"/>
        <v>0</v>
      </c>
      <c r="AR192" s="4">
        <f t="shared" si="136"/>
        <v>0</v>
      </c>
      <c r="AS192" s="4">
        <f t="shared" si="137"/>
        <v>0</v>
      </c>
      <c r="AT192" s="4">
        <f t="shared" si="138"/>
        <v>0</v>
      </c>
      <c r="AU192" s="4">
        <f t="shared" si="139"/>
        <v>0</v>
      </c>
      <c r="AV192" s="4">
        <f t="shared" si="140"/>
        <v>0</v>
      </c>
      <c r="AW192" s="4">
        <f t="shared" si="141"/>
        <v>0</v>
      </c>
      <c r="AX192" s="4">
        <f t="shared" si="142"/>
        <v>0</v>
      </c>
      <c r="AY192" s="4">
        <f t="shared" si="143"/>
        <v>0</v>
      </c>
      <c r="AZ192" s="4">
        <f t="shared" si="144"/>
        <v>0</v>
      </c>
    </row>
    <row r="193" spans="2:52" x14ac:dyDescent="0.2">
      <c r="B193">
        <f>Risks!B201</f>
        <v>0</v>
      </c>
      <c r="C193">
        <f>Risks!I201</f>
        <v>0</v>
      </c>
      <c r="D193" s="4">
        <f>Risks!C201</f>
        <v>0</v>
      </c>
      <c r="E193" s="4">
        <f>Detailed_Report_Risk_Levels!D193</f>
        <v>0</v>
      </c>
      <c r="F193" s="4">
        <f t="shared" si="99"/>
        <v>1</v>
      </c>
      <c r="G193" s="4">
        <f t="shared" si="100"/>
        <v>1</v>
      </c>
      <c r="H193" s="4">
        <f t="shared" si="101"/>
        <v>1</v>
      </c>
      <c r="I193" s="4">
        <f t="shared" si="102"/>
        <v>1</v>
      </c>
      <c r="J193" s="4">
        <f t="shared" si="103"/>
        <v>1</v>
      </c>
      <c r="K193" s="4">
        <f t="shared" si="104"/>
        <v>1</v>
      </c>
      <c r="L193" s="4">
        <f t="shared" si="105"/>
        <v>1</v>
      </c>
      <c r="M193" s="4">
        <f t="shared" si="106"/>
        <v>1</v>
      </c>
      <c r="N193" s="4">
        <f t="shared" si="107"/>
        <v>1</v>
      </c>
      <c r="O193" s="4">
        <f t="shared" si="108"/>
        <v>1</v>
      </c>
      <c r="P193" s="4">
        <f t="shared" si="109"/>
        <v>1</v>
      </c>
      <c r="Q193" s="4">
        <f t="shared" si="110"/>
        <v>1</v>
      </c>
      <c r="R193" s="4">
        <f t="shared" si="111"/>
        <v>1</v>
      </c>
      <c r="S193" s="4">
        <f t="shared" si="112"/>
        <v>1</v>
      </c>
      <c r="T193" s="4">
        <f t="shared" si="113"/>
        <v>1</v>
      </c>
      <c r="U193" s="4">
        <f t="shared" si="114"/>
        <v>0</v>
      </c>
      <c r="V193" s="4">
        <f t="shared" si="115"/>
        <v>0</v>
      </c>
      <c r="W193" s="4">
        <f t="shared" si="116"/>
        <v>0</v>
      </c>
      <c r="X193" s="4">
        <f t="shared" si="117"/>
        <v>0</v>
      </c>
      <c r="Y193" s="4">
        <f t="shared" si="118"/>
        <v>0</v>
      </c>
      <c r="Z193" s="4">
        <f t="shared" si="119"/>
        <v>0</v>
      </c>
      <c r="AA193" s="4">
        <f t="shared" si="120"/>
        <v>0</v>
      </c>
      <c r="AB193" s="4">
        <f t="shared" si="121"/>
        <v>0</v>
      </c>
      <c r="AC193" s="4">
        <f t="shared" si="122"/>
        <v>0</v>
      </c>
      <c r="AD193" s="4">
        <f t="shared" si="123"/>
        <v>0</v>
      </c>
      <c r="AE193" s="4">
        <f t="shared" si="124"/>
        <v>0</v>
      </c>
      <c r="AF193" s="4">
        <f t="shared" si="125"/>
        <v>0</v>
      </c>
      <c r="AG193" s="4">
        <f t="shared" si="126"/>
        <v>0</v>
      </c>
      <c r="AH193" s="4">
        <f t="shared" si="127"/>
        <v>0</v>
      </c>
      <c r="AI193" s="4">
        <f t="shared" si="128"/>
        <v>0</v>
      </c>
      <c r="AJ193" s="4">
        <f t="shared" si="129"/>
        <v>0</v>
      </c>
      <c r="AK193" s="4">
        <f>Detailed_Report_Risk_Levels!E193</f>
        <v>0</v>
      </c>
      <c r="AL193" s="4">
        <f t="shared" si="130"/>
        <v>0</v>
      </c>
      <c r="AM193" s="4">
        <f t="shared" si="131"/>
        <v>0</v>
      </c>
      <c r="AN193" s="4">
        <f t="shared" si="132"/>
        <v>0</v>
      </c>
      <c r="AO193" s="4">
        <f t="shared" si="133"/>
        <v>0</v>
      </c>
      <c r="AP193" s="4">
        <f t="shared" si="134"/>
        <v>0</v>
      </c>
      <c r="AQ193" s="4">
        <f t="shared" si="135"/>
        <v>0</v>
      </c>
      <c r="AR193" s="4">
        <f t="shared" si="136"/>
        <v>0</v>
      </c>
      <c r="AS193" s="4">
        <f t="shared" si="137"/>
        <v>0</v>
      </c>
      <c r="AT193" s="4">
        <f t="shared" si="138"/>
        <v>0</v>
      </c>
      <c r="AU193" s="4">
        <f t="shared" si="139"/>
        <v>0</v>
      </c>
      <c r="AV193" s="4">
        <f t="shared" si="140"/>
        <v>0</v>
      </c>
      <c r="AW193" s="4">
        <f t="shared" si="141"/>
        <v>0</v>
      </c>
      <c r="AX193" s="4">
        <f t="shared" si="142"/>
        <v>0</v>
      </c>
      <c r="AY193" s="4">
        <f t="shared" si="143"/>
        <v>0</v>
      </c>
      <c r="AZ193" s="4">
        <f t="shared" si="144"/>
        <v>0</v>
      </c>
    </row>
    <row r="194" spans="2:52" x14ac:dyDescent="0.2">
      <c r="B194">
        <f>Risks!B202</f>
        <v>0</v>
      </c>
      <c r="C194">
        <f>Risks!I202</f>
        <v>0</v>
      </c>
      <c r="D194" s="4">
        <f>Risks!C202</f>
        <v>0</v>
      </c>
      <c r="E194" s="4">
        <f>Detailed_Report_Risk_Levels!D194</f>
        <v>0</v>
      </c>
      <c r="F194" s="4">
        <f t="shared" si="99"/>
        <v>1</v>
      </c>
      <c r="G194" s="4">
        <f t="shared" si="100"/>
        <v>1</v>
      </c>
      <c r="H194" s="4">
        <f t="shared" si="101"/>
        <v>1</v>
      </c>
      <c r="I194" s="4">
        <f t="shared" si="102"/>
        <v>1</v>
      </c>
      <c r="J194" s="4">
        <f t="shared" si="103"/>
        <v>1</v>
      </c>
      <c r="K194" s="4">
        <f t="shared" si="104"/>
        <v>1</v>
      </c>
      <c r="L194" s="4">
        <f t="shared" si="105"/>
        <v>1</v>
      </c>
      <c r="M194" s="4">
        <f t="shared" si="106"/>
        <v>1</v>
      </c>
      <c r="N194" s="4">
        <f t="shared" si="107"/>
        <v>1</v>
      </c>
      <c r="O194" s="4">
        <f t="shared" si="108"/>
        <v>1</v>
      </c>
      <c r="P194" s="4">
        <f t="shared" si="109"/>
        <v>1</v>
      </c>
      <c r="Q194" s="4">
        <f t="shared" si="110"/>
        <v>1</v>
      </c>
      <c r="R194" s="4">
        <f t="shared" si="111"/>
        <v>1</v>
      </c>
      <c r="S194" s="4">
        <f t="shared" si="112"/>
        <v>1</v>
      </c>
      <c r="T194" s="4">
        <f t="shared" si="113"/>
        <v>1</v>
      </c>
      <c r="U194" s="4">
        <f t="shared" si="114"/>
        <v>0</v>
      </c>
      <c r="V194" s="4">
        <f t="shared" si="115"/>
        <v>0</v>
      </c>
      <c r="W194" s="4">
        <f t="shared" si="116"/>
        <v>0</v>
      </c>
      <c r="X194" s="4">
        <f t="shared" si="117"/>
        <v>0</v>
      </c>
      <c r="Y194" s="4">
        <f t="shared" si="118"/>
        <v>0</v>
      </c>
      <c r="Z194" s="4">
        <f t="shared" si="119"/>
        <v>0</v>
      </c>
      <c r="AA194" s="4">
        <f t="shared" si="120"/>
        <v>0</v>
      </c>
      <c r="AB194" s="4">
        <f t="shared" si="121"/>
        <v>0</v>
      </c>
      <c r="AC194" s="4">
        <f t="shared" si="122"/>
        <v>0</v>
      </c>
      <c r="AD194" s="4">
        <f t="shared" si="123"/>
        <v>0</v>
      </c>
      <c r="AE194" s="4">
        <f t="shared" si="124"/>
        <v>0</v>
      </c>
      <c r="AF194" s="4">
        <f t="shared" si="125"/>
        <v>0</v>
      </c>
      <c r="AG194" s="4">
        <f t="shared" si="126"/>
        <v>0</v>
      </c>
      <c r="AH194" s="4">
        <f t="shared" si="127"/>
        <v>0</v>
      </c>
      <c r="AI194" s="4">
        <f t="shared" si="128"/>
        <v>0</v>
      </c>
      <c r="AJ194" s="4">
        <f t="shared" si="129"/>
        <v>0</v>
      </c>
      <c r="AK194" s="4">
        <f>Detailed_Report_Risk_Levels!E194</f>
        <v>0</v>
      </c>
      <c r="AL194" s="4">
        <f t="shared" si="130"/>
        <v>0</v>
      </c>
      <c r="AM194" s="4">
        <f t="shared" si="131"/>
        <v>0</v>
      </c>
      <c r="AN194" s="4">
        <f t="shared" si="132"/>
        <v>0</v>
      </c>
      <c r="AO194" s="4">
        <f t="shared" si="133"/>
        <v>0</v>
      </c>
      <c r="AP194" s="4">
        <f t="shared" si="134"/>
        <v>0</v>
      </c>
      <c r="AQ194" s="4">
        <f t="shared" si="135"/>
        <v>0</v>
      </c>
      <c r="AR194" s="4">
        <f t="shared" si="136"/>
        <v>0</v>
      </c>
      <c r="AS194" s="4">
        <f t="shared" si="137"/>
        <v>0</v>
      </c>
      <c r="AT194" s="4">
        <f t="shared" si="138"/>
        <v>0</v>
      </c>
      <c r="AU194" s="4">
        <f t="shared" si="139"/>
        <v>0</v>
      </c>
      <c r="AV194" s="4">
        <f t="shared" si="140"/>
        <v>0</v>
      </c>
      <c r="AW194" s="4">
        <f t="shared" si="141"/>
        <v>0</v>
      </c>
      <c r="AX194" s="4">
        <f t="shared" si="142"/>
        <v>0</v>
      </c>
      <c r="AY194" s="4">
        <f t="shared" si="143"/>
        <v>0</v>
      </c>
      <c r="AZ194" s="4">
        <f t="shared" si="144"/>
        <v>0</v>
      </c>
    </row>
    <row r="195" spans="2:52" x14ac:dyDescent="0.2">
      <c r="B195">
        <f>Risks!B203</f>
        <v>0</v>
      </c>
      <c r="C195">
        <f>Risks!I203</f>
        <v>0</v>
      </c>
      <c r="D195" s="4">
        <f>Risks!C203</f>
        <v>0</v>
      </c>
      <c r="E195" s="4">
        <f>Detailed_Report_Risk_Levels!D195</f>
        <v>0</v>
      </c>
      <c r="F195" s="4">
        <f t="shared" si="99"/>
        <v>1</v>
      </c>
      <c r="G195" s="4">
        <f t="shared" si="100"/>
        <v>1</v>
      </c>
      <c r="H195" s="4">
        <f t="shared" si="101"/>
        <v>1</v>
      </c>
      <c r="I195" s="4">
        <f t="shared" si="102"/>
        <v>1</v>
      </c>
      <c r="J195" s="4">
        <f t="shared" si="103"/>
        <v>1</v>
      </c>
      <c r="K195" s="4">
        <f t="shared" si="104"/>
        <v>1</v>
      </c>
      <c r="L195" s="4">
        <f t="shared" si="105"/>
        <v>1</v>
      </c>
      <c r="M195" s="4">
        <f t="shared" si="106"/>
        <v>1</v>
      </c>
      <c r="N195" s="4">
        <f t="shared" si="107"/>
        <v>1</v>
      </c>
      <c r="O195" s="4">
        <f t="shared" si="108"/>
        <v>1</v>
      </c>
      <c r="P195" s="4">
        <f t="shared" si="109"/>
        <v>1</v>
      </c>
      <c r="Q195" s="4">
        <f t="shared" si="110"/>
        <v>1</v>
      </c>
      <c r="R195" s="4">
        <f t="shared" si="111"/>
        <v>1</v>
      </c>
      <c r="S195" s="4">
        <f t="shared" si="112"/>
        <v>1</v>
      </c>
      <c r="T195" s="4">
        <f t="shared" si="113"/>
        <v>1</v>
      </c>
      <c r="U195" s="4">
        <f t="shared" si="114"/>
        <v>0</v>
      </c>
      <c r="V195" s="4">
        <f t="shared" si="115"/>
        <v>0</v>
      </c>
      <c r="W195" s="4">
        <f t="shared" si="116"/>
        <v>0</v>
      </c>
      <c r="X195" s="4">
        <f t="shared" si="117"/>
        <v>0</v>
      </c>
      <c r="Y195" s="4">
        <f t="shared" si="118"/>
        <v>0</v>
      </c>
      <c r="Z195" s="4">
        <f t="shared" si="119"/>
        <v>0</v>
      </c>
      <c r="AA195" s="4">
        <f t="shared" si="120"/>
        <v>0</v>
      </c>
      <c r="AB195" s="4">
        <f t="shared" si="121"/>
        <v>0</v>
      </c>
      <c r="AC195" s="4">
        <f t="shared" si="122"/>
        <v>0</v>
      </c>
      <c r="AD195" s="4">
        <f t="shared" si="123"/>
        <v>0</v>
      </c>
      <c r="AE195" s="4">
        <f t="shared" si="124"/>
        <v>0</v>
      </c>
      <c r="AF195" s="4">
        <f t="shared" si="125"/>
        <v>0</v>
      </c>
      <c r="AG195" s="4">
        <f t="shared" si="126"/>
        <v>0</v>
      </c>
      <c r="AH195" s="4">
        <f t="shared" si="127"/>
        <v>0</v>
      </c>
      <c r="AI195" s="4">
        <f t="shared" si="128"/>
        <v>0</v>
      </c>
      <c r="AJ195" s="4">
        <f t="shared" si="129"/>
        <v>0</v>
      </c>
      <c r="AK195" s="4">
        <f>Detailed_Report_Risk_Levels!E195</f>
        <v>0</v>
      </c>
      <c r="AL195" s="4">
        <f t="shared" si="130"/>
        <v>0</v>
      </c>
      <c r="AM195" s="4">
        <f t="shared" si="131"/>
        <v>0</v>
      </c>
      <c r="AN195" s="4">
        <f t="shared" si="132"/>
        <v>0</v>
      </c>
      <c r="AO195" s="4">
        <f t="shared" si="133"/>
        <v>0</v>
      </c>
      <c r="AP195" s="4">
        <f t="shared" si="134"/>
        <v>0</v>
      </c>
      <c r="AQ195" s="4">
        <f t="shared" si="135"/>
        <v>0</v>
      </c>
      <c r="AR195" s="4">
        <f t="shared" si="136"/>
        <v>0</v>
      </c>
      <c r="AS195" s="4">
        <f t="shared" si="137"/>
        <v>0</v>
      </c>
      <c r="AT195" s="4">
        <f t="shared" si="138"/>
        <v>0</v>
      </c>
      <c r="AU195" s="4">
        <f t="shared" si="139"/>
        <v>0</v>
      </c>
      <c r="AV195" s="4">
        <f t="shared" si="140"/>
        <v>0</v>
      </c>
      <c r="AW195" s="4">
        <f t="shared" si="141"/>
        <v>0</v>
      </c>
      <c r="AX195" s="4">
        <f t="shared" si="142"/>
        <v>0</v>
      </c>
      <c r="AY195" s="4">
        <f t="shared" si="143"/>
        <v>0</v>
      </c>
      <c r="AZ195" s="4">
        <f t="shared" si="144"/>
        <v>0</v>
      </c>
    </row>
    <row r="196" spans="2:52" x14ac:dyDescent="0.2">
      <c r="B196">
        <f>Risks!B204</f>
        <v>0</v>
      </c>
      <c r="C196">
        <f>Risks!I204</f>
        <v>0</v>
      </c>
      <c r="D196" s="4">
        <f>Risks!C204</f>
        <v>0</v>
      </c>
      <c r="E196" s="4">
        <f>Detailed_Report_Risk_Levels!D196</f>
        <v>0</v>
      </c>
      <c r="F196" s="4">
        <f t="shared" si="99"/>
        <v>1</v>
      </c>
      <c r="G196" s="4">
        <f t="shared" si="100"/>
        <v>1</v>
      </c>
      <c r="H196" s="4">
        <f t="shared" si="101"/>
        <v>1</v>
      </c>
      <c r="I196" s="4">
        <f t="shared" si="102"/>
        <v>1</v>
      </c>
      <c r="J196" s="4">
        <f t="shared" si="103"/>
        <v>1</v>
      </c>
      <c r="K196" s="4">
        <f t="shared" si="104"/>
        <v>1</v>
      </c>
      <c r="L196" s="4">
        <f t="shared" si="105"/>
        <v>1</v>
      </c>
      <c r="M196" s="4">
        <f t="shared" si="106"/>
        <v>1</v>
      </c>
      <c r="N196" s="4">
        <f t="shared" si="107"/>
        <v>1</v>
      </c>
      <c r="O196" s="4">
        <f t="shared" si="108"/>
        <v>1</v>
      </c>
      <c r="P196" s="4">
        <f t="shared" si="109"/>
        <v>1</v>
      </c>
      <c r="Q196" s="4">
        <f t="shared" si="110"/>
        <v>1</v>
      </c>
      <c r="R196" s="4">
        <f t="shared" si="111"/>
        <v>1</v>
      </c>
      <c r="S196" s="4">
        <f t="shared" si="112"/>
        <v>1</v>
      </c>
      <c r="T196" s="4">
        <f t="shared" si="113"/>
        <v>1</v>
      </c>
      <c r="U196" s="4">
        <f t="shared" si="114"/>
        <v>0</v>
      </c>
      <c r="V196" s="4">
        <f t="shared" si="115"/>
        <v>0</v>
      </c>
      <c r="W196" s="4">
        <f t="shared" si="116"/>
        <v>0</v>
      </c>
      <c r="X196" s="4">
        <f t="shared" si="117"/>
        <v>0</v>
      </c>
      <c r="Y196" s="4">
        <f t="shared" si="118"/>
        <v>0</v>
      </c>
      <c r="Z196" s="4">
        <f t="shared" si="119"/>
        <v>0</v>
      </c>
      <c r="AA196" s="4">
        <f t="shared" si="120"/>
        <v>0</v>
      </c>
      <c r="AB196" s="4">
        <f t="shared" si="121"/>
        <v>0</v>
      </c>
      <c r="AC196" s="4">
        <f t="shared" si="122"/>
        <v>0</v>
      </c>
      <c r="AD196" s="4">
        <f t="shared" si="123"/>
        <v>0</v>
      </c>
      <c r="AE196" s="4">
        <f t="shared" si="124"/>
        <v>0</v>
      </c>
      <c r="AF196" s="4">
        <f t="shared" si="125"/>
        <v>0</v>
      </c>
      <c r="AG196" s="4">
        <f t="shared" si="126"/>
        <v>0</v>
      </c>
      <c r="AH196" s="4">
        <f t="shared" si="127"/>
        <v>0</v>
      </c>
      <c r="AI196" s="4">
        <f t="shared" si="128"/>
        <v>0</v>
      </c>
      <c r="AJ196" s="4">
        <f t="shared" si="129"/>
        <v>0</v>
      </c>
      <c r="AK196" s="4">
        <f>Detailed_Report_Risk_Levels!E196</f>
        <v>0</v>
      </c>
      <c r="AL196" s="4">
        <f t="shared" si="130"/>
        <v>0</v>
      </c>
      <c r="AM196" s="4">
        <f t="shared" si="131"/>
        <v>0</v>
      </c>
      <c r="AN196" s="4">
        <f t="shared" si="132"/>
        <v>0</v>
      </c>
      <c r="AO196" s="4">
        <f t="shared" si="133"/>
        <v>0</v>
      </c>
      <c r="AP196" s="4">
        <f t="shared" si="134"/>
        <v>0</v>
      </c>
      <c r="AQ196" s="4">
        <f t="shared" si="135"/>
        <v>0</v>
      </c>
      <c r="AR196" s="4">
        <f t="shared" si="136"/>
        <v>0</v>
      </c>
      <c r="AS196" s="4">
        <f t="shared" si="137"/>
        <v>0</v>
      </c>
      <c r="AT196" s="4">
        <f t="shared" si="138"/>
        <v>0</v>
      </c>
      <c r="AU196" s="4">
        <f t="shared" si="139"/>
        <v>0</v>
      </c>
      <c r="AV196" s="4">
        <f t="shared" si="140"/>
        <v>0</v>
      </c>
      <c r="AW196" s="4">
        <f t="shared" si="141"/>
        <v>0</v>
      </c>
      <c r="AX196" s="4">
        <f t="shared" si="142"/>
        <v>0</v>
      </c>
      <c r="AY196" s="4">
        <f t="shared" si="143"/>
        <v>0</v>
      </c>
      <c r="AZ196" s="4">
        <f t="shared" si="144"/>
        <v>0</v>
      </c>
    </row>
    <row r="197" spans="2:52" x14ac:dyDescent="0.2">
      <c r="B197">
        <f>Risks!B205</f>
        <v>0</v>
      </c>
      <c r="C197">
        <f>Risks!I205</f>
        <v>0</v>
      </c>
      <c r="D197" s="4">
        <f>Risks!C205</f>
        <v>0</v>
      </c>
      <c r="E197" s="4">
        <f>Detailed_Report_Risk_Levels!D197</f>
        <v>0</v>
      </c>
      <c r="F197" s="4">
        <f t="shared" si="99"/>
        <v>1</v>
      </c>
      <c r="G197" s="4">
        <f t="shared" si="100"/>
        <v>1</v>
      </c>
      <c r="H197" s="4">
        <f t="shared" si="101"/>
        <v>1</v>
      </c>
      <c r="I197" s="4">
        <f t="shared" si="102"/>
        <v>1</v>
      </c>
      <c r="J197" s="4">
        <f t="shared" si="103"/>
        <v>1</v>
      </c>
      <c r="K197" s="4">
        <f t="shared" si="104"/>
        <v>1</v>
      </c>
      <c r="L197" s="4">
        <f t="shared" si="105"/>
        <v>1</v>
      </c>
      <c r="M197" s="4">
        <f t="shared" si="106"/>
        <v>1</v>
      </c>
      <c r="N197" s="4">
        <f t="shared" si="107"/>
        <v>1</v>
      </c>
      <c r="O197" s="4">
        <f t="shared" si="108"/>
        <v>1</v>
      </c>
      <c r="P197" s="4">
        <f t="shared" si="109"/>
        <v>1</v>
      </c>
      <c r="Q197" s="4">
        <f t="shared" si="110"/>
        <v>1</v>
      </c>
      <c r="R197" s="4">
        <f t="shared" si="111"/>
        <v>1</v>
      </c>
      <c r="S197" s="4">
        <f t="shared" si="112"/>
        <v>1</v>
      </c>
      <c r="T197" s="4">
        <f t="shared" si="113"/>
        <v>1</v>
      </c>
      <c r="U197" s="4">
        <f t="shared" si="114"/>
        <v>0</v>
      </c>
      <c r="V197" s="4">
        <f t="shared" si="115"/>
        <v>0</v>
      </c>
      <c r="W197" s="4">
        <f t="shared" si="116"/>
        <v>0</v>
      </c>
      <c r="X197" s="4">
        <f t="shared" si="117"/>
        <v>0</v>
      </c>
      <c r="Y197" s="4">
        <f t="shared" si="118"/>
        <v>0</v>
      </c>
      <c r="Z197" s="4">
        <f t="shared" si="119"/>
        <v>0</v>
      </c>
      <c r="AA197" s="4">
        <f t="shared" si="120"/>
        <v>0</v>
      </c>
      <c r="AB197" s="4">
        <f t="shared" si="121"/>
        <v>0</v>
      </c>
      <c r="AC197" s="4">
        <f t="shared" si="122"/>
        <v>0</v>
      </c>
      <c r="AD197" s="4">
        <f t="shared" si="123"/>
        <v>0</v>
      </c>
      <c r="AE197" s="4">
        <f t="shared" si="124"/>
        <v>0</v>
      </c>
      <c r="AF197" s="4">
        <f t="shared" si="125"/>
        <v>0</v>
      </c>
      <c r="AG197" s="4">
        <f t="shared" si="126"/>
        <v>0</v>
      </c>
      <c r="AH197" s="4">
        <f t="shared" si="127"/>
        <v>0</v>
      </c>
      <c r="AI197" s="4">
        <f t="shared" si="128"/>
        <v>0</v>
      </c>
      <c r="AJ197" s="4">
        <f t="shared" si="129"/>
        <v>0</v>
      </c>
      <c r="AK197" s="4">
        <f>Detailed_Report_Risk_Levels!E197</f>
        <v>0</v>
      </c>
      <c r="AL197" s="4">
        <f t="shared" si="130"/>
        <v>0</v>
      </c>
      <c r="AM197" s="4">
        <f t="shared" si="131"/>
        <v>0</v>
      </c>
      <c r="AN197" s="4">
        <f t="shared" si="132"/>
        <v>0</v>
      </c>
      <c r="AO197" s="4">
        <f t="shared" si="133"/>
        <v>0</v>
      </c>
      <c r="AP197" s="4">
        <f t="shared" si="134"/>
        <v>0</v>
      </c>
      <c r="AQ197" s="4">
        <f t="shared" si="135"/>
        <v>0</v>
      </c>
      <c r="AR197" s="4">
        <f t="shared" si="136"/>
        <v>0</v>
      </c>
      <c r="AS197" s="4">
        <f t="shared" si="137"/>
        <v>0</v>
      </c>
      <c r="AT197" s="4">
        <f t="shared" si="138"/>
        <v>0</v>
      </c>
      <c r="AU197" s="4">
        <f t="shared" si="139"/>
        <v>0</v>
      </c>
      <c r="AV197" s="4">
        <f t="shared" si="140"/>
        <v>0</v>
      </c>
      <c r="AW197" s="4">
        <f t="shared" si="141"/>
        <v>0</v>
      </c>
      <c r="AX197" s="4">
        <f t="shared" si="142"/>
        <v>0</v>
      </c>
      <c r="AY197" s="4">
        <f t="shared" si="143"/>
        <v>0</v>
      </c>
      <c r="AZ197" s="4">
        <f t="shared" si="144"/>
        <v>0</v>
      </c>
    </row>
    <row r="198" spans="2:52" x14ac:dyDescent="0.2">
      <c r="B198">
        <f>Risks!B206</f>
        <v>0</v>
      </c>
      <c r="C198">
        <f>Risks!I206</f>
        <v>0</v>
      </c>
      <c r="D198" s="4">
        <f>Risks!C206</f>
        <v>0</v>
      </c>
      <c r="E198" s="4">
        <f>Detailed_Report_Risk_Levels!D198</f>
        <v>0</v>
      </c>
      <c r="F198" s="4">
        <f t="shared" si="99"/>
        <v>1</v>
      </c>
      <c r="G198" s="4">
        <f t="shared" si="100"/>
        <v>1</v>
      </c>
      <c r="H198" s="4">
        <f t="shared" si="101"/>
        <v>1</v>
      </c>
      <c r="I198" s="4">
        <f t="shared" si="102"/>
        <v>1</v>
      </c>
      <c r="J198" s="4">
        <f t="shared" si="103"/>
        <v>1</v>
      </c>
      <c r="K198" s="4">
        <f t="shared" si="104"/>
        <v>1</v>
      </c>
      <c r="L198" s="4">
        <f t="shared" si="105"/>
        <v>1</v>
      </c>
      <c r="M198" s="4">
        <f t="shared" si="106"/>
        <v>1</v>
      </c>
      <c r="N198" s="4">
        <f t="shared" si="107"/>
        <v>1</v>
      </c>
      <c r="O198" s="4">
        <f t="shared" si="108"/>
        <v>1</v>
      </c>
      <c r="P198" s="4">
        <f t="shared" si="109"/>
        <v>1</v>
      </c>
      <c r="Q198" s="4">
        <f t="shared" si="110"/>
        <v>1</v>
      </c>
      <c r="R198" s="4">
        <f t="shared" si="111"/>
        <v>1</v>
      </c>
      <c r="S198" s="4">
        <f t="shared" si="112"/>
        <v>1</v>
      </c>
      <c r="T198" s="4">
        <f t="shared" si="113"/>
        <v>1</v>
      </c>
      <c r="U198" s="4">
        <f t="shared" si="114"/>
        <v>0</v>
      </c>
      <c r="V198" s="4">
        <f t="shared" si="115"/>
        <v>0</v>
      </c>
      <c r="W198" s="4">
        <f t="shared" si="116"/>
        <v>0</v>
      </c>
      <c r="X198" s="4">
        <f t="shared" si="117"/>
        <v>0</v>
      </c>
      <c r="Y198" s="4">
        <f t="shared" si="118"/>
        <v>0</v>
      </c>
      <c r="Z198" s="4">
        <f t="shared" si="119"/>
        <v>0</v>
      </c>
      <c r="AA198" s="4">
        <f t="shared" si="120"/>
        <v>0</v>
      </c>
      <c r="AB198" s="4">
        <f t="shared" si="121"/>
        <v>0</v>
      </c>
      <c r="AC198" s="4">
        <f t="shared" si="122"/>
        <v>0</v>
      </c>
      <c r="AD198" s="4">
        <f t="shared" si="123"/>
        <v>0</v>
      </c>
      <c r="AE198" s="4">
        <f t="shared" si="124"/>
        <v>0</v>
      </c>
      <c r="AF198" s="4">
        <f t="shared" si="125"/>
        <v>0</v>
      </c>
      <c r="AG198" s="4">
        <f t="shared" si="126"/>
        <v>0</v>
      </c>
      <c r="AH198" s="4">
        <f t="shared" si="127"/>
        <v>0</v>
      </c>
      <c r="AI198" s="4">
        <f t="shared" si="128"/>
        <v>0</v>
      </c>
      <c r="AJ198" s="4">
        <f t="shared" si="129"/>
        <v>0</v>
      </c>
      <c r="AK198" s="4">
        <f>Detailed_Report_Risk_Levels!E198</f>
        <v>0</v>
      </c>
      <c r="AL198" s="4">
        <f t="shared" si="130"/>
        <v>0</v>
      </c>
      <c r="AM198" s="4">
        <f t="shared" si="131"/>
        <v>0</v>
      </c>
      <c r="AN198" s="4">
        <f t="shared" si="132"/>
        <v>0</v>
      </c>
      <c r="AO198" s="4">
        <f t="shared" si="133"/>
        <v>0</v>
      </c>
      <c r="AP198" s="4">
        <f t="shared" si="134"/>
        <v>0</v>
      </c>
      <c r="AQ198" s="4">
        <f t="shared" si="135"/>
        <v>0</v>
      </c>
      <c r="AR198" s="4">
        <f t="shared" si="136"/>
        <v>0</v>
      </c>
      <c r="AS198" s="4">
        <f t="shared" si="137"/>
        <v>0</v>
      </c>
      <c r="AT198" s="4">
        <f t="shared" si="138"/>
        <v>0</v>
      </c>
      <c r="AU198" s="4">
        <f t="shared" si="139"/>
        <v>0</v>
      </c>
      <c r="AV198" s="4">
        <f t="shared" si="140"/>
        <v>0</v>
      </c>
      <c r="AW198" s="4">
        <f t="shared" si="141"/>
        <v>0</v>
      </c>
      <c r="AX198" s="4">
        <f t="shared" si="142"/>
        <v>0</v>
      </c>
      <c r="AY198" s="4">
        <f t="shared" si="143"/>
        <v>0</v>
      </c>
      <c r="AZ198" s="4">
        <f t="shared" si="144"/>
        <v>0</v>
      </c>
    </row>
    <row r="199" spans="2:52" x14ac:dyDescent="0.2">
      <c r="B199">
        <f>Risks!B207</f>
        <v>0</v>
      </c>
      <c r="C199">
        <f>Risks!I207</f>
        <v>0</v>
      </c>
      <c r="D199" s="4">
        <f>Risks!C207</f>
        <v>0</v>
      </c>
      <c r="E199" s="4">
        <f>Detailed_Report_Risk_Levels!D199</f>
        <v>0</v>
      </c>
      <c r="F199" s="4">
        <f t="shared" si="99"/>
        <v>1</v>
      </c>
      <c r="G199" s="4">
        <f t="shared" si="100"/>
        <v>1</v>
      </c>
      <c r="H199" s="4">
        <f t="shared" si="101"/>
        <v>1</v>
      </c>
      <c r="I199" s="4">
        <f t="shared" si="102"/>
        <v>1</v>
      </c>
      <c r="J199" s="4">
        <f t="shared" si="103"/>
        <v>1</v>
      </c>
      <c r="K199" s="4">
        <f t="shared" si="104"/>
        <v>1</v>
      </c>
      <c r="L199" s="4">
        <f t="shared" si="105"/>
        <v>1</v>
      </c>
      <c r="M199" s="4">
        <f t="shared" si="106"/>
        <v>1</v>
      </c>
      <c r="N199" s="4">
        <f t="shared" si="107"/>
        <v>1</v>
      </c>
      <c r="O199" s="4">
        <f t="shared" si="108"/>
        <v>1</v>
      </c>
      <c r="P199" s="4">
        <f t="shared" si="109"/>
        <v>1</v>
      </c>
      <c r="Q199" s="4">
        <f t="shared" si="110"/>
        <v>1</v>
      </c>
      <c r="R199" s="4">
        <f t="shared" si="111"/>
        <v>1</v>
      </c>
      <c r="S199" s="4">
        <f t="shared" si="112"/>
        <v>1</v>
      </c>
      <c r="T199" s="4">
        <f t="shared" si="113"/>
        <v>1</v>
      </c>
      <c r="U199" s="4">
        <f t="shared" si="114"/>
        <v>0</v>
      </c>
      <c r="V199" s="4">
        <f t="shared" si="115"/>
        <v>0</v>
      </c>
      <c r="W199" s="4">
        <f t="shared" si="116"/>
        <v>0</v>
      </c>
      <c r="X199" s="4">
        <f t="shared" si="117"/>
        <v>0</v>
      </c>
      <c r="Y199" s="4">
        <f t="shared" si="118"/>
        <v>0</v>
      </c>
      <c r="Z199" s="4">
        <f t="shared" si="119"/>
        <v>0</v>
      </c>
      <c r="AA199" s="4">
        <f t="shared" si="120"/>
        <v>0</v>
      </c>
      <c r="AB199" s="4">
        <f t="shared" si="121"/>
        <v>0</v>
      </c>
      <c r="AC199" s="4">
        <f t="shared" si="122"/>
        <v>0</v>
      </c>
      <c r="AD199" s="4">
        <f t="shared" si="123"/>
        <v>0</v>
      </c>
      <c r="AE199" s="4">
        <f t="shared" si="124"/>
        <v>0</v>
      </c>
      <c r="AF199" s="4">
        <f t="shared" si="125"/>
        <v>0</v>
      </c>
      <c r="AG199" s="4">
        <f t="shared" si="126"/>
        <v>0</v>
      </c>
      <c r="AH199" s="4">
        <f t="shared" si="127"/>
        <v>0</v>
      </c>
      <c r="AI199" s="4">
        <f t="shared" si="128"/>
        <v>0</v>
      </c>
      <c r="AJ199" s="4">
        <f t="shared" si="129"/>
        <v>0</v>
      </c>
      <c r="AK199" s="4">
        <f>Detailed_Report_Risk_Levels!E199</f>
        <v>0</v>
      </c>
      <c r="AL199" s="4">
        <f t="shared" si="130"/>
        <v>0</v>
      </c>
      <c r="AM199" s="4">
        <f t="shared" si="131"/>
        <v>0</v>
      </c>
      <c r="AN199" s="4">
        <f t="shared" si="132"/>
        <v>0</v>
      </c>
      <c r="AO199" s="4">
        <f t="shared" si="133"/>
        <v>0</v>
      </c>
      <c r="AP199" s="4">
        <f t="shared" si="134"/>
        <v>0</v>
      </c>
      <c r="AQ199" s="4">
        <f t="shared" si="135"/>
        <v>0</v>
      </c>
      <c r="AR199" s="4">
        <f t="shared" si="136"/>
        <v>0</v>
      </c>
      <c r="AS199" s="4">
        <f t="shared" si="137"/>
        <v>0</v>
      </c>
      <c r="AT199" s="4">
        <f t="shared" si="138"/>
        <v>0</v>
      </c>
      <c r="AU199" s="4">
        <f t="shared" si="139"/>
        <v>0</v>
      </c>
      <c r="AV199" s="4">
        <f t="shared" si="140"/>
        <v>0</v>
      </c>
      <c r="AW199" s="4">
        <f t="shared" si="141"/>
        <v>0</v>
      </c>
      <c r="AX199" s="4">
        <f t="shared" si="142"/>
        <v>0</v>
      </c>
      <c r="AY199" s="4">
        <f t="shared" si="143"/>
        <v>0</v>
      </c>
      <c r="AZ199" s="4">
        <f t="shared" si="144"/>
        <v>0</v>
      </c>
    </row>
    <row r="200" spans="2:52" x14ac:dyDescent="0.2">
      <c r="B200">
        <f>Risks!B208</f>
        <v>0</v>
      </c>
      <c r="C200">
        <f>Risks!I208</f>
        <v>0</v>
      </c>
      <c r="D200" s="4">
        <f>Risks!C208</f>
        <v>0</v>
      </c>
      <c r="E200" s="4">
        <f>Detailed_Report_Risk_Levels!D200</f>
        <v>0</v>
      </c>
      <c r="F200" s="4">
        <f t="shared" si="99"/>
        <v>1</v>
      </c>
      <c r="G200" s="4">
        <f t="shared" si="100"/>
        <v>1</v>
      </c>
      <c r="H200" s="4">
        <f t="shared" si="101"/>
        <v>1</v>
      </c>
      <c r="I200" s="4">
        <f t="shared" si="102"/>
        <v>1</v>
      </c>
      <c r="J200" s="4">
        <f t="shared" si="103"/>
        <v>1</v>
      </c>
      <c r="K200" s="4">
        <f t="shared" si="104"/>
        <v>1</v>
      </c>
      <c r="L200" s="4">
        <f t="shared" si="105"/>
        <v>1</v>
      </c>
      <c r="M200" s="4">
        <f t="shared" si="106"/>
        <v>1</v>
      </c>
      <c r="N200" s="4">
        <f t="shared" si="107"/>
        <v>1</v>
      </c>
      <c r="O200" s="4">
        <f t="shared" si="108"/>
        <v>1</v>
      </c>
      <c r="P200" s="4">
        <f t="shared" si="109"/>
        <v>1</v>
      </c>
      <c r="Q200" s="4">
        <f t="shared" si="110"/>
        <v>1</v>
      </c>
      <c r="R200" s="4">
        <f t="shared" si="111"/>
        <v>1</v>
      </c>
      <c r="S200" s="4">
        <f t="shared" si="112"/>
        <v>1</v>
      </c>
      <c r="T200" s="4">
        <f t="shared" si="113"/>
        <v>1</v>
      </c>
      <c r="U200" s="4">
        <f t="shared" si="114"/>
        <v>0</v>
      </c>
      <c r="V200" s="4">
        <f t="shared" si="115"/>
        <v>0</v>
      </c>
      <c r="W200" s="4">
        <f t="shared" si="116"/>
        <v>0</v>
      </c>
      <c r="X200" s="4">
        <f t="shared" si="117"/>
        <v>0</v>
      </c>
      <c r="Y200" s="4">
        <f t="shared" si="118"/>
        <v>0</v>
      </c>
      <c r="Z200" s="4">
        <f t="shared" si="119"/>
        <v>0</v>
      </c>
      <c r="AA200" s="4">
        <f t="shared" si="120"/>
        <v>0</v>
      </c>
      <c r="AB200" s="4">
        <f t="shared" si="121"/>
        <v>0</v>
      </c>
      <c r="AC200" s="4">
        <f t="shared" si="122"/>
        <v>0</v>
      </c>
      <c r="AD200" s="4">
        <f t="shared" si="123"/>
        <v>0</v>
      </c>
      <c r="AE200" s="4">
        <f t="shared" si="124"/>
        <v>0</v>
      </c>
      <c r="AF200" s="4">
        <f t="shared" si="125"/>
        <v>0</v>
      </c>
      <c r="AG200" s="4">
        <f t="shared" si="126"/>
        <v>0</v>
      </c>
      <c r="AH200" s="4">
        <f t="shared" si="127"/>
        <v>0</v>
      </c>
      <c r="AI200" s="4">
        <f t="shared" si="128"/>
        <v>0</v>
      </c>
      <c r="AJ200" s="4">
        <f t="shared" si="129"/>
        <v>0</v>
      </c>
      <c r="AK200" s="4">
        <f>Detailed_Report_Risk_Levels!E200</f>
        <v>0</v>
      </c>
      <c r="AL200" s="4">
        <f t="shared" si="130"/>
        <v>0</v>
      </c>
      <c r="AM200" s="4">
        <f t="shared" si="131"/>
        <v>0</v>
      </c>
      <c r="AN200" s="4">
        <f t="shared" si="132"/>
        <v>0</v>
      </c>
      <c r="AO200" s="4">
        <f t="shared" si="133"/>
        <v>0</v>
      </c>
      <c r="AP200" s="4">
        <f t="shared" si="134"/>
        <v>0</v>
      </c>
      <c r="AQ200" s="4">
        <f t="shared" si="135"/>
        <v>0</v>
      </c>
      <c r="AR200" s="4">
        <f t="shared" si="136"/>
        <v>0</v>
      </c>
      <c r="AS200" s="4">
        <f t="shared" si="137"/>
        <v>0</v>
      </c>
      <c r="AT200" s="4">
        <f t="shared" si="138"/>
        <v>0</v>
      </c>
      <c r="AU200" s="4">
        <f t="shared" si="139"/>
        <v>0</v>
      </c>
      <c r="AV200" s="4">
        <f t="shared" si="140"/>
        <v>0</v>
      </c>
      <c r="AW200" s="4">
        <f t="shared" si="141"/>
        <v>0</v>
      </c>
      <c r="AX200" s="4">
        <f t="shared" si="142"/>
        <v>0</v>
      </c>
      <c r="AY200" s="4">
        <f t="shared" si="143"/>
        <v>0</v>
      </c>
      <c r="AZ200" s="4">
        <f t="shared" si="144"/>
        <v>0</v>
      </c>
    </row>
    <row r="201" spans="2:52" x14ac:dyDescent="0.2">
      <c r="B201">
        <f>Risks!B209</f>
        <v>0</v>
      </c>
      <c r="C201">
        <f>Risks!I209</f>
        <v>0</v>
      </c>
      <c r="D201" s="4">
        <f>Risks!C209</f>
        <v>0</v>
      </c>
      <c r="E201" s="4">
        <f>Detailed_Report_Risk_Levels!D201</f>
        <v>0</v>
      </c>
      <c r="F201" s="4">
        <f t="shared" si="99"/>
        <v>1</v>
      </c>
      <c r="G201" s="4">
        <f t="shared" si="100"/>
        <v>1</v>
      </c>
      <c r="H201" s="4">
        <f t="shared" si="101"/>
        <v>1</v>
      </c>
      <c r="I201" s="4">
        <f t="shared" si="102"/>
        <v>1</v>
      </c>
      <c r="J201" s="4">
        <f t="shared" si="103"/>
        <v>1</v>
      </c>
      <c r="K201" s="4">
        <f t="shared" si="104"/>
        <v>1</v>
      </c>
      <c r="L201" s="4">
        <f t="shared" si="105"/>
        <v>1</v>
      </c>
      <c r="M201" s="4">
        <f t="shared" si="106"/>
        <v>1</v>
      </c>
      <c r="N201" s="4">
        <f t="shared" si="107"/>
        <v>1</v>
      </c>
      <c r="O201" s="4">
        <f t="shared" si="108"/>
        <v>1</v>
      </c>
      <c r="P201" s="4">
        <f t="shared" si="109"/>
        <v>1</v>
      </c>
      <c r="Q201" s="4">
        <f t="shared" si="110"/>
        <v>1</v>
      </c>
      <c r="R201" s="4">
        <f t="shared" si="111"/>
        <v>1</v>
      </c>
      <c r="S201" s="4">
        <f t="shared" si="112"/>
        <v>1</v>
      </c>
      <c r="T201" s="4">
        <f t="shared" si="113"/>
        <v>1</v>
      </c>
      <c r="U201" s="4">
        <f t="shared" si="114"/>
        <v>0</v>
      </c>
      <c r="V201" s="4">
        <f t="shared" si="115"/>
        <v>0</v>
      </c>
      <c r="W201" s="4">
        <f t="shared" si="116"/>
        <v>0</v>
      </c>
      <c r="X201" s="4">
        <f t="shared" si="117"/>
        <v>0</v>
      </c>
      <c r="Y201" s="4">
        <f t="shared" si="118"/>
        <v>0</v>
      </c>
      <c r="Z201" s="4">
        <f t="shared" si="119"/>
        <v>0</v>
      </c>
      <c r="AA201" s="4">
        <f t="shared" si="120"/>
        <v>0</v>
      </c>
      <c r="AB201" s="4">
        <f t="shared" si="121"/>
        <v>0</v>
      </c>
      <c r="AC201" s="4">
        <f t="shared" si="122"/>
        <v>0</v>
      </c>
      <c r="AD201" s="4">
        <f t="shared" si="123"/>
        <v>0</v>
      </c>
      <c r="AE201" s="4">
        <f t="shared" si="124"/>
        <v>0</v>
      </c>
      <c r="AF201" s="4">
        <f t="shared" si="125"/>
        <v>0</v>
      </c>
      <c r="AG201" s="4">
        <f t="shared" si="126"/>
        <v>0</v>
      </c>
      <c r="AH201" s="4">
        <f t="shared" si="127"/>
        <v>0</v>
      </c>
      <c r="AI201" s="4">
        <f t="shared" si="128"/>
        <v>0</v>
      </c>
      <c r="AJ201" s="4">
        <f t="shared" si="129"/>
        <v>0</v>
      </c>
      <c r="AK201" s="4">
        <f>Detailed_Report_Risk_Levels!E201</f>
        <v>0</v>
      </c>
      <c r="AL201" s="4">
        <f t="shared" si="130"/>
        <v>0</v>
      </c>
      <c r="AM201" s="4">
        <f t="shared" si="131"/>
        <v>0</v>
      </c>
      <c r="AN201" s="4">
        <f t="shared" si="132"/>
        <v>0</v>
      </c>
      <c r="AO201" s="4">
        <f t="shared" si="133"/>
        <v>0</v>
      </c>
      <c r="AP201" s="4">
        <f t="shared" si="134"/>
        <v>0</v>
      </c>
      <c r="AQ201" s="4">
        <f t="shared" si="135"/>
        <v>0</v>
      </c>
      <c r="AR201" s="4">
        <f t="shared" si="136"/>
        <v>0</v>
      </c>
      <c r="AS201" s="4">
        <f t="shared" si="137"/>
        <v>0</v>
      </c>
      <c r="AT201" s="4">
        <f t="shared" si="138"/>
        <v>0</v>
      </c>
      <c r="AU201" s="4">
        <f t="shared" si="139"/>
        <v>0</v>
      </c>
      <c r="AV201" s="4">
        <f t="shared" si="140"/>
        <v>0</v>
      </c>
      <c r="AW201" s="4">
        <f t="shared" si="141"/>
        <v>0</v>
      </c>
      <c r="AX201" s="4">
        <f t="shared" si="142"/>
        <v>0</v>
      </c>
      <c r="AY201" s="4">
        <f t="shared" si="143"/>
        <v>0</v>
      </c>
      <c r="AZ201" s="4">
        <f t="shared" si="144"/>
        <v>0</v>
      </c>
    </row>
    <row r="202" spans="2:52" x14ac:dyDescent="0.2">
      <c r="B202">
        <f>Risks!B210</f>
        <v>0</v>
      </c>
      <c r="C202">
        <f>Risks!I210</f>
        <v>0</v>
      </c>
      <c r="D202" s="4">
        <f>Risks!C210</f>
        <v>0</v>
      </c>
      <c r="E202" s="4">
        <f>Detailed_Report_Risk_Levels!D202</f>
        <v>0</v>
      </c>
      <c r="F202" s="4">
        <f t="shared" si="99"/>
        <v>1</v>
      </c>
      <c r="G202" s="4">
        <f t="shared" si="100"/>
        <v>1</v>
      </c>
      <c r="H202" s="4">
        <f t="shared" si="101"/>
        <v>1</v>
      </c>
      <c r="I202" s="4">
        <f t="shared" si="102"/>
        <v>1</v>
      </c>
      <c r="J202" s="4">
        <f t="shared" si="103"/>
        <v>1</v>
      </c>
      <c r="K202" s="4">
        <f t="shared" si="104"/>
        <v>1</v>
      </c>
      <c r="L202" s="4">
        <f t="shared" si="105"/>
        <v>1</v>
      </c>
      <c r="M202" s="4">
        <f t="shared" si="106"/>
        <v>1</v>
      </c>
      <c r="N202" s="4">
        <f t="shared" si="107"/>
        <v>1</v>
      </c>
      <c r="O202" s="4">
        <f t="shared" si="108"/>
        <v>1</v>
      </c>
      <c r="P202" s="4">
        <f t="shared" si="109"/>
        <v>1</v>
      </c>
      <c r="Q202" s="4">
        <f t="shared" si="110"/>
        <v>1</v>
      </c>
      <c r="R202" s="4">
        <f t="shared" si="111"/>
        <v>1</v>
      </c>
      <c r="S202" s="4">
        <f t="shared" si="112"/>
        <v>1</v>
      </c>
      <c r="T202" s="4">
        <f t="shared" si="113"/>
        <v>1</v>
      </c>
      <c r="U202" s="4">
        <f t="shared" si="114"/>
        <v>0</v>
      </c>
      <c r="V202" s="4">
        <f t="shared" si="115"/>
        <v>0</v>
      </c>
      <c r="W202" s="4">
        <f t="shared" si="116"/>
        <v>0</v>
      </c>
      <c r="X202" s="4">
        <f t="shared" si="117"/>
        <v>0</v>
      </c>
      <c r="Y202" s="4">
        <f t="shared" si="118"/>
        <v>0</v>
      </c>
      <c r="Z202" s="4">
        <f t="shared" si="119"/>
        <v>0</v>
      </c>
      <c r="AA202" s="4">
        <f t="shared" si="120"/>
        <v>0</v>
      </c>
      <c r="AB202" s="4">
        <f t="shared" si="121"/>
        <v>0</v>
      </c>
      <c r="AC202" s="4">
        <f t="shared" si="122"/>
        <v>0</v>
      </c>
      <c r="AD202" s="4">
        <f t="shared" si="123"/>
        <v>0</v>
      </c>
      <c r="AE202" s="4">
        <f t="shared" si="124"/>
        <v>0</v>
      </c>
      <c r="AF202" s="4">
        <f t="shared" si="125"/>
        <v>0</v>
      </c>
      <c r="AG202" s="4">
        <f t="shared" si="126"/>
        <v>0</v>
      </c>
      <c r="AH202" s="4">
        <f t="shared" si="127"/>
        <v>0</v>
      </c>
      <c r="AI202" s="4">
        <f t="shared" si="128"/>
        <v>0</v>
      </c>
      <c r="AJ202" s="4">
        <f t="shared" si="129"/>
        <v>0</v>
      </c>
      <c r="AK202" s="4">
        <f>Detailed_Report_Risk_Levels!E202</f>
        <v>0</v>
      </c>
      <c r="AL202" s="4">
        <f t="shared" si="130"/>
        <v>0</v>
      </c>
      <c r="AM202" s="4">
        <f t="shared" si="131"/>
        <v>0</v>
      </c>
      <c r="AN202" s="4">
        <f t="shared" si="132"/>
        <v>0</v>
      </c>
      <c r="AO202" s="4">
        <f t="shared" si="133"/>
        <v>0</v>
      </c>
      <c r="AP202" s="4">
        <f t="shared" si="134"/>
        <v>0</v>
      </c>
      <c r="AQ202" s="4">
        <f t="shared" si="135"/>
        <v>0</v>
      </c>
      <c r="AR202" s="4">
        <f t="shared" si="136"/>
        <v>0</v>
      </c>
      <c r="AS202" s="4">
        <f t="shared" si="137"/>
        <v>0</v>
      </c>
      <c r="AT202" s="4">
        <f t="shared" si="138"/>
        <v>0</v>
      </c>
      <c r="AU202" s="4">
        <f t="shared" si="139"/>
        <v>0</v>
      </c>
      <c r="AV202" s="4">
        <f t="shared" si="140"/>
        <v>0</v>
      </c>
      <c r="AW202" s="4">
        <f t="shared" si="141"/>
        <v>0</v>
      </c>
      <c r="AX202" s="4">
        <f t="shared" si="142"/>
        <v>0</v>
      </c>
      <c r="AY202" s="4">
        <f t="shared" si="143"/>
        <v>0</v>
      </c>
      <c r="AZ202" s="4">
        <f t="shared" si="144"/>
        <v>0</v>
      </c>
    </row>
    <row r="203" spans="2:52" x14ac:dyDescent="0.2">
      <c r="B203">
        <f>Risks!B211</f>
        <v>0</v>
      </c>
      <c r="C203">
        <f>Risks!I211</f>
        <v>0</v>
      </c>
      <c r="D203" s="4">
        <f>Risks!C211</f>
        <v>0</v>
      </c>
      <c r="E203" s="4">
        <f>Detailed_Report_Risk_Levels!D203</f>
        <v>0</v>
      </c>
      <c r="F203" s="4">
        <f t="shared" ref="F203:F209" si="145">COUNTIF(C203,$F$9)</f>
        <v>1</v>
      </c>
      <c r="G203" s="4">
        <f t="shared" ref="G203:G209" si="146">COUNTIF(C203,$G$9)</f>
        <v>1</v>
      </c>
      <c r="H203" s="4">
        <f t="shared" ref="H203:H209" si="147">COUNTIF(C203,$H$9)</f>
        <v>1</v>
      </c>
      <c r="I203" s="4">
        <f t="shared" ref="I203:I209" si="148">COUNTIF(C203,$I$9)</f>
        <v>1</v>
      </c>
      <c r="J203" s="4">
        <f t="shared" ref="J203:J209" si="149">COUNTIF(C203,$J$9)</f>
        <v>1</v>
      </c>
      <c r="K203" s="4">
        <f t="shared" ref="K203:K209" si="150">COUNTIF(C203,$K$9)</f>
        <v>1</v>
      </c>
      <c r="L203" s="4">
        <f t="shared" ref="L203:L209" si="151">COUNTIF(C203,$L$9)</f>
        <v>1</v>
      </c>
      <c r="M203" s="4">
        <f t="shared" ref="M203:M209" si="152">COUNTIF(C203,$M$9)</f>
        <v>1</v>
      </c>
      <c r="N203" s="4">
        <f t="shared" ref="N203:N209" si="153">COUNTIF(C203,$N$9)</f>
        <v>1</v>
      </c>
      <c r="O203" s="4">
        <f t="shared" ref="O203:O209" si="154">COUNTIF(C203,$O$9)</f>
        <v>1</v>
      </c>
      <c r="P203" s="4">
        <f t="shared" ref="P203:P209" si="155">COUNTIF(C203,$P$9)</f>
        <v>1</v>
      </c>
      <c r="Q203" s="4">
        <f t="shared" ref="Q203:Q209" si="156">COUNTIF(C203,$Q$9)</f>
        <v>1</v>
      </c>
      <c r="R203" s="4">
        <f t="shared" ref="R203:R209" si="157">COUNTIF(C203,$R$9)</f>
        <v>1</v>
      </c>
      <c r="S203" s="4">
        <f t="shared" ref="S203:S209" si="158">COUNTIF(C203,$S$9)</f>
        <v>1</v>
      </c>
      <c r="T203" s="4">
        <f t="shared" ref="T203:T209" si="159">COUNTIF(C203,$T$9)</f>
        <v>1</v>
      </c>
      <c r="U203" s="4">
        <f t="shared" ref="U203:U209" si="160">E203</f>
        <v>0</v>
      </c>
      <c r="V203" s="4">
        <f t="shared" ref="V203:V209" si="161">U203*F203*D203</f>
        <v>0</v>
      </c>
      <c r="W203" s="4">
        <f t="shared" ref="W203:W209" si="162">D203*G203*U203</f>
        <v>0</v>
      </c>
      <c r="X203" s="4">
        <f t="shared" ref="X203:X209" si="163">U203*H203*D203</f>
        <v>0</v>
      </c>
      <c r="Y203" s="4">
        <f t="shared" ref="Y203:Y209" si="164">I203*U203*D203</f>
        <v>0</v>
      </c>
      <c r="Z203" s="4">
        <f t="shared" ref="Z203:Z209" si="165">D203*J203*U203</f>
        <v>0</v>
      </c>
      <c r="AA203" s="4">
        <f t="shared" ref="AA203:AA209" si="166">U203*K203*D203</f>
        <v>0</v>
      </c>
      <c r="AB203" s="4">
        <f t="shared" ref="AB203:AB209" si="167">U203*L203*D203</f>
        <v>0</v>
      </c>
      <c r="AC203" s="4">
        <f t="shared" ref="AC203:AC209" si="168">U203*M203*D203</f>
        <v>0</v>
      </c>
      <c r="AD203" s="4">
        <f t="shared" ref="AD203:AD209" si="169">N203*U203*D203</f>
        <v>0</v>
      </c>
      <c r="AE203" s="4">
        <f t="shared" ref="AE203:AE209" si="170">U203*O203*D203</f>
        <v>0</v>
      </c>
      <c r="AF203" s="4">
        <f t="shared" ref="AF203:AF209" si="171">U203*P203*D203</f>
        <v>0</v>
      </c>
      <c r="AG203" s="4">
        <f t="shared" ref="AG203:AG209" si="172">U203*Q203*D203</f>
        <v>0</v>
      </c>
      <c r="AH203" s="4">
        <f t="shared" ref="AH203:AH209" si="173">U203*R203*D203</f>
        <v>0</v>
      </c>
      <c r="AI203" s="4">
        <f t="shared" ref="AI203:AI209" si="174">S203*U203*D203</f>
        <v>0</v>
      </c>
      <c r="AJ203" s="4">
        <f t="shared" ref="AJ203:AJ209" si="175">U203*T203*D203</f>
        <v>0</v>
      </c>
      <c r="AK203" s="4">
        <f>Detailed_Report_Risk_Levels!E203</f>
        <v>0</v>
      </c>
      <c r="AL203" s="4">
        <f t="shared" ref="AL203:AL209" si="176">AK203*F203*D203</f>
        <v>0</v>
      </c>
      <c r="AM203" s="4">
        <f t="shared" ref="AM203:AM209" si="177">AK203*G203*D203</f>
        <v>0</v>
      </c>
      <c r="AN203" s="4">
        <f t="shared" ref="AN203:AN209" si="178">AK203*H203*D203</f>
        <v>0</v>
      </c>
      <c r="AO203" s="4">
        <f t="shared" ref="AO203:AO209" si="179">AK203*I203*D203</f>
        <v>0</v>
      </c>
      <c r="AP203" s="4">
        <f t="shared" ref="AP203:AP209" si="180">AK203*J203*D203</f>
        <v>0</v>
      </c>
      <c r="AQ203" s="4">
        <f t="shared" ref="AQ203:AQ209" si="181">AK203*K203*D203</f>
        <v>0</v>
      </c>
      <c r="AR203" s="4">
        <f t="shared" ref="AR203:AR209" si="182">AK203*L203*D203</f>
        <v>0</v>
      </c>
      <c r="AS203" s="4">
        <f t="shared" ref="AS203:AS209" si="183">M203*D203*AK203</f>
        <v>0</v>
      </c>
      <c r="AT203" s="4">
        <f t="shared" ref="AT203:AT209" si="184">AK203*N203*D203</f>
        <v>0</v>
      </c>
      <c r="AU203" s="4">
        <f t="shared" ref="AU203:AU209" si="185">AK203*O203*D203</f>
        <v>0</v>
      </c>
      <c r="AV203" s="4">
        <f t="shared" ref="AV203:AV209" si="186">AK203*P203*D203</f>
        <v>0</v>
      </c>
      <c r="AW203" s="4">
        <f t="shared" ref="AW203:AW209" si="187">AK203*Q203*D203</f>
        <v>0</v>
      </c>
      <c r="AX203" s="4">
        <f t="shared" ref="AX203:AX209" si="188">AK203*R203*D203</f>
        <v>0</v>
      </c>
      <c r="AY203" s="4">
        <f t="shared" ref="AY203:AY209" si="189">AK203*S203*D203</f>
        <v>0</v>
      </c>
      <c r="AZ203" s="4">
        <f t="shared" ref="AZ203:AZ209" si="190">AK203*T203*D203</f>
        <v>0</v>
      </c>
    </row>
    <row r="204" spans="2:52" x14ac:dyDescent="0.2">
      <c r="B204">
        <f>Risks!B212</f>
        <v>0</v>
      </c>
      <c r="C204">
        <f>Risks!I212</f>
        <v>0</v>
      </c>
      <c r="D204" s="4">
        <f>Risks!C212</f>
        <v>0</v>
      </c>
      <c r="E204" s="4">
        <f>Detailed_Report_Risk_Levels!D204</f>
        <v>0</v>
      </c>
      <c r="F204" s="4">
        <f t="shared" si="145"/>
        <v>1</v>
      </c>
      <c r="G204" s="4">
        <f t="shared" si="146"/>
        <v>1</v>
      </c>
      <c r="H204" s="4">
        <f t="shared" si="147"/>
        <v>1</v>
      </c>
      <c r="I204" s="4">
        <f t="shared" si="148"/>
        <v>1</v>
      </c>
      <c r="J204" s="4">
        <f t="shared" si="149"/>
        <v>1</v>
      </c>
      <c r="K204" s="4">
        <f t="shared" si="150"/>
        <v>1</v>
      </c>
      <c r="L204" s="4">
        <f t="shared" si="151"/>
        <v>1</v>
      </c>
      <c r="M204" s="4">
        <f t="shared" si="152"/>
        <v>1</v>
      </c>
      <c r="N204" s="4">
        <f t="shared" si="153"/>
        <v>1</v>
      </c>
      <c r="O204" s="4">
        <f t="shared" si="154"/>
        <v>1</v>
      </c>
      <c r="P204" s="4">
        <f t="shared" si="155"/>
        <v>1</v>
      </c>
      <c r="Q204" s="4">
        <f t="shared" si="156"/>
        <v>1</v>
      </c>
      <c r="R204" s="4">
        <f t="shared" si="157"/>
        <v>1</v>
      </c>
      <c r="S204" s="4">
        <f t="shared" si="158"/>
        <v>1</v>
      </c>
      <c r="T204" s="4">
        <f t="shared" si="159"/>
        <v>1</v>
      </c>
      <c r="U204" s="4">
        <f t="shared" si="160"/>
        <v>0</v>
      </c>
      <c r="V204" s="4">
        <f t="shared" si="161"/>
        <v>0</v>
      </c>
      <c r="W204" s="4">
        <f t="shared" si="162"/>
        <v>0</v>
      </c>
      <c r="X204" s="4">
        <f t="shared" si="163"/>
        <v>0</v>
      </c>
      <c r="Y204" s="4">
        <f t="shared" si="164"/>
        <v>0</v>
      </c>
      <c r="Z204" s="4">
        <f t="shared" si="165"/>
        <v>0</v>
      </c>
      <c r="AA204" s="4">
        <f t="shared" si="166"/>
        <v>0</v>
      </c>
      <c r="AB204" s="4">
        <f t="shared" si="167"/>
        <v>0</v>
      </c>
      <c r="AC204" s="4">
        <f t="shared" si="168"/>
        <v>0</v>
      </c>
      <c r="AD204" s="4">
        <f t="shared" si="169"/>
        <v>0</v>
      </c>
      <c r="AE204" s="4">
        <f t="shared" si="170"/>
        <v>0</v>
      </c>
      <c r="AF204" s="4">
        <f t="shared" si="171"/>
        <v>0</v>
      </c>
      <c r="AG204" s="4">
        <f t="shared" si="172"/>
        <v>0</v>
      </c>
      <c r="AH204" s="4">
        <f t="shared" si="173"/>
        <v>0</v>
      </c>
      <c r="AI204" s="4">
        <f t="shared" si="174"/>
        <v>0</v>
      </c>
      <c r="AJ204" s="4">
        <f t="shared" si="175"/>
        <v>0</v>
      </c>
      <c r="AK204" s="4">
        <f>Detailed_Report_Risk_Levels!E204</f>
        <v>0</v>
      </c>
      <c r="AL204" s="4">
        <f t="shared" si="176"/>
        <v>0</v>
      </c>
      <c r="AM204" s="4">
        <f t="shared" si="177"/>
        <v>0</v>
      </c>
      <c r="AN204" s="4">
        <f t="shared" si="178"/>
        <v>0</v>
      </c>
      <c r="AO204" s="4">
        <f t="shared" si="179"/>
        <v>0</v>
      </c>
      <c r="AP204" s="4">
        <f t="shared" si="180"/>
        <v>0</v>
      </c>
      <c r="AQ204" s="4">
        <f t="shared" si="181"/>
        <v>0</v>
      </c>
      <c r="AR204" s="4">
        <f t="shared" si="182"/>
        <v>0</v>
      </c>
      <c r="AS204" s="4">
        <f t="shared" si="183"/>
        <v>0</v>
      </c>
      <c r="AT204" s="4">
        <f t="shared" si="184"/>
        <v>0</v>
      </c>
      <c r="AU204" s="4">
        <f t="shared" si="185"/>
        <v>0</v>
      </c>
      <c r="AV204" s="4">
        <f t="shared" si="186"/>
        <v>0</v>
      </c>
      <c r="AW204" s="4">
        <f t="shared" si="187"/>
        <v>0</v>
      </c>
      <c r="AX204" s="4">
        <f t="shared" si="188"/>
        <v>0</v>
      </c>
      <c r="AY204" s="4">
        <f t="shared" si="189"/>
        <v>0</v>
      </c>
      <c r="AZ204" s="4">
        <f t="shared" si="190"/>
        <v>0</v>
      </c>
    </row>
    <row r="205" spans="2:52" x14ac:dyDescent="0.2">
      <c r="B205">
        <f>Risks!B213</f>
        <v>0</v>
      </c>
      <c r="C205">
        <f>Risks!I213</f>
        <v>0</v>
      </c>
      <c r="D205" s="4">
        <f>Risks!C213</f>
        <v>0</v>
      </c>
      <c r="E205" s="4">
        <f>Detailed_Report_Risk_Levels!D205</f>
        <v>0</v>
      </c>
      <c r="F205" s="4">
        <f t="shared" si="145"/>
        <v>1</v>
      </c>
      <c r="G205" s="4">
        <f t="shared" si="146"/>
        <v>1</v>
      </c>
      <c r="H205" s="4">
        <f t="shared" si="147"/>
        <v>1</v>
      </c>
      <c r="I205" s="4">
        <f t="shared" si="148"/>
        <v>1</v>
      </c>
      <c r="J205" s="4">
        <f t="shared" si="149"/>
        <v>1</v>
      </c>
      <c r="K205" s="4">
        <f t="shared" si="150"/>
        <v>1</v>
      </c>
      <c r="L205" s="4">
        <f t="shared" si="151"/>
        <v>1</v>
      </c>
      <c r="M205" s="4">
        <f t="shared" si="152"/>
        <v>1</v>
      </c>
      <c r="N205" s="4">
        <f t="shared" si="153"/>
        <v>1</v>
      </c>
      <c r="O205" s="4">
        <f t="shared" si="154"/>
        <v>1</v>
      </c>
      <c r="P205" s="4">
        <f t="shared" si="155"/>
        <v>1</v>
      </c>
      <c r="Q205" s="4">
        <f t="shared" si="156"/>
        <v>1</v>
      </c>
      <c r="R205" s="4">
        <f t="shared" si="157"/>
        <v>1</v>
      </c>
      <c r="S205" s="4">
        <f t="shared" si="158"/>
        <v>1</v>
      </c>
      <c r="T205" s="4">
        <f t="shared" si="159"/>
        <v>1</v>
      </c>
      <c r="U205" s="4">
        <f t="shared" si="160"/>
        <v>0</v>
      </c>
      <c r="V205" s="4">
        <f t="shared" si="161"/>
        <v>0</v>
      </c>
      <c r="W205" s="4">
        <f t="shared" si="162"/>
        <v>0</v>
      </c>
      <c r="X205" s="4">
        <f t="shared" si="163"/>
        <v>0</v>
      </c>
      <c r="Y205" s="4">
        <f t="shared" si="164"/>
        <v>0</v>
      </c>
      <c r="Z205" s="4">
        <f t="shared" si="165"/>
        <v>0</v>
      </c>
      <c r="AA205" s="4">
        <f t="shared" si="166"/>
        <v>0</v>
      </c>
      <c r="AB205" s="4">
        <f t="shared" si="167"/>
        <v>0</v>
      </c>
      <c r="AC205" s="4">
        <f t="shared" si="168"/>
        <v>0</v>
      </c>
      <c r="AD205" s="4">
        <f t="shared" si="169"/>
        <v>0</v>
      </c>
      <c r="AE205" s="4">
        <f t="shared" si="170"/>
        <v>0</v>
      </c>
      <c r="AF205" s="4">
        <f t="shared" si="171"/>
        <v>0</v>
      </c>
      <c r="AG205" s="4">
        <f t="shared" si="172"/>
        <v>0</v>
      </c>
      <c r="AH205" s="4">
        <f t="shared" si="173"/>
        <v>0</v>
      </c>
      <c r="AI205" s="4">
        <f t="shared" si="174"/>
        <v>0</v>
      </c>
      <c r="AJ205" s="4">
        <f t="shared" si="175"/>
        <v>0</v>
      </c>
      <c r="AK205" s="4">
        <f>Detailed_Report_Risk_Levels!E205</f>
        <v>0</v>
      </c>
      <c r="AL205" s="4">
        <f t="shared" si="176"/>
        <v>0</v>
      </c>
      <c r="AM205" s="4">
        <f t="shared" si="177"/>
        <v>0</v>
      </c>
      <c r="AN205" s="4">
        <f t="shared" si="178"/>
        <v>0</v>
      </c>
      <c r="AO205" s="4">
        <f t="shared" si="179"/>
        <v>0</v>
      </c>
      <c r="AP205" s="4">
        <f t="shared" si="180"/>
        <v>0</v>
      </c>
      <c r="AQ205" s="4">
        <f t="shared" si="181"/>
        <v>0</v>
      </c>
      <c r="AR205" s="4">
        <f t="shared" si="182"/>
        <v>0</v>
      </c>
      <c r="AS205" s="4">
        <f t="shared" si="183"/>
        <v>0</v>
      </c>
      <c r="AT205" s="4">
        <f t="shared" si="184"/>
        <v>0</v>
      </c>
      <c r="AU205" s="4">
        <f t="shared" si="185"/>
        <v>0</v>
      </c>
      <c r="AV205" s="4">
        <f t="shared" si="186"/>
        <v>0</v>
      </c>
      <c r="AW205" s="4">
        <f t="shared" si="187"/>
        <v>0</v>
      </c>
      <c r="AX205" s="4">
        <f t="shared" si="188"/>
        <v>0</v>
      </c>
      <c r="AY205" s="4">
        <f t="shared" si="189"/>
        <v>0</v>
      </c>
      <c r="AZ205" s="4">
        <f t="shared" si="190"/>
        <v>0</v>
      </c>
    </row>
    <row r="206" spans="2:52" x14ac:dyDescent="0.2">
      <c r="B206">
        <f>Risks!B214</f>
        <v>0</v>
      </c>
      <c r="C206">
        <f>Risks!I214</f>
        <v>0</v>
      </c>
      <c r="D206" s="4">
        <f>Risks!C214</f>
        <v>0</v>
      </c>
      <c r="E206" s="4">
        <f>Detailed_Report_Risk_Levels!D206</f>
        <v>0</v>
      </c>
      <c r="F206" s="4">
        <f t="shared" si="145"/>
        <v>1</v>
      </c>
      <c r="G206" s="4">
        <f t="shared" si="146"/>
        <v>1</v>
      </c>
      <c r="H206" s="4">
        <f t="shared" si="147"/>
        <v>1</v>
      </c>
      <c r="I206" s="4">
        <f t="shared" si="148"/>
        <v>1</v>
      </c>
      <c r="J206" s="4">
        <f t="shared" si="149"/>
        <v>1</v>
      </c>
      <c r="K206" s="4">
        <f t="shared" si="150"/>
        <v>1</v>
      </c>
      <c r="L206" s="4">
        <f t="shared" si="151"/>
        <v>1</v>
      </c>
      <c r="M206" s="4">
        <f t="shared" si="152"/>
        <v>1</v>
      </c>
      <c r="N206" s="4">
        <f t="shared" si="153"/>
        <v>1</v>
      </c>
      <c r="O206" s="4">
        <f t="shared" si="154"/>
        <v>1</v>
      </c>
      <c r="P206" s="4">
        <f t="shared" si="155"/>
        <v>1</v>
      </c>
      <c r="Q206" s="4">
        <f t="shared" si="156"/>
        <v>1</v>
      </c>
      <c r="R206" s="4">
        <f t="shared" si="157"/>
        <v>1</v>
      </c>
      <c r="S206" s="4">
        <f t="shared" si="158"/>
        <v>1</v>
      </c>
      <c r="T206" s="4">
        <f t="shared" si="159"/>
        <v>1</v>
      </c>
      <c r="U206" s="4">
        <f t="shared" si="160"/>
        <v>0</v>
      </c>
      <c r="V206" s="4">
        <f t="shared" si="161"/>
        <v>0</v>
      </c>
      <c r="W206" s="4">
        <f t="shared" si="162"/>
        <v>0</v>
      </c>
      <c r="X206" s="4">
        <f t="shared" si="163"/>
        <v>0</v>
      </c>
      <c r="Y206" s="4">
        <f t="shared" si="164"/>
        <v>0</v>
      </c>
      <c r="Z206" s="4">
        <f t="shared" si="165"/>
        <v>0</v>
      </c>
      <c r="AA206" s="4">
        <f t="shared" si="166"/>
        <v>0</v>
      </c>
      <c r="AB206" s="4">
        <f t="shared" si="167"/>
        <v>0</v>
      </c>
      <c r="AC206" s="4">
        <f t="shared" si="168"/>
        <v>0</v>
      </c>
      <c r="AD206" s="4">
        <f t="shared" si="169"/>
        <v>0</v>
      </c>
      <c r="AE206" s="4">
        <f t="shared" si="170"/>
        <v>0</v>
      </c>
      <c r="AF206" s="4">
        <f t="shared" si="171"/>
        <v>0</v>
      </c>
      <c r="AG206" s="4">
        <f t="shared" si="172"/>
        <v>0</v>
      </c>
      <c r="AH206" s="4">
        <f t="shared" si="173"/>
        <v>0</v>
      </c>
      <c r="AI206" s="4">
        <f t="shared" si="174"/>
        <v>0</v>
      </c>
      <c r="AJ206" s="4">
        <f t="shared" si="175"/>
        <v>0</v>
      </c>
      <c r="AK206" s="4">
        <f>Detailed_Report_Risk_Levels!E206</f>
        <v>0</v>
      </c>
      <c r="AL206" s="4">
        <f t="shared" si="176"/>
        <v>0</v>
      </c>
      <c r="AM206" s="4">
        <f t="shared" si="177"/>
        <v>0</v>
      </c>
      <c r="AN206" s="4">
        <f t="shared" si="178"/>
        <v>0</v>
      </c>
      <c r="AO206" s="4">
        <f t="shared" si="179"/>
        <v>0</v>
      </c>
      <c r="AP206" s="4">
        <f t="shared" si="180"/>
        <v>0</v>
      </c>
      <c r="AQ206" s="4">
        <f t="shared" si="181"/>
        <v>0</v>
      </c>
      <c r="AR206" s="4">
        <f t="shared" si="182"/>
        <v>0</v>
      </c>
      <c r="AS206" s="4">
        <f t="shared" si="183"/>
        <v>0</v>
      </c>
      <c r="AT206" s="4">
        <f t="shared" si="184"/>
        <v>0</v>
      </c>
      <c r="AU206" s="4">
        <f t="shared" si="185"/>
        <v>0</v>
      </c>
      <c r="AV206" s="4">
        <f t="shared" si="186"/>
        <v>0</v>
      </c>
      <c r="AW206" s="4">
        <f t="shared" si="187"/>
        <v>0</v>
      </c>
      <c r="AX206" s="4">
        <f t="shared" si="188"/>
        <v>0</v>
      </c>
      <c r="AY206" s="4">
        <f t="shared" si="189"/>
        <v>0</v>
      </c>
      <c r="AZ206" s="4">
        <f t="shared" si="190"/>
        <v>0</v>
      </c>
    </row>
    <row r="207" spans="2:52" x14ac:dyDescent="0.2">
      <c r="B207">
        <f>Risks!B215</f>
        <v>0</v>
      </c>
      <c r="C207">
        <f>Risks!I215</f>
        <v>0</v>
      </c>
      <c r="D207" s="4">
        <f>Risks!C215</f>
        <v>0</v>
      </c>
      <c r="E207" s="4">
        <f>Detailed_Report_Risk_Levels!D207</f>
        <v>0</v>
      </c>
      <c r="F207" s="4">
        <f t="shared" si="145"/>
        <v>1</v>
      </c>
      <c r="G207" s="4">
        <f t="shared" si="146"/>
        <v>1</v>
      </c>
      <c r="H207" s="4">
        <f t="shared" si="147"/>
        <v>1</v>
      </c>
      <c r="I207" s="4">
        <f t="shared" si="148"/>
        <v>1</v>
      </c>
      <c r="J207" s="4">
        <f t="shared" si="149"/>
        <v>1</v>
      </c>
      <c r="K207" s="4">
        <f t="shared" si="150"/>
        <v>1</v>
      </c>
      <c r="L207" s="4">
        <f t="shared" si="151"/>
        <v>1</v>
      </c>
      <c r="M207" s="4">
        <f t="shared" si="152"/>
        <v>1</v>
      </c>
      <c r="N207" s="4">
        <f t="shared" si="153"/>
        <v>1</v>
      </c>
      <c r="O207" s="4">
        <f t="shared" si="154"/>
        <v>1</v>
      </c>
      <c r="P207" s="4">
        <f t="shared" si="155"/>
        <v>1</v>
      </c>
      <c r="Q207" s="4">
        <f t="shared" si="156"/>
        <v>1</v>
      </c>
      <c r="R207" s="4">
        <f t="shared" si="157"/>
        <v>1</v>
      </c>
      <c r="S207" s="4">
        <f t="shared" si="158"/>
        <v>1</v>
      </c>
      <c r="T207" s="4">
        <f t="shared" si="159"/>
        <v>1</v>
      </c>
      <c r="U207" s="4">
        <f t="shared" si="160"/>
        <v>0</v>
      </c>
      <c r="V207" s="4">
        <f t="shared" si="161"/>
        <v>0</v>
      </c>
      <c r="W207" s="4">
        <f t="shared" si="162"/>
        <v>0</v>
      </c>
      <c r="X207" s="4">
        <f t="shared" si="163"/>
        <v>0</v>
      </c>
      <c r="Y207" s="4">
        <f t="shared" si="164"/>
        <v>0</v>
      </c>
      <c r="Z207" s="4">
        <f t="shared" si="165"/>
        <v>0</v>
      </c>
      <c r="AA207" s="4">
        <f t="shared" si="166"/>
        <v>0</v>
      </c>
      <c r="AB207" s="4">
        <f t="shared" si="167"/>
        <v>0</v>
      </c>
      <c r="AC207" s="4">
        <f t="shared" si="168"/>
        <v>0</v>
      </c>
      <c r="AD207" s="4">
        <f t="shared" si="169"/>
        <v>0</v>
      </c>
      <c r="AE207" s="4">
        <f t="shared" si="170"/>
        <v>0</v>
      </c>
      <c r="AF207" s="4">
        <f t="shared" si="171"/>
        <v>0</v>
      </c>
      <c r="AG207" s="4">
        <f t="shared" si="172"/>
        <v>0</v>
      </c>
      <c r="AH207" s="4">
        <f t="shared" si="173"/>
        <v>0</v>
      </c>
      <c r="AI207" s="4">
        <f t="shared" si="174"/>
        <v>0</v>
      </c>
      <c r="AJ207" s="4">
        <f t="shared" si="175"/>
        <v>0</v>
      </c>
      <c r="AK207" s="4">
        <f>Detailed_Report_Risk_Levels!E207</f>
        <v>0</v>
      </c>
      <c r="AL207" s="4">
        <f t="shared" si="176"/>
        <v>0</v>
      </c>
      <c r="AM207" s="4">
        <f t="shared" si="177"/>
        <v>0</v>
      </c>
      <c r="AN207" s="4">
        <f t="shared" si="178"/>
        <v>0</v>
      </c>
      <c r="AO207" s="4">
        <f t="shared" si="179"/>
        <v>0</v>
      </c>
      <c r="AP207" s="4">
        <f t="shared" si="180"/>
        <v>0</v>
      </c>
      <c r="AQ207" s="4">
        <f t="shared" si="181"/>
        <v>0</v>
      </c>
      <c r="AR207" s="4">
        <f t="shared" si="182"/>
        <v>0</v>
      </c>
      <c r="AS207" s="4">
        <f t="shared" si="183"/>
        <v>0</v>
      </c>
      <c r="AT207" s="4">
        <f t="shared" si="184"/>
        <v>0</v>
      </c>
      <c r="AU207" s="4">
        <f t="shared" si="185"/>
        <v>0</v>
      </c>
      <c r="AV207" s="4">
        <f t="shared" si="186"/>
        <v>0</v>
      </c>
      <c r="AW207" s="4">
        <f t="shared" si="187"/>
        <v>0</v>
      </c>
      <c r="AX207" s="4">
        <f t="shared" si="188"/>
        <v>0</v>
      </c>
      <c r="AY207" s="4">
        <f t="shared" si="189"/>
        <v>0</v>
      </c>
      <c r="AZ207" s="4">
        <f t="shared" si="190"/>
        <v>0</v>
      </c>
    </row>
    <row r="208" spans="2:52" x14ac:dyDescent="0.2">
      <c r="B208">
        <f>Risks!B216</f>
        <v>0</v>
      </c>
      <c r="C208">
        <f>Risks!I216</f>
        <v>0</v>
      </c>
      <c r="D208" s="4">
        <f>Risks!C216</f>
        <v>0</v>
      </c>
      <c r="E208" s="4">
        <f>Detailed_Report_Risk_Levels!D208</f>
        <v>0</v>
      </c>
      <c r="F208" s="4">
        <f t="shared" si="145"/>
        <v>1</v>
      </c>
      <c r="G208" s="4">
        <f t="shared" si="146"/>
        <v>1</v>
      </c>
      <c r="H208" s="4">
        <f t="shared" si="147"/>
        <v>1</v>
      </c>
      <c r="I208" s="4">
        <f t="shared" si="148"/>
        <v>1</v>
      </c>
      <c r="J208" s="4">
        <f t="shared" si="149"/>
        <v>1</v>
      </c>
      <c r="K208" s="4">
        <f t="shared" si="150"/>
        <v>1</v>
      </c>
      <c r="L208" s="4">
        <f t="shared" si="151"/>
        <v>1</v>
      </c>
      <c r="M208" s="4">
        <f t="shared" si="152"/>
        <v>1</v>
      </c>
      <c r="N208" s="4">
        <f t="shared" si="153"/>
        <v>1</v>
      </c>
      <c r="O208" s="4">
        <f t="shared" si="154"/>
        <v>1</v>
      </c>
      <c r="P208" s="4">
        <f t="shared" si="155"/>
        <v>1</v>
      </c>
      <c r="Q208" s="4">
        <f t="shared" si="156"/>
        <v>1</v>
      </c>
      <c r="R208" s="4">
        <f t="shared" si="157"/>
        <v>1</v>
      </c>
      <c r="S208" s="4">
        <f t="shared" si="158"/>
        <v>1</v>
      </c>
      <c r="T208" s="4">
        <f t="shared" si="159"/>
        <v>1</v>
      </c>
      <c r="U208" s="4">
        <f t="shared" si="160"/>
        <v>0</v>
      </c>
      <c r="V208" s="4">
        <f t="shared" si="161"/>
        <v>0</v>
      </c>
      <c r="W208" s="4">
        <f t="shared" si="162"/>
        <v>0</v>
      </c>
      <c r="X208" s="4">
        <f t="shared" si="163"/>
        <v>0</v>
      </c>
      <c r="Y208" s="4">
        <f t="shared" si="164"/>
        <v>0</v>
      </c>
      <c r="Z208" s="4">
        <f t="shared" si="165"/>
        <v>0</v>
      </c>
      <c r="AA208" s="4">
        <f t="shared" si="166"/>
        <v>0</v>
      </c>
      <c r="AB208" s="4">
        <f t="shared" si="167"/>
        <v>0</v>
      </c>
      <c r="AC208" s="4">
        <f t="shared" si="168"/>
        <v>0</v>
      </c>
      <c r="AD208" s="4">
        <f t="shared" si="169"/>
        <v>0</v>
      </c>
      <c r="AE208" s="4">
        <f t="shared" si="170"/>
        <v>0</v>
      </c>
      <c r="AF208" s="4">
        <f t="shared" si="171"/>
        <v>0</v>
      </c>
      <c r="AG208" s="4">
        <f t="shared" si="172"/>
        <v>0</v>
      </c>
      <c r="AH208" s="4">
        <f t="shared" si="173"/>
        <v>0</v>
      </c>
      <c r="AI208" s="4">
        <f t="shared" si="174"/>
        <v>0</v>
      </c>
      <c r="AJ208" s="4">
        <f t="shared" si="175"/>
        <v>0</v>
      </c>
      <c r="AK208" s="4">
        <f>Detailed_Report_Risk_Levels!E208</f>
        <v>0</v>
      </c>
      <c r="AL208" s="4">
        <f t="shared" si="176"/>
        <v>0</v>
      </c>
      <c r="AM208" s="4">
        <f t="shared" si="177"/>
        <v>0</v>
      </c>
      <c r="AN208" s="4">
        <f t="shared" si="178"/>
        <v>0</v>
      </c>
      <c r="AO208" s="4">
        <f t="shared" si="179"/>
        <v>0</v>
      </c>
      <c r="AP208" s="4">
        <f t="shared" si="180"/>
        <v>0</v>
      </c>
      <c r="AQ208" s="4">
        <f t="shared" si="181"/>
        <v>0</v>
      </c>
      <c r="AR208" s="4">
        <f t="shared" si="182"/>
        <v>0</v>
      </c>
      <c r="AS208" s="4">
        <f t="shared" si="183"/>
        <v>0</v>
      </c>
      <c r="AT208" s="4">
        <f t="shared" si="184"/>
        <v>0</v>
      </c>
      <c r="AU208" s="4">
        <f t="shared" si="185"/>
        <v>0</v>
      </c>
      <c r="AV208" s="4">
        <f t="shared" si="186"/>
        <v>0</v>
      </c>
      <c r="AW208" s="4">
        <f t="shared" si="187"/>
        <v>0</v>
      </c>
      <c r="AX208" s="4">
        <f t="shared" si="188"/>
        <v>0</v>
      </c>
      <c r="AY208" s="4">
        <f t="shared" si="189"/>
        <v>0</v>
      </c>
      <c r="AZ208" s="4">
        <f t="shared" si="190"/>
        <v>0</v>
      </c>
    </row>
    <row r="209" spans="2:52" x14ac:dyDescent="0.2">
      <c r="B209">
        <f>Risks!B217</f>
        <v>0</v>
      </c>
      <c r="C209">
        <f>Risks!I217</f>
        <v>0</v>
      </c>
      <c r="D209" s="4">
        <f>Risks!C217</f>
        <v>0</v>
      </c>
      <c r="E209" s="4">
        <f>Detailed_Report_Risk_Levels!D209</f>
        <v>0</v>
      </c>
      <c r="F209" s="4">
        <f t="shared" si="145"/>
        <v>1</v>
      </c>
      <c r="G209" s="4">
        <f t="shared" si="146"/>
        <v>1</v>
      </c>
      <c r="H209" s="4">
        <f t="shared" si="147"/>
        <v>1</v>
      </c>
      <c r="I209" s="4">
        <f t="shared" si="148"/>
        <v>1</v>
      </c>
      <c r="J209" s="4">
        <f t="shared" si="149"/>
        <v>1</v>
      </c>
      <c r="K209" s="4">
        <f t="shared" si="150"/>
        <v>1</v>
      </c>
      <c r="L209" s="4">
        <f t="shared" si="151"/>
        <v>1</v>
      </c>
      <c r="M209" s="4">
        <f t="shared" si="152"/>
        <v>1</v>
      </c>
      <c r="N209" s="4">
        <f t="shared" si="153"/>
        <v>1</v>
      </c>
      <c r="O209" s="4">
        <f t="shared" si="154"/>
        <v>1</v>
      </c>
      <c r="P209" s="4">
        <f t="shared" si="155"/>
        <v>1</v>
      </c>
      <c r="Q209" s="4">
        <f t="shared" si="156"/>
        <v>1</v>
      </c>
      <c r="R209" s="4">
        <f t="shared" si="157"/>
        <v>1</v>
      </c>
      <c r="S209" s="4">
        <f t="shared" si="158"/>
        <v>1</v>
      </c>
      <c r="T209" s="4">
        <f t="shared" si="159"/>
        <v>1</v>
      </c>
      <c r="U209" s="4">
        <f t="shared" si="160"/>
        <v>0</v>
      </c>
      <c r="V209" s="4">
        <f t="shared" si="161"/>
        <v>0</v>
      </c>
      <c r="W209" s="4">
        <f t="shared" si="162"/>
        <v>0</v>
      </c>
      <c r="X209" s="4">
        <f t="shared" si="163"/>
        <v>0</v>
      </c>
      <c r="Y209" s="4">
        <f t="shared" si="164"/>
        <v>0</v>
      </c>
      <c r="Z209" s="4">
        <f t="shared" si="165"/>
        <v>0</v>
      </c>
      <c r="AA209" s="4">
        <f t="shared" si="166"/>
        <v>0</v>
      </c>
      <c r="AB209" s="4">
        <f t="shared" si="167"/>
        <v>0</v>
      </c>
      <c r="AC209" s="4">
        <f t="shared" si="168"/>
        <v>0</v>
      </c>
      <c r="AD209" s="4">
        <f t="shared" si="169"/>
        <v>0</v>
      </c>
      <c r="AE209" s="4">
        <f t="shared" si="170"/>
        <v>0</v>
      </c>
      <c r="AF209" s="4">
        <f t="shared" si="171"/>
        <v>0</v>
      </c>
      <c r="AG209" s="4">
        <f t="shared" si="172"/>
        <v>0</v>
      </c>
      <c r="AH209" s="4">
        <f t="shared" si="173"/>
        <v>0</v>
      </c>
      <c r="AI209" s="4">
        <f t="shared" si="174"/>
        <v>0</v>
      </c>
      <c r="AJ209" s="4">
        <f t="shared" si="175"/>
        <v>0</v>
      </c>
      <c r="AK209" s="4">
        <f>Detailed_Report_Risk_Levels!E209</f>
        <v>0</v>
      </c>
      <c r="AL209" s="4">
        <f t="shared" si="176"/>
        <v>0</v>
      </c>
      <c r="AM209" s="4">
        <f t="shared" si="177"/>
        <v>0</v>
      </c>
      <c r="AN209" s="4">
        <f t="shared" si="178"/>
        <v>0</v>
      </c>
      <c r="AO209" s="4">
        <f t="shared" si="179"/>
        <v>0</v>
      </c>
      <c r="AP209" s="4">
        <f t="shared" si="180"/>
        <v>0</v>
      </c>
      <c r="AQ209" s="4">
        <f t="shared" si="181"/>
        <v>0</v>
      </c>
      <c r="AR209" s="4">
        <f t="shared" si="182"/>
        <v>0</v>
      </c>
      <c r="AS209" s="4">
        <f t="shared" si="183"/>
        <v>0</v>
      </c>
      <c r="AT209" s="4">
        <f t="shared" si="184"/>
        <v>0</v>
      </c>
      <c r="AU209" s="4">
        <f t="shared" si="185"/>
        <v>0</v>
      </c>
      <c r="AV209" s="4">
        <f t="shared" si="186"/>
        <v>0</v>
      </c>
      <c r="AW209" s="4">
        <f t="shared" si="187"/>
        <v>0</v>
      </c>
      <c r="AX209" s="4">
        <f t="shared" si="188"/>
        <v>0</v>
      </c>
      <c r="AY209" s="4">
        <f t="shared" si="189"/>
        <v>0</v>
      </c>
      <c r="AZ209" s="4">
        <f t="shared" si="190"/>
        <v>0</v>
      </c>
    </row>
  </sheetData>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1" tint="0.499984740745262"/>
  </sheetPr>
  <dimension ref="B2:R44"/>
  <sheetViews>
    <sheetView showGridLines="0" showZeros="0" workbookViewId="0">
      <selection activeCell="A4" sqref="A4"/>
    </sheetView>
  </sheetViews>
  <sheetFormatPr defaultColWidth="9.33203125" defaultRowHeight="11.25" x14ac:dyDescent="0.2"/>
  <cols>
    <col min="1" max="1" width="3.1640625" style="11" customWidth="1"/>
    <col min="2" max="2" width="35.83203125" style="11" customWidth="1"/>
    <col min="3" max="3" width="11.6640625" style="12" bestFit="1" customWidth="1"/>
    <col min="4" max="4" width="9.33203125" style="116"/>
    <col min="5" max="5" width="11.1640625" style="12" customWidth="1"/>
    <col min="6" max="7" width="9.33203125" style="12"/>
    <col min="8" max="16384" width="9.33203125" style="11"/>
  </cols>
  <sheetData>
    <row r="2" spans="2:18" ht="18" x14ac:dyDescent="0.2">
      <c r="B2" s="364" t="s">
        <v>65</v>
      </c>
      <c r="C2" s="364"/>
      <c r="D2" s="364"/>
      <c r="E2" s="364"/>
      <c r="F2" s="364"/>
      <c r="G2" s="364"/>
    </row>
    <row r="4" spans="2:18" x14ac:dyDescent="0.2">
      <c r="B4" s="365"/>
      <c r="C4" s="365"/>
      <c r="D4" s="365"/>
      <c r="E4" s="365"/>
      <c r="F4" s="365"/>
      <c r="G4" s="365"/>
      <c r="H4" s="362" t="s">
        <v>66</v>
      </c>
      <c r="I4" s="362"/>
      <c r="J4" s="362"/>
      <c r="K4" s="362"/>
      <c r="L4" s="362"/>
      <c r="M4" s="362"/>
      <c r="N4" s="362"/>
      <c r="O4" s="362"/>
      <c r="P4" s="362"/>
      <c r="Q4" s="362"/>
      <c r="R4" s="362"/>
    </row>
    <row r="5" spans="2:18" x14ac:dyDescent="0.2">
      <c r="B5" s="156"/>
      <c r="C5" s="156"/>
      <c r="D5" s="156"/>
      <c r="E5" s="156"/>
      <c r="F5" s="156"/>
      <c r="G5" s="156"/>
    </row>
    <row r="6" spans="2:18" x14ac:dyDescent="0.2">
      <c r="B6" s="366"/>
      <c r="C6" s="366"/>
      <c r="D6" s="366"/>
      <c r="E6" s="366"/>
      <c r="F6" s="366"/>
      <c r="G6" s="366"/>
    </row>
    <row r="7" spans="2:18" x14ac:dyDescent="0.2">
      <c r="B7" s="366"/>
      <c r="C7" s="366"/>
      <c r="D7" s="366"/>
      <c r="E7" s="366"/>
      <c r="F7" s="366"/>
      <c r="G7" s="168"/>
    </row>
    <row r="8" spans="2:18" ht="12" thickBot="1" x14ac:dyDescent="0.25"/>
    <row r="9" spans="2:18" x14ac:dyDescent="0.2">
      <c r="B9" s="133" t="s">
        <v>116</v>
      </c>
      <c r="C9" s="363"/>
      <c r="D9" s="363"/>
      <c r="E9" s="363"/>
      <c r="F9" s="367" t="s">
        <v>54</v>
      </c>
      <c r="G9" s="368"/>
    </row>
    <row r="10" spans="2:18" ht="21" x14ac:dyDescent="0.2">
      <c r="B10" s="134" t="str">
        <f>B9</f>
        <v>Organisational controls</v>
      </c>
      <c r="C10" s="126" t="s">
        <v>49</v>
      </c>
      <c r="D10" s="127" t="s">
        <v>44</v>
      </c>
      <c r="E10" s="126" t="s">
        <v>53</v>
      </c>
      <c r="F10" s="128" t="s">
        <v>49</v>
      </c>
      <c r="G10" s="177" t="s">
        <v>44</v>
      </c>
    </row>
    <row r="11" spans="2:18" x14ac:dyDescent="0.2">
      <c r="B11" s="135">
        <f>Settings!B29</f>
        <v>0</v>
      </c>
      <c r="C11" s="123">
        <f>alignment_riskcontrols!V7</f>
        <v>0</v>
      </c>
      <c r="D11" s="124">
        <f>alignment_riskcontrols!AL7</f>
        <v>0</v>
      </c>
      <c r="E11" s="123">
        <f>Settings!$E$35</f>
        <v>0</v>
      </c>
      <c r="F11" s="125">
        <f>E11-C11</f>
        <v>0</v>
      </c>
      <c r="G11" s="178">
        <f>E11-D11</f>
        <v>0</v>
      </c>
      <c r="H11" s="11">
        <v>5</v>
      </c>
    </row>
    <row r="12" spans="2:18" x14ac:dyDescent="0.2">
      <c r="B12" s="136">
        <f>Settings!B30</f>
        <v>0</v>
      </c>
      <c r="C12" s="115">
        <f>alignment_riskcontrols!W7</f>
        <v>0</v>
      </c>
      <c r="D12" s="118">
        <f>alignment_riskcontrols!AM7</f>
        <v>0</v>
      </c>
      <c r="E12" s="115">
        <f>$E$11</f>
        <v>0</v>
      </c>
      <c r="F12" s="125">
        <f t="shared" ref="F12:F25" si="0">E12-C12</f>
        <v>0</v>
      </c>
      <c r="G12" s="178">
        <f t="shared" ref="G12:G25" si="1">E12-D12</f>
        <v>0</v>
      </c>
      <c r="H12" s="11">
        <v>4</v>
      </c>
    </row>
    <row r="13" spans="2:18" x14ac:dyDescent="0.2">
      <c r="B13" s="136">
        <f>Settings!B31</f>
        <v>0</v>
      </c>
      <c r="C13" s="115">
        <f>alignment_riskcontrols!X7</f>
        <v>0</v>
      </c>
      <c r="D13" s="118">
        <f>alignment_riskcontrols!AN7</f>
        <v>0</v>
      </c>
      <c r="E13" s="115">
        <f t="shared" ref="E13:E41" si="2">$E$11</f>
        <v>0</v>
      </c>
      <c r="F13" s="125">
        <f t="shared" si="0"/>
        <v>0</v>
      </c>
      <c r="G13" s="178">
        <f t="shared" si="1"/>
        <v>0</v>
      </c>
      <c r="H13" s="11">
        <v>3</v>
      </c>
    </row>
    <row r="14" spans="2:18" x14ac:dyDescent="0.2">
      <c r="B14" s="136">
        <f>Settings!B32</f>
        <v>0</v>
      </c>
      <c r="C14" s="115">
        <f>alignment_riskcontrols!Y7</f>
        <v>0</v>
      </c>
      <c r="D14" s="118">
        <f>alignment_riskcontrols!AO7</f>
        <v>0</v>
      </c>
      <c r="E14" s="115">
        <f t="shared" si="2"/>
        <v>0</v>
      </c>
      <c r="F14" s="125">
        <f t="shared" si="0"/>
        <v>0</v>
      </c>
      <c r="G14" s="178">
        <f t="shared" si="1"/>
        <v>0</v>
      </c>
      <c r="H14" s="11">
        <v>2</v>
      </c>
    </row>
    <row r="15" spans="2:18" x14ac:dyDescent="0.2">
      <c r="B15" s="136">
        <f>Settings!B33</f>
        <v>0</v>
      </c>
      <c r="C15" s="115">
        <f>alignment_riskcontrols!Z7</f>
        <v>0</v>
      </c>
      <c r="D15" s="118">
        <f>alignment_riskcontrols!AP7</f>
        <v>0</v>
      </c>
      <c r="E15" s="115">
        <f t="shared" si="2"/>
        <v>0</v>
      </c>
      <c r="F15" s="125">
        <f t="shared" si="0"/>
        <v>0</v>
      </c>
      <c r="G15" s="178">
        <f t="shared" si="1"/>
        <v>0</v>
      </c>
      <c r="H15" s="11">
        <v>1</v>
      </c>
    </row>
    <row r="16" spans="2:18" x14ac:dyDescent="0.2">
      <c r="B16" s="136">
        <f>Settings!B34</f>
        <v>0</v>
      </c>
      <c r="C16" s="115">
        <f>alignment_riskcontrols!AA7</f>
        <v>0</v>
      </c>
      <c r="D16" s="118">
        <f>alignment_riskcontrols!AQ7</f>
        <v>0</v>
      </c>
      <c r="E16" s="115">
        <f t="shared" si="2"/>
        <v>0</v>
      </c>
      <c r="F16" s="125">
        <f t="shared" si="0"/>
        <v>0</v>
      </c>
      <c r="G16" s="178">
        <f t="shared" si="1"/>
        <v>0</v>
      </c>
    </row>
    <row r="17" spans="2:7" x14ac:dyDescent="0.2">
      <c r="B17" s="136">
        <f>Settings!B35</f>
        <v>0</v>
      </c>
      <c r="C17" s="115">
        <f>alignment_riskcontrols!AB7</f>
        <v>0</v>
      </c>
      <c r="D17" s="118">
        <f>alignment_riskcontrols!AR7</f>
        <v>0</v>
      </c>
      <c r="E17" s="115">
        <f t="shared" si="2"/>
        <v>0</v>
      </c>
      <c r="F17" s="125">
        <f t="shared" si="0"/>
        <v>0</v>
      </c>
      <c r="G17" s="178">
        <f t="shared" si="1"/>
        <v>0</v>
      </c>
    </row>
    <row r="18" spans="2:7" x14ac:dyDescent="0.2">
      <c r="B18" s="136">
        <f>Settings!B36</f>
        <v>0</v>
      </c>
      <c r="C18" s="115">
        <f>alignment_riskcontrols!AC7</f>
        <v>0</v>
      </c>
      <c r="D18" s="118">
        <f>alignment_riskcontrols!AS7</f>
        <v>0</v>
      </c>
      <c r="E18" s="115">
        <f t="shared" si="2"/>
        <v>0</v>
      </c>
      <c r="F18" s="125">
        <f t="shared" si="0"/>
        <v>0</v>
      </c>
      <c r="G18" s="178">
        <f t="shared" si="1"/>
        <v>0</v>
      </c>
    </row>
    <row r="19" spans="2:7" x14ac:dyDescent="0.2">
      <c r="B19" s="136">
        <f>Settings!B37</f>
        <v>0</v>
      </c>
      <c r="C19" s="115">
        <f>alignment_riskcontrols!AD7</f>
        <v>0</v>
      </c>
      <c r="D19" s="118">
        <f>alignment_riskcontrols!AT7</f>
        <v>0</v>
      </c>
      <c r="E19" s="115">
        <f t="shared" si="2"/>
        <v>0</v>
      </c>
      <c r="F19" s="125">
        <f t="shared" si="0"/>
        <v>0</v>
      </c>
      <c r="G19" s="178">
        <f t="shared" si="1"/>
        <v>0</v>
      </c>
    </row>
    <row r="20" spans="2:7" x14ac:dyDescent="0.2">
      <c r="B20" s="136">
        <f>Settings!B38</f>
        <v>0</v>
      </c>
      <c r="C20" s="115">
        <f>alignment_riskcontrols!AE7</f>
        <v>0</v>
      </c>
      <c r="D20" s="118">
        <f>alignment_riskcontrols!AU7</f>
        <v>0</v>
      </c>
      <c r="E20" s="115">
        <f t="shared" si="2"/>
        <v>0</v>
      </c>
      <c r="F20" s="125">
        <f t="shared" si="0"/>
        <v>0</v>
      </c>
      <c r="G20" s="178">
        <f t="shared" si="1"/>
        <v>0</v>
      </c>
    </row>
    <row r="21" spans="2:7" x14ac:dyDescent="0.2">
      <c r="B21" s="136">
        <f>Settings!B39</f>
        <v>0</v>
      </c>
      <c r="C21" s="115">
        <f>alignment_riskcontrols!AF7</f>
        <v>0</v>
      </c>
      <c r="D21" s="118">
        <f>alignment_riskcontrols!AV7</f>
        <v>0</v>
      </c>
      <c r="E21" s="115">
        <f t="shared" si="2"/>
        <v>0</v>
      </c>
      <c r="F21" s="125">
        <f t="shared" si="0"/>
        <v>0</v>
      </c>
      <c r="G21" s="178">
        <f t="shared" si="1"/>
        <v>0</v>
      </c>
    </row>
    <row r="22" spans="2:7" x14ac:dyDescent="0.2">
      <c r="B22" s="136">
        <f>Settings!B40</f>
        <v>0</v>
      </c>
      <c r="C22" s="115">
        <f>alignment_riskcontrols!AG7</f>
        <v>0</v>
      </c>
      <c r="D22" s="118">
        <f>alignment_riskcontrols!AW7</f>
        <v>0</v>
      </c>
      <c r="E22" s="115">
        <f t="shared" si="2"/>
        <v>0</v>
      </c>
      <c r="F22" s="125">
        <f t="shared" si="0"/>
        <v>0</v>
      </c>
      <c r="G22" s="178">
        <f t="shared" si="1"/>
        <v>0</v>
      </c>
    </row>
    <row r="23" spans="2:7" x14ac:dyDescent="0.2">
      <c r="B23" s="136">
        <f>Settings!B41</f>
        <v>0</v>
      </c>
      <c r="C23" s="115">
        <f>alignment_riskcontrols!AH7</f>
        <v>0</v>
      </c>
      <c r="D23" s="118">
        <f>alignment_riskcontrols!AX7</f>
        <v>0</v>
      </c>
      <c r="E23" s="115">
        <f t="shared" si="2"/>
        <v>0</v>
      </c>
      <c r="F23" s="125">
        <f t="shared" si="0"/>
        <v>0</v>
      </c>
      <c r="G23" s="178">
        <f t="shared" si="1"/>
        <v>0</v>
      </c>
    </row>
    <row r="24" spans="2:7" x14ac:dyDescent="0.2">
      <c r="B24" s="136">
        <f>Settings!B42</f>
        <v>0</v>
      </c>
      <c r="C24" s="115">
        <f>alignment_riskcontrols!AI7</f>
        <v>0</v>
      </c>
      <c r="D24" s="118">
        <f>alignment_riskcontrols!AY7</f>
        <v>0</v>
      </c>
      <c r="E24" s="115">
        <f t="shared" si="2"/>
        <v>0</v>
      </c>
      <c r="F24" s="125">
        <f t="shared" si="0"/>
        <v>0</v>
      </c>
      <c r="G24" s="178">
        <f t="shared" si="1"/>
        <v>0</v>
      </c>
    </row>
    <row r="25" spans="2:7" ht="12" thickBot="1" x14ac:dyDescent="0.25">
      <c r="B25" s="137">
        <f>Settings!B43</f>
        <v>0</v>
      </c>
      <c r="C25" s="138">
        <f>alignment_riskcontrols!AJ7</f>
        <v>0</v>
      </c>
      <c r="D25" s="139">
        <f>alignment_riskcontrols!AZ7</f>
        <v>0</v>
      </c>
      <c r="E25" s="138">
        <f t="shared" si="2"/>
        <v>0</v>
      </c>
      <c r="F25" s="140">
        <f t="shared" si="0"/>
        <v>0</v>
      </c>
      <c r="G25" s="179">
        <f t="shared" si="1"/>
        <v>0</v>
      </c>
    </row>
    <row r="26" spans="2:7" x14ac:dyDescent="0.2">
      <c r="F26" s="117"/>
      <c r="G26" s="117"/>
    </row>
    <row r="27" spans="2:7" ht="12" thickBot="1" x14ac:dyDescent="0.25">
      <c r="F27" s="117"/>
      <c r="G27" s="117"/>
    </row>
    <row r="28" spans="2:7" x14ac:dyDescent="0.2">
      <c r="B28" s="133" t="s">
        <v>73</v>
      </c>
      <c r="C28" s="363"/>
      <c r="D28" s="363"/>
      <c r="E28" s="363"/>
      <c r="F28" s="367" t="s">
        <v>54</v>
      </c>
      <c r="G28" s="367"/>
    </row>
    <row r="29" spans="2:7" ht="21" x14ac:dyDescent="0.2">
      <c r="B29" s="141" t="str">
        <f>B28</f>
        <v>Risk Categories</v>
      </c>
      <c r="C29" s="120" t="s">
        <v>49</v>
      </c>
      <c r="D29" s="121" t="s">
        <v>44</v>
      </c>
      <c r="E29" s="120" t="s">
        <v>53</v>
      </c>
      <c r="F29" s="122" t="s">
        <v>49</v>
      </c>
      <c r="G29" s="132" t="s">
        <v>44</v>
      </c>
    </row>
    <row r="30" spans="2:7" x14ac:dyDescent="0.2">
      <c r="B30" s="136">
        <f>Settings!D10</f>
        <v>0</v>
      </c>
      <c r="C30" s="115">
        <f>alignment_riskcat!V7</f>
        <v>0</v>
      </c>
      <c r="D30" s="118">
        <f>alignment_riskcat!AL7</f>
        <v>0</v>
      </c>
      <c r="E30" s="115">
        <f t="shared" si="2"/>
        <v>0</v>
      </c>
      <c r="F30" s="119">
        <f>E30-C30</f>
        <v>0</v>
      </c>
      <c r="G30" s="119">
        <f>E30-D30</f>
        <v>0</v>
      </c>
    </row>
    <row r="31" spans="2:7" x14ac:dyDescent="0.2">
      <c r="B31" s="136">
        <f>Settings!D11</f>
        <v>0</v>
      </c>
      <c r="C31" s="115">
        <f>alignment_riskcat!W7</f>
        <v>0</v>
      </c>
      <c r="D31" s="118">
        <f>alignment_riskcat!AM7</f>
        <v>0</v>
      </c>
      <c r="E31" s="115">
        <f t="shared" si="2"/>
        <v>0</v>
      </c>
      <c r="F31" s="119">
        <f t="shared" ref="F31:F44" si="3">E31-C31</f>
        <v>0</v>
      </c>
      <c r="G31" s="119">
        <f t="shared" ref="G31:G44" si="4">E31-D31</f>
        <v>0</v>
      </c>
    </row>
    <row r="32" spans="2:7" x14ac:dyDescent="0.2">
      <c r="B32" s="136">
        <f>Settings!D12</f>
        <v>0</v>
      </c>
      <c r="C32" s="115">
        <f>alignment_riskcat!X7</f>
        <v>0</v>
      </c>
      <c r="D32" s="118">
        <f>alignment_riskcat!AN7</f>
        <v>0</v>
      </c>
      <c r="E32" s="115">
        <f t="shared" si="2"/>
        <v>0</v>
      </c>
      <c r="F32" s="119">
        <f t="shared" si="3"/>
        <v>0</v>
      </c>
      <c r="G32" s="119">
        <f t="shared" si="4"/>
        <v>0</v>
      </c>
    </row>
    <row r="33" spans="2:7" x14ac:dyDescent="0.2">
      <c r="B33" s="136">
        <f>Settings!D13</f>
        <v>0</v>
      </c>
      <c r="C33" s="115">
        <f>alignment_riskcat!Y7</f>
        <v>0</v>
      </c>
      <c r="D33" s="118">
        <f>alignment_riskcat!AO7</f>
        <v>0</v>
      </c>
      <c r="E33" s="115">
        <f t="shared" si="2"/>
        <v>0</v>
      </c>
      <c r="F33" s="119">
        <f t="shared" si="3"/>
        <v>0</v>
      </c>
      <c r="G33" s="119">
        <f t="shared" si="4"/>
        <v>0</v>
      </c>
    </row>
    <row r="34" spans="2:7" x14ac:dyDescent="0.2">
      <c r="B34" s="136">
        <f>Settings!D14</f>
        <v>0</v>
      </c>
      <c r="C34" s="115">
        <f>alignment_riskcat!Z7</f>
        <v>0</v>
      </c>
      <c r="D34" s="118">
        <f>alignment_riskcat!AP7</f>
        <v>0</v>
      </c>
      <c r="E34" s="115">
        <f t="shared" si="2"/>
        <v>0</v>
      </c>
      <c r="F34" s="119">
        <f t="shared" si="3"/>
        <v>0</v>
      </c>
      <c r="G34" s="119">
        <f t="shared" si="4"/>
        <v>0</v>
      </c>
    </row>
    <row r="35" spans="2:7" x14ac:dyDescent="0.2">
      <c r="B35" s="136">
        <f>Settings!D15</f>
        <v>0</v>
      </c>
      <c r="C35" s="115">
        <f>alignment_riskcat!AA7</f>
        <v>0</v>
      </c>
      <c r="D35" s="118">
        <f>alignment_riskcat!AQ7</f>
        <v>0</v>
      </c>
      <c r="E35" s="115">
        <f t="shared" si="2"/>
        <v>0</v>
      </c>
      <c r="F35" s="119">
        <f t="shared" si="3"/>
        <v>0</v>
      </c>
      <c r="G35" s="119">
        <f t="shared" si="4"/>
        <v>0</v>
      </c>
    </row>
    <row r="36" spans="2:7" x14ac:dyDescent="0.2">
      <c r="B36" s="136">
        <f>Settings!D16</f>
        <v>0</v>
      </c>
      <c r="C36" s="115">
        <f>alignment_riskcat!AB7</f>
        <v>0</v>
      </c>
      <c r="D36" s="118">
        <f>alignment_riskcat!AR7</f>
        <v>0</v>
      </c>
      <c r="E36" s="115">
        <f t="shared" si="2"/>
        <v>0</v>
      </c>
      <c r="F36" s="119">
        <f t="shared" si="3"/>
        <v>0</v>
      </c>
      <c r="G36" s="119">
        <f t="shared" si="4"/>
        <v>0</v>
      </c>
    </row>
    <row r="37" spans="2:7" x14ac:dyDescent="0.2">
      <c r="B37" s="136">
        <f>Settings!D17</f>
        <v>0</v>
      </c>
      <c r="C37" s="115">
        <f>alignment_riskcat!AC7</f>
        <v>0</v>
      </c>
      <c r="D37" s="118">
        <f>alignment_riskcat!AS7</f>
        <v>0</v>
      </c>
      <c r="E37" s="115">
        <f t="shared" si="2"/>
        <v>0</v>
      </c>
      <c r="F37" s="119">
        <f t="shared" si="3"/>
        <v>0</v>
      </c>
      <c r="G37" s="119">
        <f t="shared" si="4"/>
        <v>0</v>
      </c>
    </row>
    <row r="38" spans="2:7" x14ac:dyDescent="0.2">
      <c r="B38" s="136">
        <f>Settings!D18</f>
        <v>0</v>
      </c>
      <c r="C38" s="115">
        <f>alignment_riskcat!AD7</f>
        <v>0</v>
      </c>
      <c r="D38" s="118">
        <f>alignment_riskcat!AT7</f>
        <v>0</v>
      </c>
      <c r="E38" s="115">
        <f t="shared" si="2"/>
        <v>0</v>
      </c>
      <c r="F38" s="119">
        <f t="shared" si="3"/>
        <v>0</v>
      </c>
      <c r="G38" s="119">
        <f t="shared" si="4"/>
        <v>0</v>
      </c>
    </row>
    <row r="39" spans="2:7" x14ac:dyDescent="0.2">
      <c r="B39" s="136">
        <f>Settings!D19</f>
        <v>0</v>
      </c>
      <c r="C39" s="115">
        <f>alignment_riskcat!AE7</f>
        <v>0</v>
      </c>
      <c r="D39" s="118">
        <f>alignment_riskcat!AU7</f>
        <v>0</v>
      </c>
      <c r="E39" s="115">
        <f t="shared" si="2"/>
        <v>0</v>
      </c>
      <c r="F39" s="119">
        <f t="shared" si="3"/>
        <v>0</v>
      </c>
      <c r="G39" s="119">
        <f t="shared" si="4"/>
        <v>0</v>
      </c>
    </row>
    <row r="40" spans="2:7" x14ac:dyDescent="0.2">
      <c r="B40" s="136">
        <f>Settings!D20</f>
        <v>0</v>
      </c>
      <c r="C40" s="115">
        <f>alignment_riskcat!AF7</f>
        <v>0</v>
      </c>
      <c r="D40" s="118">
        <f>alignment_riskcat!AV7</f>
        <v>0</v>
      </c>
      <c r="E40" s="115">
        <f t="shared" si="2"/>
        <v>0</v>
      </c>
      <c r="F40" s="119">
        <f t="shared" si="3"/>
        <v>0</v>
      </c>
      <c r="G40" s="119">
        <f t="shared" si="4"/>
        <v>0</v>
      </c>
    </row>
    <row r="41" spans="2:7" x14ac:dyDescent="0.2">
      <c r="B41" s="136">
        <f>Settings!D21</f>
        <v>0</v>
      </c>
      <c r="C41" s="115">
        <f>alignment_riskcat!AG7</f>
        <v>0</v>
      </c>
      <c r="D41" s="118">
        <f>alignment_riskcat!AW7</f>
        <v>0</v>
      </c>
      <c r="E41" s="115">
        <f t="shared" si="2"/>
        <v>0</v>
      </c>
      <c r="F41" s="119">
        <f t="shared" si="3"/>
        <v>0</v>
      </c>
      <c r="G41" s="119">
        <f t="shared" si="4"/>
        <v>0</v>
      </c>
    </row>
    <row r="42" spans="2:7" x14ac:dyDescent="0.2">
      <c r="B42" s="136">
        <f>Settings!D22</f>
        <v>0</v>
      </c>
      <c r="C42" s="115">
        <f>alignment_riskcat!AH7</f>
        <v>0</v>
      </c>
      <c r="D42" s="118">
        <f>alignment_riskcat!AX7</f>
        <v>0</v>
      </c>
      <c r="E42" s="115">
        <f t="shared" ref="E42:E44" si="5">$E$11</f>
        <v>0</v>
      </c>
      <c r="F42" s="119">
        <f t="shared" si="3"/>
        <v>0</v>
      </c>
      <c r="G42" s="119">
        <f t="shared" si="4"/>
        <v>0</v>
      </c>
    </row>
    <row r="43" spans="2:7" x14ac:dyDescent="0.2">
      <c r="B43" s="136">
        <f>Settings!D23</f>
        <v>0</v>
      </c>
      <c r="C43" s="115">
        <f>alignment_riskcat!AI7</f>
        <v>0</v>
      </c>
      <c r="D43" s="118">
        <f>alignment_riskcat!AY7</f>
        <v>0</v>
      </c>
      <c r="E43" s="115">
        <f t="shared" si="5"/>
        <v>0</v>
      </c>
      <c r="F43" s="119">
        <f t="shared" si="3"/>
        <v>0</v>
      </c>
      <c r="G43" s="119">
        <f t="shared" si="4"/>
        <v>0</v>
      </c>
    </row>
    <row r="44" spans="2:7" ht="12" thickBot="1" x14ac:dyDescent="0.25">
      <c r="B44" s="137">
        <f>Settings!D24</f>
        <v>0</v>
      </c>
      <c r="C44" s="138">
        <f>alignment_riskcat!AJ7</f>
        <v>0</v>
      </c>
      <c r="D44" s="139">
        <f>alignment_riskcat!AZ7</f>
        <v>0</v>
      </c>
      <c r="E44" s="138">
        <f t="shared" si="5"/>
        <v>0</v>
      </c>
      <c r="F44" s="142">
        <f t="shared" si="3"/>
        <v>0</v>
      </c>
      <c r="G44" s="142">
        <f t="shared" si="4"/>
        <v>0</v>
      </c>
    </row>
  </sheetData>
  <sheetProtection algorithmName="SHA-512" hashValue="600qStppepIsBcfy3iPaMnv3glaYCWxn1Q0SfbebEoxpYZfm8U5lAkzbjylDsFbb7riVMo7QuFePLDdaf6I28Q==" saltValue="0BRkBPui8A+QpVIvYA0MhQ==" spinCount="100000" sheet="1" objects="1" scenarios="1"/>
  <mergeCells count="9">
    <mergeCell ref="H4:R4"/>
    <mergeCell ref="C28:E28"/>
    <mergeCell ref="B2:G2"/>
    <mergeCell ref="B4:G4"/>
    <mergeCell ref="B6:G6"/>
    <mergeCell ref="B7:F7"/>
    <mergeCell ref="F9:G9"/>
    <mergeCell ref="F28:G28"/>
    <mergeCell ref="C9:E9"/>
  </mergeCells>
  <dataValidations count="1">
    <dataValidation allowBlank="1" showInputMessage="1" showErrorMessage="1" promptTitle="Analysis" prompt="The analysis compares risk tolerence with inherent and residual risk levels (tolerence level - [minus] inherent and tolerence - [minus] residual)" sqref="F9:G9 F28:G28" xr:uid="{00000000-0002-0000-1000-000000000000}"/>
  </dataValidations>
  <pageMargins left="0.70866141732283472" right="0.70866141732283472" top="0.74803149606299213" bottom="0.74803149606299213" header="0.31496062992125984" footer="0.31496062992125984"/>
  <pageSetup paperSize="9" orientation="portrait" horizontalDpi="4294967293" verticalDpi="0"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1" tint="0.499984740745262"/>
  </sheetPr>
  <dimension ref="A2:N209"/>
  <sheetViews>
    <sheetView showGridLines="0" showZeros="0" workbookViewId="0"/>
  </sheetViews>
  <sheetFormatPr defaultRowHeight="11.25" x14ac:dyDescent="0.2"/>
  <cols>
    <col min="1" max="1" width="15.33203125" customWidth="1"/>
    <col min="2" max="2" width="2.33203125" customWidth="1"/>
    <col min="3" max="3" width="40.83203125" style="2" customWidth="1"/>
    <col min="4" max="4" width="10.83203125" style="4" customWidth="1"/>
    <col min="5" max="6" width="12.83203125" customWidth="1"/>
    <col min="7" max="7" width="2.83203125" customWidth="1"/>
    <col min="8" max="8" width="12.83203125" style="4" customWidth="1"/>
    <col min="9" max="9" width="21" customWidth="1"/>
    <col min="11" max="11" width="0" hidden="1" customWidth="1"/>
    <col min="13" max="14" width="0" hidden="1" customWidth="1"/>
  </cols>
  <sheetData>
    <row r="2" spans="1:14" ht="18" x14ac:dyDescent="0.2">
      <c r="C2" s="360" t="s">
        <v>68</v>
      </c>
      <c r="D2" s="360"/>
      <c r="E2" s="360"/>
      <c r="F2" s="360"/>
    </row>
    <row r="3" spans="1:14" x14ac:dyDescent="0.2">
      <c r="C3" s="370" t="s">
        <v>69</v>
      </c>
      <c r="D3" s="370"/>
      <c r="E3" s="370"/>
      <c r="F3" s="370"/>
    </row>
    <row r="4" spans="1:14" x14ac:dyDescent="0.2">
      <c r="C4" s="371"/>
      <c r="D4" s="371"/>
      <c r="E4" s="371"/>
      <c r="F4" s="371"/>
    </row>
    <row r="5" spans="1:14" ht="12" thickBot="1" x14ac:dyDescent="0.25">
      <c r="C5" s="372"/>
      <c r="D5" s="372"/>
      <c r="E5" s="372"/>
      <c r="F5" s="372"/>
      <c r="H5"/>
    </row>
    <row r="6" spans="1:14" ht="15" customHeight="1" thickBot="1" x14ac:dyDescent="0.25">
      <c r="C6" s="102" t="s">
        <v>41</v>
      </c>
      <c r="D6" s="103">
        <f>N11</f>
        <v>0</v>
      </c>
      <c r="E6" s="103">
        <f>Risk_Velocity!AD2</f>
        <v>0</v>
      </c>
      <c r="F6" s="103">
        <f>D6-E6</f>
        <v>0</v>
      </c>
      <c r="H6"/>
    </row>
    <row r="7" spans="1:14" ht="12" thickBot="1" x14ac:dyDescent="0.25">
      <c r="E7" s="369"/>
      <c r="F7" s="369"/>
      <c r="H7"/>
    </row>
    <row r="8" spans="1:14" ht="15" customHeight="1" x14ac:dyDescent="0.2">
      <c r="C8" s="90" t="s">
        <v>4</v>
      </c>
      <c r="D8" s="89" t="s">
        <v>35</v>
      </c>
      <c r="E8" s="89" t="s">
        <v>44</v>
      </c>
      <c r="F8" s="91" t="s">
        <v>45</v>
      </c>
      <c r="H8" s="130" t="s">
        <v>56</v>
      </c>
      <c r="M8">
        <f>SUM(H10:H209)</f>
        <v>0</v>
      </c>
    </row>
    <row r="9" spans="1:14" ht="15" customHeight="1" thickBot="1" x14ac:dyDescent="0.25">
      <c r="C9" s="92"/>
      <c r="D9" s="93"/>
      <c r="E9" s="94"/>
      <c r="F9" s="95"/>
      <c r="H9" s="131"/>
      <c r="M9" t="e">
        <f>Risks!#REF!</f>
        <v>#REF!</v>
      </c>
    </row>
    <row r="10" spans="1:14" ht="15" customHeight="1" x14ac:dyDescent="0.2">
      <c r="A10" s="174" t="s">
        <v>36</v>
      </c>
      <c r="C10" s="129">
        <f>IF(Risks!C18=1,Risks!B18,0)</f>
        <v>0</v>
      </c>
      <c r="D10" s="78">
        <f>Risk_Velocity!AB5</f>
        <v>0</v>
      </c>
      <c r="E10" s="78">
        <f>Risk_Velocity!AB5*Risk_Velocity!AC5</f>
        <v>0</v>
      </c>
      <c r="F10" s="96">
        <f t="shared" ref="F10:F41" si="0">D10-E10</f>
        <v>0</v>
      </c>
      <c r="H10" s="98">
        <f>Settings!$E$35</f>
        <v>0</v>
      </c>
      <c r="I10" s="176">
        <f>IF(E10&gt;H10,"Risk exceeds threshold",0)</f>
        <v>0</v>
      </c>
      <c r="K10">
        <f>Risks!K18</f>
        <v>0</v>
      </c>
      <c r="N10">
        <f>SUM(D10:D209)</f>
        <v>0</v>
      </c>
    </row>
    <row r="11" spans="1:14" ht="15" customHeight="1" thickBot="1" x14ac:dyDescent="0.25">
      <c r="A11" s="175">
        <f>COUNTIF(D10:D209,"&gt;0")</f>
        <v>0</v>
      </c>
      <c r="C11" s="129">
        <f>IF(Risks!C19=1,Risks!B19,0)</f>
        <v>0</v>
      </c>
      <c r="D11" s="78">
        <f>Risk_Velocity!AB6</f>
        <v>0</v>
      </c>
      <c r="E11" s="78">
        <f>Risk_Velocity!AB6*Risk_Velocity!AC6</f>
        <v>0</v>
      </c>
      <c r="F11" s="96">
        <f t="shared" si="0"/>
        <v>0</v>
      </c>
      <c r="H11" s="98">
        <f>Settings!$E$35</f>
        <v>0</v>
      </c>
      <c r="I11" s="176">
        <f t="shared" ref="I11:I74" si="1">IF(E11&gt;H11,"Risk exceeds threshold",0)</f>
        <v>0</v>
      </c>
      <c r="K11">
        <f>Risks!K19</f>
        <v>0</v>
      </c>
      <c r="N11">
        <f>IF(A11&gt;0,N10/A11,0)</f>
        <v>0</v>
      </c>
    </row>
    <row r="12" spans="1:14" ht="15" customHeight="1" x14ac:dyDescent="0.2">
      <c r="C12" s="129">
        <f>IF(Risks!C20=1,Risks!B20,0)</f>
        <v>0</v>
      </c>
      <c r="D12" s="78">
        <f>Risk_Velocity!AB7</f>
        <v>0</v>
      </c>
      <c r="E12" s="78">
        <f>Risk_Velocity!AB7*Risk_Velocity!AC7</f>
        <v>0</v>
      </c>
      <c r="F12" s="96">
        <f t="shared" si="0"/>
        <v>0</v>
      </c>
      <c r="H12" s="98">
        <f>Settings!$E$35</f>
        <v>0</v>
      </c>
      <c r="I12" s="176">
        <f t="shared" si="1"/>
        <v>0</v>
      </c>
      <c r="K12">
        <f>Risks!K20</f>
        <v>0</v>
      </c>
      <c r="N12">
        <f>SUM(F10:F209)</f>
        <v>0</v>
      </c>
    </row>
    <row r="13" spans="1:14" ht="15" customHeight="1" thickBot="1" x14ac:dyDescent="0.25">
      <c r="C13" s="129">
        <f>IF(Risks!C21=1,Risks!B21,0)</f>
        <v>0</v>
      </c>
      <c r="D13" s="78">
        <f>Risk_Velocity!AB8</f>
        <v>0</v>
      </c>
      <c r="E13" s="78">
        <f>Risk_Velocity!AB8*Risk_Velocity!AC8</f>
        <v>0</v>
      </c>
      <c r="F13" s="96">
        <f t="shared" si="0"/>
        <v>0</v>
      </c>
      <c r="H13" s="98">
        <f>Settings!$E$35</f>
        <v>0</v>
      </c>
      <c r="I13" s="176">
        <f t="shared" si="1"/>
        <v>0</v>
      </c>
      <c r="K13">
        <f>Risks!K21</f>
        <v>0</v>
      </c>
      <c r="N13" t="e">
        <f>IF(A11&gt;0+N12/A11,N12/A11,0)</f>
        <v>#DIV/0!</v>
      </c>
    </row>
    <row r="14" spans="1:14" ht="15" customHeight="1" x14ac:dyDescent="0.2">
      <c r="A14" s="286" t="s">
        <v>149</v>
      </c>
      <c r="C14" s="129">
        <f>IF(Risks!C22=1,Risks!B22,0)</f>
        <v>0</v>
      </c>
      <c r="D14" s="78">
        <f>Risk_Velocity!AB9</f>
        <v>0</v>
      </c>
      <c r="E14" s="78">
        <f>Risk_Velocity!AB9*Risk_Velocity!AC9</f>
        <v>0</v>
      </c>
      <c r="F14" s="96">
        <f t="shared" si="0"/>
        <v>0</v>
      </c>
      <c r="H14" s="98">
        <f>Settings!$E$35</f>
        <v>0</v>
      </c>
      <c r="I14" s="176">
        <f t="shared" si="1"/>
        <v>0</v>
      </c>
      <c r="K14">
        <f>Risks!K22</f>
        <v>0</v>
      </c>
    </row>
    <row r="15" spans="1:14" ht="15" customHeight="1" x14ac:dyDescent="0.2">
      <c r="A15" s="287">
        <f>Risk_Velocity!W3</f>
        <v>0</v>
      </c>
      <c r="C15" s="129">
        <f>IF(Risks!C23=1,Risks!B23,0)</f>
        <v>0</v>
      </c>
      <c r="D15" s="78">
        <f>Risk_Velocity!AB10</f>
        <v>0</v>
      </c>
      <c r="E15" s="78">
        <f>Risk_Velocity!AB10*Risk_Velocity!AC10</f>
        <v>0</v>
      </c>
      <c r="F15" s="96">
        <f t="shared" si="0"/>
        <v>0</v>
      </c>
      <c r="H15" s="98">
        <f>Settings!$E$35</f>
        <v>0</v>
      </c>
      <c r="I15" s="176">
        <f t="shared" si="1"/>
        <v>0</v>
      </c>
      <c r="K15">
        <f>Risks!K23</f>
        <v>0</v>
      </c>
    </row>
    <row r="16" spans="1:14" ht="15" customHeight="1" thickBot="1" x14ac:dyDescent="0.25">
      <c r="A16" s="288"/>
      <c r="C16" s="129">
        <f>IF(Risks!C24=1,Risks!B24,0)</f>
        <v>0</v>
      </c>
      <c r="D16" s="78">
        <f>Risk_Velocity!AB11</f>
        <v>0</v>
      </c>
      <c r="E16" s="78">
        <f>Risk_Velocity!AB11*Risk_Velocity!AC11</f>
        <v>0</v>
      </c>
      <c r="F16" s="96">
        <f t="shared" si="0"/>
        <v>0</v>
      </c>
      <c r="H16" s="98">
        <f>Settings!$E$35</f>
        <v>0</v>
      </c>
      <c r="I16" s="176">
        <f t="shared" si="1"/>
        <v>0</v>
      </c>
      <c r="K16">
        <f>Risks!K24</f>
        <v>0</v>
      </c>
    </row>
    <row r="17" spans="1:11" ht="15" customHeight="1" x14ac:dyDescent="0.2">
      <c r="A17" s="285" t="s">
        <v>37</v>
      </c>
      <c r="C17" s="129">
        <f>IF(Risks!C25=1,Risks!B25,0)</f>
        <v>0</v>
      </c>
      <c r="D17" s="78">
        <f>Risk_Velocity!AB12</f>
        <v>0</v>
      </c>
      <c r="E17" s="78">
        <f>Risk_Velocity!AB12*Risk_Velocity!AC12</f>
        <v>0</v>
      </c>
      <c r="F17" s="96">
        <f t="shared" si="0"/>
        <v>0</v>
      </c>
      <c r="H17" s="98">
        <f>Settings!$E$35</f>
        <v>0</v>
      </c>
      <c r="I17" s="176">
        <f t="shared" si="1"/>
        <v>0</v>
      </c>
      <c r="K17">
        <f>Risks!K25</f>
        <v>0</v>
      </c>
    </row>
    <row r="18" spans="1:11" ht="15" customHeight="1" x14ac:dyDescent="0.2">
      <c r="A18" s="98">
        <f>Risk_Likelihood!T2</f>
        <v>0</v>
      </c>
      <c r="C18" s="129">
        <f>IF(Risks!C26=1,Risks!B26,0)</f>
        <v>0</v>
      </c>
      <c r="D18" s="78">
        <f>Risk_Velocity!AB13</f>
        <v>0</v>
      </c>
      <c r="E18" s="78">
        <f>Risk_Velocity!AB13*Risk_Velocity!AC13</f>
        <v>0</v>
      </c>
      <c r="F18" s="96">
        <f t="shared" si="0"/>
        <v>0</v>
      </c>
      <c r="H18" s="98">
        <f>Settings!$E$35</f>
        <v>0</v>
      </c>
      <c r="I18" s="176">
        <f t="shared" si="1"/>
        <v>0</v>
      </c>
      <c r="K18">
        <f>Risks!K26</f>
        <v>0</v>
      </c>
    </row>
    <row r="19" spans="1:11" ht="15" customHeight="1" x14ac:dyDescent="0.2">
      <c r="A19" s="99" t="s">
        <v>38</v>
      </c>
      <c r="C19" s="129">
        <f>IF(Risks!C27=1,Risks!B27,0)</f>
        <v>0</v>
      </c>
      <c r="D19" s="78">
        <f>Risk_Velocity!AB14</f>
        <v>0</v>
      </c>
      <c r="E19" s="78">
        <f>Risk_Velocity!AB14*Risk_Velocity!AC14</f>
        <v>0</v>
      </c>
      <c r="F19" s="96">
        <f t="shared" si="0"/>
        <v>0</v>
      </c>
      <c r="H19" s="98">
        <f>Settings!$E$35</f>
        <v>0</v>
      </c>
      <c r="I19" s="176">
        <f t="shared" si="1"/>
        <v>0</v>
      </c>
      <c r="K19">
        <f>Risks!K27</f>
        <v>0</v>
      </c>
    </row>
    <row r="20" spans="1:11" ht="15" customHeight="1" x14ac:dyDescent="0.2">
      <c r="A20" s="98">
        <f>Risk_Impact!T2</f>
        <v>0</v>
      </c>
      <c r="C20" s="129">
        <f>IF(Risks!C28=1,Risks!B28,0)</f>
        <v>0</v>
      </c>
      <c r="D20" s="78">
        <f>Risk_Velocity!AB15</f>
        <v>0</v>
      </c>
      <c r="E20" s="78">
        <f>Risk_Velocity!AB15*Risk_Velocity!AC15</f>
        <v>0</v>
      </c>
      <c r="F20" s="96">
        <f t="shared" si="0"/>
        <v>0</v>
      </c>
      <c r="H20" s="98">
        <f>Settings!$E$35</f>
        <v>0</v>
      </c>
      <c r="I20" s="176">
        <f t="shared" si="1"/>
        <v>0</v>
      </c>
      <c r="K20">
        <f>Risks!K28</f>
        <v>0</v>
      </c>
    </row>
    <row r="21" spans="1:11" ht="15" customHeight="1" x14ac:dyDescent="0.2">
      <c r="A21" s="100" t="s">
        <v>39</v>
      </c>
      <c r="C21" s="129">
        <f>IF(Risks!C29=1,Risks!B29,0)</f>
        <v>0</v>
      </c>
      <c r="D21" s="78">
        <f>Risk_Velocity!AB16</f>
        <v>0</v>
      </c>
      <c r="E21" s="78">
        <f>Risk_Velocity!AB16*Risk_Velocity!AC16</f>
        <v>0</v>
      </c>
      <c r="F21" s="96">
        <f t="shared" si="0"/>
        <v>0</v>
      </c>
      <c r="H21" s="98">
        <f>Settings!$E$35</f>
        <v>0</v>
      </c>
      <c r="I21" s="176">
        <f t="shared" si="1"/>
        <v>0</v>
      </c>
      <c r="K21">
        <f>Risks!K29</f>
        <v>0</v>
      </c>
    </row>
    <row r="22" spans="1:11" ht="15" customHeight="1" x14ac:dyDescent="0.2">
      <c r="A22" s="98">
        <f>Risk_Vulnerability!T2</f>
        <v>0</v>
      </c>
      <c r="C22" s="129">
        <f>IF(Risks!C30=1,Risks!B30,0)</f>
        <v>0</v>
      </c>
      <c r="D22" s="78">
        <f>Risk_Velocity!AB17</f>
        <v>0</v>
      </c>
      <c r="E22" s="78">
        <f>Risk_Velocity!AB17*Risk_Velocity!AC17</f>
        <v>0</v>
      </c>
      <c r="F22" s="96">
        <f t="shared" si="0"/>
        <v>0</v>
      </c>
      <c r="H22" s="98">
        <f>Settings!$E$35</f>
        <v>0</v>
      </c>
      <c r="I22" s="176">
        <f t="shared" si="1"/>
        <v>0</v>
      </c>
      <c r="K22">
        <f>Risks!K30</f>
        <v>0</v>
      </c>
    </row>
    <row r="23" spans="1:11" ht="15" customHeight="1" x14ac:dyDescent="0.2">
      <c r="A23" s="99" t="s">
        <v>40</v>
      </c>
      <c r="C23" s="129">
        <f>IF(Risks!C31=1,Risks!B31,0)</f>
        <v>0</v>
      </c>
      <c r="D23" s="78">
        <f>Risk_Velocity!AB18</f>
        <v>0</v>
      </c>
      <c r="E23" s="78">
        <f>Risk_Velocity!AB18*Risk_Velocity!AC18</f>
        <v>0</v>
      </c>
      <c r="F23" s="96">
        <f t="shared" si="0"/>
        <v>0</v>
      </c>
      <c r="H23" s="98">
        <f>Settings!$E$35</f>
        <v>0</v>
      </c>
      <c r="I23" s="176">
        <f t="shared" si="1"/>
        <v>0</v>
      </c>
      <c r="K23">
        <f>Risks!K31</f>
        <v>0</v>
      </c>
    </row>
    <row r="24" spans="1:11" ht="15" customHeight="1" x14ac:dyDescent="0.2">
      <c r="A24" s="98">
        <f>Risk_Velocity!T2</f>
        <v>0</v>
      </c>
      <c r="C24" s="129">
        <f>IF(Risks!C32=1,Risks!B32,0)</f>
        <v>0</v>
      </c>
      <c r="D24" s="78">
        <f>Risk_Velocity!AB19</f>
        <v>0</v>
      </c>
      <c r="E24" s="78">
        <f>Risk_Velocity!AB19*Risk_Velocity!AC19</f>
        <v>0</v>
      </c>
      <c r="F24" s="96">
        <f t="shared" si="0"/>
        <v>0</v>
      </c>
      <c r="H24" s="98">
        <f>Settings!$E$35</f>
        <v>0</v>
      </c>
      <c r="I24" s="176">
        <f t="shared" si="1"/>
        <v>0</v>
      </c>
      <c r="K24">
        <f>Risks!K32</f>
        <v>0</v>
      </c>
    </row>
    <row r="25" spans="1:11" ht="15" customHeight="1" x14ac:dyDescent="0.2">
      <c r="A25" s="99" t="s">
        <v>46</v>
      </c>
      <c r="C25" s="129">
        <f>IF(Risks!C33=1,Risks!B33,0)</f>
        <v>0</v>
      </c>
      <c r="D25" s="78">
        <f>Risk_Velocity!AB20</f>
        <v>0</v>
      </c>
      <c r="E25" s="78">
        <f>Risk_Velocity!AB20*Risk_Velocity!AC20</f>
        <v>0</v>
      </c>
      <c r="F25" s="96">
        <f t="shared" si="0"/>
        <v>0</v>
      </c>
      <c r="H25" s="98">
        <f>Settings!$E$35</f>
        <v>0</v>
      </c>
      <c r="I25" s="176">
        <f t="shared" si="1"/>
        <v>0</v>
      </c>
      <c r="K25">
        <f>Risks!K33</f>
        <v>0</v>
      </c>
    </row>
    <row r="26" spans="1:11" ht="15" customHeight="1" thickBot="1" x14ac:dyDescent="0.25">
      <c r="A26" s="101">
        <f>E6</f>
        <v>0</v>
      </c>
      <c r="C26" s="129">
        <f>IF(Risks!C34=1,Risks!B34,0)</f>
        <v>0</v>
      </c>
      <c r="D26" s="78">
        <f>Risk_Velocity!AB21</f>
        <v>0</v>
      </c>
      <c r="E26" s="78">
        <f>Risk_Velocity!AB21*Risk_Velocity!AC21</f>
        <v>0</v>
      </c>
      <c r="F26" s="96">
        <f t="shared" si="0"/>
        <v>0</v>
      </c>
      <c r="H26" s="98">
        <f>Settings!$E$35</f>
        <v>0</v>
      </c>
      <c r="I26" s="176">
        <f t="shared" si="1"/>
        <v>0</v>
      </c>
      <c r="K26">
        <f>Risks!K34</f>
        <v>0</v>
      </c>
    </row>
    <row r="27" spans="1:11" ht="15" customHeight="1" x14ac:dyDescent="0.2">
      <c r="C27" s="129">
        <f>IF(Risks!C35=1,Risks!B35,0)</f>
        <v>0</v>
      </c>
      <c r="D27" s="78">
        <f>Risk_Velocity!AB22</f>
        <v>0</v>
      </c>
      <c r="E27" s="78">
        <f>Risk_Velocity!AB22*Risk_Velocity!AC22</f>
        <v>0</v>
      </c>
      <c r="F27" s="96">
        <f t="shared" si="0"/>
        <v>0</v>
      </c>
      <c r="H27" s="98">
        <f>Settings!$E$35</f>
        <v>0</v>
      </c>
      <c r="I27" s="176">
        <f t="shared" si="1"/>
        <v>0</v>
      </c>
      <c r="K27">
        <f>Risks!K35</f>
        <v>0</v>
      </c>
    </row>
    <row r="28" spans="1:11" ht="15" customHeight="1" x14ac:dyDescent="0.2">
      <c r="C28" s="129">
        <f>IF(Risks!C36=1,Risks!B36,0)</f>
        <v>0</v>
      </c>
      <c r="D28" s="78">
        <f>Risk_Velocity!AB23</f>
        <v>0</v>
      </c>
      <c r="E28" s="78">
        <f>Risk_Velocity!AB23*Risk_Velocity!AC23</f>
        <v>0</v>
      </c>
      <c r="F28" s="96">
        <f t="shared" si="0"/>
        <v>0</v>
      </c>
      <c r="H28" s="98">
        <f>Settings!$E$35</f>
        <v>0</v>
      </c>
      <c r="I28" s="176">
        <f t="shared" si="1"/>
        <v>0</v>
      </c>
      <c r="K28">
        <f>Risks!K36</f>
        <v>0</v>
      </c>
    </row>
    <row r="29" spans="1:11" ht="15" customHeight="1" x14ac:dyDescent="0.2">
      <c r="C29" s="129">
        <f>IF(Risks!C37=1,Risks!B37,0)</f>
        <v>0</v>
      </c>
      <c r="D29" s="78">
        <f>Risk_Velocity!AB24</f>
        <v>0</v>
      </c>
      <c r="E29" s="78">
        <f>Risk_Velocity!AB24*Risk_Velocity!AC24</f>
        <v>0</v>
      </c>
      <c r="F29" s="96">
        <f t="shared" si="0"/>
        <v>0</v>
      </c>
      <c r="H29" s="98">
        <f>Settings!$E$35</f>
        <v>0</v>
      </c>
      <c r="I29" s="176">
        <f t="shared" si="1"/>
        <v>0</v>
      </c>
      <c r="K29">
        <f>Risks!K37</f>
        <v>0</v>
      </c>
    </row>
    <row r="30" spans="1:11" ht="15" customHeight="1" x14ac:dyDescent="0.2">
      <c r="C30" s="129">
        <f>IF(Risks!C38=1,Risks!B38,0)</f>
        <v>0</v>
      </c>
      <c r="D30" s="78">
        <f>Risk_Velocity!AB25</f>
        <v>0</v>
      </c>
      <c r="E30" s="78">
        <f>Risk_Velocity!AB25*Risk_Velocity!AC25</f>
        <v>0</v>
      </c>
      <c r="F30" s="96">
        <f t="shared" si="0"/>
        <v>0</v>
      </c>
      <c r="H30" s="98">
        <f>Settings!$E$35</f>
        <v>0</v>
      </c>
      <c r="I30" s="176">
        <f t="shared" si="1"/>
        <v>0</v>
      </c>
      <c r="K30">
        <f>Risks!K38</f>
        <v>0</v>
      </c>
    </row>
    <row r="31" spans="1:11" ht="15" customHeight="1" x14ac:dyDescent="0.2">
      <c r="C31" s="129">
        <f>IF(Risks!C39=1,Risks!B39,0)</f>
        <v>0</v>
      </c>
      <c r="D31" s="78">
        <f>Risk_Velocity!AB26</f>
        <v>0</v>
      </c>
      <c r="E31" s="78">
        <f>Risk_Velocity!AB26*Risk_Velocity!AC26</f>
        <v>0</v>
      </c>
      <c r="F31" s="96">
        <f t="shared" si="0"/>
        <v>0</v>
      </c>
      <c r="H31" s="98">
        <f>Settings!$E$35</f>
        <v>0</v>
      </c>
      <c r="I31" s="176">
        <f t="shared" si="1"/>
        <v>0</v>
      </c>
      <c r="K31">
        <f>Risks!K39</f>
        <v>0</v>
      </c>
    </row>
    <row r="32" spans="1:11" ht="15" customHeight="1" x14ac:dyDescent="0.2">
      <c r="C32" s="129">
        <f>IF(Risks!C40=1,Risks!B40,0)</f>
        <v>0</v>
      </c>
      <c r="D32" s="78">
        <f>Risk_Velocity!AB27</f>
        <v>0</v>
      </c>
      <c r="E32" s="78">
        <f>Risk_Velocity!AB27*Risk_Velocity!AC27</f>
        <v>0</v>
      </c>
      <c r="F32" s="96">
        <f t="shared" si="0"/>
        <v>0</v>
      </c>
      <c r="H32" s="98">
        <f>Settings!$E$35</f>
        <v>0</v>
      </c>
      <c r="I32" s="176">
        <f t="shared" si="1"/>
        <v>0</v>
      </c>
      <c r="K32">
        <f>Risks!K40</f>
        <v>0</v>
      </c>
    </row>
    <row r="33" spans="3:11" ht="15" customHeight="1" x14ac:dyDescent="0.2">
      <c r="C33" s="129">
        <f>IF(Risks!C41=1,Risks!B41,0)</f>
        <v>0</v>
      </c>
      <c r="D33" s="78">
        <f>Risk_Velocity!AB28</f>
        <v>0</v>
      </c>
      <c r="E33" s="78">
        <f>Risk_Velocity!AB28*Risk_Velocity!AC28</f>
        <v>0</v>
      </c>
      <c r="F33" s="96">
        <f t="shared" si="0"/>
        <v>0</v>
      </c>
      <c r="H33" s="98">
        <f>Settings!$E$35</f>
        <v>0</v>
      </c>
      <c r="I33" s="176">
        <f t="shared" si="1"/>
        <v>0</v>
      </c>
      <c r="K33">
        <f>Risks!K41</f>
        <v>0</v>
      </c>
    </row>
    <row r="34" spans="3:11" ht="15" customHeight="1" x14ac:dyDescent="0.2">
      <c r="C34" s="129">
        <f>IF(Risks!C42=1,Risks!B42,0)</f>
        <v>0</v>
      </c>
      <c r="D34" s="78">
        <f>Risk_Velocity!AB29</f>
        <v>0</v>
      </c>
      <c r="E34" s="78">
        <f>Risk_Velocity!AB29*Risk_Velocity!AC29</f>
        <v>0</v>
      </c>
      <c r="F34" s="96">
        <f t="shared" si="0"/>
        <v>0</v>
      </c>
      <c r="H34" s="98">
        <f>Settings!$E$35</f>
        <v>0</v>
      </c>
      <c r="I34" s="176">
        <f t="shared" si="1"/>
        <v>0</v>
      </c>
      <c r="K34">
        <f>Risks!K42</f>
        <v>0</v>
      </c>
    </row>
    <row r="35" spans="3:11" ht="15" customHeight="1" x14ac:dyDescent="0.2">
      <c r="C35" s="129">
        <f>IF(Risks!C43=1,Risks!B43,0)</f>
        <v>0</v>
      </c>
      <c r="D35" s="78">
        <f>Risk_Velocity!AB30</f>
        <v>0</v>
      </c>
      <c r="E35" s="78">
        <f>Risk_Velocity!AB30*Risk_Velocity!AC30</f>
        <v>0</v>
      </c>
      <c r="F35" s="96">
        <f t="shared" si="0"/>
        <v>0</v>
      </c>
      <c r="H35" s="98">
        <f>Settings!$E$35</f>
        <v>0</v>
      </c>
      <c r="I35" s="176">
        <f t="shared" si="1"/>
        <v>0</v>
      </c>
      <c r="K35">
        <f>Risks!K43</f>
        <v>0</v>
      </c>
    </row>
    <row r="36" spans="3:11" ht="15" customHeight="1" x14ac:dyDescent="0.2">
      <c r="C36" s="129">
        <f>IF(Risks!C44=1,Risks!B44,0)</f>
        <v>0</v>
      </c>
      <c r="D36" s="78">
        <f>Risk_Velocity!AB31</f>
        <v>0</v>
      </c>
      <c r="E36" s="78">
        <f>Risk_Velocity!AB31*Risk_Velocity!AC31</f>
        <v>0</v>
      </c>
      <c r="F36" s="96">
        <f t="shared" si="0"/>
        <v>0</v>
      </c>
      <c r="H36" s="98">
        <f>Settings!$E$35</f>
        <v>0</v>
      </c>
      <c r="I36" s="176">
        <f t="shared" si="1"/>
        <v>0</v>
      </c>
      <c r="K36">
        <f>Risks!K44</f>
        <v>0</v>
      </c>
    </row>
    <row r="37" spans="3:11" ht="15" customHeight="1" x14ac:dyDescent="0.2">
      <c r="C37" s="129">
        <f>IF(Risks!C45=1,Risks!B45,0)</f>
        <v>0</v>
      </c>
      <c r="D37" s="78">
        <f>Risk_Velocity!AB32</f>
        <v>0</v>
      </c>
      <c r="E37" s="78">
        <f>Risk_Velocity!AB32*Risk_Velocity!AC32</f>
        <v>0</v>
      </c>
      <c r="F37" s="96">
        <f t="shared" si="0"/>
        <v>0</v>
      </c>
      <c r="H37" s="98">
        <f>Settings!$E$35</f>
        <v>0</v>
      </c>
      <c r="I37" s="176">
        <f t="shared" si="1"/>
        <v>0</v>
      </c>
      <c r="K37">
        <f>Risks!K45</f>
        <v>0</v>
      </c>
    </row>
    <row r="38" spans="3:11" ht="15" customHeight="1" x14ac:dyDescent="0.2">
      <c r="C38" s="129">
        <f>IF(Risks!C46=1,Risks!B46,0)</f>
        <v>0</v>
      </c>
      <c r="D38" s="78">
        <f>Risk_Velocity!AB33</f>
        <v>0</v>
      </c>
      <c r="E38" s="78">
        <f>Risk_Velocity!AB33*Risk_Velocity!AC33</f>
        <v>0</v>
      </c>
      <c r="F38" s="96">
        <f t="shared" si="0"/>
        <v>0</v>
      </c>
      <c r="H38" s="98">
        <f>Settings!$E$35</f>
        <v>0</v>
      </c>
      <c r="I38" s="176">
        <f t="shared" si="1"/>
        <v>0</v>
      </c>
      <c r="K38">
        <f>Risks!K46</f>
        <v>0</v>
      </c>
    </row>
    <row r="39" spans="3:11" ht="15" customHeight="1" x14ac:dyDescent="0.2">
      <c r="C39" s="129">
        <f>IF(Risks!C47=1,Risks!B47,0)</f>
        <v>0</v>
      </c>
      <c r="D39" s="78">
        <f>Risk_Velocity!AB34</f>
        <v>0</v>
      </c>
      <c r="E39" s="78">
        <f>Risk_Velocity!AB34*Risk_Velocity!AC34</f>
        <v>0</v>
      </c>
      <c r="F39" s="96">
        <f t="shared" si="0"/>
        <v>0</v>
      </c>
      <c r="H39" s="98">
        <f>Settings!$E$35</f>
        <v>0</v>
      </c>
      <c r="I39" s="176">
        <f t="shared" si="1"/>
        <v>0</v>
      </c>
      <c r="K39">
        <f>Risks!K47</f>
        <v>0</v>
      </c>
    </row>
    <row r="40" spans="3:11" ht="15" customHeight="1" x14ac:dyDescent="0.2">
      <c r="C40" s="129">
        <f>IF(Risks!C48=1,Risks!B48,0)</f>
        <v>0</v>
      </c>
      <c r="D40" s="78">
        <f>Risk_Velocity!AB35</f>
        <v>0</v>
      </c>
      <c r="E40" s="78">
        <f>Risk_Velocity!AB35*Risk_Velocity!AC35</f>
        <v>0</v>
      </c>
      <c r="F40" s="96">
        <f t="shared" si="0"/>
        <v>0</v>
      </c>
      <c r="H40" s="98">
        <f>Settings!$E$35</f>
        <v>0</v>
      </c>
      <c r="I40" s="176">
        <f t="shared" si="1"/>
        <v>0</v>
      </c>
      <c r="K40">
        <f>Risks!K48</f>
        <v>0</v>
      </c>
    </row>
    <row r="41" spans="3:11" ht="15" customHeight="1" x14ac:dyDescent="0.2">
      <c r="C41" s="129">
        <f>IF(Risks!C49=1,Risks!B49,0)</f>
        <v>0</v>
      </c>
      <c r="D41" s="78">
        <f>Risk_Velocity!AB36</f>
        <v>0</v>
      </c>
      <c r="E41" s="78">
        <f>Risk_Velocity!AB36*Risk_Velocity!AC36</f>
        <v>0</v>
      </c>
      <c r="F41" s="96">
        <f t="shared" si="0"/>
        <v>0</v>
      </c>
      <c r="H41" s="98">
        <f>Settings!$E$35</f>
        <v>0</v>
      </c>
      <c r="I41" s="176">
        <f t="shared" si="1"/>
        <v>0</v>
      </c>
      <c r="K41">
        <f>Risks!K49</f>
        <v>0</v>
      </c>
    </row>
    <row r="42" spans="3:11" ht="15" customHeight="1" x14ac:dyDescent="0.2">
      <c r="C42" s="129">
        <f>IF(Risks!C50=1,Risks!B50,0)</f>
        <v>0</v>
      </c>
      <c r="D42" s="78">
        <f>Risk_Velocity!AB37</f>
        <v>0</v>
      </c>
      <c r="E42" s="78">
        <f>Risk_Velocity!AB37*Risk_Velocity!AC37</f>
        <v>0</v>
      </c>
      <c r="F42" s="96">
        <f t="shared" ref="F42:F73" si="2">D42-E42</f>
        <v>0</v>
      </c>
      <c r="H42" s="98">
        <f>Settings!$E$35</f>
        <v>0</v>
      </c>
      <c r="I42" s="176">
        <f t="shared" si="1"/>
        <v>0</v>
      </c>
      <c r="K42">
        <f>Risks!K50</f>
        <v>0</v>
      </c>
    </row>
    <row r="43" spans="3:11" ht="15" customHeight="1" x14ac:dyDescent="0.2">
      <c r="C43" s="129">
        <f>IF(Risks!C51=1,Risks!B51,0)</f>
        <v>0</v>
      </c>
      <c r="D43" s="78">
        <f>Risk_Velocity!AB38</f>
        <v>0</v>
      </c>
      <c r="E43" s="78">
        <f>Risk_Velocity!AB38*Risk_Velocity!AC38</f>
        <v>0</v>
      </c>
      <c r="F43" s="96">
        <f t="shared" si="2"/>
        <v>0</v>
      </c>
      <c r="H43" s="98">
        <f>Settings!$E$35</f>
        <v>0</v>
      </c>
      <c r="I43" s="176">
        <f t="shared" si="1"/>
        <v>0</v>
      </c>
      <c r="K43">
        <f>Risks!K51</f>
        <v>0</v>
      </c>
    </row>
    <row r="44" spans="3:11" ht="15" customHeight="1" x14ac:dyDescent="0.2">
      <c r="C44" s="129">
        <f>IF(Risks!C52=1,Risks!B52,0)</f>
        <v>0</v>
      </c>
      <c r="D44" s="78">
        <f>Risk_Velocity!AB39</f>
        <v>0</v>
      </c>
      <c r="E44" s="78">
        <f>Risk_Velocity!AB39*Risk_Velocity!AC39</f>
        <v>0</v>
      </c>
      <c r="F44" s="96">
        <f t="shared" si="2"/>
        <v>0</v>
      </c>
      <c r="H44" s="98">
        <f>Settings!$E$35</f>
        <v>0</v>
      </c>
      <c r="I44" s="176">
        <f t="shared" si="1"/>
        <v>0</v>
      </c>
      <c r="K44">
        <f>Risks!K52</f>
        <v>0</v>
      </c>
    </row>
    <row r="45" spans="3:11" ht="15" customHeight="1" x14ac:dyDescent="0.2">
      <c r="C45" s="129">
        <f>IF(Risks!C53=1,Risks!B53,0)</f>
        <v>0</v>
      </c>
      <c r="D45" s="78">
        <f>Risk_Velocity!AB40</f>
        <v>0</v>
      </c>
      <c r="E45" s="78">
        <f>Risk_Velocity!AB40*Risk_Velocity!AC40</f>
        <v>0</v>
      </c>
      <c r="F45" s="96">
        <f t="shared" si="2"/>
        <v>0</v>
      </c>
      <c r="H45" s="98">
        <f>Settings!$E$35</f>
        <v>0</v>
      </c>
      <c r="I45" s="176">
        <f t="shared" si="1"/>
        <v>0</v>
      </c>
      <c r="K45">
        <f>Risks!K53</f>
        <v>0</v>
      </c>
    </row>
    <row r="46" spans="3:11" ht="15" customHeight="1" x14ac:dyDescent="0.2">
      <c r="C46" s="129">
        <f>IF(Risks!C54=1,Risks!B54,0)</f>
        <v>0</v>
      </c>
      <c r="D46" s="78">
        <f>Risk_Velocity!AB41</f>
        <v>0</v>
      </c>
      <c r="E46" s="78">
        <f>Risk_Velocity!AB41*Risk_Velocity!AC41</f>
        <v>0</v>
      </c>
      <c r="F46" s="96">
        <f t="shared" si="2"/>
        <v>0</v>
      </c>
      <c r="H46" s="98">
        <f>Settings!$E$35</f>
        <v>0</v>
      </c>
      <c r="I46" s="176">
        <f t="shared" si="1"/>
        <v>0</v>
      </c>
      <c r="K46">
        <f>Risks!K54</f>
        <v>0</v>
      </c>
    </row>
    <row r="47" spans="3:11" ht="15" customHeight="1" x14ac:dyDescent="0.2">
      <c r="C47" s="129">
        <f>IF(Risks!C55=1,Risks!B55,0)</f>
        <v>0</v>
      </c>
      <c r="D47" s="78">
        <f>Risk_Velocity!AB42</f>
        <v>0</v>
      </c>
      <c r="E47" s="78">
        <f>Risk_Velocity!AB42*Risk_Velocity!AC42</f>
        <v>0</v>
      </c>
      <c r="F47" s="96">
        <f t="shared" si="2"/>
        <v>0</v>
      </c>
      <c r="H47" s="98">
        <f>Settings!$E$35</f>
        <v>0</v>
      </c>
      <c r="I47" s="176">
        <f t="shared" si="1"/>
        <v>0</v>
      </c>
      <c r="K47">
        <f>Risks!K55</f>
        <v>0</v>
      </c>
    </row>
    <row r="48" spans="3:11" ht="15" customHeight="1" x14ac:dyDescent="0.2">
      <c r="C48" s="129">
        <f>IF(Risks!C56=1,Risks!B56,0)</f>
        <v>0</v>
      </c>
      <c r="D48" s="78">
        <f>Risk_Velocity!AB43</f>
        <v>0</v>
      </c>
      <c r="E48" s="78">
        <f>Risk_Velocity!AB43*Risk_Velocity!AC43</f>
        <v>0</v>
      </c>
      <c r="F48" s="96">
        <f t="shared" si="2"/>
        <v>0</v>
      </c>
      <c r="H48" s="98">
        <f>Settings!$E$35</f>
        <v>0</v>
      </c>
      <c r="I48" s="176">
        <f t="shared" si="1"/>
        <v>0</v>
      </c>
      <c r="K48">
        <f>Risks!K56</f>
        <v>0</v>
      </c>
    </row>
    <row r="49" spans="3:11" ht="15" customHeight="1" x14ac:dyDescent="0.2">
      <c r="C49" s="129">
        <f>IF(Risks!C57=1,Risks!B57,0)</f>
        <v>0</v>
      </c>
      <c r="D49" s="78">
        <f>Risk_Velocity!AB44</f>
        <v>0</v>
      </c>
      <c r="E49" s="78">
        <f>Risk_Velocity!AB44*Risk_Velocity!AC44</f>
        <v>0</v>
      </c>
      <c r="F49" s="96">
        <f t="shared" si="2"/>
        <v>0</v>
      </c>
      <c r="H49" s="98">
        <f>Settings!$E$35</f>
        <v>0</v>
      </c>
      <c r="I49" s="176">
        <f t="shared" si="1"/>
        <v>0</v>
      </c>
      <c r="K49">
        <f>Risks!K57</f>
        <v>0</v>
      </c>
    </row>
    <row r="50" spans="3:11" ht="15" customHeight="1" x14ac:dyDescent="0.2">
      <c r="C50" s="129">
        <f>IF(Risks!C58=1,Risks!B58,0)</f>
        <v>0</v>
      </c>
      <c r="D50" s="78">
        <f>Risk_Velocity!AB45</f>
        <v>0</v>
      </c>
      <c r="E50" s="78">
        <f>Risk_Velocity!AB45*Risk_Velocity!AC45</f>
        <v>0</v>
      </c>
      <c r="F50" s="96">
        <f t="shared" si="2"/>
        <v>0</v>
      </c>
      <c r="H50" s="98">
        <f>Settings!$E$35</f>
        <v>0</v>
      </c>
      <c r="I50" s="176">
        <f t="shared" si="1"/>
        <v>0</v>
      </c>
      <c r="K50">
        <f>Risks!K58</f>
        <v>0</v>
      </c>
    </row>
    <row r="51" spans="3:11" ht="15" customHeight="1" x14ac:dyDescent="0.2">
      <c r="C51" s="129">
        <f>IF(Risks!C59=1,Risks!B59,0)</f>
        <v>0</v>
      </c>
      <c r="D51" s="78">
        <f>Risk_Velocity!AB46</f>
        <v>0</v>
      </c>
      <c r="E51" s="78">
        <f>Risk_Velocity!AB46*Risk_Velocity!AC46</f>
        <v>0</v>
      </c>
      <c r="F51" s="96">
        <f t="shared" si="2"/>
        <v>0</v>
      </c>
      <c r="H51" s="98">
        <f>Settings!$E$35</f>
        <v>0</v>
      </c>
      <c r="I51" s="176">
        <f t="shared" si="1"/>
        <v>0</v>
      </c>
      <c r="K51">
        <f>Risks!K59</f>
        <v>0</v>
      </c>
    </row>
    <row r="52" spans="3:11" ht="15" customHeight="1" x14ac:dyDescent="0.2">
      <c r="C52" s="129">
        <f>IF(Risks!C60=1,Risks!B60,0)</f>
        <v>0</v>
      </c>
      <c r="D52" s="78">
        <f>Risk_Velocity!AB47</f>
        <v>0</v>
      </c>
      <c r="E52" s="78">
        <f>Risk_Velocity!AB47*Risk_Velocity!AC47</f>
        <v>0</v>
      </c>
      <c r="F52" s="96">
        <f t="shared" si="2"/>
        <v>0</v>
      </c>
      <c r="H52" s="98">
        <f>Settings!$E$35</f>
        <v>0</v>
      </c>
      <c r="I52" s="176">
        <f t="shared" si="1"/>
        <v>0</v>
      </c>
      <c r="K52">
        <f>Risks!K60</f>
        <v>0</v>
      </c>
    </row>
    <row r="53" spans="3:11" ht="15" customHeight="1" x14ac:dyDescent="0.2">
      <c r="C53" s="129">
        <f>IF(Risks!C61=1,Risks!B61,0)</f>
        <v>0</v>
      </c>
      <c r="D53" s="78">
        <f>Risk_Velocity!AB48</f>
        <v>0</v>
      </c>
      <c r="E53" s="78">
        <f>Risk_Velocity!AB48*Risk_Velocity!AC48</f>
        <v>0</v>
      </c>
      <c r="F53" s="96">
        <f t="shared" si="2"/>
        <v>0</v>
      </c>
      <c r="H53" s="98">
        <f>Settings!$E$35</f>
        <v>0</v>
      </c>
      <c r="I53" s="176">
        <f t="shared" si="1"/>
        <v>0</v>
      </c>
      <c r="K53">
        <f>Risks!K61</f>
        <v>0</v>
      </c>
    </row>
    <row r="54" spans="3:11" ht="15" customHeight="1" x14ac:dyDescent="0.2">
      <c r="C54" s="129">
        <f>IF(Risks!C62=1,Risks!B62,0)</f>
        <v>0</v>
      </c>
      <c r="D54" s="78">
        <f>Risk_Velocity!AB49</f>
        <v>0</v>
      </c>
      <c r="E54" s="78">
        <f>Risk_Velocity!AB49*Risk_Velocity!AC49</f>
        <v>0</v>
      </c>
      <c r="F54" s="96">
        <f t="shared" si="2"/>
        <v>0</v>
      </c>
      <c r="H54" s="98">
        <f>Settings!$E$35</f>
        <v>0</v>
      </c>
      <c r="I54" s="176">
        <f t="shared" si="1"/>
        <v>0</v>
      </c>
      <c r="K54">
        <f>Risks!K62</f>
        <v>0</v>
      </c>
    </row>
    <row r="55" spans="3:11" ht="15" customHeight="1" x14ac:dyDescent="0.2">
      <c r="C55" s="129">
        <f>IF(Risks!C63=1,Risks!B63,0)</f>
        <v>0</v>
      </c>
      <c r="D55" s="78">
        <f>Risk_Velocity!AB50</f>
        <v>0</v>
      </c>
      <c r="E55" s="78">
        <f>Risk_Velocity!AB50*Risk_Velocity!AC50</f>
        <v>0</v>
      </c>
      <c r="F55" s="96">
        <f t="shared" si="2"/>
        <v>0</v>
      </c>
      <c r="H55" s="98">
        <f>Settings!$E$35</f>
        <v>0</v>
      </c>
      <c r="I55" s="176">
        <f t="shared" si="1"/>
        <v>0</v>
      </c>
      <c r="K55">
        <f>Risks!K63</f>
        <v>0</v>
      </c>
    </row>
    <row r="56" spans="3:11" ht="15" customHeight="1" x14ac:dyDescent="0.2">
      <c r="C56" s="129">
        <f>IF(Risks!C64=1,Risks!B64,0)</f>
        <v>0</v>
      </c>
      <c r="D56" s="78">
        <f>Risk_Velocity!AB51</f>
        <v>0</v>
      </c>
      <c r="E56" s="78">
        <f>Risk_Velocity!AB51*Risk_Velocity!AC51</f>
        <v>0</v>
      </c>
      <c r="F56" s="96">
        <f t="shared" si="2"/>
        <v>0</v>
      </c>
      <c r="H56" s="98">
        <f>Settings!$E$35</f>
        <v>0</v>
      </c>
      <c r="I56" s="176">
        <f t="shared" si="1"/>
        <v>0</v>
      </c>
      <c r="K56">
        <f>Risks!K64</f>
        <v>0</v>
      </c>
    </row>
    <row r="57" spans="3:11" ht="15" customHeight="1" x14ac:dyDescent="0.2">
      <c r="C57" s="129">
        <f>IF(Risks!C65=1,Risks!B65,0)</f>
        <v>0</v>
      </c>
      <c r="D57" s="78">
        <f>Risk_Velocity!AB52</f>
        <v>0</v>
      </c>
      <c r="E57" s="78">
        <f>Risk_Velocity!AB52*Risk_Velocity!AC52</f>
        <v>0</v>
      </c>
      <c r="F57" s="96">
        <f t="shared" si="2"/>
        <v>0</v>
      </c>
      <c r="H57" s="98">
        <f>Settings!$E$35</f>
        <v>0</v>
      </c>
      <c r="I57" s="176">
        <f t="shared" si="1"/>
        <v>0</v>
      </c>
      <c r="K57">
        <f>Risks!K65</f>
        <v>0</v>
      </c>
    </row>
    <row r="58" spans="3:11" ht="15" customHeight="1" x14ac:dyDescent="0.2">
      <c r="C58" s="129">
        <f>IF(Risks!C66=1,Risks!B66,0)</f>
        <v>0</v>
      </c>
      <c r="D58" s="78">
        <f>Risk_Velocity!AB53</f>
        <v>0</v>
      </c>
      <c r="E58" s="78">
        <f>Risk_Velocity!AB53*Risk_Velocity!AC53</f>
        <v>0</v>
      </c>
      <c r="F58" s="96">
        <f t="shared" si="2"/>
        <v>0</v>
      </c>
      <c r="H58" s="98">
        <f>Settings!$E$35</f>
        <v>0</v>
      </c>
      <c r="I58" s="176">
        <f t="shared" si="1"/>
        <v>0</v>
      </c>
      <c r="K58">
        <f>Risks!K66</f>
        <v>0</v>
      </c>
    </row>
    <row r="59" spans="3:11" ht="15" customHeight="1" x14ac:dyDescent="0.2">
      <c r="C59" s="129">
        <f>IF(Risks!C67=1,Risks!B67,0)</f>
        <v>0</v>
      </c>
      <c r="D59" s="78">
        <f>Risk_Velocity!AB54</f>
        <v>0</v>
      </c>
      <c r="E59" s="78">
        <f>Risk_Velocity!AB54*Risk_Velocity!AC54</f>
        <v>0</v>
      </c>
      <c r="F59" s="96">
        <f t="shared" si="2"/>
        <v>0</v>
      </c>
      <c r="H59" s="98">
        <f>Settings!$E$35</f>
        <v>0</v>
      </c>
      <c r="I59" s="176">
        <f t="shared" si="1"/>
        <v>0</v>
      </c>
      <c r="K59">
        <f>Risks!K67</f>
        <v>0</v>
      </c>
    </row>
    <row r="60" spans="3:11" ht="15" customHeight="1" x14ac:dyDescent="0.2">
      <c r="C60" s="129">
        <f>IF(Risks!C68=1,Risks!B68,0)</f>
        <v>0</v>
      </c>
      <c r="D60" s="78">
        <f>Risk_Velocity!AB55</f>
        <v>0</v>
      </c>
      <c r="E60" s="78">
        <f>Risk_Velocity!AB55*Risk_Velocity!AC55</f>
        <v>0</v>
      </c>
      <c r="F60" s="96">
        <f t="shared" si="2"/>
        <v>0</v>
      </c>
      <c r="H60" s="98">
        <f>Settings!$E$35</f>
        <v>0</v>
      </c>
      <c r="I60" s="176">
        <f t="shared" si="1"/>
        <v>0</v>
      </c>
      <c r="K60">
        <f>Risks!K68</f>
        <v>0</v>
      </c>
    </row>
    <row r="61" spans="3:11" ht="15" customHeight="1" x14ac:dyDescent="0.2">
      <c r="C61" s="129">
        <f>IF(Risks!C69=1,Risks!B69,0)</f>
        <v>0</v>
      </c>
      <c r="D61" s="78">
        <f>Risk_Velocity!AB56</f>
        <v>0</v>
      </c>
      <c r="E61" s="78">
        <f>Risk_Velocity!AB56*Risk_Velocity!AC56</f>
        <v>0</v>
      </c>
      <c r="F61" s="96">
        <f t="shared" si="2"/>
        <v>0</v>
      </c>
      <c r="H61" s="98">
        <f>Settings!$E$35</f>
        <v>0</v>
      </c>
      <c r="I61" s="176">
        <f t="shared" si="1"/>
        <v>0</v>
      </c>
      <c r="K61">
        <f>Risks!K69</f>
        <v>0</v>
      </c>
    </row>
    <row r="62" spans="3:11" ht="15" customHeight="1" x14ac:dyDescent="0.2">
      <c r="C62" s="129">
        <f>IF(Risks!C70=1,Risks!B70,0)</f>
        <v>0</v>
      </c>
      <c r="D62" s="78">
        <f>Risk_Velocity!AB57</f>
        <v>0</v>
      </c>
      <c r="E62" s="78">
        <f>Risk_Velocity!AB57*Risk_Velocity!AC57</f>
        <v>0</v>
      </c>
      <c r="F62" s="96">
        <f t="shared" si="2"/>
        <v>0</v>
      </c>
      <c r="H62" s="98">
        <f>Settings!$E$35</f>
        <v>0</v>
      </c>
      <c r="I62" s="176">
        <f t="shared" si="1"/>
        <v>0</v>
      </c>
      <c r="K62">
        <f>Risks!K70</f>
        <v>0</v>
      </c>
    </row>
    <row r="63" spans="3:11" ht="15" customHeight="1" x14ac:dyDescent="0.2">
      <c r="C63" s="129">
        <f>IF(Risks!C71=1,Risks!B71,0)</f>
        <v>0</v>
      </c>
      <c r="D63" s="78">
        <f>Risk_Velocity!AB58</f>
        <v>0</v>
      </c>
      <c r="E63" s="78">
        <f>Risk_Velocity!AB58*Risk_Velocity!AC58</f>
        <v>0</v>
      </c>
      <c r="F63" s="96">
        <f t="shared" si="2"/>
        <v>0</v>
      </c>
      <c r="H63" s="98">
        <f>Settings!$E$35</f>
        <v>0</v>
      </c>
      <c r="I63" s="176">
        <f t="shared" si="1"/>
        <v>0</v>
      </c>
      <c r="K63">
        <f>Risks!K71</f>
        <v>0</v>
      </c>
    </row>
    <row r="64" spans="3:11" ht="15" customHeight="1" x14ac:dyDescent="0.2">
      <c r="C64" s="129">
        <f>IF(Risks!C72=1,Risks!B72,0)</f>
        <v>0</v>
      </c>
      <c r="D64" s="78">
        <f>Risk_Velocity!AB59</f>
        <v>0</v>
      </c>
      <c r="E64" s="78">
        <f>Risk_Velocity!AB59*Risk_Velocity!AC59</f>
        <v>0</v>
      </c>
      <c r="F64" s="96">
        <f t="shared" si="2"/>
        <v>0</v>
      </c>
      <c r="H64" s="98">
        <f>Settings!$E$35</f>
        <v>0</v>
      </c>
      <c r="I64" s="176">
        <f t="shared" si="1"/>
        <v>0</v>
      </c>
      <c r="K64">
        <f>Risks!K72</f>
        <v>0</v>
      </c>
    </row>
    <row r="65" spans="3:11" ht="15" customHeight="1" x14ac:dyDescent="0.2">
      <c r="C65" s="129">
        <f>IF(Risks!C73=1,Risks!B73,0)</f>
        <v>0</v>
      </c>
      <c r="D65" s="78">
        <f>Risk_Velocity!AB60</f>
        <v>0</v>
      </c>
      <c r="E65" s="78">
        <f>Risk_Velocity!AB60*Risk_Velocity!AC60</f>
        <v>0</v>
      </c>
      <c r="F65" s="96">
        <f t="shared" si="2"/>
        <v>0</v>
      </c>
      <c r="H65" s="98">
        <f>Settings!$E$35</f>
        <v>0</v>
      </c>
      <c r="I65" s="176">
        <f t="shared" si="1"/>
        <v>0</v>
      </c>
      <c r="K65">
        <f>Risks!K73</f>
        <v>0</v>
      </c>
    </row>
    <row r="66" spans="3:11" ht="15" customHeight="1" x14ac:dyDescent="0.2">
      <c r="C66" s="129">
        <f>IF(Risks!C74=1,Risks!B74,0)</f>
        <v>0</v>
      </c>
      <c r="D66" s="78">
        <f>Risk_Velocity!AB61</f>
        <v>0</v>
      </c>
      <c r="E66" s="78">
        <f>Risk_Velocity!AB61*Risk_Velocity!AC61</f>
        <v>0</v>
      </c>
      <c r="F66" s="96">
        <f t="shared" si="2"/>
        <v>0</v>
      </c>
      <c r="H66" s="98">
        <f>Settings!$E$35</f>
        <v>0</v>
      </c>
      <c r="I66" s="176">
        <f t="shared" si="1"/>
        <v>0</v>
      </c>
      <c r="K66">
        <f>Risks!K74</f>
        <v>0</v>
      </c>
    </row>
    <row r="67" spans="3:11" ht="15" customHeight="1" x14ac:dyDescent="0.2">
      <c r="C67" s="129">
        <f>IF(Risks!C75=1,Risks!B75,0)</f>
        <v>0</v>
      </c>
      <c r="D67" s="78">
        <f>Risk_Velocity!AB62</f>
        <v>0</v>
      </c>
      <c r="E67" s="78">
        <f>Risk_Velocity!AB62*Risk_Velocity!AC62</f>
        <v>0</v>
      </c>
      <c r="F67" s="96">
        <f t="shared" si="2"/>
        <v>0</v>
      </c>
      <c r="H67" s="98">
        <f>Settings!$E$35</f>
        <v>0</v>
      </c>
      <c r="I67" s="176">
        <f t="shared" si="1"/>
        <v>0</v>
      </c>
      <c r="K67">
        <f>Risks!K75</f>
        <v>0</v>
      </c>
    </row>
    <row r="68" spans="3:11" ht="15" customHeight="1" x14ac:dyDescent="0.2">
      <c r="C68" s="129">
        <f>IF(Risks!C76=1,Risks!B76,0)</f>
        <v>0</v>
      </c>
      <c r="D68" s="78">
        <f>Risk_Velocity!AB63</f>
        <v>0</v>
      </c>
      <c r="E68" s="78">
        <f>Risk_Velocity!AB63*Risk_Velocity!AC63</f>
        <v>0</v>
      </c>
      <c r="F68" s="96">
        <f t="shared" si="2"/>
        <v>0</v>
      </c>
      <c r="H68" s="98">
        <f>Settings!$E$35</f>
        <v>0</v>
      </c>
      <c r="I68" s="176">
        <f t="shared" si="1"/>
        <v>0</v>
      </c>
      <c r="K68">
        <f>Risks!K76</f>
        <v>0</v>
      </c>
    </row>
    <row r="69" spans="3:11" ht="15" customHeight="1" x14ac:dyDescent="0.2">
      <c r="C69" s="129">
        <f>IF(Risks!C77=1,Risks!B77,0)</f>
        <v>0</v>
      </c>
      <c r="D69" s="78">
        <f>Risk_Velocity!AB64</f>
        <v>0</v>
      </c>
      <c r="E69" s="78">
        <f>Risk_Velocity!AB64*Risk_Velocity!AC64</f>
        <v>0</v>
      </c>
      <c r="F69" s="96">
        <f t="shared" si="2"/>
        <v>0</v>
      </c>
      <c r="H69" s="98">
        <f>Settings!$E$35</f>
        <v>0</v>
      </c>
      <c r="I69" s="176">
        <f t="shared" si="1"/>
        <v>0</v>
      </c>
      <c r="K69">
        <f>Risks!K77</f>
        <v>0</v>
      </c>
    </row>
    <row r="70" spans="3:11" ht="15" customHeight="1" x14ac:dyDescent="0.2">
      <c r="C70" s="129">
        <f>IF(Risks!C78=1,Risks!B78,0)</f>
        <v>0</v>
      </c>
      <c r="D70" s="78">
        <f>Risk_Velocity!AB65</f>
        <v>0</v>
      </c>
      <c r="E70" s="78">
        <f>Risk_Velocity!AB65*Risk_Velocity!AC65</f>
        <v>0</v>
      </c>
      <c r="F70" s="96">
        <f t="shared" si="2"/>
        <v>0</v>
      </c>
      <c r="H70" s="98">
        <f>Settings!$E$35</f>
        <v>0</v>
      </c>
      <c r="I70" s="176">
        <f t="shared" si="1"/>
        <v>0</v>
      </c>
      <c r="K70">
        <f>Risks!K78</f>
        <v>0</v>
      </c>
    </row>
    <row r="71" spans="3:11" ht="15" customHeight="1" x14ac:dyDescent="0.2">
      <c r="C71" s="129">
        <f>IF(Risks!C79=1,Risks!B79,0)</f>
        <v>0</v>
      </c>
      <c r="D71" s="78">
        <f>Risk_Velocity!AB66</f>
        <v>0</v>
      </c>
      <c r="E71" s="78">
        <f>Risk_Velocity!AB66*Risk_Velocity!AC66</f>
        <v>0</v>
      </c>
      <c r="F71" s="96">
        <f t="shared" si="2"/>
        <v>0</v>
      </c>
      <c r="H71" s="98">
        <f>Settings!$E$35</f>
        <v>0</v>
      </c>
      <c r="I71" s="176">
        <f t="shared" si="1"/>
        <v>0</v>
      </c>
      <c r="K71">
        <f>Risks!K79</f>
        <v>0</v>
      </c>
    </row>
    <row r="72" spans="3:11" ht="15" customHeight="1" x14ac:dyDescent="0.2">
      <c r="C72" s="129">
        <f>IF(Risks!C80=1,Risks!B80,0)</f>
        <v>0</v>
      </c>
      <c r="D72" s="78">
        <f>Risk_Velocity!AB67</f>
        <v>0</v>
      </c>
      <c r="E72" s="78">
        <f>Risk_Velocity!AB67*Risk_Velocity!AC67</f>
        <v>0</v>
      </c>
      <c r="F72" s="96">
        <f t="shared" si="2"/>
        <v>0</v>
      </c>
      <c r="H72" s="98">
        <f>Settings!$E$35</f>
        <v>0</v>
      </c>
      <c r="I72" s="176">
        <f t="shared" si="1"/>
        <v>0</v>
      </c>
      <c r="K72">
        <f>Risks!K80</f>
        <v>0</v>
      </c>
    </row>
    <row r="73" spans="3:11" ht="15" customHeight="1" x14ac:dyDescent="0.2">
      <c r="C73" s="129">
        <f>IF(Risks!C81=1,Risks!B81,0)</f>
        <v>0</v>
      </c>
      <c r="D73" s="78">
        <f>Risk_Velocity!AB68</f>
        <v>0</v>
      </c>
      <c r="E73" s="78">
        <f>Risk_Velocity!AB68*Risk_Velocity!AC68</f>
        <v>0</v>
      </c>
      <c r="F73" s="96">
        <f t="shared" si="2"/>
        <v>0</v>
      </c>
      <c r="H73" s="98">
        <f>Settings!$E$35</f>
        <v>0</v>
      </c>
      <c r="I73" s="176">
        <f t="shared" si="1"/>
        <v>0</v>
      </c>
      <c r="K73">
        <f>Risks!K81</f>
        <v>0</v>
      </c>
    </row>
    <row r="74" spans="3:11" ht="15" customHeight="1" x14ac:dyDescent="0.2">
      <c r="C74" s="129">
        <f>IF(Risks!C82=1,Risks!B82,0)</f>
        <v>0</v>
      </c>
      <c r="D74" s="78">
        <f>Risk_Velocity!AB69</f>
        <v>0</v>
      </c>
      <c r="E74" s="78">
        <f>Risk_Velocity!AB69*Risk_Velocity!AC69</f>
        <v>0</v>
      </c>
      <c r="F74" s="96">
        <f t="shared" ref="F74:F105" si="3">D74-E74</f>
        <v>0</v>
      </c>
      <c r="H74" s="98">
        <f>Settings!$E$35</f>
        <v>0</v>
      </c>
      <c r="I74" s="176">
        <f t="shared" si="1"/>
        <v>0</v>
      </c>
      <c r="K74">
        <f>Risks!K82</f>
        <v>0</v>
      </c>
    </row>
    <row r="75" spans="3:11" ht="15" customHeight="1" x14ac:dyDescent="0.2">
      <c r="C75" s="129">
        <f>IF(Risks!C83=1,Risks!B83,0)</f>
        <v>0</v>
      </c>
      <c r="D75" s="78">
        <f>Risk_Velocity!AB70</f>
        <v>0</v>
      </c>
      <c r="E75" s="78">
        <f>Risk_Velocity!AB70*Risk_Velocity!AC70</f>
        <v>0</v>
      </c>
      <c r="F75" s="96">
        <f t="shared" si="3"/>
        <v>0</v>
      </c>
      <c r="H75" s="98">
        <f>Settings!$E$35</f>
        <v>0</v>
      </c>
      <c r="I75" s="176">
        <f t="shared" ref="I75:I138" si="4">IF(E75&gt;H75,"Risk exceeds threshold",0)</f>
        <v>0</v>
      </c>
      <c r="K75">
        <f>Risks!K83</f>
        <v>0</v>
      </c>
    </row>
    <row r="76" spans="3:11" ht="15" customHeight="1" x14ac:dyDescent="0.2">
      <c r="C76" s="129">
        <f>IF(Risks!C84=1,Risks!B84,0)</f>
        <v>0</v>
      </c>
      <c r="D76" s="78">
        <f>Risk_Velocity!AB71</f>
        <v>0</v>
      </c>
      <c r="E76" s="78">
        <f>Risk_Velocity!AB71*Risk_Velocity!AC71</f>
        <v>0</v>
      </c>
      <c r="F76" s="96">
        <f t="shared" si="3"/>
        <v>0</v>
      </c>
      <c r="H76" s="98">
        <f>Settings!$E$35</f>
        <v>0</v>
      </c>
      <c r="I76" s="176">
        <f t="shared" si="4"/>
        <v>0</v>
      </c>
      <c r="K76">
        <f>Risks!K84</f>
        <v>0</v>
      </c>
    </row>
    <row r="77" spans="3:11" ht="15" customHeight="1" x14ac:dyDescent="0.2">
      <c r="C77" s="129">
        <f>IF(Risks!C85=1,Risks!B85,0)</f>
        <v>0</v>
      </c>
      <c r="D77" s="78">
        <f>Risk_Velocity!AB72</f>
        <v>0</v>
      </c>
      <c r="E77" s="78">
        <f>Risk_Velocity!AB72*Risk_Velocity!AC72</f>
        <v>0</v>
      </c>
      <c r="F77" s="96">
        <f t="shared" si="3"/>
        <v>0</v>
      </c>
      <c r="H77" s="98">
        <f>Settings!$E$35</f>
        <v>0</v>
      </c>
      <c r="I77" s="176">
        <f t="shared" si="4"/>
        <v>0</v>
      </c>
      <c r="K77">
        <f>Risks!K85</f>
        <v>0</v>
      </c>
    </row>
    <row r="78" spans="3:11" ht="15" customHeight="1" x14ac:dyDescent="0.2">
      <c r="C78" s="129">
        <f>IF(Risks!C86=1,Risks!B86,0)</f>
        <v>0</v>
      </c>
      <c r="D78" s="78">
        <f>Risk_Velocity!AB73</f>
        <v>0</v>
      </c>
      <c r="E78" s="78">
        <f>Risk_Velocity!AB73*Risk_Velocity!AC73</f>
        <v>0</v>
      </c>
      <c r="F78" s="96">
        <f t="shared" si="3"/>
        <v>0</v>
      </c>
      <c r="H78" s="98">
        <f>Settings!$E$35</f>
        <v>0</v>
      </c>
      <c r="I78" s="176">
        <f t="shared" si="4"/>
        <v>0</v>
      </c>
      <c r="K78">
        <f>Risks!K86</f>
        <v>0</v>
      </c>
    </row>
    <row r="79" spans="3:11" ht="15" customHeight="1" x14ac:dyDescent="0.2">
      <c r="C79" s="129">
        <f>IF(Risks!C87=1,Risks!B87,0)</f>
        <v>0</v>
      </c>
      <c r="D79" s="78">
        <f>Risk_Velocity!AB74</f>
        <v>0</v>
      </c>
      <c r="E79" s="78">
        <f>Risk_Velocity!AB74*Risk_Velocity!AC74</f>
        <v>0</v>
      </c>
      <c r="F79" s="96">
        <f t="shared" si="3"/>
        <v>0</v>
      </c>
      <c r="H79" s="98">
        <f>Settings!$E$35</f>
        <v>0</v>
      </c>
      <c r="I79" s="176">
        <f t="shared" si="4"/>
        <v>0</v>
      </c>
      <c r="K79">
        <f>Risks!K87</f>
        <v>0</v>
      </c>
    </row>
    <row r="80" spans="3:11" ht="15" customHeight="1" x14ac:dyDescent="0.2">
      <c r="C80" s="129">
        <f>IF(Risks!C88=1,Risks!B88,0)</f>
        <v>0</v>
      </c>
      <c r="D80" s="78">
        <f>Risk_Velocity!AB75</f>
        <v>0</v>
      </c>
      <c r="E80" s="78">
        <f>Risk_Velocity!AB75*Risk_Velocity!AC75</f>
        <v>0</v>
      </c>
      <c r="F80" s="96">
        <f t="shared" si="3"/>
        <v>0</v>
      </c>
      <c r="H80" s="98">
        <f>Settings!$E$35</f>
        <v>0</v>
      </c>
      <c r="I80" s="176">
        <f t="shared" si="4"/>
        <v>0</v>
      </c>
      <c r="K80">
        <f>Risks!K88</f>
        <v>0</v>
      </c>
    </row>
    <row r="81" spans="3:11" ht="15" customHeight="1" x14ac:dyDescent="0.2">
      <c r="C81" s="129">
        <f>IF(Risks!C89=1,Risks!B89,0)</f>
        <v>0</v>
      </c>
      <c r="D81" s="78">
        <f>Risk_Velocity!AB76</f>
        <v>0</v>
      </c>
      <c r="E81" s="78">
        <f>Risk_Velocity!AB76*Risk_Velocity!AC76</f>
        <v>0</v>
      </c>
      <c r="F81" s="96">
        <f t="shared" si="3"/>
        <v>0</v>
      </c>
      <c r="H81" s="98">
        <f>Settings!$E$35</f>
        <v>0</v>
      </c>
      <c r="I81" s="176">
        <f t="shared" si="4"/>
        <v>0</v>
      </c>
      <c r="K81">
        <f>Risks!K89</f>
        <v>0</v>
      </c>
    </row>
    <row r="82" spans="3:11" ht="15" customHeight="1" x14ac:dyDescent="0.2">
      <c r="C82" s="129">
        <f>IF(Risks!C90=1,Risks!B90,0)</f>
        <v>0</v>
      </c>
      <c r="D82" s="78">
        <f>Risk_Velocity!AB77</f>
        <v>0</v>
      </c>
      <c r="E82" s="78">
        <f>Risk_Velocity!AB77*Risk_Velocity!AC77</f>
        <v>0</v>
      </c>
      <c r="F82" s="96">
        <f t="shared" si="3"/>
        <v>0</v>
      </c>
      <c r="H82" s="98">
        <f>Settings!$E$35</f>
        <v>0</v>
      </c>
      <c r="I82" s="176">
        <f t="shared" si="4"/>
        <v>0</v>
      </c>
      <c r="K82">
        <f>Risks!K90</f>
        <v>0</v>
      </c>
    </row>
    <row r="83" spans="3:11" ht="15" customHeight="1" x14ac:dyDescent="0.2">
      <c r="C83" s="129">
        <f>IF(Risks!C91=1,Risks!B91,0)</f>
        <v>0</v>
      </c>
      <c r="D83" s="78">
        <f>Risk_Velocity!AB78</f>
        <v>0</v>
      </c>
      <c r="E83" s="78">
        <f>Risk_Velocity!AB78*Risk_Velocity!AC78</f>
        <v>0</v>
      </c>
      <c r="F83" s="96">
        <f t="shared" si="3"/>
        <v>0</v>
      </c>
      <c r="H83" s="98">
        <f>Settings!$E$35</f>
        <v>0</v>
      </c>
      <c r="I83" s="176">
        <f t="shared" si="4"/>
        <v>0</v>
      </c>
      <c r="K83">
        <f>Risks!K91</f>
        <v>0</v>
      </c>
    </row>
    <row r="84" spans="3:11" ht="15" customHeight="1" x14ac:dyDescent="0.2">
      <c r="C84" s="129">
        <f>IF(Risks!C92=1,Risks!B92,0)</f>
        <v>0</v>
      </c>
      <c r="D84" s="78">
        <f>Risk_Velocity!AB79</f>
        <v>0</v>
      </c>
      <c r="E84" s="78">
        <f>Risk_Velocity!AB79*Risk_Velocity!AC79</f>
        <v>0</v>
      </c>
      <c r="F84" s="96">
        <f t="shared" si="3"/>
        <v>0</v>
      </c>
      <c r="H84" s="98">
        <f>Settings!$E$35</f>
        <v>0</v>
      </c>
      <c r="I84" s="176">
        <f t="shared" si="4"/>
        <v>0</v>
      </c>
      <c r="K84">
        <f>Risks!K92</f>
        <v>0</v>
      </c>
    </row>
    <row r="85" spans="3:11" ht="15" customHeight="1" x14ac:dyDescent="0.2">
      <c r="C85" s="129">
        <f>IF(Risks!C93=1,Risks!B93,0)</f>
        <v>0</v>
      </c>
      <c r="D85" s="78">
        <f>Risk_Velocity!AB80</f>
        <v>0</v>
      </c>
      <c r="E85" s="78">
        <f>Risk_Velocity!AB80*Risk_Velocity!AC80</f>
        <v>0</v>
      </c>
      <c r="F85" s="96">
        <f t="shared" si="3"/>
        <v>0</v>
      </c>
      <c r="H85" s="98">
        <f>Settings!$E$35</f>
        <v>0</v>
      </c>
      <c r="I85" s="176">
        <f t="shared" si="4"/>
        <v>0</v>
      </c>
      <c r="K85">
        <f>Risks!K93</f>
        <v>0</v>
      </c>
    </row>
    <row r="86" spans="3:11" ht="15" customHeight="1" x14ac:dyDescent="0.2">
      <c r="C86" s="129">
        <f>IF(Risks!C94=1,Risks!B94,0)</f>
        <v>0</v>
      </c>
      <c r="D86" s="78">
        <f>Risk_Velocity!AB81</f>
        <v>0</v>
      </c>
      <c r="E86" s="78">
        <f>Risk_Velocity!AB81*Risk_Velocity!AC81</f>
        <v>0</v>
      </c>
      <c r="F86" s="96">
        <f t="shared" si="3"/>
        <v>0</v>
      </c>
      <c r="H86" s="98">
        <f>Settings!$E$35</f>
        <v>0</v>
      </c>
      <c r="I86" s="176">
        <f t="shared" si="4"/>
        <v>0</v>
      </c>
      <c r="K86">
        <f>Risks!K94</f>
        <v>0</v>
      </c>
    </row>
    <row r="87" spans="3:11" ht="15" customHeight="1" x14ac:dyDescent="0.2">
      <c r="C87" s="129">
        <f>IF(Risks!C95=1,Risks!B95,0)</f>
        <v>0</v>
      </c>
      <c r="D87" s="78">
        <f>Risk_Velocity!AB82</f>
        <v>0</v>
      </c>
      <c r="E87" s="78">
        <f>Risk_Velocity!AB82*Risk_Velocity!AC82</f>
        <v>0</v>
      </c>
      <c r="F87" s="96">
        <f t="shared" si="3"/>
        <v>0</v>
      </c>
      <c r="H87" s="98">
        <f>Settings!$E$35</f>
        <v>0</v>
      </c>
      <c r="I87" s="176">
        <f t="shared" si="4"/>
        <v>0</v>
      </c>
      <c r="K87">
        <f>Risks!K95</f>
        <v>0</v>
      </c>
    </row>
    <row r="88" spans="3:11" ht="15" customHeight="1" x14ac:dyDescent="0.2">
      <c r="C88" s="129">
        <f>IF(Risks!C96=1,Risks!B96,0)</f>
        <v>0</v>
      </c>
      <c r="D88" s="78">
        <f>Risk_Velocity!AB83</f>
        <v>0</v>
      </c>
      <c r="E88" s="78">
        <f>Risk_Velocity!AB83*Risk_Velocity!AC83</f>
        <v>0</v>
      </c>
      <c r="F88" s="96">
        <f t="shared" si="3"/>
        <v>0</v>
      </c>
      <c r="H88" s="98">
        <f>Settings!$E$35</f>
        <v>0</v>
      </c>
      <c r="I88" s="176">
        <f t="shared" si="4"/>
        <v>0</v>
      </c>
      <c r="K88">
        <f>Risks!K96</f>
        <v>0</v>
      </c>
    </row>
    <row r="89" spans="3:11" ht="15" customHeight="1" x14ac:dyDescent="0.2">
      <c r="C89" s="129">
        <f>IF(Risks!C97=1,Risks!B97,0)</f>
        <v>0</v>
      </c>
      <c r="D89" s="78">
        <f>Risk_Velocity!AB84</f>
        <v>0</v>
      </c>
      <c r="E89" s="78">
        <f>Risk_Velocity!AB84*Risk_Velocity!AC84</f>
        <v>0</v>
      </c>
      <c r="F89" s="96">
        <f t="shared" si="3"/>
        <v>0</v>
      </c>
      <c r="H89" s="98">
        <f>Settings!$E$35</f>
        <v>0</v>
      </c>
      <c r="I89" s="176">
        <f t="shared" si="4"/>
        <v>0</v>
      </c>
      <c r="K89">
        <f>Risks!K97</f>
        <v>0</v>
      </c>
    </row>
    <row r="90" spans="3:11" ht="15" customHeight="1" x14ac:dyDescent="0.2">
      <c r="C90" s="129">
        <f>IF(Risks!C98=1,Risks!B98,0)</f>
        <v>0</v>
      </c>
      <c r="D90" s="78">
        <f>Risk_Velocity!AB85</f>
        <v>0</v>
      </c>
      <c r="E90" s="78">
        <f>Risk_Velocity!AB85*Risk_Velocity!AC85</f>
        <v>0</v>
      </c>
      <c r="F90" s="96">
        <f t="shared" si="3"/>
        <v>0</v>
      </c>
      <c r="H90" s="98">
        <f>Settings!$E$35</f>
        <v>0</v>
      </c>
      <c r="I90" s="176">
        <f t="shared" si="4"/>
        <v>0</v>
      </c>
      <c r="K90">
        <f>Risks!K98</f>
        <v>0</v>
      </c>
    </row>
    <row r="91" spans="3:11" ht="15" customHeight="1" x14ac:dyDescent="0.2">
      <c r="C91" s="129">
        <f>IF(Risks!C99=1,Risks!B99,0)</f>
        <v>0</v>
      </c>
      <c r="D91" s="78">
        <f>Risk_Velocity!AB86</f>
        <v>0</v>
      </c>
      <c r="E91" s="78">
        <f>Risk_Velocity!AB86*Risk_Velocity!AC86</f>
        <v>0</v>
      </c>
      <c r="F91" s="96">
        <f t="shared" si="3"/>
        <v>0</v>
      </c>
      <c r="H91" s="98">
        <f>Settings!$E$35</f>
        <v>0</v>
      </c>
      <c r="I91" s="176">
        <f t="shared" si="4"/>
        <v>0</v>
      </c>
      <c r="K91">
        <f>Risks!K99</f>
        <v>0</v>
      </c>
    </row>
    <row r="92" spans="3:11" ht="15" customHeight="1" x14ac:dyDescent="0.2">
      <c r="C92" s="129">
        <f>IF(Risks!C100=1,Risks!B100,0)</f>
        <v>0</v>
      </c>
      <c r="D92" s="78">
        <f>Risk_Velocity!AB87</f>
        <v>0</v>
      </c>
      <c r="E92" s="78">
        <f>Risk_Velocity!AB87*Risk_Velocity!AC87</f>
        <v>0</v>
      </c>
      <c r="F92" s="96">
        <f t="shared" si="3"/>
        <v>0</v>
      </c>
      <c r="H92" s="98">
        <f>Settings!$E$35</f>
        <v>0</v>
      </c>
      <c r="I92" s="176">
        <f t="shared" si="4"/>
        <v>0</v>
      </c>
      <c r="K92">
        <f>Risks!K100</f>
        <v>0</v>
      </c>
    </row>
    <row r="93" spans="3:11" ht="15" customHeight="1" x14ac:dyDescent="0.2">
      <c r="C93" s="129">
        <f>IF(Risks!C101=1,Risks!B101,0)</f>
        <v>0</v>
      </c>
      <c r="D93" s="78">
        <f>Risk_Velocity!AB88</f>
        <v>0</v>
      </c>
      <c r="E93" s="78">
        <f>Risk_Velocity!AB88*Risk_Velocity!AC88</f>
        <v>0</v>
      </c>
      <c r="F93" s="96">
        <f t="shared" si="3"/>
        <v>0</v>
      </c>
      <c r="H93" s="98">
        <f>Settings!$E$35</f>
        <v>0</v>
      </c>
      <c r="I93" s="176">
        <f t="shared" si="4"/>
        <v>0</v>
      </c>
      <c r="K93">
        <f>Risks!K101</f>
        <v>0</v>
      </c>
    </row>
    <row r="94" spans="3:11" ht="15" customHeight="1" x14ac:dyDescent="0.2">
      <c r="C94" s="129">
        <f>IF(Risks!C102=1,Risks!B102,0)</f>
        <v>0</v>
      </c>
      <c r="D94" s="78">
        <f>Risk_Velocity!AB89</f>
        <v>0</v>
      </c>
      <c r="E94" s="78">
        <f>Risk_Velocity!AB89*Risk_Velocity!AC89</f>
        <v>0</v>
      </c>
      <c r="F94" s="96">
        <f t="shared" si="3"/>
        <v>0</v>
      </c>
      <c r="H94" s="98">
        <f>Settings!$E$35</f>
        <v>0</v>
      </c>
      <c r="I94" s="176">
        <f t="shared" si="4"/>
        <v>0</v>
      </c>
      <c r="K94">
        <f>Risks!K102</f>
        <v>0</v>
      </c>
    </row>
    <row r="95" spans="3:11" ht="15" customHeight="1" x14ac:dyDescent="0.2">
      <c r="C95" s="129">
        <f>IF(Risks!C103=1,Risks!B103,0)</f>
        <v>0</v>
      </c>
      <c r="D95" s="78">
        <f>Risk_Velocity!AB90</f>
        <v>0</v>
      </c>
      <c r="E95" s="78">
        <f>Risk_Velocity!AB90*Risk_Velocity!AC90</f>
        <v>0</v>
      </c>
      <c r="F95" s="96">
        <f t="shared" si="3"/>
        <v>0</v>
      </c>
      <c r="H95" s="98">
        <f>Settings!$E$35</f>
        <v>0</v>
      </c>
      <c r="I95" s="176">
        <f t="shared" si="4"/>
        <v>0</v>
      </c>
      <c r="K95">
        <f>Risks!K103</f>
        <v>0</v>
      </c>
    </row>
    <row r="96" spans="3:11" ht="15" customHeight="1" x14ac:dyDescent="0.2">
      <c r="C96" s="129">
        <f>IF(Risks!C104=1,Risks!B104,0)</f>
        <v>0</v>
      </c>
      <c r="D96" s="78">
        <f>Risk_Velocity!AB91</f>
        <v>0</v>
      </c>
      <c r="E96" s="78">
        <f>Risk_Velocity!AB91*Risk_Velocity!AC91</f>
        <v>0</v>
      </c>
      <c r="F96" s="96">
        <f t="shared" si="3"/>
        <v>0</v>
      </c>
      <c r="H96" s="98">
        <f>Settings!$E$35</f>
        <v>0</v>
      </c>
      <c r="I96" s="176">
        <f t="shared" si="4"/>
        <v>0</v>
      </c>
      <c r="K96">
        <f>Risks!K104</f>
        <v>0</v>
      </c>
    </row>
    <row r="97" spans="3:11" ht="15" customHeight="1" x14ac:dyDescent="0.2">
      <c r="C97" s="129">
        <f>IF(Risks!C105=1,Risks!B105,0)</f>
        <v>0</v>
      </c>
      <c r="D97" s="78">
        <f>Risk_Velocity!AB92</f>
        <v>0</v>
      </c>
      <c r="E97" s="78">
        <f>Risk_Velocity!AB92*Risk_Velocity!AC92</f>
        <v>0</v>
      </c>
      <c r="F97" s="96">
        <f t="shared" si="3"/>
        <v>0</v>
      </c>
      <c r="H97" s="98">
        <f>Settings!$E$35</f>
        <v>0</v>
      </c>
      <c r="I97" s="176">
        <f t="shared" si="4"/>
        <v>0</v>
      </c>
      <c r="K97">
        <f>Risks!K105</f>
        <v>0</v>
      </c>
    </row>
    <row r="98" spans="3:11" ht="15" customHeight="1" x14ac:dyDescent="0.2">
      <c r="C98" s="129">
        <f>IF(Risks!C106=1,Risks!B106,0)</f>
        <v>0</v>
      </c>
      <c r="D98" s="78">
        <f>Risk_Velocity!AB93</f>
        <v>0</v>
      </c>
      <c r="E98" s="78">
        <f>Risk_Velocity!AB93*Risk_Velocity!AC93</f>
        <v>0</v>
      </c>
      <c r="F98" s="96">
        <f t="shared" si="3"/>
        <v>0</v>
      </c>
      <c r="H98" s="98">
        <f>Settings!$E$35</f>
        <v>0</v>
      </c>
      <c r="I98" s="176">
        <f t="shared" si="4"/>
        <v>0</v>
      </c>
      <c r="K98">
        <f>Risks!K106</f>
        <v>0</v>
      </c>
    </row>
    <row r="99" spans="3:11" ht="15" customHeight="1" x14ac:dyDescent="0.2">
      <c r="C99" s="129">
        <f>IF(Risks!C107=1,Risks!B107,0)</f>
        <v>0</v>
      </c>
      <c r="D99" s="78">
        <f>Risk_Velocity!AB94</f>
        <v>0</v>
      </c>
      <c r="E99" s="78">
        <f>Risk_Velocity!AB94*Risk_Velocity!AC94</f>
        <v>0</v>
      </c>
      <c r="F99" s="96">
        <f t="shared" si="3"/>
        <v>0</v>
      </c>
      <c r="H99" s="98">
        <f>Settings!$E$35</f>
        <v>0</v>
      </c>
      <c r="I99" s="176">
        <f t="shared" si="4"/>
        <v>0</v>
      </c>
      <c r="K99">
        <f>Risks!K107</f>
        <v>0</v>
      </c>
    </row>
    <row r="100" spans="3:11" ht="15" customHeight="1" x14ac:dyDescent="0.2">
      <c r="C100" s="129">
        <f>IF(Risks!C108=1,Risks!B108,0)</f>
        <v>0</v>
      </c>
      <c r="D100" s="78">
        <f>Risk_Velocity!AB95</f>
        <v>0</v>
      </c>
      <c r="E100" s="78">
        <f>Risk_Velocity!AB95*Risk_Velocity!AC95</f>
        <v>0</v>
      </c>
      <c r="F100" s="96">
        <f t="shared" si="3"/>
        <v>0</v>
      </c>
      <c r="H100" s="98">
        <f>Settings!$E$35</f>
        <v>0</v>
      </c>
      <c r="I100" s="176">
        <f t="shared" si="4"/>
        <v>0</v>
      </c>
      <c r="K100">
        <f>Risks!K108</f>
        <v>0</v>
      </c>
    </row>
    <row r="101" spans="3:11" ht="15" customHeight="1" x14ac:dyDescent="0.2">
      <c r="C101" s="129">
        <f>IF(Risks!C109=1,Risks!B109,0)</f>
        <v>0</v>
      </c>
      <c r="D101" s="78">
        <f>Risk_Velocity!AB96</f>
        <v>0</v>
      </c>
      <c r="E101" s="78">
        <f>Risk_Velocity!AB96*Risk_Velocity!AC96</f>
        <v>0</v>
      </c>
      <c r="F101" s="96">
        <f t="shared" si="3"/>
        <v>0</v>
      </c>
      <c r="H101" s="98">
        <f>Settings!$E$35</f>
        <v>0</v>
      </c>
      <c r="I101" s="176">
        <f t="shared" si="4"/>
        <v>0</v>
      </c>
      <c r="K101">
        <f>Risks!K109</f>
        <v>0</v>
      </c>
    </row>
    <row r="102" spans="3:11" ht="15" customHeight="1" x14ac:dyDescent="0.2">
      <c r="C102" s="129">
        <f>IF(Risks!C110=1,Risks!B110,0)</f>
        <v>0</v>
      </c>
      <c r="D102" s="78">
        <f>Risk_Velocity!AB97</f>
        <v>0</v>
      </c>
      <c r="E102" s="78">
        <f>Risk_Velocity!AB97*Risk_Velocity!AC97</f>
        <v>0</v>
      </c>
      <c r="F102" s="96">
        <f t="shared" si="3"/>
        <v>0</v>
      </c>
      <c r="H102" s="98">
        <f>Settings!$E$35</f>
        <v>0</v>
      </c>
      <c r="I102" s="176">
        <f t="shared" si="4"/>
        <v>0</v>
      </c>
      <c r="K102">
        <f>Risks!K110</f>
        <v>0</v>
      </c>
    </row>
    <row r="103" spans="3:11" ht="15" customHeight="1" x14ac:dyDescent="0.2">
      <c r="C103" s="129">
        <f>IF(Risks!C111=1,Risks!B111,0)</f>
        <v>0</v>
      </c>
      <c r="D103" s="78">
        <f>Risk_Velocity!AB98</f>
        <v>0</v>
      </c>
      <c r="E103" s="78">
        <f>Risk_Velocity!AB98*Risk_Velocity!AC98</f>
        <v>0</v>
      </c>
      <c r="F103" s="96">
        <f t="shared" si="3"/>
        <v>0</v>
      </c>
      <c r="H103" s="98">
        <f>Settings!$E$35</f>
        <v>0</v>
      </c>
      <c r="I103" s="176">
        <f t="shared" si="4"/>
        <v>0</v>
      </c>
      <c r="K103">
        <f>Risks!K111</f>
        <v>0</v>
      </c>
    </row>
    <row r="104" spans="3:11" ht="15" customHeight="1" x14ac:dyDescent="0.2">
      <c r="C104" s="129">
        <f>IF(Risks!C112=1,Risks!B112,0)</f>
        <v>0</v>
      </c>
      <c r="D104" s="78">
        <f>Risk_Velocity!AB99</f>
        <v>0</v>
      </c>
      <c r="E104" s="78">
        <f>Risk_Velocity!AB99*Risk_Velocity!AC99</f>
        <v>0</v>
      </c>
      <c r="F104" s="96">
        <f t="shared" si="3"/>
        <v>0</v>
      </c>
      <c r="H104" s="98">
        <f>Settings!$E$35</f>
        <v>0</v>
      </c>
      <c r="I104" s="176">
        <f t="shared" si="4"/>
        <v>0</v>
      </c>
      <c r="K104">
        <f>Risks!K112</f>
        <v>0</v>
      </c>
    </row>
    <row r="105" spans="3:11" ht="15" customHeight="1" x14ac:dyDescent="0.2">
      <c r="C105" s="129">
        <f>IF(Risks!C113=1,Risks!B113,0)</f>
        <v>0</v>
      </c>
      <c r="D105" s="78">
        <f>Risk_Velocity!AB100</f>
        <v>0</v>
      </c>
      <c r="E105" s="78">
        <f>Risk_Velocity!AB100*Risk_Velocity!AC100</f>
        <v>0</v>
      </c>
      <c r="F105" s="96">
        <f t="shared" si="3"/>
        <v>0</v>
      </c>
      <c r="H105" s="98">
        <f>Settings!$E$35</f>
        <v>0</v>
      </c>
      <c r="I105" s="176">
        <f t="shared" si="4"/>
        <v>0</v>
      </c>
      <c r="K105">
        <f>Risks!K113</f>
        <v>0</v>
      </c>
    </row>
    <row r="106" spans="3:11" ht="15" customHeight="1" x14ac:dyDescent="0.2">
      <c r="C106" s="129">
        <f>IF(Risks!C114=1,Risks!B114,0)</f>
        <v>0</v>
      </c>
      <c r="D106" s="78">
        <f>Risk_Velocity!AB101</f>
        <v>0</v>
      </c>
      <c r="E106" s="78">
        <f>Risk_Velocity!AB101*Risk_Velocity!AC101</f>
        <v>0</v>
      </c>
      <c r="F106" s="96">
        <f t="shared" ref="F106:F137" si="5">D106-E106</f>
        <v>0</v>
      </c>
      <c r="H106" s="98">
        <f>Settings!$E$35</f>
        <v>0</v>
      </c>
      <c r="I106" s="176">
        <f t="shared" si="4"/>
        <v>0</v>
      </c>
      <c r="K106">
        <f>Risks!K114</f>
        <v>0</v>
      </c>
    </row>
    <row r="107" spans="3:11" ht="15" customHeight="1" x14ac:dyDescent="0.2">
      <c r="C107" s="129">
        <f>IF(Risks!C115=1,Risks!B115,0)</f>
        <v>0</v>
      </c>
      <c r="D107" s="78">
        <f>Risk_Velocity!AB102</f>
        <v>0</v>
      </c>
      <c r="E107" s="78">
        <f>Risk_Velocity!AB102*Risk_Velocity!AC102</f>
        <v>0</v>
      </c>
      <c r="F107" s="96">
        <f t="shared" si="5"/>
        <v>0</v>
      </c>
      <c r="H107" s="98">
        <f>Settings!$E$35</f>
        <v>0</v>
      </c>
      <c r="I107" s="176">
        <f t="shared" si="4"/>
        <v>0</v>
      </c>
      <c r="K107">
        <f>Risks!K115</f>
        <v>0</v>
      </c>
    </row>
    <row r="108" spans="3:11" ht="15" customHeight="1" x14ac:dyDescent="0.2">
      <c r="C108" s="129">
        <f>IF(Risks!C116=1,Risks!B116,0)</f>
        <v>0</v>
      </c>
      <c r="D108" s="78">
        <f>Risk_Velocity!AB103</f>
        <v>0</v>
      </c>
      <c r="E108" s="78">
        <f>Risk_Velocity!AB103*Risk_Velocity!AC103</f>
        <v>0</v>
      </c>
      <c r="F108" s="96">
        <f t="shared" si="5"/>
        <v>0</v>
      </c>
      <c r="H108" s="98">
        <f>Settings!$E$35</f>
        <v>0</v>
      </c>
      <c r="I108" s="176">
        <f t="shared" si="4"/>
        <v>0</v>
      </c>
      <c r="K108">
        <f>Risks!K116</f>
        <v>0</v>
      </c>
    </row>
    <row r="109" spans="3:11" ht="15" customHeight="1" x14ac:dyDescent="0.2">
      <c r="C109" s="129">
        <f>IF(Risks!C117=1,Risks!B117,0)</f>
        <v>0</v>
      </c>
      <c r="D109" s="78">
        <f>Risk_Velocity!AB104</f>
        <v>0</v>
      </c>
      <c r="E109" s="78">
        <f>Risk_Velocity!AB104*Risk_Velocity!AC104</f>
        <v>0</v>
      </c>
      <c r="F109" s="96">
        <f t="shared" si="5"/>
        <v>0</v>
      </c>
      <c r="H109" s="98">
        <f>Settings!$E$35</f>
        <v>0</v>
      </c>
      <c r="I109" s="176">
        <f t="shared" si="4"/>
        <v>0</v>
      </c>
      <c r="K109">
        <f>Risks!K117</f>
        <v>0</v>
      </c>
    </row>
    <row r="110" spans="3:11" ht="15" customHeight="1" x14ac:dyDescent="0.2">
      <c r="C110" s="129">
        <f>IF(Risks!C118=1,Risks!B118,0)</f>
        <v>0</v>
      </c>
      <c r="D110" s="78">
        <f>Risk_Velocity!AB105</f>
        <v>0</v>
      </c>
      <c r="E110" s="78">
        <f>Risk_Velocity!AB105*Risk_Velocity!AC105</f>
        <v>0</v>
      </c>
      <c r="F110" s="96">
        <f t="shared" si="5"/>
        <v>0</v>
      </c>
      <c r="H110" s="98">
        <f>Settings!$E$35</f>
        <v>0</v>
      </c>
      <c r="I110" s="176">
        <f t="shared" si="4"/>
        <v>0</v>
      </c>
      <c r="K110">
        <f>Risks!K118</f>
        <v>0</v>
      </c>
    </row>
    <row r="111" spans="3:11" ht="15" customHeight="1" x14ac:dyDescent="0.2">
      <c r="C111" s="129">
        <f>IF(Risks!C119=1,Risks!B119,0)</f>
        <v>0</v>
      </c>
      <c r="D111" s="78">
        <f>Risk_Velocity!AB106</f>
        <v>0</v>
      </c>
      <c r="E111" s="78">
        <f>Risk_Velocity!AB106*Risk_Velocity!AC106</f>
        <v>0</v>
      </c>
      <c r="F111" s="96">
        <f t="shared" si="5"/>
        <v>0</v>
      </c>
      <c r="H111" s="98">
        <f>Settings!$E$35</f>
        <v>0</v>
      </c>
      <c r="I111" s="176">
        <f t="shared" si="4"/>
        <v>0</v>
      </c>
      <c r="K111">
        <f>Risks!K119</f>
        <v>0</v>
      </c>
    </row>
    <row r="112" spans="3:11" ht="15" customHeight="1" x14ac:dyDescent="0.2">
      <c r="C112" s="129">
        <f>IF(Risks!C120=1,Risks!B120,0)</f>
        <v>0</v>
      </c>
      <c r="D112" s="78">
        <f>Risk_Velocity!AB107</f>
        <v>0</v>
      </c>
      <c r="E112" s="78">
        <f>Risk_Velocity!AB107*Risk_Velocity!AC107</f>
        <v>0</v>
      </c>
      <c r="F112" s="96">
        <f t="shared" si="5"/>
        <v>0</v>
      </c>
      <c r="H112" s="98">
        <f>Settings!$E$35</f>
        <v>0</v>
      </c>
      <c r="I112" s="176">
        <f t="shared" si="4"/>
        <v>0</v>
      </c>
      <c r="K112">
        <f>Risks!K120</f>
        <v>0</v>
      </c>
    </row>
    <row r="113" spans="3:11" ht="15" customHeight="1" x14ac:dyDescent="0.2">
      <c r="C113" s="129">
        <f>IF(Risks!C121=1,Risks!B121,0)</f>
        <v>0</v>
      </c>
      <c r="D113" s="78">
        <f>Risk_Velocity!AB108</f>
        <v>0</v>
      </c>
      <c r="E113" s="78">
        <f>Risk_Velocity!AB108*Risk_Velocity!AC108</f>
        <v>0</v>
      </c>
      <c r="F113" s="96">
        <f t="shared" si="5"/>
        <v>0</v>
      </c>
      <c r="H113" s="98">
        <f>Settings!$E$35</f>
        <v>0</v>
      </c>
      <c r="I113" s="176">
        <f t="shared" si="4"/>
        <v>0</v>
      </c>
      <c r="K113">
        <f>Risks!K121</f>
        <v>0</v>
      </c>
    </row>
    <row r="114" spans="3:11" ht="15" customHeight="1" x14ac:dyDescent="0.2">
      <c r="C114" s="129">
        <f>IF(Risks!C122=1,Risks!B122,0)</f>
        <v>0</v>
      </c>
      <c r="D114" s="78">
        <f>Risk_Velocity!AB109</f>
        <v>0</v>
      </c>
      <c r="E114" s="78">
        <f>Risk_Velocity!AB109*Risk_Velocity!AC109</f>
        <v>0</v>
      </c>
      <c r="F114" s="96">
        <f t="shared" si="5"/>
        <v>0</v>
      </c>
      <c r="H114" s="98">
        <f>Settings!$E$35</f>
        <v>0</v>
      </c>
      <c r="I114" s="176">
        <f t="shared" si="4"/>
        <v>0</v>
      </c>
      <c r="K114">
        <f>Risks!K122</f>
        <v>0</v>
      </c>
    </row>
    <row r="115" spans="3:11" ht="15" customHeight="1" x14ac:dyDescent="0.2">
      <c r="C115" s="129">
        <f>IF(Risks!C123=1,Risks!B123,0)</f>
        <v>0</v>
      </c>
      <c r="D115" s="78">
        <f>Risk_Velocity!AB110</f>
        <v>0</v>
      </c>
      <c r="E115" s="78">
        <f>Risk_Velocity!AB110*Risk_Velocity!AC110</f>
        <v>0</v>
      </c>
      <c r="F115" s="96">
        <f t="shared" si="5"/>
        <v>0</v>
      </c>
      <c r="H115" s="98">
        <f>Settings!$E$35</f>
        <v>0</v>
      </c>
      <c r="I115" s="176">
        <f t="shared" si="4"/>
        <v>0</v>
      </c>
      <c r="K115">
        <f>Risks!K123</f>
        <v>0</v>
      </c>
    </row>
    <row r="116" spans="3:11" ht="15" customHeight="1" x14ac:dyDescent="0.2">
      <c r="C116" s="129">
        <f>IF(Risks!C124=1,Risks!B124,0)</f>
        <v>0</v>
      </c>
      <c r="D116" s="78">
        <f>Risk_Velocity!AB111</f>
        <v>0</v>
      </c>
      <c r="E116" s="78">
        <f>Risk_Velocity!AB111*Risk_Velocity!AC111</f>
        <v>0</v>
      </c>
      <c r="F116" s="96">
        <f t="shared" si="5"/>
        <v>0</v>
      </c>
      <c r="H116" s="98">
        <f>Settings!$E$35</f>
        <v>0</v>
      </c>
      <c r="I116" s="176">
        <f t="shared" si="4"/>
        <v>0</v>
      </c>
      <c r="K116">
        <f>Risks!K124</f>
        <v>0</v>
      </c>
    </row>
    <row r="117" spans="3:11" ht="15" customHeight="1" x14ac:dyDescent="0.2">
      <c r="C117" s="129">
        <f>IF(Risks!C125=1,Risks!B125,0)</f>
        <v>0</v>
      </c>
      <c r="D117" s="78">
        <f>Risk_Velocity!AB112</f>
        <v>0</v>
      </c>
      <c r="E117" s="78">
        <f>Risk_Velocity!AB112*Risk_Velocity!AC112</f>
        <v>0</v>
      </c>
      <c r="F117" s="96">
        <f t="shared" si="5"/>
        <v>0</v>
      </c>
      <c r="H117" s="98">
        <f>Settings!$E$35</f>
        <v>0</v>
      </c>
      <c r="I117" s="176">
        <f t="shared" si="4"/>
        <v>0</v>
      </c>
      <c r="K117">
        <f>Risks!K125</f>
        <v>0</v>
      </c>
    </row>
    <row r="118" spans="3:11" ht="15" customHeight="1" x14ac:dyDescent="0.2">
      <c r="C118" s="129">
        <f>IF(Risks!C126=1,Risks!B126,0)</f>
        <v>0</v>
      </c>
      <c r="D118" s="78">
        <f>Risk_Velocity!AB113</f>
        <v>0</v>
      </c>
      <c r="E118" s="78">
        <f>Risk_Velocity!AB113*Risk_Velocity!AC113</f>
        <v>0</v>
      </c>
      <c r="F118" s="96">
        <f t="shared" si="5"/>
        <v>0</v>
      </c>
      <c r="H118" s="98">
        <f>Settings!$E$35</f>
        <v>0</v>
      </c>
      <c r="I118" s="176">
        <f t="shared" si="4"/>
        <v>0</v>
      </c>
      <c r="K118">
        <f>Risks!K126</f>
        <v>0</v>
      </c>
    </row>
    <row r="119" spans="3:11" ht="15" customHeight="1" x14ac:dyDescent="0.2">
      <c r="C119" s="129">
        <f>IF(Risks!C127=1,Risks!B127,0)</f>
        <v>0</v>
      </c>
      <c r="D119" s="78">
        <f>Risk_Velocity!AB114</f>
        <v>0</v>
      </c>
      <c r="E119" s="78">
        <f>Risk_Velocity!AB114*Risk_Velocity!AC114</f>
        <v>0</v>
      </c>
      <c r="F119" s="96">
        <f t="shared" si="5"/>
        <v>0</v>
      </c>
      <c r="H119" s="98">
        <f>Settings!$E$35</f>
        <v>0</v>
      </c>
      <c r="I119" s="176">
        <f t="shared" si="4"/>
        <v>0</v>
      </c>
      <c r="K119">
        <f>Risks!K127</f>
        <v>0</v>
      </c>
    </row>
    <row r="120" spans="3:11" ht="15" customHeight="1" x14ac:dyDescent="0.2">
      <c r="C120" s="129">
        <f>IF(Risks!C128=1,Risks!B128,0)</f>
        <v>0</v>
      </c>
      <c r="D120" s="78">
        <f>Risk_Velocity!AB115</f>
        <v>0</v>
      </c>
      <c r="E120" s="78">
        <f>Risk_Velocity!AB115*Risk_Velocity!AC115</f>
        <v>0</v>
      </c>
      <c r="F120" s="96">
        <f t="shared" si="5"/>
        <v>0</v>
      </c>
      <c r="H120" s="98">
        <f>Settings!$E$35</f>
        <v>0</v>
      </c>
      <c r="I120" s="176">
        <f t="shared" si="4"/>
        <v>0</v>
      </c>
      <c r="K120">
        <f>Risks!K128</f>
        <v>0</v>
      </c>
    </row>
    <row r="121" spans="3:11" ht="15" customHeight="1" x14ac:dyDescent="0.2">
      <c r="C121" s="129">
        <f>IF(Risks!C129=1,Risks!B129,0)</f>
        <v>0</v>
      </c>
      <c r="D121" s="78">
        <f>Risk_Velocity!AB116</f>
        <v>0</v>
      </c>
      <c r="E121" s="78">
        <f>Risk_Velocity!AB116*Risk_Velocity!AC116</f>
        <v>0</v>
      </c>
      <c r="F121" s="96">
        <f t="shared" si="5"/>
        <v>0</v>
      </c>
      <c r="H121" s="98">
        <f>Settings!$E$35</f>
        <v>0</v>
      </c>
      <c r="I121" s="176">
        <f t="shared" si="4"/>
        <v>0</v>
      </c>
      <c r="K121">
        <f>Risks!K129</f>
        <v>0</v>
      </c>
    </row>
    <row r="122" spans="3:11" ht="15" customHeight="1" x14ac:dyDescent="0.2">
      <c r="C122" s="129">
        <f>IF(Risks!C130=1,Risks!B130,0)</f>
        <v>0</v>
      </c>
      <c r="D122" s="78">
        <f>Risk_Velocity!AB117</f>
        <v>0</v>
      </c>
      <c r="E122" s="78">
        <f>Risk_Velocity!AB117*Risk_Velocity!AC117</f>
        <v>0</v>
      </c>
      <c r="F122" s="96">
        <f t="shared" si="5"/>
        <v>0</v>
      </c>
      <c r="H122" s="98">
        <f>Settings!$E$35</f>
        <v>0</v>
      </c>
      <c r="I122" s="176">
        <f t="shared" si="4"/>
        <v>0</v>
      </c>
      <c r="K122">
        <f>Risks!K130</f>
        <v>0</v>
      </c>
    </row>
    <row r="123" spans="3:11" ht="15" customHeight="1" x14ac:dyDescent="0.2">
      <c r="C123" s="129">
        <f>IF(Risks!C131=1,Risks!B131,0)</f>
        <v>0</v>
      </c>
      <c r="D123" s="78">
        <f>Risk_Velocity!AB118</f>
        <v>0</v>
      </c>
      <c r="E123" s="78">
        <f>Risk_Velocity!AB118*Risk_Velocity!AC118</f>
        <v>0</v>
      </c>
      <c r="F123" s="96">
        <f t="shared" si="5"/>
        <v>0</v>
      </c>
      <c r="H123" s="98">
        <f>Settings!$E$35</f>
        <v>0</v>
      </c>
      <c r="I123" s="176">
        <f t="shared" si="4"/>
        <v>0</v>
      </c>
      <c r="K123">
        <f>Risks!K131</f>
        <v>0</v>
      </c>
    </row>
    <row r="124" spans="3:11" ht="15" customHeight="1" x14ac:dyDescent="0.2">
      <c r="C124" s="129">
        <f>IF(Risks!C132=1,Risks!B132,0)</f>
        <v>0</v>
      </c>
      <c r="D124" s="78">
        <f>Risk_Velocity!AB119</f>
        <v>0</v>
      </c>
      <c r="E124" s="78">
        <f>Risk_Velocity!AB119*Risk_Velocity!AC119</f>
        <v>0</v>
      </c>
      <c r="F124" s="96">
        <f t="shared" si="5"/>
        <v>0</v>
      </c>
      <c r="H124" s="98">
        <f>Settings!$E$35</f>
        <v>0</v>
      </c>
      <c r="I124" s="176">
        <f t="shared" si="4"/>
        <v>0</v>
      </c>
      <c r="K124">
        <f>Risks!K132</f>
        <v>0</v>
      </c>
    </row>
    <row r="125" spans="3:11" ht="15" customHeight="1" x14ac:dyDescent="0.2">
      <c r="C125" s="129">
        <f>IF(Risks!C133=1,Risks!B133,0)</f>
        <v>0</v>
      </c>
      <c r="D125" s="78">
        <f>Risk_Velocity!AB120</f>
        <v>0</v>
      </c>
      <c r="E125" s="78">
        <f>Risk_Velocity!AB120*Risk_Velocity!AC120</f>
        <v>0</v>
      </c>
      <c r="F125" s="96">
        <f t="shared" si="5"/>
        <v>0</v>
      </c>
      <c r="H125" s="98">
        <f>Settings!$E$35</f>
        <v>0</v>
      </c>
      <c r="I125" s="176">
        <f t="shared" si="4"/>
        <v>0</v>
      </c>
      <c r="K125">
        <f>Risks!K133</f>
        <v>0</v>
      </c>
    </row>
    <row r="126" spans="3:11" ht="15" customHeight="1" x14ac:dyDescent="0.2">
      <c r="C126" s="129">
        <f>IF(Risks!C134=1,Risks!B134,0)</f>
        <v>0</v>
      </c>
      <c r="D126" s="78">
        <f>Risk_Velocity!AB121</f>
        <v>0</v>
      </c>
      <c r="E126" s="78">
        <f>Risk_Velocity!AB121*Risk_Velocity!AC121</f>
        <v>0</v>
      </c>
      <c r="F126" s="96">
        <f t="shared" si="5"/>
        <v>0</v>
      </c>
      <c r="H126" s="98">
        <f>Settings!$E$35</f>
        <v>0</v>
      </c>
      <c r="I126" s="176">
        <f t="shared" si="4"/>
        <v>0</v>
      </c>
      <c r="K126">
        <f>Risks!K134</f>
        <v>0</v>
      </c>
    </row>
    <row r="127" spans="3:11" ht="15" customHeight="1" x14ac:dyDescent="0.2">
      <c r="C127" s="129">
        <f>IF(Risks!C135=1,Risks!B135,0)</f>
        <v>0</v>
      </c>
      <c r="D127" s="78">
        <f>Risk_Velocity!AB122</f>
        <v>0</v>
      </c>
      <c r="E127" s="78">
        <f>Risk_Velocity!AB122*Risk_Velocity!AC122</f>
        <v>0</v>
      </c>
      <c r="F127" s="96">
        <f t="shared" si="5"/>
        <v>0</v>
      </c>
      <c r="H127" s="98">
        <f>Settings!$E$35</f>
        <v>0</v>
      </c>
      <c r="I127" s="176">
        <f t="shared" si="4"/>
        <v>0</v>
      </c>
      <c r="K127">
        <f>Risks!K135</f>
        <v>0</v>
      </c>
    </row>
    <row r="128" spans="3:11" ht="15" customHeight="1" x14ac:dyDescent="0.2">
      <c r="C128" s="129">
        <f>IF(Risks!C136=1,Risks!B136,0)</f>
        <v>0</v>
      </c>
      <c r="D128" s="78">
        <f>Risk_Velocity!AB123</f>
        <v>0</v>
      </c>
      <c r="E128" s="78">
        <f>Risk_Velocity!AB123*Risk_Velocity!AC123</f>
        <v>0</v>
      </c>
      <c r="F128" s="96">
        <f t="shared" si="5"/>
        <v>0</v>
      </c>
      <c r="H128" s="98">
        <f>Settings!$E$35</f>
        <v>0</v>
      </c>
      <c r="I128" s="176">
        <f t="shared" si="4"/>
        <v>0</v>
      </c>
      <c r="K128">
        <f>Risks!K136</f>
        <v>0</v>
      </c>
    </row>
    <row r="129" spans="3:11" ht="15" customHeight="1" x14ac:dyDescent="0.2">
      <c r="C129" s="129">
        <f>IF(Risks!C137=1,Risks!B137,0)</f>
        <v>0</v>
      </c>
      <c r="D129" s="78">
        <f>Risk_Velocity!AB124</f>
        <v>0</v>
      </c>
      <c r="E129" s="78">
        <f>Risk_Velocity!AB124*Risk_Velocity!AC124</f>
        <v>0</v>
      </c>
      <c r="F129" s="96">
        <f t="shared" si="5"/>
        <v>0</v>
      </c>
      <c r="H129" s="98">
        <f>Settings!$E$35</f>
        <v>0</v>
      </c>
      <c r="I129" s="176">
        <f t="shared" si="4"/>
        <v>0</v>
      </c>
      <c r="K129">
        <f>Risks!K137</f>
        <v>0</v>
      </c>
    </row>
    <row r="130" spans="3:11" ht="15" customHeight="1" x14ac:dyDescent="0.2">
      <c r="C130" s="129">
        <f>IF(Risks!C138=1,Risks!B138,0)</f>
        <v>0</v>
      </c>
      <c r="D130" s="78">
        <f>Risk_Velocity!AB125</f>
        <v>0</v>
      </c>
      <c r="E130" s="78">
        <f>Risk_Velocity!AB125*Risk_Velocity!AC125</f>
        <v>0</v>
      </c>
      <c r="F130" s="96">
        <f t="shared" si="5"/>
        <v>0</v>
      </c>
      <c r="H130" s="98">
        <f>Settings!$E$35</f>
        <v>0</v>
      </c>
      <c r="I130" s="176">
        <f t="shared" si="4"/>
        <v>0</v>
      </c>
      <c r="K130">
        <f>Risks!K138</f>
        <v>0</v>
      </c>
    </row>
    <row r="131" spans="3:11" ht="15" customHeight="1" x14ac:dyDescent="0.2">
      <c r="C131" s="129">
        <f>IF(Risks!C139=1,Risks!B139,0)</f>
        <v>0</v>
      </c>
      <c r="D131" s="78">
        <f>Risk_Velocity!AB126</f>
        <v>0</v>
      </c>
      <c r="E131" s="78">
        <f>Risk_Velocity!AB126*Risk_Velocity!AC126</f>
        <v>0</v>
      </c>
      <c r="F131" s="96">
        <f t="shared" si="5"/>
        <v>0</v>
      </c>
      <c r="H131" s="98">
        <f>Settings!$E$35</f>
        <v>0</v>
      </c>
      <c r="I131" s="176">
        <f t="shared" si="4"/>
        <v>0</v>
      </c>
      <c r="K131">
        <f>Risks!K139</f>
        <v>0</v>
      </c>
    </row>
    <row r="132" spans="3:11" ht="15" customHeight="1" x14ac:dyDescent="0.2">
      <c r="C132" s="129">
        <f>IF(Risks!C140=1,Risks!B140,0)</f>
        <v>0</v>
      </c>
      <c r="D132" s="78">
        <f>Risk_Velocity!AB127</f>
        <v>0</v>
      </c>
      <c r="E132" s="78">
        <f>Risk_Velocity!AB127*Risk_Velocity!AC127</f>
        <v>0</v>
      </c>
      <c r="F132" s="96">
        <f t="shared" si="5"/>
        <v>0</v>
      </c>
      <c r="H132" s="98">
        <f>Settings!$E$35</f>
        <v>0</v>
      </c>
      <c r="I132" s="176">
        <f t="shared" si="4"/>
        <v>0</v>
      </c>
      <c r="K132">
        <f>Risks!K140</f>
        <v>0</v>
      </c>
    </row>
    <row r="133" spans="3:11" ht="15" customHeight="1" x14ac:dyDescent="0.2">
      <c r="C133" s="129">
        <f>IF(Risks!C141=1,Risks!B141,0)</f>
        <v>0</v>
      </c>
      <c r="D133" s="78">
        <f>Risk_Velocity!AB128</f>
        <v>0</v>
      </c>
      <c r="E133" s="78">
        <f>Risk_Velocity!AB128*Risk_Velocity!AC128</f>
        <v>0</v>
      </c>
      <c r="F133" s="96">
        <f t="shared" si="5"/>
        <v>0</v>
      </c>
      <c r="H133" s="98">
        <f>Settings!$E$35</f>
        <v>0</v>
      </c>
      <c r="I133" s="176">
        <f t="shared" si="4"/>
        <v>0</v>
      </c>
      <c r="K133">
        <f>Risks!K141</f>
        <v>0</v>
      </c>
    </row>
    <row r="134" spans="3:11" ht="15" customHeight="1" x14ac:dyDescent="0.2">
      <c r="C134" s="129">
        <f>IF(Risks!C142=1,Risks!B142,0)</f>
        <v>0</v>
      </c>
      <c r="D134" s="78">
        <f>Risk_Velocity!AB129</f>
        <v>0</v>
      </c>
      <c r="E134" s="78">
        <f>Risk_Velocity!AB129*Risk_Velocity!AC129</f>
        <v>0</v>
      </c>
      <c r="F134" s="96">
        <f t="shared" si="5"/>
        <v>0</v>
      </c>
      <c r="H134" s="98">
        <f>Settings!$E$35</f>
        <v>0</v>
      </c>
      <c r="I134" s="176">
        <f t="shared" si="4"/>
        <v>0</v>
      </c>
      <c r="K134">
        <f>Risks!K142</f>
        <v>0</v>
      </c>
    </row>
    <row r="135" spans="3:11" ht="15" customHeight="1" x14ac:dyDescent="0.2">
      <c r="C135" s="129">
        <f>IF(Risks!C143=1,Risks!B143,0)</f>
        <v>0</v>
      </c>
      <c r="D135" s="78">
        <f>Risk_Velocity!AB130</f>
        <v>0</v>
      </c>
      <c r="E135" s="78">
        <f>Risk_Velocity!AB130*Risk_Velocity!AC130</f>
        <v>0</v>
      </c>
      <c r="F135" s="96">
        <f t="shared" si="5"/>
        <v>0</v>
      </c>
      <c r="H135" s="98">
        <f>Settings!$E$35</f>
        <v>0</v>
      </c>
      <c r="I135" s="176">
        <f t="shared" si="4"/>
        <v>0</v>
      </c>
      <c r="K135">
        <f>Risks!K143</f>
        <v>0</v>
      </c>
    </row>
    <row r="136" spans="3:11" ht="15" customHeight="1" x14ac:dyDescent="0.2">
      <c r="C136" s="129">
        <f>IF(Risks!C144=1,Risks!B144,0)</f>
        <v>0</v>
      </c>
      <c r="D136" s="78">
        <f>Risk_Velocity!AB131</f>
        <v>0</v>
      </c>
      <c r="E136" s="78">
        <f>Risk_Velocity!AB131*Risk_Velocity!AC131</f>
        <v>0</v>
      </c>
      <c r="F136" s="96">
        <f t="shared" si="5"/>
        <v>0</v>
      </c>
      <c r="H136" s="98">
        <f>Settings!$E$35</f>
        <v>0</v>
      </c>
      <c r="I136" s="176">
        <f t="shared" si="4"/>
        <v>0</v>
      </c>
      <c r="K136">
        <f>Risks!K144</f>
        <v>0</v>
      </c>
    </row>
    <row r="137" spans="3:11" ht="15" customHeight="1" x14ac:dyDescent="0.2">
      <c r="C137" s="129">
        <f>IF(Risks!C145=1,Risks!B145,0)</f>
        <v>0</v>
      </c>
      <c r="D137" s="78">
        <f>Risk_Velocity!AB132</f>
        <v>0</v>
      </c>
      <c r="E137" s="78">
        <f>Risk_Velocity!AB132*Risk_Velocity!AC132</f>
        <v>0</v>
      </c>
      <c r="F137" s="96">
        <f t="shared" si="5"/>
        <v>0</v>
      </c>
      <c r="H137" s="98">
        <f>Settings!$E$35</f>
        <v>0</v>
      </c>
      <c r="I137" s="176">
        <f t="shared" si="4"/>
        <v>0</v>
      </c>
      <c r="K137">
        <f>Risks!K145</f>
        <v>0</v>
      </c>
    </row>
    <row r="138" spans="3:11" ht="15" customHeight="1" x14ac:dyDescent="0.2">
      <c r="C138" s="129">
        <f>IF(Risks!C146=1,Risks!B146,0)</f>
        <v>0</v>
      </c>
      <c r="D138" s="78">
        <f>Risk_Velocity!AB133</f>
        <v>0</v>
      </c>
      <c r="E138" s="78">
        <f>Risk_Velocity!AB133*Risk_Velocity!AC133</f>
        <v>0</v>
      </c>
      <c r="F138" s="96">
        <f t="shared" ref="F138:F169" si="6">D138-E138</f>
        <v>0</v>
      </c>
      <c r="H138" s="98">
        <f>Settings!$E$35</f>
        <v>0</v>
      </c>
      <c r="I138" s="176">
        <f t="shared" si="4"/>
        <v>0</v>
      </c>
      <c r="K138">
        <f>Risks!K146</f>
        <v>0</v>
      </c>
    </row>
    <row r="139" spans="3:11" ht="15" customHeight="1" x14ac:dyDescent="0.2">
      <c r="C139" s="129">
        <f>IF(Risks!C147=1,Risks!B147,0)</f>
        <v>0</v>
      </c>
      <c r="D139" s="78">
        <f>Risk_Velocity!AB134</f>
        <v>0</v>
      </c>
      <c r="E139" s="78">
        <f>Risk_Velocity!AB134*Risk_Velocity!AC134</f>
        <v>0</v>
      </c>
      <c r="F139" s="96">
        <f t="shared" si="6"/>
        <v>0</v>
      </c>
      <c r="H139" s="98">
        <f>Settings!$E$35</f>
        <v>0</v>
      </c>
      <c r="I139" s="176">
        <f t="shared" ref="I139:I202" si="7">IF(E139&gt;H139,"Risk exceeds threshold",0)</f>
        <v>0</v>
      </c>
      <c r="K139">
        <f>Risks!K147</f>
        <v>0</v>
      </c>
    </row>
    <row r="140" spans="3:11" ht="15" customHeight="1" x14ac:dyDescent="0.2">
      <c r="C140" s="129">
        <f>IF(Risks!C148=1,Risks!B148,0)</f>
        <v>0</v>
      </c>
      <c r="D140" s="78">
        <f>Risk_Velocity!AB135</f>
        <v>0</v>
      </c>
      <c r="E140" s="78">
        <f>Risk_Velocity!AB135*Risk_Velocity!AC135</f>
        <v>0</v>
      </c>
      <c r="F140" s="96">
        <f t="shared" si="6"/>
        <v>0</v>
      </c>
      <c r="H140" s="98">
        <f>Settings!$E$35</f>
        <v>0</v>
      </c>
      <c r="I140" s="176">
        <f t="shared" si="7"/>
        <v>0</v>
      </c>
      <c r="K140">
        <f>Risks!K148</f>
        <v>0</v>
      </c>
    </row>
    <row r="141" spans="3:11" ht="15" customHeight="1" x14ac:dyDescent="0.2">
      <c r="C141" s="129">
        <f>IF(Risks!C149=1,Risks!B149,0)</f>
        <v>0</v>
      </c>
      <c r="D141" s="78">
        <f>Risk_Velocity!AB136</f>
        <v>0</v>
      </c>
      <c r="E141" s="78">
        <f>Risk_Velocity!AB136*Risk_Velocity!AC136</f>
        <v>0</v>
      </c>
      <c r="F141" s="96">
        <f t="shared" si="6"/>
        <v>0</v>
      </c>
      <c r="H141" s="98">
        <f>Settings!$E$35</f>
        <v>0</v>
      </c>
      <c r="I141" s="176">
        <f t="shared" si="7"/>
        <v>0</v>
      </c>
      <c r="K141">
        <f>Risks!K149</f>
        <v>0</v>
      </c>
    </row>
    <row r="142" spans="3:11" ht="15" customHeight="1" x14ac:dyDescent="0.2">
      <c r="C142" s="129">
        <f>IF(Risks!C150=1,Risks!B150,0)</f>
        <v>0</v>
      </c>
      <c r="D142" s="78">
        <f>Risk_Velocity!AB137</f>
        <v>0</v>
      </c>
      <c r="E142" s="78">
        <f>Risk_Velocity!AB137*Risk_Velocity!AC137</f>
        <v>0</v>
      </c>
      <c r="F142" s="96">
        <f t="shared" si="6"/>
        <v>0</v>
      </c>
      <c r="H142" s="98">
        <f>Settings!$E$35</f>
        <v>0</v>
      </c>
      <c r="I142" s="176">
        <f t="shared" si="7"/>
        <v>0</v>
      </c>
      <c r="K142">
        <f>Risks!K150</f>
        <v>0</v>
      </c>
    </row>
    <row r="143" spans="3:11" ht="15" customHeight="1" x14ac:dyDescent="0.2">
      <c r="C143" s="129">
        <f>IF(Risks!C151=1,Risks!B151,0)</f>
        <v>0</v>
      </c>
      <c r="D143" s="78">
        <f>Risk_Velocity!AB138</f>
        <v>0</v>
      </c>
      <c r="E143" s="78">
        <f>Risk_Velocity!AB138*Risk_Velocity!AC138</f>
        <v>0</v>
      </c>
      <c r="F143" s="96">
        <f t="shared" si="6"/>
        <v>0</v>
      </c>
      <c r="H143" s="98">
        <f>Settings!$E$35</f>
        <v>0</v>
      </c>
      <c r="I143" s="176">
        <f t="shared" si="7"/>
        <v>0</v>
      </c>
      <c r="K143">
        <f>Risks!K151</f>
        <v>0</v>
      </c>
    </row>
    <row r="144" spans="3:11" ht="15" customHeight="1" x14ac:dyDescent="0.2">
      <c r="C144" s="129">
        <f>IF(Risks!C152=1,Risks!B152,0)</f>
        <v>0</v>
      </c>
      <c r="D144" s="78">
        <f>Risk_Velocity!AB139</f>
        <v>0</v>
      </c>
      <c r="E144" s="78">
        <f>Risk_Velocity!AB139*Risk_Velocity!AC139</f>
        <v>0</v>
      </c>
      <c r="F144" s="96">
        <f t="shared" si="6"/>
        <v>0</v>
      </c>
      <c r="H144" s="98">
        <f>Settings!$E$35</f>
        <v>0</v>
      </c>
      <c r="I144" s="176">
        <f t="shared" si="7"/>
        <v>0</v>
      </c>
      <c r="K144">
        <f>Risks!K152</f>
        <v>0</v>
      </c>
    </row>
    <row r="145" spans="3:11" ht="15" customHeight="1" x14ac:dyDescent="0.2">
      <c r="C145" s="129">
        <f>IF(Risks!C153=1,Risks!B153,0)</f>
        <v>0</v>
      </c>
      <c r="D145" s="78">
        <f>Risk_Velocity!AB140</f>
        <v>0</v>
      </c>
      <c r="E145" s="78">
        <f>Risk_Velocity!AB140*Risk_Velocity!AC140</f>
        <v>0</v>
      </c>
      <c r="F145" s="96">
        <f t="shared" si="6"/>
        <v>0</v>
      </c>
      <c r="H145" s="98">
        <f>Settings!$E$35</f>
        <v>0</v>
      </c>
      <c r="I145" s="176">
        <f t="shared" si="7"/>
        <v>0</v>
      </c>
      <c r="K145">
        <f>Risks!K153</f>
        <v>0</v>
      </c>
    </row>
    <row r="146" spans="3:11" ht="15" customHeight="1" x14ac:dyDescent="0.2">
      <c r="C146" s="129">
        <f>IF(Risks!C154=1,Risks!B154,0)</f>
        <v>0</v>
      </c>
      <c r="D146" s="78">
        <f>Risk_Velocity!AB141</f>
        <v>0</v>
      </c>
      <c r="E146" s="78">
        <f>Risk_Velocity!AB141*Risk_Velocity!AC141</f>
        <v>0</v>
      </c>
      <c r="F146" s="96">
        <f t="shared" si="6"/>
        <v>0</v>
      </c>
      <c r="H146" s="98">
        <f>Settings!$E$35</f>
        <v>0</v>
      </c>
      <c r="I146" s="176">
        <f t="shared" si="7"/>
        <v>0</v>
      </c>
      <c r="K146">
        <f>Risks!K154</f>
        <v>0</v>
      </c>
    </row>
    <row r="147" spans="3:11" ht="15" customHeight="1" x14ac:dyDescent="0.2">
      <c r="C147" s="129">
        <f>IF(Risks!C155=1,Risks!B155,0)</f>
        <v>0</v>
      </c>
      <c r="D147" s="78">
        <f>Risk_Velocity!AB142</f>
        <v>0</v>
      </c>
      <c r="E147" s="78">
        <f>Risk_Velocity!AB142*Risk_Velocity!AC142</f>
        <v>0</v>
      </c>
      <c r="F147" s="96">
        <f t="shared" si="6"/>
        <v>0</v>
      </c>
      <c r="H147" s="98">
        <f>Settings!$E$35</f>
        <v>0</v>
      </c>
      <c r="I147" s="176">
        <f t="shared" si="7"/>
        <v>0</v>
      </c>
      <c r="K147">
        <f>Risks!K155</f>
        <v>0</v>
      </c>
    </row>
    <row r="148" spans="3:11" ht="15" customHeight="1" x14ac:dyDescent="0.2">
      <c r="C148" s="129">
        <f>IF(Risks!C156=1,Risks!B156,0)</f>
        <v>0</v>
      </c>
      <c r="D148" s="78">
        <f>Risk_Velocity!AB143</f>
        <v>0</v>
      </c>
      <c r="E148" s="78">
        <f>Risk_Velocity!AB143*Risk_Velocity!AC143</f>
        <v>0</v>
      </c>
      <c r="F148" s="96">
        <f t="shared" si="6"/>
        <v>0</v>
      </c>
      <c r="H148" s="98">
        <f>Settings!$E$35</f>
        <v>0</v>
      </c>
      <c r="I148" s="176">
        <f t="shared" si="7"/>
        <v>0</v>
      </c>
      <c r="K148">
        <f>Risks!K156</f>
        <v>0</v>
      </c>
    </row>
    <row r="149" spans="3:11" ht="15" customHeight="1" x14ac:dyDescent="0.2">
      <c r="C149" s="129">
        <f>IF(Risks!C157=1,Risks!B157,0)</f>
        <v>0</v>
      </c>
      <c r="D149" s="78">
        <f>Risk_Velocity!AB144</f>
        <v>0</v>
      </c>
      <c r="E149" s="78">
        <f>Risk_Velocity!AB144*Risk_Velocity!AC144</f>
        <v>0</v>
      </c>
      <c r="F149" s="96">
        <f t="shared" si="6"/>
        <v>0</v>
      </c>
      <c r="H149" s="98">
        <f>Settings!$E$35</f>
        <v>0</v>
      </c>
      <c r="I149" s="176">
        <f t="shared" si="7"/>
        <v>0</v>
      </c>
      <c r="K149">
        <f>Risks!K157</f>
        <v>0</v>
      </c>
    </row>
    <row r="150" spans="3:11" ht="15" customHeight="1" x14ac:dyDescent="0.2">
      <c r="C150" s="129">
        <f>IF(Risks!C158=1,Risks!B158,0)</f>
        <v>0</v>
      </c>
      <c r="D150" s="78">
        <f>Risk_Velocity!AB145</f>
        <v>0</v>
      </c>
      <c r="E150" s="78">
        <f>Risk_Velocity!AB145*Risk_Velocity!AC145</f>
        <v>0</v>
      </c>
      <c r="F150" s="96">
        <f t="shared" si="6"/>
        <v>0</v>
      </c>
      <c r="H150" s="98">
        <f>Settings!$E$35</f>
        <v>0</v>
      </c>
      <c r="I150" s="176">
        <f t="shared" si="7"/>
        <v>0</v>
      </c>
      <c r="K150">
        <f>Risks!K158</f>
        <v>0</v>
      </c>
    </row>
    <row r="151" spans="3:11" ht="15" customHeight="1" x14ac:dyDescent="0.2">
      <c r="C151" s="129">
        <f>IF(Risks!C159=1,Risks!B159,0)</f>
        <v>0</v>
      </c>
      <c r="D151" s="78">
        <f>Risk_Velocity!AB146</f>
        <v>0</v>
      </c>
      <c r="E151" s="78">
        <f>Risk_Velocity!AB146*Risk_Velocity!AC146</f>
        <v>0</v>
      </c>
      <c r="F151" s="96">
        <f t="shared" si="6"/>
        <v>0</v>
      </c>
      <c r="H151" s="98">
        <f>Settings!$E$35</f>
        <v>0</v>
      </c>
      <c r="I151" s="176">
        <f t="shared" si="7"/>
        <v>0</v>
      </c>
      <c r="K151">
        <f>Risks!K159</f>
        <v>0</v>
      </c>
    </row>
    <row r="152" spans="3:11" ht="15" customHeight="1" x14ac:dyDescent="0.2">
      <c r="C152" s="129">
        <f>IF(Risks!C160=1,Risks!B160,0)</f>
        <v>0</v>
      </c>
      <c r="D152" s="78">
        <f>Risk_Velocity!AB147</f>
        <v>0</v>
      </c>
      <c r="E152" s="78">
        <f>Risk_Velocity!AB147*Risk_Velocity!AC147</f>
        <v>0</v>
      </c>
      <c r="F152" s="96">
        <f t="shared" si="6"/>
        <v>0</v>
      </c>
      <c r="H152" s="98">
        <f>Settings!$E$35</f>
        <v>0</v>
      </c>
      <c r="I152" s="176">
        <f t="shared" si="7"/>
        <v>0</v>
      </c>
      <c r="K152">
        <f>Risks!K160</f>
        <v>0</v>
      </c>
    </row>
    <row r="153" spans="3:11" ht="15" customHeight="1" x14ac:dyDescent="0.2">
      <c r="C153" s="129">
        <f>IF(Risks!C161=1,Risks!B161,0)</f>
        <v>0</v>
      </c>
      <c r="D153" s="78">
        <f>Risk_Velocity!AB148</f>
        <v>0</v>
      </c>
      <c r="E153" s="78">
        <f>Risk_Velocity!AB148*Risk_Velocity!AC148</f>
        <v>0</v>
      </c>
      <c r="F153" s="96">
        <f t="shared" si="6"/>
        <v>0</v>
      </c>
      <c r="H153" s="98">
        <f>Settings!$E$35</f>
        <v>0</v>
      </c>
      <c r="I153" s="176">
        <f t="shared" si="7"/>
        <v>0</v>
      </c>
      <c r="K153">
        <f>Risks!K161</f>
        <v>0</v>
      </c>
    </row>
    <row r="154" spans="3:11" ht="15" customHeight="1" x14ac:dyDescent="0.2">
      <c r="C154" s="129">
        <f>IF(Risks!C162=1,Risks!B162,0)</f>
        <v>0</v>
      </c>
      <c r="D154" s="78">
        <f>Risk_Velocity!AB149</f>
        <v>0</v>
      </c>
      <c r="E154" s="78">
        <f>Risk_Velocity!AB149*Risk_Velocity!AC149</f>
        <v>0</v>
      </c>
      <c r="F154" s="96">
        <f t="shared" si="6"/>
        <v>0</v>
      </c>
      <c r="H154" s="98">
        <f>Settings!$E$35</f>
        <v>0</v>
      </c>
      <c r="I154" s="176">
        <f t="shared" si="7"/>
        <v>0</v>
      </c>
      <c r="K154">
        <f>Risks!K162</f>
        <v>0</v>
      </c>
    </row>
    <row r="155" spans="3:11" ht="15" customHeight="1" x14ac:dyDescent="0.2">
      <c r="C155" s="129">
        <f>IF(Risks!C163=1,Risks!B163,0)</f>
        <v>0</v>
      </c>
      <c r="D155" s="78">
        <f>Risk_Velocity!AB150</f>
        <v>0</v>
      </c>
      <c r="E155" s="78">
        <f>Risk_Velocity!AB150*Risk_Velocity!AC150</f>
        <v>0</v>
      </c>
      <c r="F155" s="96">
        <f t="shared" si="6"/>
        <v>0</v>
      </c>
      <c r="H155" s="98">
        <f>Settings!$E$35</f>
        <v>0</v>
      </c>
      <c r="I155" s="176">
        <f t="shared" si="7"/>
        <v>0</v>
      </c>
      <c r="K155">
        <f>Risks!K163</f>
        <v>0</v>
      </c>
    </row>
    <row r="156" spans="3:11" ht="15" customHeight="1" x14ac:dyDescent="0.2">
      <c r="C156" s="129">
        <f>IF(Risks!C164=1,Risks!B164,0)</f>
        <v>0</v>
      </c>
      <c r="D156" s="78">
        <f>Risk_Velocity!AB151</f>
        <v>0</v>
      </c>
      <c r="E156" s="78">
        <f>Risk_Velocity!AB151*Risk_Velocity!AC151</f>
        <v>0</v>
      </c>
      <c r="F156" s="96">
        <f t="shared" si="6"/>
        <v>0</v>
      </c>
      <c r="H156" s="98">
        <f>Settings!$E$35</f>
        <v>0</v>
      </c>
      <c r="I156" s="176">
        <f t="shared" si="7"/>
        <v>0</v>
      </c>
      <c r="K156">
        <f>Risks!K164</f>
        <v>0</v>
      </c>
    </row>
    <row r="157" spans="3:11" ht="15" customHeight="1" x14ac:dyDescent="0.2">
      <c r="C157" s="129">
        <f>IF(Risks!C165=1,Risks!B165,0)</f>
        <v>0</v>
      </c>
      <c r="D157" s="78">
        <f>Risk_Velocity!AB152</f>
        <v>0</v>
      </c>
      <c r="E157" s="78">
        <f>Risk_Velocity!AB152*Risk_Velocity!AC152</f>
        <v>0</v>
      </c>
      <c r="F157" s="96">
        <f t="shared" si="6"/>
        <v>0</v>
      </c>
      <c r="H157" s="98">
        <f>Settings!$E$35</f>
        <v>0</v>
      </c>
      <c r="I157" s="176">
        <f t="shared" si="7"/>
        <v>0</v>
      </c>
      <c r="K157">
        <f>Risks!K165</f>
        <v>0</v>
      </c>
    </row>
    <row r="158" spans="3:11" ht="15" customHeight="1" x14ac:dyDescent="0.2">
      <c r="C158" s="129">
        <f>IF(Risks!C166=1,Risks!B166,0)</f>
        <v>0</v>
      </c>
      <c r="D158" s="78">
        <f>Risk_Velocity!AB153</f>
        <v>0</v>
      </c>
      <c r="E158" s="78">
        <f>Risk_Velocity!AB153*Risk_Velocity!AC153</f>
        <v>0</v>
      </c>
      <c r="F158" s="96">
        <f t="shared" si="6"/>
        <v>0</v>
      </c>
      <c r="H158" s="98">
        <f>Settings!$E$35</f>
        <v>0</v>
      </c>
      <c r="I158" s="176">
        <f t="shared" si="7"/>
        <v>0</v>
      </c>
      <c r="K158">
        <f>Risks!K166</f>
        <v>0</v>
      </c>
    </row>
    <row r="159" spans="3:11" ht="15" customHeight="1" x14ac:dyDescent="0.2">
      <c r="C159" s="129">
        <f>IF(Risks!C167=1,Risks!B167,0)</f>
        <v>0</v>
      </c>
      <c r="D159" s="78">
        <f>Risk_Velocity!AB154</f>
        <v>0</v>
      </c>
      <c r="E159" s="78">
        <f>Risk_Velocity!AB154*Risk_Velocity!AC154</f>
        <v>0</v>
      </c>
      <c r="F159" s="96">
        <f t="shared" si="6"/>
        <v>0</v>
      </c>
      <c r="H159" s="98">
        <f>Settings!$E$35</f>
        <v>0</v>
      </c>
      <c r="I159" s="176">
        <f t="shared" si="7"/>
        <v>0</v>
      </c>
      <c r="K159">
        <f>Risks!K167</f>
        <v>0</v>
      </c>
    </row>
    <row r="160" spans="3:11" ht="15" customHeight="1" x14ac:dyDescent="0.2">
      <c r="C160" s="129">
        <f>IF(Risks!C168=1,Risks!B168,0)</f>
        <v>0</v>
      </c>
      <c r="D160" s="78">
        <f>Risk_Velocity!AB155</f>
        <v>0</v>
      </c>
      <c r="E160" s="78">
        <f>Risk_Velocity!AB155*Risk_Velocity!AC155</f>
        <v>0</v>
      </c>
      <c r="F160" s="96">
        <f t="shared" si="6"/>
        <v>0</v>
      </c>
      <c r="H160" s="98">
        <f>Settings!$E$35</f>
        <v>0</v>
      </c>
      <c r="I160" s="176">
        <f t="shared" si="7"/>
        <v>0</v>
      </c>
      <c r="K160">
        <f>Risks!K168</f>
        <v>0</v>
      </c>
    </row>
    <row r="161" spans="3:11" ht="15" customHeight="1" x14ac:dyDescent="0.2">
      <c r="C161" s="129">
        <f>IF(Risks!C169=1,Risks!B169,0)</f>
        <v>0</v>
      </c>
      <c r="D161" s="78">
        <f>Risk_Velocity!AB156</f>
        <v>0</v>
      </c>
      <c r="E161" s="78">
        <f>Risk_Velocity!AB156*Risk_Velocity!AC156</f>
        <v>0</v>
      </c>
      <c r="F161" s="96">
        <f t="shared" si="6"/>
        <v>0</v>
      </c>
      <c r="H161" s="98">
        <f>Settings!$E$35</f>
        <v>0</v>
      </c>
      <c r="I161" s="176">
        <f t="shared" si="7"/>
        <v>0</v>
      </c>
      <c r="K161">
        <f>Risks!K169</f>
        <v>0</v>
      </c>
    </row>
    <row r="162" spans="3:11" ht="15" customHeight="1" x14ac:dyDescent="0.2">
      <c r="C162" s="129">
        <f>IF(Risks!C170=1,Risks!B170,0)</f>
        <v>0</v>
      </c>
      <c r="D162" s="78">
        <f>Risk_Velocity!AB157</f>
        <v>0</v>
      </c>
      <c r="E162" s="78">
        <f>Risk_Velocity!AB157*Risk_Velocity!AC157</f>
        <v>0</v>
      </c>
      <c r="F162" s="96">
        <f t="shared" si="6"/>
        <v>0</v>
      </c>
      <c r="H162" s="98">
        <f>Settings!$E$35</f>
        <v>0</v>
      </c>
      <c r="I162" s="176">
        <f t="shared" si="7"/>
        <v>0</v>
      </c>
      <c r="K162">
        <f>Risks!K170</f>
        <v>0</v>
      </c>
    </row>
    <row r="163" spans="3:11" ht="15" customHeight="1" x14ac:dyDescent="0.2">
      <c r="C163" s="129">
        <f>IF(Risks!C171=1,Risks!B171,0)</f>
        <v>0</v>
      </c>
      <c r="D163" s="78">
        <f>Risk_Velocity!AB158</f>
        <v>0</v>
      </c>
      <c r="E163" s="78">
        <f>Risk_Velocity!AB158*Risk_Velocity!AC158</f>
        <v>0</v>
      </c>
      <c r="F163" s="96">
        <f t="shared" si="6"/>
        <v>0</v>
      </c>
      <c r="H163" s="98">
        <f>Settings!$E$35</f>
        <v>0</v>
      </c>
      <c r="I163" s="176">
        <f t="shared" si="7"/>
        <v>0</v>
      </c>
      <c r="K163">
        <f>Risks!K171</f>
        <v>0</v>
      </c>
    </row>
    <row r="164" spans="3:11" ht="15" customHeight="1" x14ac:dyDescent="0.2">
      <c r="C164" s="129">
        <f>IF(Risks!C172=1,Risks!B172,0)</f>
        <v>0</v>
      </c>
      <c r="D164" s="78">
        <f>Risk_Velocity!AB159</f>
        <v>0</v>
      </c>
      <c r="E164" s="78">
        <f>Risk_Velocity!AB159*Risk_Velocity!AC159</f>
        <v>0</v>
      </c>
      <c r="F164" s="96">
        <f t="shared" si="6"/>
        <v>0</v>
      </c>
      <c r="H164" s="98">
        <f>Settings!$E$35</f>
        <v>0</v>
      </c>
      <c r="I164" s="176">
        <f t="shared" si="7"/>
        <v>0</v>
      </c>
      <c r="K164">
        <f>Risks!K172</f>
        <v>0</v>
      </c>
    </row>
    <row r="165" spans="3:11" ht="15" customHeight="1" x14ac:dyDescent="0.2">
      <c r="C165" s="129">
        <f>IF(Risks!C173=1,Risks!B173,0)</f>
        <v>0</v>
      </c>
      <c r="D165" s="78">
        <f>Risk_Velocity!AB160</f>
        <v>0</v>
      </c>
      <c r="E165" s="78">
        <f>Risk_Velocity!AB160*Risk_Velocity!AC160</f>
        <v>0</v>
      </c>
      <c r="F165" s="96">
        <f t="shared" si="6"/>
        <v>0</v>
      </c>
      <c r="H165" s="98">
        <f>Settings!$E$35</f>
        <v>0</v>
      </c>
      <c r="I165" s="176">
        <f t="shared" si="7"/>
        <v>0</v>
      </c>
      <c r="K165">
        <f>Risks!K173</f>
        <v>0</v>
      </c>
    </row>
    <row r="166" spans="3:11" ht="15" customHeight="1" x14ac:dyDescent="0.2">
      <c r="C166" s="129">
        <f>IF(Risks!C174=1,Risks!B174,0)</f>
        <v>0</v>
      </c>
      <c r="D166" s="78">
        <f>Risk_Velocity!AB161</f>
        <v>0</v>
      </c>
      <c r="E166" s="78">
        <f>Risk_Velocity!AB161*Risk_Velocity!AC161</f>
        <v>0</v>
      </c>
      <c r="F166" s="96">
        <f t="shared" si="6"/>
        <v>0</v>
      </c>
      <c r="H166" s="98">
        <f>Settings!$E$35</f>
        <v>0</v>
      </c>
      <c r="I166" s="176">
        <f t="shared" si="7"/>
        <v>0</v>
      </c>
      <c r="K166">
        <f>Risks!K174</f>
        <v>0</v>
      </c>
    </row>
    <row r="167" spans="3:11" ht="15" customHeight="1" x14ac:dyDescent="0.2">
      <c r="C167" s="129">
        <f>IF(Risks!C175=1,Risks!B175,0)</f>
        <v>0</v>
      </c>
      <c r="D167" s="78">
        <f>Risk_Velocity!AB162</f>
        <v>0</v>
      </c>
      <c r="E167" s="78">
        <f>Risk_Velocity!AB162*Risk_Velocity!AC162</f>
        <v>0</v>
      </c>
      <c r="F167" s="96">
        <f t="shared" si="6"/>
        <v>0</v>
      </c>
      <c r="H167" s="98">
        <f>Settings!$E$35</f>
        <v>0</v>
      </c>
      <c r="I167" s="176">
        <f t="shared" si="7"/>
        <v>0</v>
      </c>
      <c r="K167">
        <f>Risks!K175</f>
        <v>0</v>
      </c>
    </row>
    <row r="168" spans="3:11" ht="15" customHeight="1" x14ac:dyDescent="0.2">
      <c r="C168" s="129">
        <f>IF(Risks!C176=1,Risks!B176,0)</f>
        <v>0</v>
      </c>
      <c r="D168" s="78">
        <f>Risk_Velocity!AB163</f>
        <v>0</v>
      </c>
      <c r="E168" s="78">
        <f>Risk_Velocity!AB163*Risk_Velocity!AC163</f>
        <v>0</v>
      </c>
      <c r="F168" s="96">
        <f t="shared" si="6"/>
        <v>0</v>
      </c>
      <c r="H168" s="98">
        <f>Settings!$E$35</f>
        <v>0</v>
      </c>
      <c r="I168" s="176">
        <f t="shared" si="7"/>
        <v>0</v>
      </c>
      <c r="K168">
        <f>Risks!K176</f>
        <v>0</v>
      </c>
    </row>
    <row r="169" spans="3:11" ht="15" customHeight="1" x14ac:dyDescent="0.2">
      <c r="C169" s="129">
        <f>IF(Risks!C177=1,Risks!B177,0)</f>
        <v>0</v>
      </c>
      <c r="D169" s="78">
        <f>Risk_Velocity!AB164</f>
        <v>0</v>
      </c>
      <c r="E169" s="78">
        <f>Risk_Velocity!AB164*Risk_Velocity!AC164</f>
        <v>0</v>
      </c>
      <c r="F169" s="96">
        <f t="shared" si="6"/>
        <v>0</v>
      </c>
      <c r="H169" s="98">
        <f>Settings!$E$35</f>
        <v>0</v>
      </c>
      <c r="I169" s="176">
        <f t="shared" si="7"/>
        <v>0</v>
      </c>
      <c r="K169">
        <f>Risks!K177</f>
        <v>0</v>
      </c>
    </row>
    <row r="170" spans="3:11" ht="15" customHeight="1" x14ac:dyDescent="0.2">
      <c r="C170" s="129">
        <f>IF(Risks!C178=1,Risks!B178,0)</f>
        <v>0</v>
      </c>
      <c r="D170" s="78">
        <f>Risk_Velocity!AB165</f>
        <v>0</v>
      </c>
      <c r="E170" s="78">
        <f>Risk_Velocity!AB165*Risk_Velocity!AC165</f>
        <v>0</v>
      </c>
      <c r="F170" s="96">
        <f t="shared" ref="F170:F201" si="8">D170-E170</f>
        <v>0</v>
      </c>
      <c r="H170" s="98">
        <f>Settings!$E$35</f>
        <v>0</v>
      </c>
      <c r="I170" s="176">
        <f t="shared" si="7"/>
        <v>0</v>
      </c>
      <c r="K170">
        <f>Risks!K178</f>
        <v>0</v>
      </c>
    </row>
    <row r="171" spans="3:11" ht="15" customHeight="1" x14ac:dyDescent="0.2">
      <c r="C171" s="129">
        <f>IF(Risks!C179=1,Risks!B179,0)</f>
        <v>0</v>
      </c>
      <c r="D171" s="78">
        <f>Risk_Velocity!AB166</f>
        <v>0</v>
      </c>
      <c r="E171" s="78">
        <f>Risk_Velocity!AB166*Risk_Velocity!AC166</f>
        <v>0</v>
      </c>
      <c r="F171" s="96">
        <f t="shared" si="8"/>
        <v>0</v>
      </c>
      <c r="H171" s="98">
        <f>Settings!$E$35</f>
        <v>0</v>
      </c>
      <c r="I171" s="176">
        <f t="shared" si="7"/>
        <v>0</v>
      </c>
      <c r="K171">
        <f>Risks!K179</f>
        <v>0</v>
      </c>
    </row>
    <row r="172" spans="3:11" ht="15" customHeight="1" x14ac:dyDescent="0.2">
      <c r="C172" s="129">
        <f>IF(Risks!C180=1,Risks!B180,0)</f>
        <v>0</v>
      </c>
      <c r="D172" s="78">
        <f>Risk_Velocity!AB167</f>
        <v>0</v>
      </c>
      <c r="E172" s="78">
        <f>Risk_Velocity!AB167*Risk_Velocity!AC167</f>
        <v>0</v>
      </c>
      <c r="F172" s="96">
        <f t="shared" si="8"/>
        <v>0</v>
      </c>
      <c r="H172" s="98">
        <f>Settings!$E$35</f>
        <v>0</v>
      </c>
      <c r="I172" s="176">
        <f t="shared" si="7"/>
        <v>0</v>
      </c>
      <c r="K172">
        <f>Risks!K180</f>
        <v>0</v>
      </c>
    </row>
    <row r="173" spans="3:11" ht="15" customHeight="1" x14ac:dyDescent="0.2">
      <c r="C173" s="129">
        <f>IF(Risks!C181=1,Risks!B181,0)</f>
        <v>0</v>
      </c>
      <c r="D173" s="78">
        <f>Risk_Velocity!AB168</f>
        <v>0</v>
      </c>
      <c r="E173" s="78">
        <f>Risk_Velocity!AB168*Risk_Velocity!AC168</f>
        <v>0</v>
      </c>
      <c r="F173" s="96">
        <f t="shared" si="8"/>
        <v>0</v>
      </c>
      <c r="H173" s="98">
        <f>Settings!$E$35</f>
        <v>0</v>
      </c>
      <c r="I173" s="176">
        <f t="shared" si="7"/>
        <v>0</v>
      </c>
      <c r="K173">
        <f>Risks!K181</f>
        <v>0</v>
      </c>
    </row>
    <row r="174" spans="3:11" ht="15" customHeight="1" x14ac:dyDescent="0.2">
      <c r="C174" s="129">
        <f>IF(Risks!C182=1,Risks!B182,0)</f>
        <v>0</v>
      </c>
      <c r="D174" s="78">
        <f>Risk_Velocity!AB169</f>
        <v>0</v>
      </c>
      <c r="E174" s="78">
        <f>Risk_Velocity!AB169*Risk_Velocity!AC169</f>
        <v>0</v>
      </c>
      <c r="F174" s="96">
        <f t="shared" si="8"/>
        <v>0</v>
      </c>
      <c r="H174" s="98">
        <f>Settings!$E$35</f>
        <v>0</v>
      </c>
      <c r="I174" s="176">
        <f t="shared" si="7"/>
        <v>0</v>
      </c>
      <c r="K174">
        <f>Risks!K182</f>
        <v>0</v>
      </c>
    </row>
    <row r="175" spans="3:11" ht="15" customHeight="1" x14ac:dyDescent="0.2">
      <c r="C175" s="129">
        <f>IF(Risks!C183=1,Risks!B183,0)</f>
        <v>0</v>
      </c>
      <c r="D175" s="78">
        <f>Risk_Velocity!AB170</f>
        <v>0</v>
      </c>
      <c r="E175" s="78">
        <f>Risk_Velocity!AB170*Risk_Velocity!AC170</f>
        <v>0</v>
      </c>
      <c r="F175" s="96">
        <f t="shared" si="8"/>
        <v>0</v>
      </c>
      <c r="H175" s="98">
        <f>Settings!$E$35</f>
        <v>0</v>
      </c>
      <c r="I175" s="176">
        <f t="shared" si="7"/>
        <v>0</v>
      </c>
      <c r="K175">
        <f>Risks!K183</f>
        <v>0</v>
      </c>
    </row>
    <row r="176" spans="3:11" ht="15" customHeight="1" x14ac:dyDescent="0.2">
      <c r="C176" s="129">
        <f>IF(Risks!C184=1,Risks!B184,0)</f>
        <v>0</v>
      </c>
      <c r="D176" s="78">
        <f>Risk_Velocity!AB171</f>
        <v>0</v>
      </c>
      <c r="E176" s="78">
        <f>Risk_Velocity!AB171*Risk_Velocity!AC171</f>
        <v>0</v>
      </c>
      <c r="F176" s="96">
        <f t="shared" si="8"/>
        <v>0</v>
      </c>
      <c r="H176" s="98">
        <f>Settings!$E$35</f>
        <v>0</v>
      </c>
      <c r="I176" s="176">
        <f t="shared" si="7"/>
        <v>0</v>
      </c>
      <c r="K176">
        <f>Risks!K184</f>
        <v>0</v>
      </c>
    </row>
    <row r="177" spans="3:11" ht="15" customHeight="1" x14ac:dyDescent="0.2">
      <c r="C177" s="129">
        <f>IF(Risks!C185=1,Risks!B185,0)</f>
        <v>0</v>
      </c>
      <c r="D177" s="78">
        <f>Risk_Velocity!AB172</f>
        <v>0</v>
      </c>
      <c r="E177" s="78">
        <f>Risk_Velocity!AB172*Risk_Velocity!AC172</f>
        <v>0</v>
      </c>
      <c r="F177" s="96">
        <f t="shared" si="8"/>
        <v>0</v>
      </c>
      <c r="H177" s="98">
        <f>Settings!$E$35</f>
        <v>0</v>
      </c>
      <c r="I177" s="176">
        <f t="shared" si="7"/>
        <v>0</v>
      </c>
      <c r="K177">
        <f>Risks!K185</f>
        <v>0</v>
      </c>
    </row>
    <row r="178" spans="3:11" ht="15" customHeight="1" x14ac:dyDescent="0.2">
      <c r="C178" s="129">
        <f>IF(Risks!C186=1,Risks!B186,0)</f>
        <v>0</v>
      </c>
      <c r="D178" s="78">
        <f>Risk_Velocity!AB173</f>
        <v>0</v>
      </c>
      <c r="E178" s="78">
        <f>Risk_Velocity!AB173*Risk_Velocity!AC173</f>
        <v>0</v>
      </c>
      <c r="F178" s="96">
        <f t="shared" si="8"/>
        <v>0</v>
      </c>
      <c r="H178" s="98">
        <f>Settings!$E$35</f>
        <v>0</v>
      </c>
      <c r="I178" s="176">
        <f t="shared" si="7"/>
        <v>0</v>
      </c>
      <c r="K178">
        <f>Risks!K186</f>
        <v>0</v>
      </c>
    </row>
    <row r="179" spans="3:11" ht="15" customHeight="1" x14ac:dyDescent="0.2">
      <c r="C179" s="129">
        <f>IF(Risks!C187=1,Risks!B187,0)</f>
        <v>0</v>
      </c>
      <c r="D179" s="78">
        <f>Risk_Velocity!AB174</f>
        <v>0</v>
      </c>
      <c r="E179" s="78">
        <f>Risk_Velocity!AB174*Risk_Velocity!AC174</f>
        <v>0</v>
      </c>
      <c r="F179" s="96">
        <f t="shared" si="8"/>
        <v>0</v>
      </c>
      <c r="H179" s="98">
        <f>Settings!$E$35</f>
        <v>0</v>
      </c>
      <c r="I179" s="176">
        <f t="shared" si="7"/>
        <v>0</v>
      </c>
      <c r="K179">
        <f>Risks!K187</f>
        <v>0</v>
      </c>
    </row>
    <row r="180" spans="3:11" ht="15" customHeight="1" x14ac:dyDescent="0.2">
      <c r="C180" s="129">
        <f>IF(Risks!C188=1,Risks!B188,0)</f>
        <v>0</v>
      </c>
      <c r="D180" s="78">
        <f>Risk_Velocity!AB175</f>
        <v>0</v>
      </c>
      <c r="E180" s="78">
        <f>Risk_Velocity!AB175*Risk_Velocity!AC175</f>
        <v>0</v>
      </c>
      <c r="F180" s="96">
        <f t="shared" si="8"/>
        <v>0</v>
      </c>
      <c r="H180" s="98">
        <f>Settings!$E$35</f>
        <v>0</v>
      </c>
      <c r="I180" s="176">
        <f t="shared" si="7"/>
        <v>0</v>
      </c>
      <c r="K180">
        <f>Risks!K188</f>
        <v>0</v>
      </c>
    </row>
    <row r="181" spans="3:11" ht="15" customHeight="1" x14ac:dyDescent="0.2">
      <c r="C181" s="129">
        <f>IF(Risks!C189=1,Risks!B189,0)</f>
        <v>0</v>
      </c>
      <c r="D181" s="78">
        <f>Risk_Velocity!AB176</f>
        <v>0</v>
      </c>
      <c r="E181" s="78">
        <f>Risk_Velocity!AB176*Risk_Velocity!AC176</f>
        <v>0</v>
      </c>
      <c r="F181" s="96">
        <f t="shared" si="8"/>
        <v>0</v>
      </c>
      <c r="H181" s="98">
        <f>Settings!$E$35</f>
        <v>0</v>
      </c>
      <c r="I181" s="176">
        <f t="shared" si="7"/>
        <v>0</v>
      </c>
      <c r="K181">
        <f>Risks!K189</f>
        <v>0</v>
      </c>
    </row>
    <row r="182" spans="3:11" ht="15" customHeight="1" x14ac:dyDescent="0.2">
      <c r="C182" s="129">
        <f>IF(Risks!C190=1,Risks!B190,0)</f>
        <v>0</v>
      </c>
      <c r="D182" s="78">
        <f>Risk_Velocity!AB177</f>
        <v>0</v>
      </c>
      <c r="E182" s="78">
        <f>Risk_Velocity!AB177*Risk_Velocity!AC177</f>
        <v>0</v>
      </c>
      <c r="F182" s="96">
        <f t="shared" si="8"/>
        <v>0</v>
      </c>
      <c r="H182" s="98">
        <f>Settings!$E$35</f>
        <v>0</v>
      </c>
      <c r="I182" s="176">
        <f t="shared" si="7"/>
        <v>0</v>
      </c>
      <c r="K182">
        <f>Risks!K190</f>
        <v>0</v>
      </c>
    </row>
    <row r="183" spans="3:11" ht="15" customHeight="1" x14ac:dyDescent="0.2">
      <c r="C183" s="129">
        <f>IF(Risks!C191=1,Risks!B191,0)</f>
        <v>0</v>
      </c>
      <c r="D183" s="78">
        <f>Risk_Velocity!AB178</f>
        <v>0</v>
      </c>
      <c r="E183" s="78">
        <f>Risk_Velocity!AB178*Risk_Velocity!AC178</f>
        <v>0</v>
      </c>
      <c r="F183" s="96">
        <f t="shared" si="8"/>
        <v>0</v>
      </c>
      <c r="H183" s="98">
        <f>Settings!$E$35</f>
        <v>0</v>
      </c>
      <c r="I183" s="176">
        <f t="shared" si="7"/>
        <v>0</v>
      </c>
      <c r="K183">
        <f>Risks!K191</f>
        <v>0</v>
      </c>
    </row>
    <row r="184" spans="3:11" ht="15" customHeight="1" x14ac:dyDescent="0.2">
      <c r="C184" s="129">
        <f>IF(Risks!C192=1,Risks!B192,0)</f>
        <v>0</v>
      </c>
      <c r="D184" s="78">
        <f>Risk_Velocity!AB179</f>
        <v>0</v>
      </c>
      <c r="E184" s="78">
        <f>Risk_Velocity!AB179*Risk_Velocity!AC179</f>
        <v>0</v>
      </c>
      <c r="F184" s="96">
        <f t="shared" si="8"/>
        <v>0</v>
      </c>
      <c r="H184" s="98">
        <f>Settings!$E$35</f>
        <v>0</v>
      </c>
      <c r="I184" s="176">
        <f t="shared" si="7"/>
        <v>0</v>
      </c>
      <c r="K184">
        <f>Risks!K192</f>
        <v>0</v>
      </c>
    </row>
    <row r="185" spans="3:11" ht="15" customHeight="1" x14ac:dyDescent="0.2">
      <c r="C185" s="129">
        <f>IF(Risks!C193=1,Risks!B193,0)</f>
        <v>0</v>
      </c>
      <c r="D185" s="78">
        <f>Risk_Velocity!AB180</f>
        <v>0</v>
      </c>
      <c r="E185" s="78">
        <f>Risk_Velocity!AB180*Risk_Velocity!AC180</f>
        <v>0</v>
      </c>
      <c r="F185" s="96">
        <f t="shared" si="8"/>
        <v>0</v>
      </c>
      <c r="H185" s="98">
        <f>Settings!$E$35</f>
        <v>0</v>
      </c>
      <c r="I185" s="176">
        <f t="shared" si="7"/>
        <v>0</v>
      </c>
      <c r="K185">
        <f>Risks!K193</f>
        <v>0</v>
      </c>
    </row>
    <row r="186" spans="3:11" ht="15" customHeight="1" x14ac:dyDescent="0.2">
      <c r="C186" s="129">
        <f>IF(Risks!C194=1,Risks!B194,0)</f>
        <v>0</v>
      </c>
      <c r="D186" s="78">
        <f>Risk_Velocity!AB181</f>
        <v>0</v>
      </c>
      <c r="E186" s="78">
        <f>Risk_Velocity!AB181*Risk_Velocity!AC181</f>
        <v>0</v>
      </c>
      <c r="F186" s="96">
        <f t="shared" si="8"/>
        <v>0</v>
      </c>
      <c r="H186" s="98">
        <f>Settings!$E$35</f>
        <v>0</v>
      </c>
      <c r="I186" s="176">
        <f t="shared" si="7"/>
        <v>0</v>
      </c>
      <c r="K186">
        <f>Risks!K194</f>
        <v>0</v>
      </c>
    </row>
    <row r="187" spans="3:11" ht="15" customHeight="1" x14ac:dyDescent="0.2">
      <c r="C187" s="129">
        <f>IF(Risks!C195=1,Risks!B195,0)</f>
        <v>0</v>
      </c>
      <c r="D187" s="78">
        <f>Risk_Velocity!AB182</f>
        <v>0</v>
      </c>
      <c r="E187" s="78">
        <f>Risk_Velocity!AB182*Risk_Velocity!AC182</f>
        <v>0</v>
      </c>
      <c r="F187" s="96">
        <f t="shared" si="8"/>
        <v>0</v>
      </c>
      <c r="H187" s="98">
        <f>Settings!$E$35</f>
        <v>0</v>
      </c>
      <c r="I187" s="176">
        <f t="shared" si="7"/>
        <v>0</v>
      </c>
      <c r="K187">
        <f>Risks!K195</f>
        <v>0</v>
      </c>
    </row>
    <row r="188" spans="3:11" ht="15" customHeight="1" x14ac:dyDescent="0.2">
      <c r="C188" s="129">
        <f>IF(Risks!C196=1,Risks!B196,0)</f>
        <v>0</v>
      </c>
      <c r="D188" s="78">
        <f>Risk_Velocity!AB183</f>
        <v>0</v>
      </c>
      <c r="E188" s="78">
        <f>Risk_Velocity!AB183*Risk_Velocity!AC183</f>
        <v>0</v>
      </c>
      <c r="F188" s="96">
        <f t="shared" si="8"/>
        <v>0</v>
      </c>
      <c r="H188" s="98">
        <f>Settings!$E$35</f>
        <v>0</v>
      </c>
      <c r="I188" s="176">
        <f t="shared" si="7"/>
        <v>0</v>
      </c>
      <c r="K188">
        <f>Risks!K196</f>
        <v>0</v>
      </c>
    </row>
    <row r="189" spans="3:11" ht="15" customHeight="1" x14ac:dyDescent="0.2">
      <c r="C189" s="129">
        <f>IF(Risks!C197=1,Risks!B197,0)</f>
        <v>0</v>
      </c>
      <c r="D189" s="78">
        <f>Risk_Velocity!AB184</f>
        <v>0</v>
      </c>
      <c r="E189" s="78">
        <f>Risk_Velocity!AB184*Risk_Velocity!AC184</f>
        <v>0</v>
      </c>
      <c r="F189" s="96">
        <f t="shared" si="8"/>
        <v>0</v>
      </c>
      <c r="H189" s="98">
        <f>Settings!$E$35</f>
        <v>0</v>
      </c>
      <c r="I189" s="176">
        <f t="shared" si="7"/>
        <v>0</v>
      </c>
      <c r="K189">
        <f>Risks!K197</f>
        <v>0</v>
      </c>
    </row>
    <row r="190" spans="3:11" ht="15" customHeight="1" x14ac:dyDescent="0.2">
      <c r="C190" s="129">
        <f>IF(Risks!C198=1,Risks!B198,0)</f>
        <v>0</v>
      </c>
      <c r="D190" s="78">
        <f>Risk_Velocity!AB185</f>
        <v>0</v>
      </c>
      <c r="E190" s="78">
        <f>Risk_Velocity!AB185*Risk_Velocity!AC185</f>
        <v>0</v>
      </c>
      <c r="F190" s="96">
        <f t="shared" si="8"/>
        <v>0</v>
      </c>
      <c r="H190" s="98">
        <f>Settings!$E$35</f>
        <v>0</v>
      </c>
      <c r="I190" s="176">
        <f t="shared" si="7"/>
        <v>0</v>
      </c>
      <c r="K190">
        <f>Risks!K198</f>
        <v>0</v>
      </c>
    </row>
    <row r="191" spans="3:11" ht="15" customHeight="1" x14ac:dyDescent="0.2">
      <c r="C191" s="129">
        <f>IF(Risks!C199=1,Risks!B199,0)</f>
        <v>0</v>
      </c>
      <c r="D191" s="78">
        <f>Risk_Velocity!AB186</f>
        <v>0</v>
      </c>
      <c r="E191" s="78">
        <f>Risk_Velocity!AB186*Risk_Velocity!AC186</f>
        <v>0</v>
      </c>
      <c r="F191" s="96">
        <f t="shared" si="8"/>
        <v>0</v>
      </c>
      <c r="H191" s="98">
        <f>Settings!$E$35</f>
        <v>0</v>
      </c>
      <c r="I191" s="176">
        <f t="shared" si="7"/>
        <v>0</v>
      </c>
      <c r="K191">
        <f>Risks!K199</f>
        <v>0</v>
      </c>
    </row>
    <row r="192" spans="3:11" ht="15" customHeight="1" x14ac:dyDescent="0.2">
      <c r="C192" s="129">
        <f>IF(Risks!C200=1,Risks!B200,0)</f>
        <v>0</v>
      </c>
      <c r="D192" s="78">
        <f>Risk_Velocity!AB187</f>
        <v>0</v>
      </c>
      <c r="E192" s="78">
        <f>Risk_Velocity!AB187*Risk_Velocity!AC187</f>
        <v>0</v>
      </c>
      <c r="F192" s="96">
        <f t="shared" si="8"/>
        <v>0</v>
      </c>
      <c r="H192" s="98">
        <f>Settings!$E$35</f>
        <v>0</v>
      </c>
      <c r="I192" s="176">
        <f t="shared" si="7"/>
        <v>0</v>
      </c>
      <c r="K192">
        <f>Risks!K200</f>
        <v>0</v>
      </c>
    </row>
    <row r="193" spans="3:11" ht="15" customHeight="1" x14ac:dyDescent="0.2">
      <c r="C193" s="129">
        <f>IF(Risks!C201=1,Risks!B201,0)</f>
        <v>0</v>
      </c>
      <c r="D193" s="78">
        <f>Risk_Velocity!AB188</f>
        <v>0</v>
      </c>
      <c r="E193" s="78">
        <f>Risk_Velocity!AB188*Risk_Velocity!AC188</f>
        <v>0</v>
      </c>
      <c r="F193" s="96">
        <f t="shared" si="8"/>
        <v>0</v>
      </c>
      <c r="H193" s="98">
        <f>Settings!$E$35</f>
        <v>0</v>
      </c>
      <c r="I193" s="176">
        <f t="shared" si="7"/>
        <v>0</v>
      </c>
      <c r="K193">
        <f>Risks!K201</f>
        <v>0</v>
      </c>
    </row>
    <row r="194" spans="3:11" ht="15" customHeight="1" x14ac:dyDescent="0.2">
      <c r="C194" s="129">
        <f>IF(Risks!C202=1,Risks!B202,0)</f>
        <v>0</v>
      </c>
      <c r="D194" s="78">
        <f>Risk_Velocity!AB189</f>
        <v>0</v>
      </c>
      <c r="E194" s="78">
        <f>Risk_Velocity!AB189*Risk_Velocity!AC189</f>
        <v>0</v>
      </c>
      <c r="F194" s="96">
        <f t="shared" si="8"/>
        <v>0</v>
      </c>
      <c r="H194" s="98">
        <f>Settings!$E$35</f>
        <v>0</v>
      </c>
      <c r="I194" s="176">
        <f t="shared" si="7"/>
        <v>0</v>
      </c>
      <c r="K194">
        <f>Risks!K202</f>
        <v>0</v>
      </c>
    </row>
    <row r="195" spans="3:11" ht="15" customHeight="1" x14ac:dyDescent="0.2">
      <c r="C195" s="129">
        <f>IF(Risks!C203=1,Risks!B203,0)</f>
        <v>0</v>
      </c>
      <c r="D195" s="78">
        <f>Risk_Velocity!AB190</f>
        <v>0</v>
      </c>
      <c r="E195" s="78">
        <f>Risk_Velocity!AB190*Risk_Velocity!AC190</f>
        <v>0</v>
      </c>
      <c r="F195" s="96">
        <f t="shared" si="8"/>
        <v>0</v>
      </c>
      <c r="H195" s="98">
        <f>Settings!$E$35</f>
        <v>0</v>
      </c>
      <c r="I195" s="176">
        <f t="shared" si="7"/>
        <v>0</v>
      </c>
      <c r="K195">
        <f>Risks!K203</f>
        <v>0</v>
      </c>
    </row>
    <row r="196" spans="3:11" ht="15" customHeight="1" x14ac:dyDescent="0.2">
      <c r="C196" s="129">
        <f>IF(Risks!C204=1,Risks!B204,0)</f>
        <v>0</v>
      </c>
      <c r="D196" s="78">
        <f>Risk_Velocity!AB191</f>
        <v>0</v>
      </c>
      <c r="E196" s="78">
        <f>Risk_Velocity!AB191*Risk_Velocity!AC191</f>
        <v>0</v>
      </c>
      <c r="F196" s="96">
        <f t="shared" si="8"/>
        <v>0</v>
      </c>
      <c r="H196" s="98">
        <f>Settings!$E$35</f>
        <v>0</v>
      </c>
      <c r="I196" s="176">
        <f t="shared" si="7"/>
        <v>0</v>
      </c>
      <c r="K196">
        <f>Risks!K204</f>
        <v>0</v>
      </c>
    </row>
    <row r="197" spans="3:11" ht="15" customHeight="1" x14ac:dyDescent="0.2">
      <c r="C197" s="129">
        <f>IF(Risks!C205=1,Risks!B205,0)</f>
        <v>0</v>
      </c>
      <c r="D197" s="78">
        <f>Risk_Velocity!AB192</f>
        <v>0</v>
      </c>
      <c r="E197" s="78">
        <f>Risk_Velocity!AB192*Risk_Velocity!AC192</f>
        <v>0</v>
      </c>
      <c r="F197" s="96">
        <f t="shared" si="8"/>
        <v>0</v>
      </c>
      <c r="H197" s="98">
        <f>Settings!$E$35</f>
        <v>0</v>
      </c>
      <c r="I197" s="176">
        <f t="shared" si="7"/>
        <v>0</v>
      </c>
      <c r="K197">
        <f>Risks!K205</f>
        <v>0</v>
      </c>
    </row>
    <row r="198" spans="3:11" ht="15" customHeight="1" x14ac:dyDescent="0.2">
      <c r="C198" s="129">
        <f>IF(Risks!C206=1,Risks!B206,0)</f>
        <v>0</v>
      </c>
      <c r="D198" s="78">
        <f>Risk_Velocity!AB193</f>
        <v>0</v>
      </c>
      <c r="E198" s="78">
        <f>Risk_Velocity!AB193*Risk_Velocity!AC193</f>
        <v>0</v>
      </c>
      <c r="F198" s="96">
        <f t="shared" si="8"/>
        <v>0</v>
      </c>
      <c r="H198" s="98">
        <f>Settings!$E$35</f>
        <v>0</v>
      </c>
      <c r="I198" s="176">
        <f t="shared" si="7"/>
        <v>0</v>
      </c>
      <c r="K198">
        <f>Risks!K206</f>
        <v>0</v>
      </c>
    </row>
    <row r="199" spans="3:11" ht="15" customHeight="1" x14ac:dyDescent="0.2">
      <c r="C199" s="129">
        <f>IF(Risks!C207=1,Risks!B207,0)</f>
        <v>0</v>
      </c>
      <c r="D199" s="78">
        <f>Risk_Velocity!AB194</f>
        <v>0</v>
      </c>
      <c r="E199" s="78">
        <f>Risk_Velocity!AB194*Risk_Velocity!AC194</f>
        <v>0</v>
      </c>
      <c r="F199" s="96">
        <f t="shared" si="8"/>
        <v>0</v>
      </c>
      <c r="H199" s="98">
        <f>Settings!$E$35</f>
        <v>0</v>
      </c>
      <c r="I199" s="176">
        <f t="shared" si="7"/>
        <v>0</v>
      </c>
      <c r="K199">
        <f>Risks!K207</f>
        <v>0</v>
      </c>
    </row>
    <row r="200" spans="3:11" ht="15" customHeight="1" x14ac:dyDescent="0.2">
      <c r="C200" s="129">
        <f>IF(Risks!C208=1,Risks!B208,0)</f>
        <v>0</v>
      </c>
      <c r="D200" s="78">
        <f>Risk_Velocity!AB195</f>
        <v>0</v>
      </c>
      <c r="E200" s="78">
        <f>Risk_Velocity!AB195*Risk_Velocity!AC195</f>
        <v>0</v>
      </c>
      <c r="F200" s="96">
        <f t="shared" si="8"/>
        <v>0</v>
      </c>
      <c r="H200" s="98">
        <f>Settings!$E$35</f>
        <v>0</v>
      </c>
      <c r="I200" s="176">
        <f t="shared" si="7"/>
        <v>0</v>
      </c>
      <c r="K200">
        <f>Risks!K208</f>
        <v>0</v>
      </c>
    </row>
    <row r="201" spans="3:11" ht="15" customHeight="1" x14ac:dyDescent="0.2">
      <c r="C201" s="129">
        <f>IF(Risks!C209=1,Risks!B209,0)</f>
        <v>0</v>
      </c>
      <c r="D201" s="78">
        <f>Risk_Velocity!AB196</f>
        <v>0</v>
      </c>
      <c r="E201" s="78">
        <f>Risk_Velocity!AB196*Risk_Velocity!AC196</f>
        <v>0</v>
      </c>
      <c r="F201" s="96">
        <f t="shared" si="8"/>
        <v>0</v>
      </c>
      <c r="H201" s="98">
        <f>Settings!$E$35</f>
        <v>0</v>
      </c>
      <c r="I201" s="176">
        <f t="shared" si="7"/>
        <v>0</v>
      </c>
      <c r="K201">
        <f>Risks!K209</f>
        <v>0</v>
      </c>
    </row>
    <row r="202" spans="3:11" ht="15" customHeight="1" x14ac:dyDescent="0.2">
      <c r="C202" s="129">
        <f>IF(Risks!C210=1,Risks!B210,0)</f>
        <v>0</v>
      </c>
      <c r="D202" s="78">
        <f>Risk_Velocity!AB197</f>
        <v>0</v>
      </c>
      <c r="E202" s="78">
        <f>Risk_Velocity!AB197*Risk_Velocity!AC197</f>
        <v>0</v>
      </c>
      <c r="F202" s="96">
        <f t="shared" ref="F202:F209" si="9">D202-E202</f>
        <v>0</v>
      </c>
      <c r="H202" s="98">
        <f>Settings!$E$35</f>
        <v>0</v>
      </c>
      <c r="I202" s="176">
        <f t="shared" si="7"/>
        <v>0</v>
      </c>
      <c r="K202">
        <f>Risks!K210</f>
        <v>0</v>
      </c>
    </row>
    <row r="203" spans="3:11" ht="15" customHeight="1" x14ac:dyDescent="0.2">
      <c r="C203" s="129">
        <f>IF(Risks!C211=1,Risks!B211,0)</f>
        <v>0</v>
      </c>
      <c r="D203" s="78">
        <f>Risk_Velocity!AB198</f>
        <v>0</v>
      </c>
      <c r="E203" s="78">
        <f>Risk_Velocity!AB198*Risk_Velocity!AC198</f>
        <v>0</v>
      </c>
      <c r="F203" s="96">
        <f t="shared" si="9"/>
        <v>0</v>
      </c>
      <c r="H203" s="98">
        <f>Settings!$E$35</f>
        <v>0</v>
      </c>
      <c r="I203" s="176">
        <f t="shared" ref="I203:I209" si="10">IF(E203&gt;H203,"Risk exceeds threshold",0)</f>
        <v>0</v>
      </c>
      <c r="K203">
        <f>Risks!K211</f>
        <v>0</v>
      </c>
    </row>
    <row r="204" spans="3:11" ht="15" customHeight="1" x14ac:dyDescent="0.2">
      <c r="C204" s="129">
        <f>IF(Risks!C212=1,Risks!B212,0)</f>
        <v>0</v>
      </c>
      <c r="D204" s="78">
        <f>Risk_Velocity!AB199</f>
        <v>0</v>
      </c>
      <c r="E204" s="78">
        <f>Risk_Velocity!AB199*Risk_Velocity!AC199</f>
        <v>0</v>
      </c>
      <c r="F204" s="96">
        <f t="shared" si="9"/>
        <v>0</v>
      </c>
      <c r="H204" s="98">
        <f>Settings!$E$35</f>
        <v>0</v>
      </c>
      <c r="I204" s="176">
        <f t="shared" si="10"/>
        <v>0</v>
      </c>
      <c r="K204">
        <f>Risks!K212</f>
        <v>0</v>
      </c>
    </row>
    <row r="205" spans="3:11" ht="15" customHeight="1" x14ac:dyDescent="0.2">
      <c r="C205" s="129">
        <f>IF(Risks!C213=1,Risks!B213,0)</f>
        <v>0</v>
      </c>
      <c r="D205" s="78">
        <f>Risk_Velocity!AB200</f>
        <v>0</v>
      </c>
      <c r="E205" s="78">
        <f>Risk_Velocity!AB200*Risk_Velocity!AC200</f>
        <v>0</v>
      </c>
      <c r="F205" s="96">
        <f t="shared" si="9"/>
        <v>0</v>
      </c>
      <c r="H205" s="98">
        <f>Settings!$E$35</f>
        <v>0</v>
      </c>
      <c r="I205" s="176">
        <f t="shared" si="10"/>
        <v>0</v>
      </c>
      <c r="K205">
        <f>Risks!K213</f>
        <v>0</v>
      </c>
    </row>
    <row r="206" spans="3:11" ht="15" customHeight="1" x14ac:dyDescent="0.2">
      <c r="C206" s="129">
        <f>IF(Risks!C214=1,Risks!B214,0)</f>
        <v>0</v>
      </c>
      <c r="D206" s="78">
        <f>Risk_Velocity!AB201</f>
        <v>0</v>
      </c>
      <c r="E206" s="78">
        <f>Risk_Velocity!AB201*Risk_Velocity!AC201</f>
        <v>0</v>
      </c>
      <c r="F206" s="96">
        <f t="shared" si="9"/>
        <v>0</v>
      </c>
      <c r="H206" s="98">
        <f>Settings!$E$35</f>
        <v>0</v>
      </c>
      <c r="I206" s="176">
        <f t="shared" si="10"/>
        <v>0</v>
      </c>
      <c r="K206">
        <f>Risks!K214</f>
        <v>0</v>
      </c>
    </row>
    <row r="207" spans="3:11" ht="15" customHeight="1" x14ac:dyDescent="0.2">
      <c r="C207" s="129">
        <f>IF(Risks!C215=1,Risks!B215,0)</f>
        <v>0</v>
      </c>
      <c r="D207" s="78">
        <f>Risk_Velocity!AB202</f>
        <v>0</v>
      </c>
      <c r="E207" s="78">
        <f>Risk_Velocity!AB202*Risk_Velocity!AC202</f>
        <v>0</v>
      </c>
      <c r="F207" s="96">
        <f t="shared" si="9"/>
        <v>0</v>
      </c>
      <c r="H207" s="98">
        <f>Settings!$E$35</f>
        <v>0</v>
      </c>
      <c r="I207" s="176">
        <f t="shared" si="10"/>
        <v>0</v>
      </c>
      <c r="K207">
        <f>Risks!K215</f>
        <v>0</v>
      </c>
    </row>
    <row r="208" spans="3:11" ht="15" customHeight="1" x14ac:dyDescent="0.2">
      <c r="C208" s="129">
        <f>IF(Risks!C216=1,Risks!B216,0)</f>
        <v>0</v>
      </c>
      <c r="D208" s="78">
        <f>Risk_Velocity!AB203</f>
        <v>0</v>
      </c>
      <c r="E208" s="78">
        <f>Risk_Velocity!AB203*Risk_Velocity!AC203</f>
        <v>0</v>
      </c>
      <c r="F208" s="96">
        <f t="shared" si="9"/>
        <v>0</v>
      </c>
      <c r="H208" s="98">
        <f>Settings!$E$35</f>
        <v>0</v>
      </c>
      <c r="I208" s="176">
        <f t="shared" si="10"/>
        <v>0</v>
      </c>
      <c r="K208">
        <f>Risks!K216</f>
        <v>0</v>
      </c>
    </row>
    <row r="209" spans="3:11" ht="15" customHeight="1" x14ac:dyDescent="0.2">
      <c r="C209" s="129">
        <f>IF(Risks!C217=1,Risks!B217,0)</f>
        <v>0</v>
      </c>
      <c r="D209" s="78">
        <f>Risk_Velocity!AB204</f>
        <v>0</v>
      </c>
      <c r="E209" s="78">
        <f>Risk_Velocity!AB204*Risk_Velocity!AC204</f>
        <v>0</v>
      </c>
      <c r="F209" s="96">
        <f t="shared" si="9"/>
        <v>0</v>
      </c>
      <c r="H209" s="98">
        <f>Settings!$E$35</f>
        <v>0</v>
      </c>
      <c r="I209" s="176">
        <f t="shared" si="10"/>
        <v>0</v>
      </c>
      <c r="K209">
        <f>Risks!K217</f>
        <v>0</v>
      </c>
    </row>
  </sheetData>
  <sheetProtection password="EE21" sheet="1" objects="1" scenarios="1"/>
  <mergeCells count="3">
    <mergeCell ref="E7:F7"/>
    <mergeCell ref="C2:F2"/>
    <mergeCell ref="C3:F5"/>
  </mergeCells>
  <conditionalFormatting sqref="D10:D209">
    <cfRule type="iconSet" priority="3">
      <iconSet iconSet="3Flags" reverse="1">
        <cfvo type="percent" val="0"/>
        <cfvo type="percent" val="33"/>
        <cfvo type="percent" val="67"/>
      </iconSet>
    </cfRule>
    <cfRule type="cellIs" dxfId="1" priority="5" operator="greaterThan">
      <formula>$H$10</formula>
    </cfRule>
  </conditionalFormatting>
  <conditionalFormatting sqref="E10:E209">
    <cfRule type="iconSet" priority="2">
      <iconSet iconSet="3TrafficLights2" reverse="1">
        <cfvo type="percent" val="0"/>
        <cfvo type="percent" val="33"/>
        <cfvo type="percent" val="67"/>
      </iconSet>
    </cfRule>
    <cfRule type="cellIs" dxfId="0" priority="4" operator="greaterThan">
      <formula>$H$10</formula>
    </cfRule>
  </conditionalFormatting>
  <conditionalFormatting sqref="F10:F209">
    <cfRule type="iconSet" priority="1">
      <iconSet iconSet="4Rating">
        <cfvo type="percent" val="0"/>
        <cfvo type="percent" val="25"/>
        <cfvo type="percent" val="50"/>
        <cfvo type="percent" val="75"/>
      </iconSet>
    </cfRule>
  </conditionalFormatting>
  <pageMargins left="0.70866141732283472" right="0.70866141732283472" top="0.74803149606299213" bottom="0.74803149606299213" header="0.31496062992125984" footer="0.31496062992125984"/>
  <pageSetup paperSize="9" orientation="portrait" horizontalDpi="4294967293" verticalDpi="0"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theme="9" tint="0.39997558519241921"/>
  </sheetPr>
  <dimension ref="B2:BG204"/>
  <sheetViews>
    <sheetView topLeftCell="J1" workbookViewId="0">
      <selection activeCell="AD5" sqref="AD5"/>
    </sheetView>
  </sheetViews>
  <sheetFormatPr defaultRowHeight="11.25" x14ac:dyDescent="0.2"/>
  <cols>
    <col min="2" max="2" width="19.83203125" customWidth="1"/>
    <col min="5" max="59" width="9.33203125" style="4"/>
  </cols>
  <sheetData>
    <row r="2" spans="2:33" x14ac:dyDescent="0.2">
      <c r="T2" s="4">
        <f>IF(T3&gt;0,T4/T3,0)</f>
        <v>0</v>
      </c>
      <c r="V2" s="4">
        <f t="shared" ref="V2" si="0">IF(V3&gt;0,V4/V3,0)</f>
        <v>0</v>
      </c>
      <c r="AD2" s="4">
        <f>IF(AD3&gt;0,AD4/AD3,0)</f>
        <v>0</v>
      </c>
    </row>
    <row r="3" spans="2:33" x14ac:dyDescent="0.2">
      <c r="O3" s="4">
        <f>'Risk Assessment Values'!F21</f>
        <v>5</v>
      </c>
      <c r="P3" s="4">
        <f>'Risk Assessment Values'!F22</f>
        <v>4</v>
      </c>
      <c r="Q3" s="4">
        <f>'Risk Assessment Values'!F23</f>
        <v>3</v>
      </c>
      <c r="R3" s="4">
        <f>'Risk Assessment Values'!F24</f>
        <v>2</v>
      </c>
      <c r="S3" s="4">
        <f>'Risk Assessment Values'!F25</f>
        <v>1</v>
      </c>
      <c r="T3" s="4">
        <f>COUNTIF(T5:T204,"&gt;0")</f>
        <v>0</v>
      </c>
      <c r="V3" s="4">
        <f>COUNTIF(V5:V204,"&gt;0")</f>
        <v>0</v>
      </c>
      <c r="W3" s="4">
        <f>IF(W4&gt;0,W5/W4,0)</f>
        <v>0</v>
      </c>
      <c r="AD3" s="4">
        <f>COUNTIF(AD5:AD204,"&gt;0")</f>
        <v>0</v>
      </c>
    </row>
    <row r="4" spans="2:33" x14ac:dyDescent="0.2">
      <c r="E4" s="4" t="str">
        <f>'Risk Assessment Values'!E21</f>
        <v>Very high</v>
      </c>
      <c r="F4" s="4" t="str">
        <f>'Risk Assessment Values'!E22</f>
        <v>High</v>
      </c>
      <c r="G4" s="4" t="str">
        <f>'Risk Assessment Values'!E23</f>
        <v>Medium</v>
      </c>
      <c r="H4" s="4" t="str">
        <f>'Risk Assessment Values'!E24</f>
        <v>Low</v>
      </c>
      <c r="I4" s="4" t="str">
        <f>'Risk Assessment Values'!E25</f>
        <v>Very low</v>
      </c>
      <c r="J4" s="4" t="str">
        <f>E4</f>
        <v>Very high</v>
      </c>
      <c r="K4" s="4" t="str">
        <f t="shared" ref="K4:N4" si="1">F4</f>
        <v>High</v>
      </c>
      <c r="L4" s="4" t="str">
        <f t="shared" si="1"/>
        <v>Medium</v>
      </c>
      <c r="M4" s="4" t="str">
        <f t="shared" si="1"/>
        <v>Low</v>
      </c>
      <c r="N4" s="4" t="str">
        <f t="shared" si="1"/>
        <v>Very low</v>
      </c>
      <c r="O4" s="4" t="str">
        <f>E4</f>
        <v>Very high</v>
      </c>
      <c r="P4" s="4" t="str">
        <f t="shared" ref="P4:S4" si="2">F4</f>
        <v>High</v>
      </c>
      <c r="Q4" s="4" t="str">
        <f t="shared" si="2"/>
        <v>Medium</v>
      </c>
      <c r="R4" s="4" t="str">
        <f t="shared" si="2"/>
        <v>Low</v>
      </c>
      <c r="S4" s="4" t="str">
        <f t="shared" si="2"/>
        <v>Very low</v>
      </c>
      <c r="T4" s="4">
        <f>SUM(T5:T204)</f>
        <v>0</v>
      </c>
      <c r="V4" s="4">
        <f>SUM(V5:V204)</f>
        <v>0</v>
      </c>
      <c r="W4" s="4">
        <f>Risks!K17</f>
        <v>0</v>
      </c>
      <c r="X4" s="4" t="s">
        <v>7</v>
      </c>
      <c r="Y4" s="4" t="s">
        <v>13</v>
      </c>
      <c r="Z4" s="4" t="s">
        <v>21</v>
      </c>
      <c r="AA4" s="4" t="s">
        <v>27</v>
      </c>
      <c r="AD4" s="4">
        <f>SUM(AD5:AD204)</f>
        <v>0</v>
      </c>
    </row>
    <row r="5" spans="2:33" x14ac:dyDescent="0.2">
      <c r="B5">
        <f>'Risk Assessment'!B11</f>
        <v>0</v>
      </c>
      <c r="C5">
        <f>'Risk Assessment'!F11</f>
        <v>0</v>
      </c>
      <c r="D5" s="4">
        <f>Risks!C18</f>
        <v>0</v>
      </c>
      <c r="E5" s="4">
        <f>COUNTIF(C5,$E$4)</f>
        <v>0</v>
      </c>
      <c r="F5" s="4">
        <f>COUNTIF(C5,$F$4)</f>
        <v>0</v>
      </c>
      <c r="G5" s="4">
        <f>COUNTIF(C5,$G$4)</f>
        <v>0</v>
      </c>
      <c r="H5" s="4">
        <f>COUNTIF(C5,$H$4)</f>
        <v>0</v>
      </c>
      <c r="I5" s="4">
        <f>COUNTIF(C5,$I$4)</f>
        <v>0</v>
      </c>
      <c r="J5" s="4">
        <f>E5*D5</f>
        <v>0</v>
      </c>
      <c r="K5" s="4">
        <f>F5*D5</f>
        <v>0</v>
      </c>
      <c r="L5" s="4">
        <f>D5*G5</f>
        <v>0</v>
      </c>
      <c r="M5" s="4">
        <f>H5*D5</f>
        <v>0</v>
      </c>
      <c r="N5" s="4">
        <f>I5*D5</f>
        <v>0</v>
      </c>
      <c r="O5" s="4">
        <f>J5*$O$3</f>
        <v>0</v>
      </c>
      <c r="P5" s="4">
        <f>K5*$P$3</f>
        <v>0</v>
      </c>
      <c r="Q5" s="4">
        <f>L5*$Q$3</f>
        <v>0</v>
      </c>
      <c r="R5" s="4">
        <f>M5*$R$3</f>
        <v>0</v>
      </c>
      <c r="S5" s="4">
        <f>N5*$S$3</f>
        <v>0</v>
      </c>
      <c r="T5" s="77">
        <f>SUM(O5:S5)</f>
        <v>0</v>
      </c>
      <c r="U5" s="76">
        <f>'Risk Assessment Values'!C47</f>
        <v>0.2</v>
      </c>
      <c r="V5" s="4">
        <f>U5*T5</f>
        <v>0</v>
      </c>
      <c r="W5" s="4">
        <f>SUM(Detailed_Report_Risk_Levels!D10:D209)</f>
        <v>0</v>
      </c>
      <c r="X5" s="4">
        <f>Risk_Likelihood!V5</f>
        <v>0</v>
      </c>
      <c r="Y5" s="4">
        <f>Risk_Impact!V5</f>
        <v>0</v>
      </c>
      <c r="Z5" s="4">
        <f>Risk_Vulnerability!V5</f>
        <v>0</v>
      </c>
      <c r="AA5" s="4">
        <f>V5</f>
        <v>0</v>
      </c>
      <c r="AB5" s="171">
        <f>SUM(X5:AA5)</f>
        <v>0</v>
      </c>
      <c r="AC5" s="4">
        <f>CE!N10</f>
        <v>0</v>
      </c>
      <c r="AD5" s="4">
        <f>AC5*AB5</f>
        <v>0</v>
      </c>
      <c r="AE5" s="4">
        <f>Settings!$E$35</f>
        <v>0</v>
      </c>
      <c r="AF5" s="4">
        <f>IF(AB5&gt;AE5,1,0)</f>
        <v>0</v>
      </c>
      <c r="AG5" s="4">
        <f>IF(AD5&gt;AE5,1,0)</f>
        <v>0</v>
      </c>
    </row>
    <row r="6" spans="2:33" x14ac:dyDescent="0.2">
      <c r="B6">
        <f>'Risk Assessment'!B12</f>
        <v>0</v>
      </c>
      <c r="C6">
        <f>'Risk Assessment'!F12</f>
        <v>0</v>
      </c>
      <c r="D6" s="4">
        <f>Risks!C19</f>
        <v>0</v>
      </c>
      <c r="E6" s="4">
        <f t="shared" ref="E6:E69" si="3">COUNTIF(C6,$E$4)</f>
        <v>0</v>
      </c>
      <c r="F6" s="4">
        <f t="shared" ref="F6:F69" si="4">COUNTIF(C6,$F$4)</f>
        <v>0</v>
      </c>
      <c r="G6" s="4">
        <f t="shared" ref="G6:G69" si="5">COUNTIF(C6,$G$4)</f>
        <v>0</v>
      </c>
      <c r="H6" s="4">
        <f t="shared" ref="H6:H69" si="6">COUNTIF(C6,$H$4)</f>
        <v>0</v>
      </c>
      <c r="I6" s="4">
        <f t="shared" ref="I6:I69" si="7">COUNTIF(C6,$I$4)</f>
        <v>0</v>
      </c>
      <c r="J6" s="4">
        <f t="shared" ref="J6:J69" si="8">E6*D6</f>
        <v>0</v>
      </c>
      <c r="K6" s="4">
        <f t="shared" ref="K6:K69" si="9">F6*D6</f>
        <v>0</v>
      </c>
      <c r="L6" s="4">
        <f t="shared" ref="L6:L69" si="10">D6*G6</f>
        <v>0</v>
      </c>
      <c r="M6" s="4">
        <f t="shared" ref="M6:M69" si="11">H6*D6</f>
        <v>0</v>
      </c>
      <c r="N6" s="4">
        <f t="shared" ref="N6:N69" si="12">I6*D6</f>
        <v>0</v>
      </c>
      <c r="O6" s="4">
        <f t="shared" ref="O6:O69" si="13">J6*$O$3</f>
        <v>0</v>
      </c>
      <c r="P6" s="4">
        <f t="shared" ref="P6:P69" si="14">K6*$P$3</f>
        <v>0</v>
      </c>
      <c r="Q6" s="4">
        <f t="shared" ref="Q6:Q69" si="15">L6*$Q$3</f>
        <v>0</v>
      </c>
      <c r="R6" s="4">
        <f t="shared" ref="R6:R69" si="16">M6*$R$3</f>
        <v>0</v>
      </c>
      <c r="S6" s="4">
        <f t="shared" ref="S6:S69" si="17">N6*$S$3</f>
        <v>0</v>
      </c>
      <c r="T6" s="77">
        <f t="shared" ref="T6:T69" si="18">SUM(O6:S6)</f>
        <v>0</v>
      </c>
      <c r="U6" s="76">
        <f>$U$5</f>
        <v>0.2</v>
      </c>
      <c r="V6" s="4">
        <f t="shared" ref="V6:V69" si="19">U6*T6</f>
        <v>0</v>
      </c>
      <c r="X6" s="4">
        <f>Risk_Likelihood!V6</f>
        <v>0</v>
      </c>
      <c r="Y6" s="4">
        <f>Risk_Impact!V6</f>
        <v>0</v>
      </c>
      <c r="Z6" s="4">
        <f>Risk_Vulnerability!V6</f>
        <v>0</v>
      </c>
      <c r="AA6" s="4">
        <f t="shared" ref="AA6:AA69" si="20">V6</f>
        <v>0</v>
      </c>
      <c r="AB6" s="171">
        <f t="shared" ref="AB6:AB69" si="21">SUM(X6:AA6)</f>
        <v>0</v>
      </c>
      <c r="AC6" s="4">
        <f>CE!N11</f>
        <v>0</v>
      </c>
      <c r="AD6" s="4">
        <f t="shared" ref="AD6:AD69" si="22">AC6*AB6</f>
        <v>0</v>
      </c>
      <c r="AE6" s="4">
        <f>$AE$5</f>
        <v>0</v>
      </c>
      <c r="AF6" s="4">
        <f t="shared" ref="AF6:AF69" si="23">IF(AB6&gt;AE6,1,0)</f>
        <v>0</v>
      </c>
      <c r="AG6" s="4">
        <f t="shared" ref="AG6:AG69" si="24">IF(AD6&gt;AE6,1,0)</f>
        <v>0</v>
      </c>
    </row>
    <row r="7" spans="2:33" x14ac:dyDescent="0.2">
      <c r="B7">
        <f>'Risk Assessment'!B13</f>
        <v>0</v>
      </c>
      <c r="C7">
        <f>'Risk Assessment'!F13</f>
        <v>0</v>
      </c>
      <c r="D7" s="4">
        <f>Risks!C20</f>
        <v>0</v>
      </c>
      <c r="E7" s="4">
        <f t="shared" si="3"/>
        <v>0</v>
      </c>
      <c r="F7" s="4">
        <f t="shared" si="4"/>
        <v>0</v>
      </c>
      <c r="G7" s="4">
        <f t="shared" si="5"/>
        <v>0</v>
      </c>
      <c r="H7" s="4">
        <f t="shared" si="6"/>
        <v>0</v>
      </c>
      <c r="I7" s="4">
        <f t="shared" si="7"/>
        <v>0</v>
      </c>
      <c r="J7" s="4">
        <f t="shared" si="8"/>
        <v>0</v>
      </c>
      <c r="K7" s="4">
        <f t="shared" si="9"/>
        <v>0</v>
      </c>
      <c r="L7" s="4">
        <f t="shared" si="10"/>
        <v>0</v>
      </c>
      <c r="M7" s="4">
        <f t="shared" si="11"/>
        <v>0</v>
      </c>
      <c r="N7" s="4">
        <f t="shared" si="12"/>
        <v>0</v>
      </c>
      <c r="O7" s="4">
        <f t="shared" si="13"/>
        <v>0</v>
      </c>
      <c r="P7" s="4">
        <f t="shared" si="14"/>
        <v>0</v>
      </c>
      <c r="Q7" s="4">
        <f t="shared" si="15"/>
        <v>0</v>
      </c>
      <c r="R7" s="4">
        <f t="shared" si="16"/>
        <v>0</v>
      </c>
      <c r="S7" s="4">
        <f t="shared" si="17"/>
        <v>0</v>
      </c>
      <c r="T7" s="77">
        <f t="shared" si="18"/>
        <v>0</v>
      </c>
      <c r="U7" s="76">
        <f t="shared" ref="U7:U70" si="25">$U$5</f>
        <v>0.2</v>
      </c>
      <c r="V7" s="4">
        <f t="shared" si="19"/>
        <v>0</v>
      </c>
      <c r="X7" s="4">
        <f>Risk_Likelihood!V7</f>
        <v>0</v>
      </c>
      <c r="Y7" s="4">
        <f>Risk_Impact!V7</f>
        <v>0</v>
      </c>
      <c r="Z7" s="4">
        <f>Risk_Vulnerability!V7</f>
        <v>0</v>
      </c>
      <c r="AA7" s="4">
        <f t="shared" si="20"/>
        <v>0</v>
      </c>
      <c r="AB7" s="171">
        <f t="shared" si="21"/>
        <v>0</v>
      </c>
      <c r="AC7" s="4">
        <f>CE!N12</f>
        <v>0</v>
      </c>
      <c r="AD7" s="4">
        <f t="shared" si="22"/>
        <v>0</v>
      </c>
      <c r="AE7" s="4">
        <f t="shared" ref="AE7:AE70" si="26">$AE$5</f>
        <v>0</v>
      </c>
      <c r="AF7" s="4">
        <f t="shared" si="23"/>
        <v>0</v>
      </c>
      <c r="AG7" s="4">
        <f t="shared" si="24"/>
        <v>0</v>
      </c>
    </row>
    <row r="8" spans="2:33" x14ac:dyDescent="0.2">
      <c r="B8">
        <f>'Risk Assessment'!B14</f>
        <v>0</v>
      </c>
      <c r="C8">
        <f>'Risk Assessment'!F14</f>
        <v>0</v>
      </c>
      <c r="D8" s="4">
        <f>Risks!C21</f>
        <v>0</v>
      </c>
      <c r="E8" s="4">
        <f t="shared" si="3"/>
        <v>0</v>
      </c>
      <c r="F8" s="4">
        <f t="shared" si="4"/>
        <v>0</v>
      </c>
      <c r="G8" s="4">
        <f t="shared" si="5"/>
        <v>0</v>
      </c>
      <c r="H8" s="4">
        <f t="shared" si="6"/>
        <v>0</v>
      </c>
      <c r="I8" s="4">
        <f t="shared" si="7"/>
        <v>0</v>
      </c>
      <c r="J8" s="4">
        <f t="shared" si="8"/>
        <v>0</v>
      </c>
      <c r="K8" s="4">
        <f t="shared" si="9"/>
        <v>0</v>
      </c>
      <c r="L8" s="4">
        <f t="shared" si="10"/>
        <v>0</v>
      </c>
      <c r="M8" s="4">
        <f t="shared" si="11"/>
        <v>0</v>
      </c>
      <c r="N8" s="4">
        <f t="shared" si="12"/>
        <v>0</v>
      </c>
      <c r="O8" s="4">
        <f t="shared" si="13"/>
        <v>0</v>
      </c>
      <c r="P8" s="4">
        <f t="shared" si="14"/>
        <v>0</v>
      </c>
      <c r="Q8" s="4">
        <f t="shared" si="15"/>
        <v>0</v>
      </c>
      <c r="R8" s="4">
        <f t="shared" si="16"/>
        <v>0</v>
      </c>
      <c r="S8" s="4">
        <f t="shared" si="17"/>
        <v>0</v>
      </c>
      <c r="T8" s="77">
        <f t="shared" si="18"/>
        <v>0</v>
      </c>
      <c r="U8" s="76">
        <f t="shared" si="25"/>
        <v>0.2</v>
      </c>
      <c r="V8" s="4">
        <f t="shared" si="19"/>
        <v>0</v>
      </c>
      <c r="X8" s="4">
        <f>Risk_Likelihood!V8</f>
        <v>0</v>
      </c>
      <c r="Y8" s="4">
        <f>Risk_Impact!V8</f>
        <v>0</v>
      </c>
      <c r="Z8" s="4">
        <f>Risk_Vulnerability!V8</f>
        <v>0</v>
      </c>
      <c r="AA8" s="4">
        <f t="shared" si="20"/>
        <v>0</v>
      </c>
      <c r="AB8" s="171">
        <f t="shared" si="21"/>
        <v>0</v>
      </c>
      <c r="AC8" s="4">
        <f>CE!N13</f>
        <v>0</v>
      </c>
      <c r="AD8" s="4">
        <f t="shared" si="22"/>
        <v>0</v>
      </c>
      <c r="AE8" s="4">
        <f t="shared" si="26"/>
        <v>0</v>
      </c>
      <c r="AF8" s="4">
        <f t="shared" si="23"/>
        <v>0</v>
      </c>
      <c r="AG8" s="4">
        <f t="shared" si="24"/>
        <v>0</v>
      </c>
    </row>
    <row r="9" spans="2:33" x14ac:dyDescent="0.2">
      <c r="B9">
        <f>'Risk Assessment'!B15</f>
        <v>0</v>
      </c>
      <c r="C9">
        <f>'Risk Assessment'!F15</f>
        <v>0</v>
      </c>
      <c r="D9" s="4">
        <f>Risks!C22</f>
        <v>0</v>
      </c>
      <c r="E9" s="4">
        <f t="shared" si="3"/>
        <v>0</v>
      </c>
      <c r="F9" s="4">
        <f t="shared" si="4"/>
        <v>0</v>
      </c>
      <c r="G9" s="4">
        <f t="shared" si="5"/>
        <v>0</v>
      </c>
      <c r="H9" s="4">
        <f t="shared" si="6"/>
        <v>0</v>
      </c>
      <c r="I9" s="4">
        <f t="shared" si="7"/>
        <v>0</v>
      </c>
      <c r="J9" s="4">
        <f t="shared" si="8"/>
        <v>0</v>
      </c>
      <c r="K9" s="4">
        <f t="shared" si="9"/>
        <v>0</v>
      </c>
      <c r="L9" s="4">
        <f t="shared" si="10"/>
        <v>0</v>
      </c>
      <c r="M9" s="4">
        <f t="shared" si="11"/>
        <v>0</v>
      </c>
      <c r="N9" s="4">
        <f t="shared" si="12"/>
        <v>0</v>
      </c>
      <c r="O9" s="4">
        <f t="shared" si="13"/>
        <v>0</v>
      </c>
      <c r="P9" s="4">
        <f t="shared" si="14"/>
        <v>0</v>
      </c>
      <c r="Q9" s="4">
        <f t="shared" si="15"/>
        <v>0</v>
      </c>
      <c r="R9" s="4">
        <f t="shared" si="16"/>
        <v>0</v>
      </c>
      <c r="S9" s="4">
        <f t="shared" si="17"/>
        <v>0</v>
      </c>
      <c r="T9" s="77">
        <f t="shared" si="18"/>
        <v>0</v>
      </c>
      <c r="U9" s="76">
        <f t="shared" si="25"/>
        <v>0.2</v>
      </c>
      <c r="V9" s="4">
        <f t="shared" si="19"/>
        <v>0</v>
      </c>
      <c r="X9" s="4">
        <f>Risk_Likelihood!V9</f>
        <v>0</v>
      </c>
      <c r="Y9" s="4">
        <f>Risk_Impact!V9</f>
        <v>0</v>
      </c>
      <c r="Z9" s="4">
        <f>Risk_Vulnerability!V9</f>
        <v>0</v>
      </c>
      <c r="AA9" s="4">
        <f t="shared" si="20"/>
        <v>0</v>
      </c>
      <c r="AB9" s="171">
        <f t="shared" si="21"/>
        <v>0</v>
      </c>
      <c r="AC9" s="4">
        <f>CE!N14</f>
        <v>0</v>
      </c>
      <c r="AD9" s="4">
        <f t="shared" si="22"/>
        <v>0</v>
      </c>
      <c r="AE9" s="4">
        <f t="shared" si="26"/>
        <v>0</v>
      </c>
      <c r="AF9" s="4">
        <f t="shared" si="23"/>
        <v>0</v>
      </c>
      <c r="AG9" s="4">
        <f t="shared" si="24"/>
        <v>0</v>
      </c>
    </row>
    <row r="10" spans="2:33" x14ac:dyDescent="0.2">
      <c r="B10">
        <f>'Risk Assessment'!B16</f>
        <v>0</v>
      </c>
      <c r="C10">
        <f>'Risk Assessment'!F16</f>
        <v>0</v>
      </c>
      <c r="D10" s="4">
        <f>Risks!C23</f>
        <v>0</v>
      </c>
      <c r="E10" s="4">
        <f t="shared" si="3"/>
        <v>0</v>
      </c>
      <c r="F10" s="4">
        <f t="shared" si="4"/>
        <v>0</v>
      </c>
      <c r="G10" s="4">
        <f t="shared" si="5"/>
        <v>0</v>
      </c>
      <c r="H10" s="4">
        <f t="shared" si="6"/>
        <v>0</v>
      </c>
      <c r="I10" s="4">
        <f t="shared" si="7"/>
        <v>0</v>
      </c>
      <c r="J10" s="4">
        <f t="shared" si="8"/>
        <v>0</v>
      </c>
      <c r="K10" s="4">
        <f t="shared" si="9"/>
        <v>0</v>
      </c>
      <c r="L10" s="4">
        <f t="shared" si="10"/>
        <v>0</v>
      </c>
      <c r="M10" s="4">
        <f t="shared" si="11"/>
        <v>0</v>
      </c>
      <c r="N10" s="4">
        <f t="shared" si="12"/>
        <v>0</v>
      </c>
      <c r="O10" s="4">
        <f t="shared" si="13"/>
        <v>0</v>
      </c>
      <c r="P10" s="4">
        <f t="shared" si="14"/>
        <v>0</v>
      </c>
      <c r="Q10" s="4">
        <f t="shared" si="15"/>
        <v>0</v>
      </c>
      <c r="R10" s="4">
        <f t="shared" si="16"/>
        <v>0</v>
      </c>
      <c r="S10" s="4">
        <f t="shared" si="17"/>
        <v>0</v>
      </c>
      <c r="T10" s="77">
        <f t="shared" si="18"/>
        <v>0</v>
      </c>
      <c r="U10" s="76">
        <f t="shared" si="25"/>
        <v>0.2</v>
      </c>
      <c r="V10" s="4">
        <f t="shared" si="19"/>
        <v>0</v>
      </c>
      <c r="X10" s="4">
        <f>Risk_Likelihood!V10</f>
        <v>0</v>
      </c>
      <c r="Y10" s="4">
        <f>Risk_Impact!V10</f>
        <v>0</v>
      </c>
      <c r="Z10" s="4">
        <f>Risk_Vulnerability!V10</f>
        <v>0</v>
      </c>
      <c r="AA10" s="4">
        <f t="shared" si="20"/>
        <v>0</v>
      </c>
      <c r="AB10" s="171">
        <f t="shared" si="21"/>
        <v>0</v>
      </c>
      <c r="AC10" s="4">
        <f>CE!N15</f>
        <v>0</v>
      </c>
      <c r="AD10" s="4">
        <f t="shared" si="22"/>
        <v>0</v>
      </c>
      <c r="AE10" s="4">
        <f t="shared" si="26"/>
        <v>0</v>
      </c>
      <c r="AF10" s="4">
        <f t="shared" si="23"/>
        <v>0</v>
      </c>
      <c r="AG10" s="4">
        <f t="shared" si="24"/>
        <v>0</v>
      </c>
    </row>
    <row r="11" spans="2:33" x14ac:dyDescent="0.2">
      <c r="B11">
        <f>'Risk Assessment'!B17</f>
        <v>0</v>
      </c>
      <c r="C11">
        <f>'Risk Assessment'!F17</f>
        <v>0</v>
      </c>
      <c r="D11" s="4">
        <f>Risks!C24</f>
        <v>0</v>
      </c>
      <c r="E11" s="4">
        <f t="shared" si="3"/>
        <v>0</v>
      </c>
      <c r="F11" s="4">
        <f t="shared" si="4"/>
        <v>0</v>
      </c>
      <c r="G11" s="4">
        <f t="shared" si="5"/>
        <v>0</v>
      </c>
      <c r="H11" s="4">
        <f t="shared" si="6"/>
        <v>0</v>
      </c>
      <c r="I11" s="4">
        <f t="shared" si="7"/>
        <v>0</v>
      </c>
      <c r="J11" s="4">
        <f t="shared" si="8"/>
        <v>0</v>
      </c>
      <c r="K11" s="4">
        <f t="shared" si="9"/>
        <v>0</v>
      </c>
      <c r="L11" s="4">
        <f t="shared" si="10"/>
        <v>0</v>
      </c>
      <c r="M11" s="4">
        <f t="shared" si="11"/>
        <v>0</v>
      </c>
      <c r="N11" s="4">
        <f t="shared" si="12"/>
        <v>0</v>
      </c>
      <c r="O11" s="4">
        <f t="shared" si="13"/>
        <v>0</v>
      </c>
      <c r="P11" s="4">
        <f t="shared" si="14"/>
        <v>0</v>
      </c>
      <c r="Q11" s="4">
        <f t="shared" si="15"/>
        <v>0</v>
      </c>
      <c r="R11" s="4">
        <f t="shared" si="16"/>
        <v>0</v>
      </c>
      <c r="S11" s="4">
        <f t="shared" si="17"/>
        <v>0</v>
      </c>
      <c r="T11" s="77">
        <f t="shared" si="18"/>
        <v>0</v>
      </c>
      <c r="U11" s="76">
        <f t="shared" si="25"/>
        <v>0.2</v>
      </c>
      <c r="V11" s="4">
        <f t="shared" si="19"/>
        <v>0</v>
      </c>
      <c r="X11" s="4">
        <f>Risk_Likelihood!V11</f>
        <v>0</v>
      </c>
      <c r="Y11" s="4">
        <f>Risk_Impact!V11</f>
        <v>0</v>
      </c>
      <c r="Z11" s="4">
        <f>Risk_Vulnerability!V11</f>
        <v>0</v>
      </c>
      <c r="AA11" s="4">
        <f t="shared" si="20"/>
        <v>0</v>
      </c>
      <c r="AB11" s="171">
        <f t="shared" si="21"/>
        <v>0</v>
      </c>
      <c r="AC11" s="4">
        <f>CE!N16</f>
        <v>0</v>
      </c>
      <c r="AD11" s="4">
        <f t="shared" si="22"/>
        <v>0</v>
      </c>
      <c r="AE11" s="4">
        <f t="shared" si="26"/>
        <v>0</v>
      </c>
      <c r="AF11" s="4">
        <f t="shared" si="23"/>
        <v>0</v>
      </c>
      <c r="AG11" s="4">
        <f t="shared" si="24"/>
        <v>0</v>
      </c>
    </row>
    <row r="12" spans="2:33" x14ac:dyDescent="0.2">
      <c r="B12">
        <f>'Risk Assessment'!B18</f>
        <v>0</v>
      </c>
      <c r="C12">
        <f>'Risk Assessment'!F18</f>
        <v>0</v>
      </c>
      <c r="D12" s="4">
        <f>Risks!C25</f>
        <v>0</v>
      </c>
      <c r="E12" s="4">
        <f t="shared" si="3"/>
        <v>0</v>
      </c>
      <c r="F12" s="4">
        <f t="shared" si="4"/>
        <v>0</v>
      </c>
      <c r="G12" s="4">
        <f t="shared" si="5"/>
        <v>0</v>
      </c>
      <c r="H12" s="4">
        <f t="shared" si="6"/>
        <v>0</v>
      </c>
      <c r="I12" s="4">
        <f t="shared" si="7"/>
        <v>0</v>
      </c>
      <c r="J12" s="4">
        <f t="shared" si="8"/>
        <v>0</v>
      </c>
      <c r="K12" s="4">
        <f t="shared" si="9"/>
        <v>0</v>
      </c>
      <c r="L12" s="4">
        <f t="shared" si="10"/>
        <v>0</v>
      </c>
      <c r="M12" s="4">
        <f t="shared" si="11"/>
        <v>0</v>
      </c>
      <c r="N12" s="4">
        <f t="shared" si="12"/>
        <v>0</v>
      </c>
      <c r="O12" s="4">
        <f t="shared" si="13"/>
        <v>0</v>
      </c>
      <c r="P12" s="4">
        <f t="shared" si="14"/>
        <v>0</v>
      </c>
      <c r="Q12" s="4">
        <f t="shared" si="15"/>
        <v>0</v>
      </c>
      <c r="R12" s="4">
        <f t="shared" si="16"/>
        <v>0</v>
      </c>
      <c r="S12" s="4">
        <f t="shared" si="17"/>
        <v>0</v>
      </c>
      <c r="T12" s="77">
        <f t="shared" si="18"/>
        <v>0</v>
      </c>
      <c r="U12" s="76">
        <f t="shared" si="25"/>
        <v>0.2</v>
      </c>
      <c r="V12" s="4">
        <f t="shared" si="19"/>
        <v>0</v>
      </c>
      <c r="X12" s="4">
        <f>Risk_Likelihood!V12</f>
        <v>0</v>
      </c>
      <c r="Y12" s="4">
        <f>Risk_Impact!V12</f>
        <v>0</v>
      </c>
      <c r="Z12" s="4">
        <f>Risk_Vulnerability!V12</f>
        <v>0</v>
      </c>
      <c r="AA12" s="4">
        <f t="shared" si="20"/>
        <v>0</v>
      </c>
      <c r="AB12" s="171">
        <f t="shared" si="21"/>
        <v>0</v>
      </c>
      <c r="AC12" s="4">
        <f>CE!N17</f>
        <v>0</v>
      </c>
      <c r="AD12" s="4">
        <f t="shared" si="22"/>
        <v>0</v>
      </c>
      <c r="AE12" s="4">
        <f t="shared" si="26"/>
        <v>0</v>
      </c>
      <c r="AF12" s="4">
        <f t="shared" si="23"/>
        <v>0</v>
      </c>
      <c r="AG12" s="4">
        <f t="shared" si="24"/>
        <v>0</v>
      </c>
    </row>
    <row r="13" spans="2:33" x14ac:dyDescent="0.2">
      <c r="B13">
        <f>'Risk Assessment'!B19</f>
        <v>0</v>
      </c>
      <c r="C13">
        <f>'Risk Assessment'!F19</f>
        <v>0</v>
      </c>
      <c r="D13" s="4">
        <f>Risks!C26</f>
        <v>0</v>
      </c>
      <c r="E13" s="4">
        <f t="shared" si="3"/>
        <v>0</v>
      </c>
      <c r="F13" s="4">
        <f t="shared" si="4"/>
        <v>0</v>
      </c>
      <c r="G13" s="4">
        <f t="shared" si="5"/>
        <v>0</v>
      </c>
      <c r="H13" s="4">
        <f t="shared" si="6"/>
        <v>0</v>
      </c>
      <c r="I13" s="4">
        <f t="shared" si="7"/>
        <v>0</v>
      </c>
      <c r="J13" s="4">
        <f t="shared" si="8"/>
        <v>0</v>
      </c>
      <c r="K13" s="4">
        <f t="shared" si="9"/>
        <v>0</v>
      </c>
      <c r="L13" s="4">
        <f t="shared" si="10"/>
        <v>0</v>
      </c>
      <c r="M13" s="4">
        <f t="shared" si="11"/>
        <v>0</v>
      </c>
      <c r="N13" s="4">
        <f t="shared" si="12"/>
        <v>0</v>
      </c>
      <c r="O13" s="4">
        <f t="shared" si="13"/>
        <v>0</v>
      </c>
      <c r="P13" s="4">
        <f t="shared" si="14"/>
        <v>0</v>
      </c>
      <c r="Q13" s="4">
        <f t="shared" si="15"/>
        <v>0</v>
      </c>
      <c r="R13" s="4">
        <f t="shared" si="16"/>
        <v>0</v>
      </c>
      <c r="S13" s="4">
        <f t="shared" si="17"/>
        <v>0</v>
      </c>
      <c r="T13" s="77">
        <f t="shared" si="18"/>
        <v>0</v>
      </c>
      <c r="U13" s="76">
        <f t="shared" si="25"/>
        <v>0.2</v>
      </c>
      <c r="V13" s="4">
        <f t="shared" si="19"/>
        <v>0</v>
      </c>
      <c r="X13" s="4">
        <f>Risk_Likelihood!V13</f>
        <v>0</v>
      </c>
      <c r="Y13" s="4">
        <f>Risk_Impact!V13</f>
        <v>0</v>
      </c>
      <c r="Z13" s="4">
        <f>Risk_Vulnerability!V13</f>
        <v>0</v>
      </c>
      <c r="AA13" s="4">
        <f t="shared" si="20"/>
        <v>0</v>
      </c>
      <c r="AB13" s="171">
        <f t="shared" si="21"/>
        <v>0</v>
      </c>
      <c r="AC13" s="4">
        <f>CE!N18</f>
        <v>0</v>
      </c>
      <c r="AD13" s="4">
        <f t="shared" si="22"/>
        <v>0</v>
      </c>
      <c r="AE13" s="4">
        <f t="shared" si="26"/>
        <v>0</v>
      </c>
      <c r="AF13" s="4">
        <f t="shared" si="23"/>
        <v>0</v>
      </c>
      <c r="AG13" s="4">
        <f t="shared" si="24"/>
        <v>0</v>
      </c>
    </row>
    <row r="14" spans="2:33" x14ac:dyDescent="0.2">
      <c r="B14">
        <f>'Risk Assessment'!B20</f>
        <v>0</v>
      </c>
      <c r="C14">
        <f>'Risk Assessment'!F20</f>
        <v>0</v>
      </c>
      <c r="D14" s="4">
        <f>Risks!C27</f>
        <v>0</v>
      </c>
      <c r="E14" s="4">
        <f t="shared" si="3"/>
        <v>0</v>
      </c>
      <c r="F14" s="4">
        <f t="shared" si="4"/>
        <v>0</v>
      </c>
      <c r="G14" s="4">
        <f t="shared" si="5"/>
        <v>0</v>
      </c>
      <c r="H14" s="4">
        <f t="shared" si="6"/>
        <v>0</v>
      </c>
      <c r="I14" s="4">
        <f t="shared" si="7"/>
        <v>0</v>
      </c>
      <c r="J14" s="4">
        <f t="shared" si="8"/>
        <v>0</v>
      </c>
      <c r="K14" s="4">
        <f t="shared" si="9"/>
        <v>0</v>
      </c>
      <c r="L14" s="4">
        <f t="shared" si="10"/>
        <v>0</v>
      </c>
      <c r="M14" s="4">
        <f t="shared" si="11"/>
        <v>0</v>
      </c>
      <c r="N14" s="4">
        <f t="shared" si="12"/>
        <v>0</v>
      </c>
      <c r="O14" s="4">
        <f t="shared" si="13"/>
        <v>0</v>
      </c>
      <c r="P14" s="4">
        <f t="shared" si="14"/>
        <v>0</v>
      </c>
      <c r="Q14" s="4">
        <f t="shared" si="15"/>
        <v>0</v>
      </c>
      <c r="R14" s="4">
        <f t="shared" si="16"/>
        <v>0</v>
      </c>
      <c r="S14" s="4">
        <f t="shared" si="17"/>
        <v>0</v>
      </c>
      <c r="T14" s="77">
        <f t="shared" si="18"/>
        <v>0</v>
      </c>
      <c r="U14" s="76">
        <f t="shared" si="25"/>
        <v>0.2</v>
      </c>
      <c r="V14" s="4">
        <f t="shared" si="19"/>
        <v>0</v>
      </c>
      <c r="X14" s="4">
        <f>Risk_Likelihood!V14</f>
        <v>0</v>
      </c>
      <c r="Y14" s="4">
        <f>Risk_Impact!V14</f>
        <v>0</v>
      </c>
      <c r="Z14" s="4">
        <f>Risk_Vulnerability!V14</f>
        <v>0</v>
      </c>
      <c r="AA14" s="4">
        <f t="shared" si="20"/>
        <v>0</v>
      </c>
      <c r="AB14" s="171">
        <f t="shared" si="21"/>
        <v>0</v>
      </c>
      <c r="AC14" s="4">
        <f>CE!N19</f>
        <v>0</v>
      </c>
      <c r="AD14" s="4">
        <f t="shared" si="22"/>
        <v>0</v>
      </c>
      <c r="AE14" s="4">
        <f t="shared" si="26"/>
        <v>0</v>
      </c>
      <c r="AF14" s="4">
        <f t="shared" si="23"/>
        <v>0</v>
      </c>
      <c r="AG14" s="4">
        <f t="shared" si="24"/>
        <v>0</v>
      </c>
    </row>
    <row r="15" spans="2:33" x14ac:dyDescent="0.2">
      <c r="B15">
        <f>'Risk Assessment'!B21</f>
        <v>0</v>
      </c>
      <c r="C15">
        <f>'Risk Assessment'!F21</f>
        <v>0</v>
      </c>
      <c r="D15" s="4">
        <f>Risks!C28</f>
        <v>0</v>
      </c>
      <c r="E15" s="4">
        <f t="shared" si="3"/>
        <v>0</v>
      </c>
      <c r="F15" s="4">
        <f t="shared" si="4"/>
        <v>0</v>
      </c>
      <c r="G15" s="4">
        <f t="shared" si="5"/>
        <v>0</v>
      </c>
      <c r="H15" s="4">
        <f t="shared" si="6"/>
        <v>0</v>
      </c>
      <c r="I15" s="4">
        <f t="shared" si="7"/>
        <v>0</v>
      </c>
      <c r="J15" s="4">
        <f t="shared" si="8"/>
        <v>0</v>
      </c>
      <c r="K15" s="4">
        <f t="shared" si="9"/>
        <v>0</v>
      </c>
      <c r="L15" s="4">
        <f t="shared" si="10"/>
        <v>0</v>
      </c>
      <c r="M15" s="4">
        <f t="shared" si="11"/>
        <v>0</v>
      </c>
      <c r="N15" s="4">
        <f t="shared" si="12"/>
        <v>0</v>
      </c>
      <c r="O15" s="4">
        <f t="shared" si="13"/>
        <v>0</v>
      </c>
      <c r="P15" s="4">
        <f t="shared" si="14"/>
        <v>0</v>
      </c>
      <c r="Q15" s="4">
        <f t="shared" si="15"/>
        <v>0</v>
      </c>
      <c r="R15" s="4">
        <f t="shared" si="16"/>
        <v>0</v>
      </c>
      <c r="S15" s="4">
        <f t="shared" si="17"/>
        <v>0</v>
      </c>
      <c r="T15" s="77">
        <f t="shared" si="18"/>
        <v>0</v>
      </c>
      <c r="U15" s="76">
        <f t="shared" si="25"/>
        <v>0.2</v>
      </c>
      <c r="V15" s="4">
        <f t="shared" si="19"/>
        <v>0</v>
      </c>
      <c r="X15" s="4">
        <f>Risk_Likelihood!V15</f>
        <v>0</v>
      </c>
      <c r="Y15" s="4">
        <f>Risk_Impact!V15</f>
        <v>0</v>
      </c>
      <c r="Z15" s="4">
        <f>Risk_Vulnerability!V15</f>
        <v>0</v>
      </c>
      <c r="AA15" s="4">
        <f t="shared" si="20"/>
        <v>0</v>
      </c>
      <c r="AB15" s="171">
        <f t="shared" si="21"/>
        <v>0</v>
      </c>
      <c r="AC15" s="4">
        <f>CE!N20</f>
        <v>0</v>
      </c>
      <c r="AD15" s="4">
        <f t="shared" si="22"/>
        <v>0</v>
      </c>
      <c r="AE15" s="4">
        <f t="shared" si="26"/>
        <v>0</v>
      </c>
      <c r="AF15" s="4">
        <f t="shared" si="23"/>
        <v>0</v>
      </c>
      <c r="AG15" s="4">
        <f t="shared" si="24"/>
        <v>0</v>
      </c>
    </row>
    <row r="16" spans="2:33" x14ac:dyDescent="0.2">
      <c r="B16">
        <f>'Risk Assessment'!B22</f>
        <v>0</v>
      </c>
      <c r="C16">
        <f>'Risk Assessment'!F22</f>
        <v>0</v>
      </c>
      <c r="D16" s="4">
        <f>Risks!C29</f>
        <v>0</v>
      </c>
      <c r="E16" s="4">
        <f t="shared" si="3"/>
        <v>0</v>
      </c>
      <c r="F16" s="4">
        <f t="shared" si="4"/>
        <v>0</v>
      </c>
      <c r="G16" s="4">
        <f t="shared" si="5"/>
        <v>0</v>
      </c>
      <c r="H16" s="4">
        <f t="shared" si="6"/>
        <v>0</v>
      </c>
      <c r="I16" s="4">
        <f t="shared" si="7"/>
        <v>0</v>
      </c>
      <c r="J16" s="4">
        <f t="shared" si="8"/>
        <v>0</v>
      </c>
      <c r="K16" s="4">
        <f t="shared" si="9"/>
        <v>0</v>
      </c>
      <c r="L16" s="4">
        <f t="shared" si="10"/>
        <v>0</v>
      </c>
      <c r="M16" s="4">
        <f t="shared" si="11"/>
        <v>0</v>
      </c>
      <c r="N16" s="4">
        <f t="shared" si="12"/>
        <v>0</v>
      </c>
      <c r="O16" s="4">
        <f t="shared" si="13"/>
        <v>0</v>
      </c>
      <c r="P16" s="4">
        <f t="shared" si="14"/>
        <v>0</v>
      </c>
      <c r="Q16" s="4">
        <f t="shared" si="15"/>
        <v>0</v>
      </c>
      <c r="R16" s="4">
        <f t="shared" si="16"/>
        <v>0</v>
      </c>
      <c r="S16" s="4">
        <f t="shared" si="17"/>
        <v>0</v>
      </c>
      <c r="T16" s="77">
        <f t="shared" si="18"/>
        <v>0</v>
      </c>
      <c r="U16" s="76">
        <f t="shared" si="25"/>
        <v>0.2</v>
      </c>
      <c r="V16" s="4">
        <f t="shared" si="19"/>
        <v>0</v>
      </c>
      <c r="X16" s="4">
        <f>Risk_Likelihood!V16</f>
        <v>0</v>
      </c>
      <c r="Y16" s="4">
        <f>Risk_Impact!V16</f>
        <v>0</v>
      </c>
      <c r="Z16" s="4">
        <f>Risk_Vulnerability!V16</f>
        <v>0</v>
      </c>
      <c r="AA16" s="4">
        <f t="shared" si="20"/>
        <v>0</v>
      </c>
      <c r="AB16" s="171">
        <f t="shared" si="21"/>
        <v>0</v>
      </c>
      <c r="AC16" s="4">
        <f>CE!N21</f>
        <v>0</v>
      </c>
      <c r="AD16" s="4">
        <f t="shared" si="22"/>
        <v>0</v>
      </c>
      <c r="AE16" s="4">
        <f t="shared" si="26"/>
        <v>0</v>
      </c>
      <c r="AF16" s="4">
        <f t="shared" si="23"/>
        <v>0</v>
      </c>
      <c r="AG16" s="4">
        <f t="shared" si="24"/>
        <v>0</v>
      </c>
    </row>
    <row r="17" spans="2:33" x14ac:dyDescent="0.2">
      <c r="B17">
        <f>'Risk Assessment'!B23</f>
        <v>0</v>
      </c>
      <c r="C17">
        <f>'Risk Assessment'!F23</f>
        <v>0</v>
      </c>
      <c r="D17" s="4">
        <f>Risks!C30</f>
        <v>0</v>
      </c>
      <c r="E17" s="4">
        <f t="shared" si="3"/>
        <v>0</v>
      </c>
      <c r="F17" s="4">
        <f t="shared" si="4"/>
        <v>0</v>
      </c>
      <c r="G17" s="4">
        <f t="shared" si="5"/>
        <v>0</v>
      </c>
      <c r="H17" s="4">
        <f t="shared" si="6"/>
        <v>0</v>
      </c>
      <c r="I17" s="4">
        <f t="shared" si="7"/>
        <v>0</v>
      </c>
      <c r="J17" s="4">
        <f t="shared" si="8"/>
        <v>0</v>
      </c>
      <c r="K17" s="4">
        <f t="shared" si="9"/>
        <v>0</v>
      </c>
      <c r="L17" s="4">
        <f t="shared" si="10"/>
        <v>0</v>
      </c>
      <c r="M17" s="4">
        <f t="shared" si="11"/>
        <v>0</v>
      </c>
      <c r="N17" s="4">
        <f t="shared" si="12"/>
        <v>0</v>
      </c>
      <c r="O17" s="4">
        <f t="shared" si="13"/>
        <v>0</v>
      </c>
      <c r="P17" s="4">
        <f t="shared" si="14"/>
        <v>0</v>
      </c>
      <c r="Q17" s="4">
        <f t="shared" si="15"/>
        <v>0</v>
      </c>
      <c r="R17" s="4">
        <f t="shared" si="16"/>
        <v>0</v>
      </c>
      <c r="S17" s="4">
        <f t="shared" si="17"/>
        <v>0</v>
      </c>
      <c r="T17" s="77">
        <f t="shared" si="18"/>
        <v>0</v>
      </c>
      <c r="U17" s="76">
        <f t="shared" si="25"/>
        <v>0.2</v>
      </c>
      <c r="V17" s="4">
        <f t="shared" si="19"/>
        <v>0</v>
      </c>
      <c r="X17" s="4">
        <f>Risk_Likelihood!V17</f>
        <v>0</v>
      </c>
      <c r="Y17" s="4">
        <f>Risk_Impact!V17</f>
        <v>0</v>
      </c>
      <c r="Z17" s="4">
        <f>Risk_Vulnerability!V17</f>
        <v>0</v>
      </c>
      <c r="AA17" s="4">
        <f t="shared" si="20"/>
        <v>0</v>
      </c>
      <c r="AB17" s="171">
        <f t="shared" si="21"/>
        <v>0</v>
      </c>
      <c r="AC17" s="4">
        <f>CE!N22</f>
        <v>0</v>
      </c>
      <c r="AD17" s="4">
        <f t="shared" si="22"/>
        <v>0</v>
      </c>
      <c r="AE17" s="4">
        <f t="shared" si="26"/>
        <v>0</v>
      </c>
      <c r="AF17" s="4">
        <f t="shared" si="23"/>
        <v>0</v>
      </c>
      <c r="AG17" s="4">
        <f t="shared" si="24"/>
        <v>0</v>
      </c>
    </row>
    <row r="18" spans="2:33" x14ac:dyDescent="0.2">
      <c r="B18">
        <f>'Risk Assessment'!B24</f>
        <v>0</v>
      </c>
      <c r="C18">
        <f>'Risk Assessment'!F24</f>
        <v>0</v>
      </c>
      <c r="D18" s="4">
        <f>Risks!C31</f>
        <v>0</v>
      </c>
      <c r="E18" s="4">
        <f t="shared" si="3"/>
        <v>0</v>
      </c>
      <c r="F18" s="4">
        <f t="shared" si="4"/>
        <v>0</v>
      </c>
      <c r="G18" s="4">
        <f t="shared" si="5"/>
        <v>0</v>
      </c>
      <c r="H18" s="4">
        <f t="shared" si="6"/>
        <v>0</v>
      </c>
      <c r="I18" s="4">
        <f t="shared" si="7"/>
        <v>0</v>
      </c>
      <c r="J18" s="4">
        <f t="shared" si="8"/>
        <v>0</v>
      </c>
      <c r="K18" s="4">
        <f t="shared" si="9"/>
        <v>0</v>
      </c>
      <c r="L18" s="4">
        <f t="shared" si="10"/>
        <v>0</v>
      </c>
      <c r="M18" s="4">
        <f t="shared" si="11"/>
        <v>0</v>
      </c>
      <c r="N18" s="4">
        <f t="shared" si="12"/>
        <v>0</v>
      </c>
      <c r="O18" s="4">
        <f t="shared" si="13"/>
        <v>0</v>
      </c>
      <c r="P18" s="4">
        <f t="shared" si="14"/>
        <v>0</v>
      </c>
      <c r="Q18" s="4">
        <f t="shared" si="15"/>
        <v>0</v>
      </c>
      <c r="R18" s="4">
        <f t="shared" si="16"/>
        <v>0</v>
      </c>
      <c r="S18" s="4">
        <f t="shared" si="17"/>
        <v>0</v>
      </c>
      <c r="T18" s="77">
        <f t="shared" si="18"/>
        <v>0</v>
      </c>
      <c r="U18" s="76">
        <f t="shared" si="25"/>
        <v>0.2</v>
      </c>
      <c r="V18" s="4">
        <f t="shared" si="19"/>
        <v>0</v>
      </c>
      <c r="X18" s="4">
        <f>Risk_Likelihood!V18</f>
        <v>0</v>
      </c>
      <c r="Y18" s="4">
        <f>Risk_Impact!V18</f>
        <v>0</v>
      </c>
      <c r="Z18" s="4">
        <f>Risk_Vulnerability!V18</f>
        <v>0</v>
      </c>
      <c r="AA18" s="4">
        <f t="shared" si="20"/>
        <v>0</v>
      </c>
      <c r="AB18" s="171">
        <f t="shared" si="21"/>
        <v>0</v>
      </c>
      <c r="AC18" s="4">
        <f>CE!N23</f>
        <v>0</v>
      </c>
      <c r="AD18" s="4">
        <f t="shared" si="22"/>
        <v>0</v>
      </c>
      <c r="AE18" s="4">
        <f t="shared" si="26"/>
        <v>0</v>
      </c>
      <c r="AF18" s="4">
        <f t="shared" si="23"/>
        <v>0</v>
      </c>
      <c r="AG18" s="4">
        <f t="shared" si="24"/>
        <v>0</v>
      </c>
    </row>
    <row r="19" spans="2:33" x14ac:dyDescent="0.2">
      <c r="B19">
        <f>'Risk Assessment'!B25</f>
        <v>0</v>
      </c>
      <c r="C19">
        <f>'Risk Assessment'!F25</f>
        <v>0</v>
      </c>
      <c r="D19" s="4">
        <f>Risks!C32</f>
        <v>0</v>
      </c>
      <c r="E19" s="4">
        <f t="shared" si="3"/>
        <v>0</v>
      </c>
      <c r="F19" s="4">
        <f t="shared" si="4"/>
        <v>0</v>
      </c>
      <c r="G19" s="4">
        <f t="shared" si="5"/>
        <v>0</v>
      </c>
      <c r="H19" s="4">
        <f t="shared" si="6"/>
        <v>0</v>
      </c>
      <c r="I19" s="4">
        <f t="shared" si="7"/>
        <v>0</v>
      </c>
      <c r="J19" s="4">
        <f t="shared" si="8"/>
        <v>0</v>
      </c>
      <c r="K19" s="4">
        <f t="shared" si="9"/>
        <v>0</v>
      </c>
      <c r="L19" s="4">
        <f t="shared" si="10"/>
        <v>0</v>
      </c>
      <c r="M19" s="4">
        <f t="shared" si="11"/>
        <v>0</v>
      </c>
      <c r="N19" s="4">
        <f t="shared" si="12"/>
        <v>0</v>
      </c>
      <c r="O19" s="4">
        <f t="shared" si="13"/>
        <v>0</v>
      </c>
      <c r="P19" s="4">
        <f t="shared" si="14"/>
        <v>0</v>
      </c>
      <c r="Q19" s="4">
        <f t="shared" si="15"/>
        <v>0</v>
      </c>
      <c r="R19" s="4">
        <f t="shared" si="16"/>
        <v>0</v>
      </c>
      <c r="S19" s="4">
        <f t="shared" si="17"/>
        <v>0</v>
      </c>
      <c r="T19" s="77">
        <f t="shared" si="18"/>
        <v>0</v>
      </c>
      <c r="U19" s="76">
        <f t="shared" si="25"/>
        <v>0.2</v>
      </c>
      <c r="V19" s="4">
        <f t="shared" si="19"/>
        <v>0</v>
      </c>
      <c r="X19" s="4">
        <f>Risk_Likelihood!V19</f>
        <v>0</v>
      </c>
      <c r="Y19" s="4">
        <f>Risk_Impact!V19</f>
        <v>0</v>
      </c>
      <c r="Z19" s="4">
        <f>Risk_Vulnerability!V19</f>
        <v>0</v>
      </c>
      <c r="AA19" s="4">
        <f t="shared" si="20"/>
        <v>0</v>
      </c>
      <c r="AB19" s="171">
        <f t="shared" si="21"/>
        <v>0</v>
      </c>
      <c r="AC19" s="4">
        <f>CE!N24</f>
        <v>0</v>
      </c>
      <c r="AD19" s="4">
        <f t="shared" si="22"/>
        <v>0</v>
      </c>
      <c r="AE19" s="4">
        <f t="shared" si="26"/>
        <v>0</v>
      </c>
      <c r="AF19" s="4">
        <f t="shared" si="23"/>
        <v>0</v>
      </c>
      <c r="AG19" s="4">
        <f t="shared" si="24"/>
        <v>0</v>
      </c>
    </row>
    <row r="20" spans="2:33" x14ac:dyDescent="0.2">
      <c r="B20">
        <f>'Risk Assessment'!B26</f>
        <v>0</v>
      </c>
      <c r="C20">
        <f>'Risk Assessment'!F26</f>
        <v>0</v>
      </c>
      <c r="D20" s="4">
        <f>Risks!C33</f>
        <v>0</v>
      </c>
      <c r="E20" s="4">
        <f t="shared" si="3"/>
        <v>0</v>
      </c>
      <c r="F20" s="4">
        <f t="shared" si="4"/>
        <v>0</v>
      </c>
      <c r="G20" s="4">
        <f t="shared" si="5"/>
        <v>0</v>
      </c>
      <c r="H20" s="4">
        <f t="shared" si="6"/>
        <v>0</v>
      </c>
      <c r="I20" s="4">
        <f t="shared" si="7"/>
        <v>0</v>
      </c>
      <c r="J20" s="4">
        <f t="shared" si="8"/>
        <v>0</v>
      </c>
      <c r="K20" s="4">
        <f t="shared" si="9"/>
        <v>0</v>
      </c>
      <c r="L20" s="4">
        <f t="shared" si="10"/>
        <v>0</v>
      </c>
      <c r="M20" s="4">
        <f t="shared" si="11"/>
        <v>0</v>
      </c>
      <c r="N20" s="4">
        <f t="shared" si="12"/>
        <v>0</v>
      </c>
      <c r="O20" s="4">
        <f t="shared" si="13"/>
        <v>0</v>
      </c>
      <c r="P20" s="4">
        <f t="shared" si="14"/>
        <v>0</v>
      </c>
      <c r="Q20" s="4">
        <f t="shared" si="15"/>
        <v>0</v>
      </c>
      <c r="R20" s="4">
        <f t="shared" si="16"/>
        <v>0</v>
      </c>
      <c r="S20" s="4">
        <f t="shared" si="17"/>
        <v>0</v>
      </c>
      <c r="T20" s="77">
        <f t="shared" si="18"/>
        <v>0</v>
      </c>
      <c r="U20" s="76">
        <f t="shared" si="25"/>
        <v>0.2</v>
      </c>
      <c r="V20" s="4">
        <f t="shared" si="19"/>
        <v>0</v>
      </c>
      <c r="X20" s="4">
        <f>Risk_Likelihood!V20</f>
        <v>0</v>
      </c>
      <c r="Y20" s="4">
        <f>Risk_Impact!V20</f>
        <v>0</v>
      </c>
      <c r="Z20" s="4">
        <f>Risk_Vulnerability!V20</f>
        <v>0</v>
      </c>
      <c r="AA20" s="4">
        <f t="shared" si="20"/>
        <v>0</v>
      </c>
      <c r="AB20" s="171">
        <f t="shared" si="21"/>
        <v>0</v>
      </c>
      <c r="AC20" s="4">
        <f>CE!N25</f>
        <v>0</v>
      </c>
      <c r="AD20" s="4">
        <f t="shared" si="22"/>
        <v>0</v>
      </c>
      <c r="AE20" s="4">
        <f t="shared" si="26"/>
        <v>0</v>
      </c>
      <c r="AF20" s="4">
        <f t="shared" si="23"/>
        <v>0</v>
      </c>
      <c r="AG20" s="4">
        <f t="shared" si="24"/>
        <v>0</v>
      </c>
    </row>
    <row r="21" spans="2:33" x14ac:dyDescent="0.2">
      <c r="B21">
        <f>'Risk Assessment'!B27</f>
        <v>0</v>
      </c>
      <c r="C21">
        <f>'Risk Assessment'!F27</f>
        <v>0</v>
      </c>
      <c r="D21" s="4">
        <f>Risks!C34</f>
        <v>0</v>
      </c>
      <c r="E21" s="4">
        <f t="shared" si="3"/>
        <v>0</v>
      </c>
      <c r="F21" s="4">
        <f t="shared" si="4"/>
        <v>0</v>
      </c>
      <c r="G21" s="4">
        <f t="shared" si="5"/>
        <v>0</v>
      </c>
      <c r="H21" s="4">
        <f t="shared" si="6"/>
        <v>0</v>
      </c>
      <c r="I21" s="4">
        <f t="shared" si="7"/>
        <v>0</v>
      </c>
      <c r="J21" s="4">
        <f t="shared" si="8"/>
        <v>0</v>
      </c>
      <c r="K21" s="4">
        <f t="shared" si="9"/>
        <v>0</v>
      </c>
      <c r="L21" s="4">
        <f t="shared" si="10"/>
        <v>0</v>
      </c>
      <c r="M21" s="4">
        <f t="shared" si="11"/>
        <v>0</v>
      </c>
      <c r="N21" s="4">
        <f t="shared" si="12"/>
        <v>0</v>
      </c>
      <c r="O21" s="4">
        <f t="shared" si="13"/>
        <v>0</v>
      </c>
      <c r="P21" s="4">
        <f t="shared" si="14"/>
        <v>0</v>
      </c>
      <c r="Q21" s="4">
        <f t="shared" si="15"/>
        <v>0</v>
      </c>
      <c r="R21" s="4">
        <f t="shared" si="16"/>
        <v>0</v>
      </c>
      <c r="S21" s="4">
        <f t="shared" si="17"/>
        <v>0</v>
      </c>
      <c r="T21" s="77">
        <f t="shared" si="18"/>
        <v>0</v>
      </c>
      <c r="U21" s="76">
        <f t="shared" si="25"/>
        <v>0.2</v>
      </c>
      <c r="V21" s="4">
        <f t="shared" si="19"/>
        <v>0</v>
      </c>
      <c r="X21" s="4">
        <f>Risk_Likelihood!V21</f>
        <v>0</v>
      </c>
      <c r="Y21" s="4">
        <f>Risk_Impact!V21</f>
        <v>0</v>
      </c>
      <c r="Z21" s="4">
        <f>Risk_Vulnerability!V21</f>
        <v>0</v>
      </c>
      <c r="AA21" s="4">
        <f t="shared" si="20"/>
        <v>0</v>
      </c>
      <c r="AB21" s="171">
        <f t="shared" si="21"/>
        <v>0</v>
      </c>
      <c r="AC21" s="4">
        <f>CE!N26</f>
        <v>0</v>
      </c>
      <c r="AD21" s="4">
        <f t="shared" si="22"/>
        <v>0</v>
      </c>
      <c r="AE21" s="4">
        <f t="shared" si="26"/>
        <v>0</v>
      </c>
      <c r="AF21" s="4">
        <f t="shared" si="23"/>
        <v>0</v>
      </c>
      <c r="AG21" s="4">
        <f t="shared" si="24"/>
        <v>0</v>
      </c>
    </row>
    <row r="22" spans="2:33" x14ac:dyDescent="0.2">
      <c r="B22">
        <f>'Risk Assessment'!B28</f>
        <v>0</v>
      </c>
      <c r="C22">
        <f>'Risk Assessment'!F28</f>
        <v>0</v>
      </c>
      <c r="D22" s="4">
        <f>Risks!C35</f>
        <v>0</v>
      </c>
      <c r="E22" s="4">
        <f t="shared" si="3"/>
        <v>0</v>
      </c>
      <c r="F22" s="4">
        <f t="shared" si="4"/>
        <v>0</v>
      </c>
      <c r="G22" s="4">
        <f t="shared" si="5"/>
        <v>0</v>
      </c>
      <c r="H22" s="4">
        <f t="shared" si="6"/>
        <v>0</v>
      </c>
      <c r="I22" s="4">
        <f t="shared" si="7"/>
        <v>0</v>
      </c>
      <c r="J22" s="4">
        <f t="shared" si="8"/>
        <v>0</v>
      </c>
      <c r="K22" s="4">
        <f t="shared" si="9"/>
        <v>0</v>
      </c>
      <c r="L22" s="4">
        <f t="shared" si="10"/>
        <v>0</v>
      </c>
      <c r="M22" s="4">
        <f t="shared" si="11"/>
        <v>0</v>
      </c>
      <c r="N22" s="4">
        <f t="shared" si="12"/>
        <v>0</v>
      </c>
      <c r="O22" s="4">
        <f t="shared" si="13"/>
        <v>0</v>
      </c>
      <c r="P22" s="4">
        <f t="shared" si="14"/>
        <v>0</v>
      </c>
      <c r="Q22" s="4">
        <f t="shared" si="15"/>
        <v>0</v>
      </c>
      <c r="R22" s="4">
        <f t="shared" si="16"/>
        <v>0</v>
      </c>
      <c r="S22" s="4">
        <f t="shared" si="17"/>
        <v>0</v>
      </c>
      <c r="T22" s="77">
        <f t="shared" si="18"/>
        <v>0</v>
      </c>
      <c r="U22" s="76">
        <f t="shared" si="25"/>
        <v>0.2</v>
      </c>
      <c r="V22" s="4">
        <f t="shared" si="19"/>
        <v>0</v>
      </c>
      <c r="X22" s="4">
        <f>Risk_Likelihood!V22</f>
        <v>0</v>
      </c>
      <c r="Y22" s="4">
        <f>Risk_Impact!V22</f>
        <v>0</v>
      </c>
      <c r="Z22" s="4">
        <f>Risk_Vulnerability!V22</f>
        <v>0</v>
      </c>
      <c r="AA22" s="4">
        <f t="shared" si="20"/>
        <v>0</v>
      </c>
      <c r="AB22" s="171">
        <f t="shared" si="21"/>
        <v>0</v>
      </c>
      <c r="AC22" s="4">
        <f>CE!N27</f>
        <v>0</v>
      </c>
      <c r="AD22" s="4">
        <f t="shared" si="22"/>
        <v>0</v>
      </c>
      <c r="AE22" s="4">
        <f t="shared" si="26"/>
        <v>0</v>
      </c>
      <c r="AF22" s="4">
        <f t="shared" si="23"/>
        <v>0</v>
      </c>
      <c r="AG22" s="4">
        <f t="shared" si="24"/>
        <v>0</v>
      </c>
    </row>
    <row r="23" spans="2:33" x14ac:dyDescent="0.2">
      <c r="B23">
        <f>'Risk Assessment'!B29</f>
        <v>0</v>
      </c>
      <c r="C23">
        <f>'Risk Assessment'!F29</f>
        <v>0</v>
      </c>
      <c r="D23" s="4">
        <f>Risks!C36</f>
        <v>0</v>
      </c>
      <c r="E23" s="4">
        <f t="shared" si="3"/>
        <v>0</v>
      </c>
      <c r="F23" s="4">
        <f t="shared" si="4"/>
        <v>0</v>
      </c>
      <c r="G23" s="4">
        <f t="shared" si="5"/>
        <v>0</v>
      </c>
      <c r="H23" s="4">
        <f t="shared" si="6"/>
        <v>0</v>
      </c>
      <c r="I23" s="4">
        <f t="shared" si="7"/>
        <v>0</v>
      </c>
      <c r="J23" s="4">
        <f t="shared" si="8"/>
        <v>0</v>
      </c>
      <c r="K23" s="4">
        <f t="shared" si="9"/>
        <v>0</v>
      </c>
      <c r="L23" s="4">
        <f t="shared" si="10"/>
        <v>0</v>
      </c>
      <c r="M23" s="4">
        <f t="shared" si="11"/>
        <v>0</v>
      </c>
      <c r="N23" s="4">
        <f t="shared" si="12"/>
        <v>0</v>
      </c>
      <c r="O23" s="4">
        <f t="shared" si="13"/>
        <v>0</v>
      </c>
      <c r="P23" s="4">
        <f t="shared" si="14"/>
        <v>0</v>
      </c>
      <c r="Q23" s="4">
        <f t="shared" si="15"/>
        <v>0</v>
      </c>
      <c r="R23" s="4">
        <f t="shared" si="16"/>
        <v>0</v>
      </c>
      <c r="S23" s="4">
        <f t="shared" si="17"/>
        <v>0</v>
      </c>
      <c r="T23" s="77">
        <f t="shared" si="18"/>
        <v>0</v>
      </c>
      <c r="U23" s="76">
        <f t="shared" si="25"/>
        <v>0.2</v>
      </c>
      <c r="V23" s="4">
        <f t="shared" si="19"/>
        <v>0</v>
      </c>
      <c r="X23" s="4">
        <f>Risk_Likelihood!V23</f>
        <v>0</v>
      </c>
      <c r="Y23" s="4">
        <f>Risk_Impact!V23</f>
        <v>0</v>
      </c>
      <c r="Z23" s="4">
        <f>Risk_Vulnerability!V23</f>
        <v>0</v>
      </c>
      <c r="AA23" s="4">
        <f t="shared" si="20"/>
        <v>0</v>
      </c>
      <c r="AB23" s="171">
        <f t="shared" si="21"/>
        <v>0</v>
      </c>
      <c r="AC23" s="4">
        <f>CE!N28</f>
        <v>0</v>
      </c>
      <c r="AD23" s="4">
        <f t="shared" si="22"/>
        <v>0</v>
      </c>
      <c r="AE23" s="4">
        <f t="shared" si="26"/>
        <v>0</v>
      </c>
      <c r="AF23" s="4">
        <f t="shared" si="23"/>
        <v>0</v>
      </c>
      <c r="AG23" s="4">
        <f t="shared" si="24"/>
        <v>0</v>
      </c>
    </row>
    <row r="24" spans="2:33" x14ac:dyDescent="0.2">
      <c r="B24">
        <f>'Risk Assessment'!B30</f>
        <v>0</v>
      </c>
      <c r="C24">
        <f>'Risk Assessment'!F30</f>
        <v>0</v>
      </c>
      <c r="D24" s="4">
        <f>Risks!C37</f>
        <v>0</v>
      </c>
      <c r="E24" s="4">
        <f t="shared" si="3"/>
        <v>0</v>
      </c>
      <c r="F24" s="4">
        <f t="shared" si="4"/>
        <v>0</v>
      </c>
      <c r="G24" s="4">
        <f t="shared" si="5"/>
        <v>0</v>
      </c>
      <c r="H24" s="4">
        <f t="shared" si="6"/>
        <v>0</v>
      </c>
      <c r="I24" s="4">
        <f t="shared" si="7"/>
        <v>0</v>
      </c>
      <c r="J24" s="4">
        <f t="shared" si="8"/>
        <v>0</v>
      </c>
      <c r="K24" s="4">
        <f t="shared" si="9"/>
        <v>0</v>
      </c>
      <c r="L24" s="4">
        <f t="shared" si="10"/>
        <v>0</v>
      </c>
      <c r="M24" s="4">
        <f t="shared" si="11"/>
        <v>0</v>
      </c>
      <c r="N24" s="4">
        <f t="shared" si="12"/>
        <v>0</v>
      </c>
      <c r="O24" s="4">
        <f t="shared" si="13"/>
        <v>0</v>
      </c>
      <c r="P24" s="4">
        <f t="shared" si="14"/>
        <v>0</v>
      </c>
      <c r="Q24" s="4">
        <f t="shared" si="15"/>
        <v>0</v>
      </c>
      <c r="R24" s="4">
        <f t="shared" si="16"/>
        <v>0</v>
      </c>
      <c r="S24" s="4">
        <f t="shared" si="17"/>
        <v>0</v>
      </c>
      <c r="T24" s="77">
        <f t="shared" si="18"/>
        <v>0</v>
      </c>
      <c r="U24" s="76">
        <f t="shared" si="25"/>
        <v>0.2</v>
      </c>
      <c r="V24" s="4">
        <f t="shared" si="19"/>
        <v>0</v>
      </c>
      <c r="X24" s="4">
        <f>Risk_Likelihood!V24</f>
        <v>0</v>
      </c>
      <c r="Y24" s="4">
        <f>Risk_Impact!V24</f>
        <v>0</v>
      </c>
      <c r="Z24" s="4">
        <f>Risk_Vulnerability!V24</f>
        <v>0</v>
      </c>
      <c r="AA24" s="4">
        <f t="shared" si="20"/>
        <v>0</v>
      </c>
      <c r="AB24" s="171">
        <f t="shared" si="21"/>
        <v>0</v>
      </c>
      <c r="AC24" s="4">
        <f>CE!N29</f>
        <v>0</v>
      </c>
      <c r="AD24" s="4">
        <f t="shared" si="22"/>
        <v>0</v>
      </c>
      <c r="AE24" s="4">
        <f t="shared" si="26"/>
        <v>0</v>
      </c>
      <c r="AF24" s="4">
        <f t="shared" si="23"/>
        <v>0</v>
      </c>
      <c r="AG24" s="4">
        <f t="shared" si="24"/>
        <v>0</v>
      </c>
    </row>
    <row r="25" spans="2:33" x14ac:dyDescent="0.2">
      <c r="B25">
        <f>'Risk Assessment'!B31</f>
        <v>0</v>
      </c>
      <c r="C25">
        <f>'Risk Assessment'!F31</f>
        <v>0</v>
      </c>
      <c r="D25" s="4">
        <f>Risks!C38</f>
        <v>0</v>
      </c>
      <c r="E25" s="4">
        <f t="shared" si="3"/>
        <v>0</v>
      </c>
      <c r="F25" s="4">
        <f t="shared" si="4"/>
        <v>0</v>
      </c>
      <c r="G25" s="4">
        <f t="shared" si="5"/>
        <v>0</v>
      </c>
      <c r="H25" s="4">
        <f t="shared" si="6"/>
        <v>0</v>
      </c>
      <c r="I25" s="4">
        <f t="shared" si="7"/>
        <v>0</v>
      </c>
      <c r="J25" s="4">
        <f t="shared" si="8"/>
        <v>0</v>
      </c>
      <c r="K25" s="4">
        <f t="shared" si="9"/>
        <v>0</v>
      </c>
      <c r="L25" s="4">
        <f t="shared" si="10"/>
        <v>0</v>
      </c>
      <c r="M25" s="4">
        <f t="shared" si="11"/>
        <v>0</v>
      </c>
      <c r="N25" s="4">
        <f t="shared" si="12"/>
        <v>0</v>
      </c>
      <c r="O25" s="4">
        <f t="shared" si="13"/>
        <v>0</v>
      </c>
      <c r="P25" s="4">
        <f t="shared" si="14"/>
        <v>0</v>
      </c>
      <c r="Q25" s="4">
        <f t="shared" si="15"/>
        <v>0</v>
      </c>
      <c r="R25" s="4">
        <f t="shared" si="16"/>
        <v>0</v>
      </c>
      <c r="S25" s="4">
        <f t="shared" si="17"/>
        <v>0</v>
      </c>
      <c r="T25" s="77">
        <f t="shared" si="18"/>
        <v>0</v>
      </c>
      <c r="U25" s="76">
        <f t="shared" si="25"/>
        <v>0.2</v>
      </c>
      <c r="V25" s="4">
        <f t="shared" si="19"/>
        <v>0</v>
      </c>
      <c r="X25" s="4">
        <f>Risk_Likelihood!V25</f>
        <v>0</v>
      </c>
      <c r="Y25" s="4">
        <f>Risk_Impact!V25</f>
        <v>0</v>
      </c>
      <c r="Z25" s="4">
        <f>Risk_Vulnerability!V25</f>
        <v>0</v>
      </c>
      <c r="AA25" s="4">
        <f t="shared" si="20"/>
        <v>0</v>
      </c>
      <c r="AB25" s="171">
        <f t="shared" si="21"/>
        <v>0</v>
      </c>
      <c r="AC25" s="4">
        <f>CE!N30</f>
        <v>0</v>
      </c>
      <c r="AD25" s="4">
        <f t="shared" si="22"/>
        <v>0</v>
      </c>
      <c r="AE25" s="4">
        <f t="shared" si="26"/>
        <v>0</v>
      </c>
      <c r="AF25" s="4">
        <f t="shared" si="23"/>
        <v>0</v>
      </c>
      <c r="AG25" s="4">
        <f t="shared" si="24"/>
        <v>0</v>
      </c>
    </row>
    <row r="26" spans="2:33" x14ac:dyDescent="0.2">
      <c r="B26">
        <f>'Risk Assessment'!B32</f>
        <v>0</v>
      </c>
      <c r="C26">
        <f>'Risk Assessment'!F32</f>
        <v>0</v>
      </c>
      <c r="D26" s="4">
        <f>Risks!C39</f>
        <v>0</v>
      </c>
      <c r="E26" s="4">
        <f t="shared" si="3"/>
        <v>0</v>
      </c>
      <c r="F26" s="4">
        <f t="shared" si="4"/>
        <v>0</v>
      </c>
      <c r="G26" s="4">
        <f t="shared" si="5"/>
        <v>0</v>
      </c>
      <c r="H26" s="4">
        <f t="shared" si="6"/>
        <v>0</v>
      </c>
      <c r="I26" s="4">
        <f t="shared" si="7"/>
        <v>0</v>
      </c>
      <c r="J26" s="4">
        <f t="shared" si="8"/>
        <v>0</v>
      </c>
      <c r="K26" s="4">
        <f t="shared" si="9"/>
        <v>0</v>
      </c>
      <c r="L26" s="4">
        <f t="shared" si="10"/>
        <v>0</v>
      </c>
      <c r="M26" s="4">
        <f t="shared" si="11"/>
        <v>0</v>
      </c>
      <c r="N26" s="4">
        <f t="shared" si="12"/>
        <v>0</v>
      </c>
      <c r="O26" s="4">
        <f t="shared" si="13"/>
        <v>0</v>
      </c>
      <c r="P26" s="4">
        <f t="shared" si="14"/>
        <v>0</v>
      </c>
      <c r="Q26" s="4">
        <f t="shared" si="15"/>
        <v>0</v>
      </c>
      <c r="R26" s="4">
        <f t="shared" si="16"/>
        <v>0</v>
      </c>
      <c r="S26" s="4">
        <f t="shared" si="17"/>
        <v>0</v>
      </c>
      <c r="T26" s="77">
        <f t="shared" si="18"/>
        <v>0</v>
      </c>
      <c r="U26" s="76">
        <f t="shared" si="25"/>
        <v>0.2</v>
      </c>
      <c r="V26" s="4">
        <f t="shared" si="19"/>
        <v>0</v>
      </c>
      <c r="X26" s="4">
        <f>Risk_Likelihood!V26</f>
        <v>0</v>
      </c>
      <c r="Y26" s="4">
        <f>Risk_Impact!V26</f>
        <v>0</v>
      </c>
      <c r="Z26" s="4">
        <f>Risk_Vulnerability!V26</f>
        <v>0</v>
      </c>
      <c r="AA26" s="4">
        <f t="shared" si="20"/>
        <v>0</v>
      </c>
      <c r="AB26" s="171">
        <f t="shared" si="21"/>
        <v>0</v>
      </c>
      <c r="AC26" s="4">
        <f>CE!N31</f>
        <v>0</v>
      </c>
      <c r="AD26" s="4">
        <f t="shared" si="22"/>
        <v>0</v>
      </c>
      <c r="AE26" s="4">
        <f t="shared" si="26"/>
        <v>0</v>
      </c>
      <c r="AF26" s="4">
        <f t="shared" si="23"/>
        <v>0</v>
      </c>
      <c r="AG26" s="4">
        <f t="shared" si="24"/>
        <v>0</v>
      </c>
    </row>
    <row r="27" spans="2:33" x14ac:dyDescent="0.2">
      <c r="B27">
        <f>'Risk Assessment'!B33</f>
        <v>0</v>
      </c>
      <c r="C27">
        <f>'Risk Assessment'!F33</f>
        <v>0</v>
      </c>
      <c r="D27" s="4">
        <f>Risks!C40</f>
        <v>0</v>
      </c>
      <c r="E27" s="4">
        <f t="shared" si="3"/>
        <v>0</v>
      </c>
      <c r="F27" s="4">
        <f t="shared" si="4"/>
        <v>0</v>
      </c>
      <c r="G27" s="4">
        <f t="shared" si="5"/>
        <v>0</v>
      </c>
      <c r="H27" s="4">
        <f t="shared" si="6"/>
        <v>0</v>
      </c>
      <c r="I27" s="4">
        <f t="shared" si="7"/>
        <v>0</v>
      </c>
      <c r="J27" s="4">
        <f t="shared" si="8"/>
        <v>0</v>
      </c>
      <c r="K27" s="4">
        <f t="shared" si="9"/>
        <v>0</v>
      </c>
      <c r="L27" s="4">
        <f t="shared" si="10"/>
        <v>0</v>
      </c>
      <c r="M27" s="4">
        <f t="shared" si="11"/>
        <v>0</v>
      </c>
      <c r="N27" s="4">
        <f t="shared" si="12"/>
        <v>0</v>
      </c>
      <c r="O27" s="4">
        <f t="shared" si="13"/>
        <v>0</v>
      </c>
      <c r="P27" s="4">
        <f t="shared" si="14"/>
        <v>0</v>
      </c>
      <c r="Q27" s="4">
        <f t="shared" si="15"/>
        <v>0</v>
      </c>
      <c r="R27" s="4">
        <f t="shared" si="16"/>
        <v>0</v>
      </c>
      <c r="S27" s="4">
        <f t="shared" si="17"/>
        <v>0</v>
      </c>
      <c r="T27" s="77">
        <f t="shared" si="18"/>
        <v>0</v>
      </c>
      <c r="U27" s="76">
        <f t="shared" si="25"/>
        <v>0.2</v>
      </c>
      <c r="V27" s="4">
        <f t="shared" si="19"/>
        <v>0</v>
      </c>
      <c r="X27" s="4">
        <f>Risk_Likelihood!V27</f>
        <v>0</v>
      </c>
      <c r="Y27" s="4">
        <f>Risk_Impact!V27</f>
        <v>0</v>
      </c>
      <c r="Z27" s="4">
        <f>Risk_Vulnerability!V27</f>
        <v>0</v>
      </c>
      <c r="AA27" s="4">
        <f t="shared" si="20"/>
        <v>0</v>
      </c>
      <c r="AB27" s="171">
        <f t="shared" si="21"/>
        <v>0</v>
      </c>
      <c r="AC27" s="4">
        <f>CE!N32</f>
        <v>0</v>
      </c>
      <c r="AD27" s="4">
        <f t="shared" si="22"/>
        <v>0</v>
      </c>
      <c r="AE27" s="4">
        <f t="shared" si="26"/>
        <v>0</v>
      </c>
      <c r="AF27" s="4">
        <f t="shared" si="23"/>
        <v>0</v>
      </c>
      <c r="AG27" s="4">
        <f t="shared" si="24"/>
        <v>0</v>
      </c>
    </row>
    <row r="28" spans="2:33" x14ac:dyDescent="0.2">
      <c r="B28">
        <f>'Risk Assessment'!B34</f>
        <v>0</v>
      </c>
      <c r="C28">
        <f>'Risk Assessment'!F34</f>
        <v>0</v>
      </c>
      <c r="D28" s="4">
        <f>Risks!C41</f>
        <v>0</v>
      </c>
      <c r="E28" s="4">
        <f t="shared" si="3"/>
        <v>0</v>
      </c>
      <c r="F28" s="4">
        <f t="shared" si="4"/>
        <v>0</v>
      </c>
      <c r="G28" s="4">
        <f t="shared" si="5"/>
        <v>0</v>
      </c>
      <c r="H28" s="4">
        <f t="shared" si="6"/>
        <v>0</v>
      </c>
      <c r="I28" s="4">
        <f t="shared" si="7"/>
        <v>0</v>
      </c>
      <c r="J28" s="4">
        <f t="shared" si="8"/>
        <v>0</v>
      </c>
      <c r="K28" s="4">
        <f t="shared" si="9"/>
        <v>0</v>
      </c>
      <c r="L28" s="4">
        <f t="shared" si="10"/>
        <v>0</v>
      </c>
      <c r="M28" s="4">
        <f t="shared" si="11"/>
        <v>0</v>
      </c>
      <c r="N28" s="4">
        <f t="shared" si="12"/>
        <v>0</v>
      </c>
      <c r="O28" s="4">
        <f t="shared" si="13"/>
        <v>0</v>
      </c>
      <c r="P28" s="4">
        <f t="shared" si="14"/>
        <v>0</v>
      </c>
      <c r="Q28" s="4">
        <f t="shared" si="15"/>
        <v>0</v>
      </c>
      <c r="R28" s="4">
        <f t="shared" si="16"/>
        <v>0</v>
      </c>
      <c r="S28" s="4">
        <f t="shared" si="17"/>
        <v>0</v>
      </c>
      <c r="T28" s="77">
        <f t="shared" si="18"/>
        <v>0</v>
      </c>
      <c r="U28" s="76">
        <f t="shared" si="25"/>
        <v>0.2</v>
      </c>
      <c r="V28" s="4">
        <f t="shared" si="19"/>
        <v>0</v>
      </c>
      <c r="X28" s="4">
        <f>Risk_Likelihood!V28</f>
        <v>0</v>
      </c>
      <c r="Y28" s="4">
        <f>Risk_Impact!V28</f>
        <v>0</v>
      </c>
      <c r="Z28" s="4">
        <f>Risk_Vulnerability!V28</f>
        <v>0</v>
      </c>
      <c r="AA28" s="4">
        <f t="shared" si="20"/>
        <v>0</v>
      </c>
      <c r="AB28" s="171">
        <f t="shared" si="21"/>
        <v>0</v>
      </c>
      <c r="AC28" s="4">
        <f>CE!N33</f>
        <v>0</v>
      </c>
      <c r="AD28" s="4">
        <f t="shared" si="22"/>
        <v>0</v>
      </c>
      <c r="AE28" s="4">
        <f t="shared" si="26"/>
        <v>0</v>
      </c>
      <c r="AF28" s="4">
        <f t="shared" si="23"/>
        <v>0</v>
      </c>
      <c r="AG28" s="4">
        <f t="shared" si="24"/>
        <v>0</v>
      </c>
    </row>
    <row r="29" spans="2:33" x14ac:dyDescent="0.2">
      <c r="B29">
        <f>'Risk Assessment'!B35</f>
        <v>0</v>
      </c>
      <c r="C29">
        <f>'Risk Assessment'!F35</f>
        <v>0</v>
      </c>
      <c r="D29" s="4">
        <f>Risks!C42</f>
        <v>0</v>
      </c>
      <c r="E29" s="4">
        <f t="shared" si="3"/>
        <v>0</v>
      </c>
      <c r="F29" s="4">
        <f t="shared" si="4"/>
        <v>0</v>
      </c>
      <c r="G29" s="4">
        <f t="shared" si="5"/>
        <v>0</v>
      </c>
      <c r="H29" s="4">
        <f t="shared" si="6"/>
        <v>0</v>
      </c>
      <c r="I29" s="4">
        <f t="shared" si="7"/>
        <v>0</v>
      </c>
      <c r="J29" s="4">
        <f t="shared" si="8"/>
        <v>0</v>
      </c>
      <c r="K29" s="4">
        <f t="shared" si="9"/>
        <v>0</v>
      </c>
      <c r="L29" s="4">
        <f t="shared" si="10"/>
        <v>0</v>
      </c>
      <c r="M29" s="4">
        <f t="shared" si="11"/>
        <v>0</v>
      </c>
      <c r="N29" s="4">
        <f t="shared" si="12"/>
        <v>0</v>
      </c>
      <c r="O29" s="4">
        <f t="shared" si="13"/>
        <v>0</v>
      </c>
      <c r="P29" s="4">
        <f t="shared" si="14"/>
        <v>0</v>
      </c>
      <c r="Q29" s="4">
        <f t="shared" si="15"/>
        <v>0</v>
      </c>
      <c r="R29" s="4">
        <f t="shared" si="16"/>
        <v>0</v>
      </c>
      <c r="S29" s="4">
        <f t="shared" si="17"/>
        <v>0</v>
      </c>
      <c r="T29" s="77">
        <f t="shared" si="18"/>
        <v>0</v>
      </c>
      <c r="U29" s="76">
        <f t="shared" si="25"/>
        <v>0.2</v>
      </c>
      <c r="V29" s="4">
        <f t="shared" si="19"/>
        <v>0</v>
      </c>
      <c r="X29" s="4">
        <f>Risk_Likelihood!V29</f>
        <v>0</v>
      </c>
      <c r="Y29" s="4">
        <f>Risk_Impact!V29</f>
        <v>0</v>
      </c>
      <c r="Z29" s="4">
        <f>Risk_Vulnerability!V29</f>
        <v>0</v>
      </c>
      <c r="AA29" s="4">
        <f t="shared" si="20"/>
        <v>0</v>
      </c>
      <c r="AB29" s="171">
        <f t="shared" si="21"/>
        <v>0</v>
      </c>
      <c r="AC29" s="4">
        <f>CE!N34</f>
        <v>0</v>
      </c>
      <c r="AD29" s="4">
        <f t="shared" si="22"/>
        <v>0</v>
      </c>
      <c r="AE29" s="4">
        <f t="shared" si="26"/>
        <v>0</v>
      </c>
      <c r="AF29" s="4">
        <f t="shared" si="23"/>
        <v>0</v>
      </c>
      <c r="AG29" s="4">
        <f t="shared" si="24"/>
        <v>0</v>
      </c>
    </row>
    <row r="30" spans="2:33" x14ac:dyDescent="0.2">
      <c r="B30">
        <f>'Risk Assessment'!B36</f>
        <v>0</v>
      </c>
      <c r="C30">
        <f>'Risk Assessment'!F36</f>
        <v>0</v>
      </c>
      <c r="D30" s="4">
        <f>Risks!C43</f>
        <v>0</v>
      </c>
      <c r="E30" s="4">
        <f t="shared" si="3"/>
        <v>0</v>
      </c>
      <c r="F30" s="4">
        <f t="shared" si="4"/>
        <v>0</v>
      </c>
      <c r="G30" s="4">
        <f t="shared" si="5"/>
        <v>0</v>
      </c>
      <c r="H30" s="4">
        <f t="shared" si="6"/>
        <v>0</v>
      </c>
      <c r="I30" s="4">
        <f t="shared" si="7"/>
        <v>0</v>
      </c>
      <c r="J30" s="4">
        <f t="shared" si="8"/>
        <v>0</v>
      </c>
      <c r="K30" s="4">
        <f t="shared" si="9"/>
        <v>0</v>
      </c>
      <c r="L30" s="4">
        <f t="shared" si="10"/>
        <v>0</v>
      </c>
      <c r="M30" s="4">
        <f t="shared" si="11"/>
        <v>0</v>
      </c>
      <c r="N30" s="4">
        <f t="shared" si="12"/>
        <v>0</v>
      </c>
      <c r="O30" s="4">
        <f t="shared" si="13"/>
        <v>0</v>
      </c>
      <c r="P30" s="4">
        <f t="shared" si="14"/>
        <v>0</v>
      </c>
      <c r="Q30" s="4">
        <f t="shared" si="15"/>
        <v>0</v>
      </c>
      <c r="R30" s="4">
        <f t="shared" si="16"/>
        <v>0</v>
      </c>
      <c r="S30" s="4">
        <f t="shared" si="17"/>
        <v>0</v>
      </c>
      <c r="T30" s="77">
        <f t="shared" si="18"/>
        <v>0</v>
      </c>
      <c r="U30" s="76">
        <f t="shared" si="25"/>
        <v>0.2</v>
      </c>
      <c r="V30" s="4">
        <f t="shared" si="19"/>
        <v>0</v>
      </c>
      <c r="X30" s="4">
        <f>Risk_Likelihood!V30</f>
        <v>0</v>
      </c>
      <c r="Y30" s="4">
        <f>Risk_Impact!V30</f>
        <v>0</v>
      </c>
      <c r="Z30" s="4">
        <f>Risk_Vulnerability!V30</f>
        <v>0</v>
      </c>
      <c r="AA30" s="4">
        <f t="shared" si="20"/>
        <v>0</v>
      </c>
      <c r="AB30" s="171">
        <f t="shared" si="21"/>
        <v>0</v>
      </c>
      <c r="AC30" s="4">
        <f>CE!N35</f>
        <v>0</v>
      </c>
      <c r="AD30" s="4">
        <f t="shared" si="22"/>
        <v>0</v>
      </c>
      <c r="AE30" s="4">
        <f t="shared" si="26"/>
        <v>0</v>
      </c>
      <c r="AF30" s="4">
        <f t="shared" si="23"/>
        <v>0</v>
      </c>
      <c r="AG30" s="4">
        <f t="shared" si="24"/>
        <v>0</v>
      </c>
    </row>
    <row r="31" spans="2:33" x14ac:dyDescent="0.2">
      <c r="B31">
        <f>'Risk Assessment'!B37</f>
        <v>0</v>
      </c>
      <c r="C31">
        <f>'Risk Assessment'!F37</f>
        <v>0</v>
      </c>
      <c r="D31" s="4">
        <f>Risks!C44</f>
        <v>0</v>
      </c>
      <c r="E31" s="4">
        <f t="shared" si="3"/>
        <v>0</v>
      </c>
      <c r="F31" s="4">
        <f t="shared" si="4"/>
        <v>0</v>
      </c>
      <c r="G31" s="4">
        <f t="shared" si="5"/>
        <v>0</v>
      </c>
      <c r="H31" s="4">
        <f t="shared" si="6"/>
        <v>0</v>
      </c>
      <c r="I31" s="4">
        <f t="shared" si="7"/>
        <v>0</v>
      </c>
      <c r="J31" s="4">
        <f t="shared" si="8"/>
        <v>0</v>
      </c>
      <c r="K31" s="4">
        <f t="shared" si="9"/>
        <v>0</v>
      </c>
      <c r="L31" s="4">
        <f t="shared" si="10"/>
        <v>0</v>
      </c>
      <c r="M31" s="4">
        <f t="shared" si="11"/>
        <v>0</v>
      </c>
      <c r="N31" s="4">
        <f t="shared" si="12"/>
        <v>0</v>
      </c>
      <c r="O31" s="4">
        <f t="shared" si="13"/>
        <v>0</v>
      </c>
      <c r="P31" s="4">
        <f t="shared" si="14"/>
        <v>0</v>
      </c>
      <c r="Q31" s="4">
        <f t="shared" si="15"/>
        <v>0</v>
      </c>
      <c r="R31" s="4">
        <f t="shared" si="16"/>
        <v>0</v>
      </c>
      <c r="S31" s="4">
        <f t="shared" si="17"/>
        <v>0</v>
      </c>
      <c r="T31" s="77">
        <f t="shared" si="18"/>
        <v>0</v>
      </c>
      <c r="U31" s="76">
        <f t="shared" si="25"/>
        <v>0.2</v>
      </c>
      <c r="V31" s="4">
        <f t="shared" si="19"/>
        <v>0</v>
      </c>
      <c r="X31" s="4">
        <f>Risk_Likelihood!V31</f>
        <v>0</v>
      </c>
      <c r="Y31" s="4">
        <f>Risk_Impact!V31</f>
        <v>0</v>
      </c>
      <c r="Z31" s="4">
        <f>Risk_Vulnerability!V31</f>
        <v>0</v>
      </c>
      <c r="AA31" s="4">
        <f t="shared" si="20"/>
        <v>0</v>
      </c>
      <c r="AB31" s="171">
        <f t="shared" si="21"/>
        <v>0</v>
      </c>
      <c r="AC31" s="4">
        <f>CE!N36</f>
        <v>0</v>
      </c>
      <c r="AD31" s="4">
        <f t="shared" si="22"/>
        <v>0</v>
      </c>
      <c r="AE31" s="4">
        <f t="shared" si="26"/>
        <v>0</v>
      </c>
      <c r="AF31" s="4">
        <f t="shared" si="23"/>
        <v>0</v>
      </c>
      <c r="AG31" s="4">
        <f t="shared" si="24"/>
        <v>0</v>
      </c>
    </row>
    <row r="32" spans="2:33" x14ac:dyDescent="0.2">
      <c r="B32">
        <f>'Risk Assessment'!B38</f>
        <v>0</v>
      </c>
      <c r="C32">
        <f>'Risk Assessment'!F38</f>
        <v>0</v>
      </c>
      <c r="D32" s="4">
        <f>Risks!C45</f>
        <v>0</v>
      </c>
      <c r="E32" s="4">
        <f t="shared" si="3"/>
        <v>0</v>
      </c>
      <c r="F32" s="4">
        <f t="shared" si="4"/>
        <v>0</v>
      </c>
      <c r="G32" s="4">
        <f t="shared" si="5"/>
        <v>0</v>
      </c>
      <c r="H32" s="4">
        <f t="shared" si="6"/>
        <v>0</v>
      </c>
      <c r="I32" s="4">
        <f t="shared" si="7"/>
        <v>0</v>
      </c>
      <c r="J32" s="4">
        <f t="shared" si="8"/>
        <v>0</v>
      </c>
      <c r="K32" s="4">
        <f t="shared" si="9"/>
        <v>0</v>
      </c>
      <c r="L32" s="4">
        <f t="shared" si="10"/>
        <v>0</v>
      </c>
      <c r="M32" s="4">
        <f t="shared" si="11"/>
        <v>0</v>
      </c>
      <c r="N32" s="4">
        <f t="shared" si="12"/>
        <v>0</v>
      </c>
      <c r="O32" s="4">
        <f t="shared" si="13"/>
        <v>0</v>
      </c>
      <c r="P32" s="4">
        <f t="shared" si="14"/>
        <v>0</v>
      </c>
      <c r="Q32" s="4">
        <f t="shared" si="15"/>
        <v>0</v>
      </c>
      <c r="R32" s="4">
        <f t="shared" si="16"/>
        <v>0</v>
      </c>
      <c r="S32" s="4">
        <f t="shared" si="17"/>
        <v>0</v>
      </c>
      <c r="T32" s="77">
        <f t="shared" si="18"/>
        <v>0</v>
      </c>
      <c r="U32" s="76">
        <f t="shared" si="25"/>
        <v>0.2</v>
      </c>
      <c r="V32" s="4">
        <f t="shared" si="19"/>
        <v>0</v>
      </c>
      <c r="X32" s="4">
        <f>Risk_Likelihood!V32</f>
        <v>0</v>
      </c>
      <c r="Y32" s="4">
        <f>Risk_Impact!V32</f>
        <v>0</v>
      </c>
      <c r="Z32" s="4">
        <f>Risk_Vulnerability!V32</f>
        <v>0</v>
      </c>
      <c r="AA32" s="4">
        <f t="shared" si="20"/>
        <v>0</v>
      </c>
      <c r="AB32" s="171">
        <f t="shared" si="21"/>
        <v>0</v>
      </c>
      <c r="AC32" s="4">
        <f>CE!N37</f>
        <v>0</v>
      </c>
      <c r="AD32" s="4">
        <f t="shared" si="22"/>
        <v>0</v>
      </c>
      <c r="AE32" s="4">
        <f t="shared" si="26"/>
        <v>0</v>
      </c>
      <c r="AF32" s="4">
        <f t="shared" si="23"/>
        <v>0</v>
      </c>
      <c r="AG32" s="4">
        <f t="shared" si="24"/>
        <v>0</v>
      </c>
    </row>
    <row r="33" spans="2:33" x14ac:dyDescent="0.2">
      <c r="B33">
        <f>'Risk Assessment'!B39</f>
        <v>0</v>
      </c>
      <c r="C33">
        <f>'Risk Assessment'!F39</f>
        <v>0</v>
      </c>
      <c r="D33" s="4">
        <f>Risks!C46</f>
        <v>0</v>
      </c>
      <c r="E33" s="4">
        <f t="shared" si="3"/>
        <v>0</v>
      </c>
      <c r="F33" s="4">
        <f t="shared" si="4"/>
        <v>0</v>
      </c>
      <c r="G33" s="4">
        <f t="shared" si="5"/>
        <v>0</v>
      </c>
      <c r="H33" s="4">
        <f t="shared" si="6"/>
        <v>0</v>
      </c>
      <c r="I33" s="4">
        <f t="shared" si="7"/>
        <v>0</v>
      </c>
      <c r="J33" s="4">
        <f t="shared" si="8"/>
        <v>0</v>
      </c>
      <c r="K33" s="4">
        <f t="shared" si="9"/>
        <v>0</v>
      </c>
      <c r="L33" s="4">
        <f t="shared" si="10"/>
        <v>0</v>
      </c>
      <c r="M33" s="4">
        <f t="shared" si="11"/>
        <v>0</v>
      </c>
      <c r="N33" s="4">
        <f t="shared" si="12"/>
        <v>0</v>
      </c>
      <c r="O33" s="4">
        <f t="shared" si="13"/>
        <v>0</v>
      </c>
      <c r="P33" s="4">
        <f t="shared" si="14"/>
        <v>0</v>
      </c>
      <c r="Q33" s="4">
        <f t="shared" si="15"/>
        <v>0</v>
      </c>
      <c r="R33" s="4">
        <f t="shared" si="16"/>
        <v>0</v>
      </c>
      <c r="S33" s="4">
        <f t="shared" si="17"/>
        <v>0</v>
      </c>
      <c r="T33" s="77">
        <f t="shared" si="18"/>
        <v>0</v>
      </c>
      <c r="U33" s="76">
        <f t="shared" si="25"/>
        <v>0.2</v>
      </c>
      <c r="V33" s="4">
        <f t="shared" si="19"/>
        <v>0</v>
      </c>
      <c r="X33" s="4">
        <f>Risk_Likelihood!V33</f>
        <v>0</v>
      </c>
      <c r="Y33" s="4">
        <f>Risk_Impact!V33</f>
        <v>0</v>
      </c>
      <c r="Z33" s="4">
        <f>Risk_Vulnerability!V33</f>
        <v>0</v>
      </c>
      <c r="AA33" s="4">
        <f t="shared" si="20"/>
        <v>0</v>
      </c>
      <c r="AB33" s="171">
        <f t="shared" si="21"/>
        <v>0</v>
      </c>
      <c r="AC33" s="4">
        <f>CE!N38</f>
        <v>0</v>
      </c>
      <c r="AD33" s="4">
        <f t="shared" si="22"/>
        <v>0</v>
      </c>
      <c r="AE33" s="4">
        <f t="shared" si="26"/>
        <v>0</v>
      </c>
      <c r="AF33" s="4">
        <f t="shared" si="23"/>
        <v>0</v>
      </c>
      <c r="AG33" s="4">
        <f t="shared" si="24"/>
        <v>0</v>
      </c>
    </row>
    <row r="34" spans="2:33" x14ac:dyDescent="0.2">
      <c r="B34">
        <f>'Risk Assessment'!B40</f>
        <v>0</v>
      </c>
      <c r="C34">
        <f>'Risk Assessment'!F40</f>
        <v>0</v>
      </c>
      <c r="D34" s="4">
        <f>Risks!C47</f>
        <v>0</v>
      </c>
      <c r="E34" s="4">
        <f t="shared" si="3"/>
        <v>0</v>
      </c>
      <c r="F34" s="4">
        <f t="shared" si="4"/>
        <v>0</v>
      </c>
      <c r="G34" s="4">
        <f t="shared" si="5"/>
        <v>0</v>
      </c>
      <c r="H34" s="4">
        <f t="shared" si="6"/>
        <v>0</v>
      </c>
      <c r="I34" s="4">
        <f t="shared" si="7"/>
        <v>0</v>
      </c>
      <c r="J34" s="4">
        <f t="shared" si="8"/>
        <v>0</v>
      </c>
      <c r="K34" s="4">
        <f t="shared" si="9"/>
        <v>0</v>
      </c>
      <c r="L34" s="4">
        <f t="shared" si="10"/>
        <v>0</v>
      </c>
      <c r="M34" s="4">
        <f t="shared" si="11"/>
        <v>0</v>
      </c>
      <c r="N34" s="4">
        <f t="shared" si="12"/>
        <v>0</v>
      </c>
      <c r="O34" s="4">
        <f t="shared" si="13"/>
        <v>0</v>
      </c>
      <c r="P34" s="4">
        <f t="shared" si="14"/>
        <v>0</v>
      </c>
      <c r="Q34" s="4">
        <f t="shared" si="15"/>
        <v>0</v>
      </c>
      <c r="R34" s="4">
        <f t="shared" si="16"/>
        <v>0</v>
      </c>
      <c r="S34" s="4">
        <f t="shared" si="17"/>
        <v>0</v>
      </c>
      <c r="T34" s="77">
        <f t="shared" si="18"/>
        <v>0</v>
      </c>
      <c r="U34" s="76">
        <f t="shared" si="25"/>
        <v>0.2</v>
      </c>
      <c r="V34" s="4">
        <f t="shared" si="19"/>
        <v>0</v>
      </c>
      <c r="X34" s="4">
        <f>Risk_Likelihood!V34</f>
        <v>0</v>
      </c>
      <c r="Y34" s="4">
        <f>Risk_Impact!V34</f>
        <v>0</v>
      </c>
      <c r="Z34" s="4">
        <f>Risk_Vulnerability!V34</f>
        <v>0</v>
      </c>
      <c r="AA34" s="4">
        <f t="shared" si="20"/>
        <v>0</v>
      </c>
      <c r="AB34" s="171">
        <f t="shared" si="21"/>
        <v>0</v>
      </c>
      <c r="AC34" s="4">
        <f>CE!N39</f>
        <v>0</v>
      </c>
      <c r="AD34" s="4">
        <f t="shared" si="22"/>
        <v>0</v>
      </c>
      <c r="AE34" s="4">
        <f t="shared" si="26"/>
        <v>0</v>
      </c>
      <c r="AF34" s="4">
        <f t="shared" si="23"/>
        <v>0</v>
      </c>
      <c r="AG34" s="4">
        <f t="shared" si="24"/>
        <v>0</v>
      </c>
    </row>
    <row r="35" spans="2:33" x14ac:dyDescent="0.2">
      <c r="B35">
        <f>'Risk Assessment'!B41</f>
        <v>0</v>
      </c>
      <c r="C35">
        <f>'Risk Assessment'!F41</f>
        <v>0</v>
      </c>
      <c r="D35" s="4">
        <f>Risks!C48</f>
        <v>0</v>
      </c>
      <c r="E35" s="4">
        <f t="shared" si="3"/>
        <v>0</v>
      </c>
      <c r="F35" s="4">
        <f t="shared" si="4"/>
        <v>0</v>
      </c>
      <c r="G35" s="4">
        <f t="shared" si="5"/>
        <v>0</v>
      </c>
      <c r="H35" s="4">
        <f t="shared" si="6"/>
        <v>0</v>
      </c>
      <c r="I35" s="4">
        <f t="shared" si="7"/>
        <v>0</v>
      </c>
      <c r="J35" s="4">
        <f t="shared" si="8"/>
        <v>0</v>
      </c>
      <c r="K35" s="4">
        <f t="shared" si="9"/>
        <v>0</v>
      </c>
      <c r="L35" s="4">
        <f t="shared" si="10"/>
        <v>0</v>
      </c>
      <c r="M35" s="4">
        <f t="shared" si="11"/>
        <v>0</v>
      </c>
      <c r="N35" s="4">
        <f t="shared" si="12"/>
        <v>0</v>
      </c>
      <c r="O35" s="4">
        <f t="shared" si="13"/>
        <v>0</v>
      </c>
      <c r="P35" s="4">
        <f t="shared" si="14"/>
        <v>0</v>
      </c>
      <c r="Q35" s="4">
        <f t="shared" si="15"/>
        <v>0</v>
      </c>
      <c r="R35" s="4">
        <f t="shared" si="16"/>
        <v>0</v>
      </c>
      <c r="S35" s="4">
        <f t="shared" si="17"/>
        <v>0</v>
      </c>
      <c r="T35" s="77">
        <f t="shared" si="18"/>
        <v>0</v>
      </c>
      <c r="U35" s="76">
        <f t="shared" si="25"/>
        <v>0.2</v>
      </c>
      <c r="V35" s="4">
        <f t="shared" si="19"/>
        <v>0</v>
      </c>
      <c r="X35" s="4">
        <f>Risk_Likelihood!V35</f>
        <v>0</v>
      </c>
      <c r="Y35" s="4">
        <f>Risk_Impact!V35</f>
        <v>0</v>
      </c>
      <c r="Z35" s="4">
        <f>Risk_Vulnerability!V35</f>
        <v>0</v>
      </c>
      <c r="AA35" s="4">
        <f t="shared" si="20"/>
        <v>0</v>
      </c>
      <c r="AB35" s="171">
        <f t="shared" si="21"/>
        <v>0</v>
      </c>
      <c r="AC35" s="4">
        <f>CE!N40</f>
        <v>0</v>
      </c>
      <c r="AD35" s="4">
        <f t="shared" si="22"/>
        <v>0</v>
      </c>
      <c r="AE35" s="4">
        <f t="shared" si="26"/>
        <v>0</v>
      </c>
      <c r="AF35" s="4">
        <f t="shared" si="23"/>
        <v>0</v>
      </c>
      <c r="AG35" s="4">
        <f t="shared" si="24"/>
        <v>0</v>
      </c>
    </row>
    <row r="36" spans="2:33" x14ac:dyDescent="0.2">
      <c r="B36">
        <f>'Risk Assessment'!B42</f>
        <v>0</v>
      </c>
      <c r="C36">
        <f>'Risk Assessment'!F42</f>
        <v>0</v>
      </c>
      <c r="D36" s="4">
        <f>Risks!C49</f>
        <v>0</v>
      </c>
      <c r="E36" s="4">
        <f t="shared" si="3"/>
        <v>0</v>
      </c>
      <c r="F36" s="4">
        <f t="shared" si="4"/>
        <v>0</v>
      </c>
      <c r="G36" s="4">
        <f t="shared" si="5"/>
        <v>0</v>
      </c>
      <c r="H36" s="4">
        <f t="shared" si="6"/>
        <v>0</v>
      </c>
      <c r="I36" s="4">
        <f t="shared" si="7"/>
        <v>0</v>
      </c>
      <c r="J36" s="4">
        <f t="shared" si="8"/>
        <v>0</v>
      </c>
      <c r="K36" s="4">
        <f t="shared" si="9"/>
        <v>0</v>
      </c>
      <c r="L36" s="4">
        <f t="shared" si="10"/>
        <v>0</v>
      </c>
      <c r="M36" s="4">
        <f t="shared" si="11"/>
        <v>0</v>
      </c>
      <c r="N36" s="4">
        <f t="shared" si="12"/>
        <v>0</v>
      </c>
      <c r="O36" s="4">
        <f t="shared" si="13"/>
        <v>0</v>
      </c>
      <c r="P36" s="4">
        <f t="shared" si="14"/>
        <v>0</v>
      </c>
      <c r="Q36" s="4">
        <f t="shared" si="15"/>
        <v>0</v>
      </c>
      <c r="R36" s="4">
        <f t="shared" si="16"/>
        <v>0</v>
      </c>
      <c r="S36" s="4">
        <f t="shared" si="17"/>
        <v>0</v>
      </c>
      <c r="T36" s="77">
        <f t="shared" si="18"/>
        <v>0</v>
      </c>
      <c r="U36" s="76">
        <f t="shared" si="25"/>
        <v>0.2</v>
      </c>
      <c r="V36" s="4">
        <f t="shared" si="19"/>
        <v>0</v>
      </c>
      <c r="X36" s="4">
        <f>Risk_Likelihood!V36</f>
        <v>0</v>
      </c>
      <c r="Y36" s="4">
        <f>Risk_Impact!V36</f>
        <v>0</v>
      </c>
      <c r="Z36" s="4">
        <f>Risk_Vulnerability!V36</f>
        <v>0</v>
      </c>
      <c r="AA36" s="4">
        <f t="shared" si="20"/>
        <v>0</v>
      </c>
      <c r="AB36" s="171">
        <f t="shared" si="21"/>
        <v>0</v>
      </c>
      <c r="AC36" s="4">
        <f>CE!N41</f>
        <v>0</v>
      </c>
      <c r="AD36" s="4">
        <f t="shared" si="22"/>
        <v>0</v>
      </c>
      <c r="AE36" s="4">
        <f t="shared" si="26"/>
        <v>0</v>
      </c>
      <c r="AF36" s="4">
        <f t="shared" si="23"/>
        <v>0</v>
      </c>
      <c r="AG36" s="4">
        <f t="shared" si="24"/>
        <v>0</v>
      </c>
    </row>
    <row r="37" spans="2:33" x14ac:dyDescent="0.2">
      <c r="B37">
        <f>'Risk Assessment'!B43</f>
        <v>0</v>
      </c>
      <c r="C37">
        <f>'Risk Assessment'!F43</f>
        <v>0</v>
      </c>
      <c r="D37" s="4">
        <f>Risks!C50</f>
        <v>0</v>
      </c>
      <c r="E37" s="4">
        <f t="shared" si="3"/>
        <v>0</v>
      </c>
      <c r="F37" s="4">
        <f t="shared" si="4"/>
        <v>0</v>
      </c>
      <c r="G37" s="4">
        <f t="shared" si="5"/>
        <v>0</v>
      </c>
      <c r="H37" s="4">
        <f t="shared" si="6"/>
        <v>0</v>
      </c>
      <c r="I37" s="4">
        <f t="shared" si="7"/>
        <v>0</v>
      </c>
      <c r="J37" s="4">
        <f t="shared" si="8"/>
        <v>0</v>
      </c>
      <c r="K37" s="4">
        <f t="shared" si="9"/>
        <v>0</v>
      </c>
      <c r="L37" s="4">
        <f t="shared" si="10"/>
        <v>0</v>
      </c>
      <c r="M37" s="4">
        <f t="shared" si="11"/>
        <v>0</v>
      </c>
      <c r="N37" s="4">
        <f t="shared" si="12"/>
        <v>0</v>
      </c>
      <c r="O37" s="4">
        <f t="shared" si="13"/>
        <v>0</v>
      </c>
      <c r="P37" s="4">
        <f t="shared" si="14"/>
        <v>0</v>
      </c>
      <c r="Q37" s="4">
        <f t="shared" si="15"/>
        <v>0</v>
      </c>
      <c r="R37" s="4">
        <f t="shared" si="16"/>
        <v>0</v>
      </c>
      <c r="S37" s="4">
        <f t="shared" si="17"/>
        <v>0</v>
      </c>
      <c r="T37" s="77">
        <f t="shared" si="18"/>
        <v>0</v>
      </c>
      <c r="U37" s="76">
        <f t="shared" si="25"/>
        <v>0.2</v>
      </c>
      <c r="V37" s="4">
        <f t="shared" si="19"/>
        <v>0</v>
      </c>
      <c r="X37" s="4">
        <f>Risk_Likelihood!V37</f>
        <v>0</v>
      </c>
      <c r="Y37" s="4">
        <f>Risk_Impact!V37</f>
        <v>0</v>
      </c>
      <c r="Z37" s="4">
        <f>Risk_Vulnerability!V37</f>
        <v>0</v>
      </c>
      <c r="AA37" s="4">
        <f t="shared" si="20"/>
        <v>0</v>
      </c>
      <c r="AB37" s="171">
        <f t="shared" si="21"/>
        <v>0</v>
      </c>
      <c r="AC37" s="4">
        <f>CE!N42</f>
        <v>0</v>
      </c>
      <c r="AD37" s="4">
        <f t="shared" si="22"/>
        <v>0</v>
      </c>
      <c r="AE37" s="4">
        <f t="shared" si="26"/>
        <v>0</v>
      </c>
      <c r="AF37" s="4">
        <f t="shared" si="23"/>
        <v>0</v>
      </c>
      <c r="AG37" s="4">
        <f t="shared" si="24"/>
        <v>0</v>
      </c>
    </row>
    <row r="38" spans="2:33" x14ac:dyDescent="0.2">
      <c r="B38">
        <f>'Risk Assessment'!B44</f>
        <v>0</v>
      </c>
      <c r="C38">
        <f>'Risk Assessment'!F44</f>
        <v>0</v>
      </c>
      <c r="D38" s="4">
        <f>Risks!C51</f>
        <v>0</v>
      </c>
      <c r="E38" s="4">
        <f t="shared" si="3"/>
        <v>0</v>
      </c>
      <c r="F38" s="4">
        <f t="shared" si="4"/>
        <v>0</v>
      </c>
      <c r="G38" s="4">
        <f t="shared" si="5"/>
        <v>0</v>
      </c>
      <c r="H38" s="4">
        <f t="shared" si="6"/>
        <v>0</v>
      </c>
      <c r="I38" s="4">
        <f t="shared" si="7"/>
        <v>0</v>
      </c>
      <c r="J38" s="4">
        <f t="shared" si="8"/>
        <v>0</v>
      </c>
      <c r="K38" s="4">
        <f t="shared" si="9"/>
        <v>0</v>
      </c>
      <c r="L38" s="4">
        <f t="shared" si="10"/>
        <v>0</v>
      </c>
      <c r="M38" s="4">
        <f t="shared" si="11"/>
        <v>0</v>
      </c>
      <c r="N38" s="4">
        <f t="shared" si="12"/>
        <v>0</v>
      </c>
      <c r="O38" s="4">
        <f t="shared" si="13"/>
        <v>0</v>
      </c>
      <c r="P38" s="4">
        <f t="shared" si="14"/>
        <v>0</v>
      </c>
      <c r="Q38" s="4">
        <f t="shared" si="15"/>
        <v>0</v>
      </c>
      <c r="R38" s="4">
        <f t="shared" si="16"/>
        <v>0</v>
      </c>
      <c r="S38" s="4">
        <f t="shared" si="17"/>
        <v>0</v>
      </c>
      <c r="T38" s="77">
        <f t="shared" si="18"/>
        <v>0</v>
      </c>
      <c r="U38" s="76">
        <f t="shared" si="25"/>
        <v>0.2</v>
      </c>
      <c r="V38" s="4">
        <f t="shared" si="19"/>
        <v>0</v>
      </c>
      <c r="X38" s="4">
        <f>Risk_Likelihood!V38</f>
        <v>0</v>
      </c>
      <c r="Y38" s="4">
        <f>Risk_Impact!V38</f>
        <v>0</v>
      </c>
      <c r="Z38" s="4">
        <f>Risk_Vulnerability!V38</f>
        <v>0</v>
      </c>
      <c r="AA38" s="4">
        <f t="shared" si="20"/>
        <v>0</v>
      </c>
      <c r="AB38" s="171">
        <f t="shared" si="21"/>
        <v>0</v>
      </c>
      <c r="AC38" s="4">
        <f>CE!N43</f>
        <v>0</v>
      </c>
      <c r="AD38" s="4">
        <f t="shared" si="22"/>
        <v>0</v>
      </c>
      <c r="AE38" s="4">
        <f t="shared" si="26"/>
        <v>0</v>
      </c>
      <c r="AF38" s="4">
        <f t="shared" si="23"/>
        <v>0</v>
      </c>
      <c r="AG38" s="4">
        <f t="shared" si="24"/>
        <v>0</v>
      </c>
    </row>
    <row r="39" spans="2:33" x14ac:dyDescent="0.2">
      <c r="B39">
        <f>'Risk Assessment'!B45</f>
        <v>0</v>
      </c>
      <c r="C39">
        <f>'Risk Assessment'!F45</f>
        <v>0</v>
      </c>
      <c r="D39" s="4">
        <f>Risks!C52</f>
        <v>0</v>
      </c>
      <c r="E39" s="4">
        <f t="shared" si="3"/>
        <v>0</v>
      </c>
      <c r="F39" s="4">
        <f t="shared" si="4"/>
        <v>0</v>
      </c>
      <c r="G39" s="4">
        <f t="shared" si="5"/>
        <v>0</v>
      </c>
      <c r="H39" s="4">
        <f t="shared" si="6"/>
        <v>0</v>
      </c>
      <c r="I39" s="4">
        <f t="shared" si="7"/>
        <v>0</v>
      </c>
      <c r="J39" s="4">
        <f t="shared" si="8"/>
        <v>0</v>
      </c>
      <c r="K39" s="4">
        <f t="shared" si="9"/>
        <v>0</v>
      </c>
      <c r="L39" s="4">
        <f t="shared" si="10"/>
        <v>0</v>
      </c>
      <c r="M39" s="4">
        <f t="shared" si="11"/>
        <v>0</v>
      </c>
      <c r="N39" s="4">
        <f t="shared" si="12"/>
        <v>0</v>
      </c>
      <c r="O39" s="4">
        <f t="shared" si="13"/>
        <v>0</v>
      </c>
      <c r="P39" s="4">
        <f t="shared" si="14"/>
        <v>0</v>
      </c>
      <c r="Q39" s="4">
        <f t="shared" si="15"/>
        <v>0</v>
      </c>
      <c r="R39" s="4">
        <f t="shared" si="16"/>
        <v>0</v>
      </c>
      <c r="S39" s="4">
        <f t="shared" si="17"/>
        <v>0</v>
      </c>
      <c r="T39" s="77">
        <f t="shared" si="18"/>
        <v>0</v>
      </c>
      <c r="U39" s="76">
        <f t="shared" si="25"/>
        <v>0.2</v>
      </c>
      <c r="V39" s="4">
        <f t="shared" si="19"/>
        <v>0</v>
      </c>
      <c r="X39" s="4">
        <f>Risk_Likelihood!V39</f>
        <v>0</v>
      </c>
      <c r="Y39" s="4">
        <f>Risk_Impact!V39</f>
        <v>0</v>
      </c>
      <c r="Z39" s="4">
        <f>Risk_Vulnerability!V39</f>
        <v>0</v>
      </c>
      <c r="AA39" s="4">
        <f t="shared" si="20"/>
        <v>0</v>
      </c>
      <c r="AB39" s="171">
        <f t="shared" si="21"/>
        <v>0</v>
      </c>
      <c r="AC39" s="4">
        <f>CE!N44</f>
        <v>0</v>
      </c>
      <c r="AD39" s="4">
        <f t="shared" si="22"/>
        <v>0</v>
      </c>
      <c r="AE39" s="4">
        <f t="shared" si="26"/>
        <v>0</v>
      </c>
      <c r="AF39" s="4">
        <f t="shared" si="23"/>
        <v>0</v>
      </c>
      <c r="AG39" s="4">
        <f t="shared" si="24"/>
        <v>0</v>
      </c>
    </row>
    <row r="40" spans="2:33" x14ac:dyDescent="0.2">
      <c r="B40">
        <f>'Risk Assessment'!B46</f>
        <v>0</v>
      </c>
      <c r="C40">
        <f>'Risk Assessment'!F46</f>
        <v>0</v>
      </c>
      <c r="D40" s="4">
        <f>Risks!C53</f>
        <v>0</v>
      </c>
      <c r="E40" s="4">
        <f t="shared" si="3"/>
        <v>0</v>
      </c>
      <c r="F40" s="4">
        <f t="shared" si="4"/>
        <v>0</v>
      </c>
      <c r="G40" s="4">
        <f t="shared" si="5"/>
        <v>0</v>
      </c>
      <c r="H40" s="4">
        <f t="shared" si="6"/>
        <v>0</v>
      </c>
      <c r="I40" s="4">
        <f t="shared" si="7"/>
        <v>0</v>
      </c>
      <c r="J40" s="4">
        <f t="shared" si="8"/>
        <v>0</v>
      </c>
      <c r="K40" s="4">
        <f t="shared" si="9"/>
        <v>0</v>
      </c>
      <c r="L40" s="4">
        <f t="shared" si="10"/>
        <v>0</v>
      </c>
      <c r="M40" s="4">
        <f t="shared" si="11"/>
        <v>0</v>
      </c>
      <c r="N40" s="4">
        <f t="shared" si="12"/>
        <v>0</v>
      </c>
      <c r="O40" s="4">
        <f t="shared" si="13"/>
        <v>0</v>
      </c>
      <c r="P40" s="4">
        <f t="shared" si="14"/>
        <v>0</v>
      </c>
      <c r="Q40" s="4">
        <f t="shared" si="15"/>
        <v>0</v>
      </c>
      <c r="R40" s="4">
        <f t="shared" si="16"/>
        <v>0</v>
      </c>
      <c r="S40" s="4">
        <f t="shared" si="17"/>
        <v>0</v>
      </c>
      <c r="T40" s="77">
        <f t="shared" si="18"/>
        <v>0</v>
      </c>
      <c r="U40" s="76">
        <f t="shared" si="25"/>
        <v>0.2</v>
      </c>
      <c r="V40" s="4">
        <f t="shared" si="19"/>
        <v>0</v>
      </c>
      <c r="X40" s="4">
        <f>Risk_Likelihood!V40</f>
        <v>0</v>
      </c>
      <c r="Y40" s="4">
        <f>Risk_Impact!V40</f>
        <v>0</v>
      </c>
      <c r="Z40" s="4">
        <f>Risk_Vulnerability!V40</f>
        <v>0</v>
      </c>
      <c r="AA40" s="4">
        <f t="shared" si="20"/>
        <v>0</v>
      </c>
      <c r="AB40" s="171">
        <f t="shared" si="21"/>
        <v>0</v>
      </c>
      <c r="AC40" s="4">
        <f>CE!N45</f>
        <v>0</v>
      </c>
      <c r="AD40" s="4">
        <f t="shared" si="22"/>
        <v>0</v>
      </c>
      <c r="AE40" s="4">
        <f t="shared" si="26"/>
        <v>0</v>
      </c>
      <c r="AF40" s="4">
        <f t="shared" si="23"/>
        <v>0</v>
      </c>
      <c r="AG40" s="4">
        <f t="shared" si="24"/>
        <v>0</v>
      </c>
    </row>
    <row r="41" spans="2:33" x14ac:dyDescent="0.2">
      <c r="B41">
        <f>'Risk Assessment'!B47</f>
        <v>0</v>
      </c>
      <c r="C41">
        <f>'Risk Assessment'!F47</f>
        <v>0</v>
      </c>
      <c r="D41" s="4">
        <f>Risks!C54</f>
        <v>0</v>
      </c>
      <c r="E41" s="4">
        <f t="shared" si="3"/>
        <v>0</v>
      </c>
      <c r="F41" s="4">
        <f t="shared" si="4"/>
        <v>0</v>
      </c>
      <c r="G41" s="4">
        <f t="shared" si="5"/>
        <v>0</v>
      </c>
      <c r="H41" s="4">
        <f t="shared" si="6"/>
        <v>0</v>
      </c>
      <c r="I41" s="4">
        <f t="shared" si="7"/>
        <v>0</v>
      </c>
      <c r="J41" s="4">
        <f t="shared" si="8"/>
        <v>0</v>
      </c>
      <c r="K41" s="4">
        <f t="shared" si="9"/>
        <v>0</v>
      </c>
      <c r="L41" s="4">
        <f t="shared" si="10"/>
        <v>0</v>
      </c>
      <c r="M41" s="4">
        <f t="shared" si="11"/>
        <v>0</v>
      </c>
      <c r="N41" s="4">
        <f t="shared" si="12"/>
        <v>0</v>
      </c>
      <c r="O41" s="4">
        <f t="shared" si="13"/>
        <v>0</v>
      </c>
      <c r="P41" s="4">
        <f t="shared" si="14"/>
        <v>0</v>
      </c>
      <c r="Q41" s="4">
        <f t="shared" si="15"/>
        <v>0</v>
      </c>
      <c r="R41" s="4">
        <f t="shared" si="16"/>
        <v>0</v>
      </c>
      <c r="S41" s="4">
        <f t="shared" si="17"/>
        <v>0</v>
      </c>
      <c r="T41" s="77">
        <f t="shared" si="18"/>
        <v>0</v>
      </c>
      <c r="U41" s="76">
        <f t="shared" si="25"/>
        <v>0.2</v>
      </c>
      <c r="V41" s="4">
        <f t="shared" si="19"/>
        <v>0</v>
      </c>
      <c r="X41" s="4">
        <f>Risk_Likelihood!V41</f>
        <v>0</v>
      </c>
      <c r="Y41" s="4">
        <f>Risk_Impact!V41</f>
        <v>0</v>
      </c>
      <c r="Z41" s="4">
        <f>Risk_Vulnerability!V41</f>
        <v>0</v>
      </c>
      <c r="AA41" s="4">
        <f t="shared" si="20"/>
        <v>0</v>
      </c>
      <c r="AB41" s="171">
        <f t="shared" si="21"/>
        <v>0</v>
      </c>
      <c r="AC41" s="4">
        <f>CE!N46</f>
        <v>0</v>
      </c>
      <c r="AD41" s="4">
        <f t="shared" si="22"/>
        <v>0</v>
      </c>
      <c r="AE41" s="4">
        <f t="shared" si="26"/>
        <v>0</v>
      </c>
      <c r="AF41" s="4">
        <f t="shared" si="23"/>
        <v>0</v>
      </c>
      <c r="AG41" s="4">
        <f t="shared" si="24"/>
        <v>0</v>
      </c>
    </row>
    <row r="42" spans="2:33" x14ac:dyDescent="0.2">
      <c r="B42">
        <f>'Risk Assessment'!B48</f>
        <v>0</v>
      </c>
      <c r="C42">
        <f>'Risk Assessment'!F48</f>
        <v>0</v>
      </c>
      <c r="D42" s="4">
        <f>Risks!C55</f>
        <v>0</v>
      </c>
      <c r="E42" s="4">
        <f t="shared" si="3"/>
        <v>0</v>
      </c>
      <c r="F42" s="4">
        <f t="shared" si="4"/>
        <v>0</v>
      </c>
      <c r="G42" s="4">
        <f t="shared" si="5"/>
        <v>0</v>
      </c>
      <c r="H42" s="4">
        <f t="shared" si="6"/>
        <v>0</v>
      </c>
      <c r="I42" s="4">
        <f t="shared" si="7"/>
        <v>0</v>
      </c>
      <c r="J42" s="4">
        <f t="shared" si="8"/>
        <v>0</v>
      </c>
      <c r="K42" s="4">
        <f t="shared" si="9"/>
        <v>0</v>
      </c>
      <c r="L42" s="4">
        <f t="shared" si="10"/>
        <v>0</v>
      </c>
      <c r="M42" s="4">
        <f t="shared" si="11"/>
        <v>0</v>
      </c>
      <c r="N42" s="4">
        <f t="shared" si="12"/>
        <v>0</v>
      </c>
      <c r="O42" s="4">
        <f t="shared" si="13"/>
        <v>0</v>
      </c>
      <c r="P42" s="4">
        <f t="shared" si="14"/>
        <v>0</v>
      </c>
      <c r="Q42" s="4">
        <f t="shared" si="15"/>
        <v>0</v>
      </c>
      <c r="R42" s="4">
        <f t="shared" si="16"/>
        <v>0</v>
      </c>
      <c r="S42" s="4">
        <f t="shared" si="17"/>
        <v>0</v>
      </c>
      <c r="T42" s="77">
        <f t="shared" si="18"/>
        <v>0</v>
      </c>
      <c r="U42" s="76">
        <f t="shared" si="25"/>
        <v>0.2</v>
      </c>
      <c r="V42" s="4">
        <f t="shared" si="19"/>
        <v>0</v>
      </c>
      <c r="X42" s="4">
        <f>Risk_Likelihood!V42</f>
        <v>0</v>
      </c>
      <c r="Y42" s="4">
        <f>Risk_Impact!V42</f>
        <v>0</v>
      </c>
      <c r="Z42" s="4">
        <f>Risk_Vulnerability!V42</f>
        <v>0</v>
      </c>
      <c r="AA42" s="4">
        <f t="shared" si="20"/>
        <v>0</v>
      </c>
      <c r="AB42" s="171">
        <f t="shared" si="21"/>
        <v>0</v>
      </c>
      <c r="AC42" s="4">
        <f>CE!N47</f>
        <v>0</v>
      </c>
      <c r="AD42" s="4">
        <f t="shared" si="22"/>
        <v>0</v>
      </c>
      <c r="AE42" s="4">
        <f t="shared" si="26"/>
        <v>0</v>
      </c>
      <c r="AF42" s="4">
        <f t="shared" si="23"/>
        <v>0</v>
      </c>
      <c r="AG42" s="4">
        <f t="shared" si="24"/>
        <v>0</v>
      </c>
    </row>
    <row r="43" spans="2:33" x14ac:dyDescent="0.2">
      <c r="B43">
        <f>'Risk Assessment'!B49</f>
        <v>0</v>
      </c>
      <c r="C43">
        <f>'Risk Assessment'!F49</f>
        <v>0</v>
      </c>
      <c r="D43" s="4">
        <f>Risks!C56</f>
        <v>0</v>
      </c>
      <c r="E43" s="4">
        <f t="shared" si="3"/>
        <v>0</v>
      </c>
      <c r="F43" s="4">
        <f t="shared" si="4"/>
        <v>0</v>
      </c>
      <c r="G43" s="4">
        <f t="shared" si="5"/>
        <v>0</v>
      </c>
      <c r="H43" s="4">
        <f t="shared" si="6"/>
        <v>0</v>
      </c>
      <c r="I43" s="4">
        <f t="shared" si="7"/>
        <v>0</v>
      </c>
      <c r="J43" s="4">
        <f t="shared" si="8"/>
        <v>0</v>
      </c>
      <c r="K43" s="4">
        <f t="shared" si="9"/>
        <v>0</v>
      </c>
      <c r="L43" s="4">
        <f t="shared" si="10"/>
        <v>0</v>
      </c>
      <c r="M43" s="4">
        <f t="shared" si="11"/>
        <v>0</v>
      </c>
      <c r="N43" s="4">
        <f t="shared" si="12"/>
        <v>0</v>
      </c>
      <c r="O43" s="4">
        <f t="shared" si="13"/>
        <v>0</v>
      </c>
      <c r="P43" s="4">
        <f t="shared" si="14"/>
        <v>0</v>
      </c>
      <c r="Q43" s="4">
        <f t="shared" si="15"/>
        <v>0</v>
      </c>
      <c r="R43" s="4">
        <f t="shared" si="16"/>
        <v>0</v>
      </c>
      <c r="S43" s="4">
        <f t="shared" si="17"/>
        <v>0</v>
      </c>
      <c r="T43" s="77">
        <f t="shared" si="18"/>
        <v>0</v>
      </c>
      <c r="U43" s="76">
        <f t="shared" si="25"/>
        <v>0.2</v>
      </c>
      <c r="V43" s="4">
        <f t="shared" si="19"/>
        <v>0</v>
      </c>
      <c r="X43" s="4">
        <f>Risk_Likelihood!V43</f>
        <v>0</v>
      </c>
      <c r="Y43" s="4">
        <f>Risk_Impact!V43</f>
        <v>0</v>
      </c>
      <c r="Z43" s="4">
        <f>Risk_Vulnerability!V43</f>
        <v>0</v>
      </c>
      <c r="AA43" s="4">
        <f t="shared" si="20"/>
        <v>0</v>
      </c>
      <c r="AB43" s="171">
        <f t="shared" si="21"/>
        <v>0</v>
      </c>
      <c r="AC43" s="4">
        <f>CE!N48</f>
        <v>0</v>
      </c>
      <c r="AD43" s="4">
        <f t="shared" si="22"/>
        <v>0</v>
      </c>
      <c r="AE43" s="4">
        <f t="shared" si="26"/>
        <v>0</v>
      </c>
      <c r="AF43" s="4">
        <f t="shared" si="23"/>
        <v>0</v>
      </c>
      <c r="AG43" s="4">
        <f t="shared" si="24"/>
        <v>0</v>
      </c>
    </row>
    <row r="44" spans="2:33" x14ac:dyDescent="0.2">
      <c r="B44">
        <f>'Risk Assessment'!B50</f>
        <v>0</v>
      </c>
      <c r="C44">
        <f>'Risk Assessment'!F50</f>
        <v>0</v>
      </c>
      <c r="D44" s="4">
        <f>Risks!C57</f>
        <v>0</v>
      </c>
      <c r="E44" s="4">
        <f t="shared" si="3"/>
        <v>0</v>
      </c>
      <c r="F44" s="4">
        <f t="shared" si="4"/>
        <v>0</v>
      </c>
      <c r="G44" s="4">
        <f t="shared" si="5"/>
        <v>0</v>
      </c>
      <c r="H44" s="4">
        <f t="shared" si="6"/>
        <v>0</v>
      </c>
      <c r="I44" s="4">
        <f t="shared" si="7"/>
        <v>0</v>
      </c>
      <c r="J44" s="4">
        <f t="shared" si="8"/>
        <v>0</v>
      </c>
      <c r="K44" s="4">
        <f t="shared" si="9"/>
        <v>0</v>
      </c>
      <c r="L44" s="4">
        <f t="shared" si="10"/>
        <v>0</v>
      </c>
      <c r="M44" s="4">
        <f t="shared" si="11"/>
        <v>0</v>
      </c>
      <c r="N44" s="4">
        <f t="shared" si="12"/>
        <v>0</v>
      </c>
      <c r="O44" s="4">
        <f t="shared" si="13"/>
        <v>0</v>
      </c>
      <c r="P44" s="4">
        <f t="shared" si="14"/>
        <v>0</v>
      </c>
      <c r="Q44" s="4">
        <f t="shared" si="15"/>
        <v>0</v>
      </c>
      <c r="R44" s="4">
        <f t="shared" si="16"/>
        <v>0</v>
      </c>
      <c r="S44" s="4">
        <f t="shared" si="17"/>
        <v>0</v>
      </c>
      <c r="T44" s="77">
        <f t="shared" si="18"/>
        <v>0</v>
      </c>
      <c r="U44" s="76">
        <f t="shared" si="25"/>
        <v>0.2</v>
      </c>
      <c r="V44" s="4">
        <f t="shared" si="19"/>
        <v>0</v>
      </c>
      <c r="X44" s="4">
        <f>Risk_Likelihood!V44</f>
        <v>0</v>
      </c>
      <c r="Y44" s="4">
        <f>Risk_Impact!V44</f>
        <v>0</v>
      </c>
      <c r="Z44" s="4">
        <f>Risk_Vulnerability!V44</f>
        <v>0</v>
      </c>
      <c r="AA44" s="4">
        <f t="shared" si="20"/>
        <v>0</v>
      </c>
      <c r="AB44" s="171">
        <f t="shared" si="21"/>
        <v>0</v>
      </c>
      <c r="AC44" s="4">
        <f>CE!N49</f>
        <v>0</v>
      </c>
      <c r="AD44" s="4">
        <f t="shared" si="22"/>
        <v>0</v>
      </c>
      <c r="AE44" s="4">
        <f t="shared" si="26"/>
        <v>0</v>
      </c>
      <c r="AF44" s="4">
        <f t="shared" si="23"/>
        <v>0</v>
      </c>
      <c r="AG44" s="4">
        <f t="shared" si="24"/>
        <v>0</v>
      </c>
    </row>
    <row r="45" spans="2:33" x14ac:dyDescent="0.2">
      <c r="B45">
        <f>'Risk Assessment'!B51</f>
        <v>0</v>
      </c>
      <c r="C45">
        <f>'Risk Assessment'!F51</f>
        <v>0</v>
      </c>
      <c r="D45" s="4">
        <f>Risks!C58</f>
        <v>0</v>
      </c>
      <c r="E45" s="4">
        <f t="shared" si="3"/>
        <v>0</v>
      </c>
      <c r="F45" s="4">
        <f t="shared" si="4"/>
        <v>0</v>
      </c>
      <c r="G45" s="4">
        <f t="shared" si="5"/>
        <v>0</v>
      </c>
      <c r="H45" s="4">
        <f t="shared" si="6"/>
        <v>0</v>
      </c>
      <c r="I45" s="4">
        <f t="shared" si="7"/>
        <v>0</v>
      </c>
      <c r="J45" s="4">
        <f t="shared" si="8"/>
        <v>0</v>
      </c>
      <c r="K45" s="4">
        <f t="shared" si="9"/>
        <v>0</v>
      </c>
      <c r="L45" s="4">
        <f t="shared" si="10"/>
        <v>0</v>
      </c>
      <c r="M45" s="4">
        <f t="shared" si="11"/>
        <v>0</v>
      </c>
      <c r="N45" s="4">
        <f t="shared" si="12"/>
        <v>0</v>
      </c>
      <c r="O45" s="4">
        <f t="shared" si="13"/>
        <v>0</v>
      </c>
      <c r="P45" s="4">
        <f t="shared" si="14"/>
        <v>0</v>
      </c>
      <c r="Q45" s="4">
        <f t="shared" si="15"/>
        <v>0</v>
      </c>
      <c r="R45" s="4">
        <f t="shared" si="16"/>
        <v>0</v>
      </c>
      <c r="S45" s="4">
        <f t="shared" si="17"/>
        <v>0</v>
      </c>
      <c r="T45" s="77">
        <f t="shared" si="18"/>
        <v>0</v>
      </c>
      <c r="U45" s="76">
        <f t="shared" si="25"/>
        <v>0.2</v>
      </c>
      <c r="V45" s="4">
        <f t="shared" si="19"/>
        <v>0</v>
      </c>
      <c r="X45" s="4">
        <f>Risk_Likelihood!V45</f>
        <v>0</v>
      </c>
      <c r="Y45" s="4">
        <f>Risk_Impact!V45</f>
        <v>0</v>
      </c>
      <c r="Z45" s="4">
        <f>Risk_Vulnerability!V45</f>
        <v>0</v>
      </c>
      <c r="AA45" s="4">
        <f t="shared" si="20"/>
        <v>0</v>
      </c>
      <c r="AB45" s="171">
        <f t="shared" si="21"/>
        <v>0</v>
      </c>
      <c r="AC45" s="4">
        <f>CE!N50</f>
        <v>0</v>
      </c>
      <c r="AD45" s="4">
        <f t="shared" si="22"/>
        <v>0</v>
      </c>
      <c r="AE45" s="4">
        <f t="shared" si="26"/>
        <v>0</v>
      </c>
      <c r="AF45" s="4">
        <f t="shared" si="23"/>
        <v>0</v>
      </c>
      <c r="AG45" s="4">
        <f t="shared" si="24"/>
        <v>0</v>
      </c>
    </row>
    <row r="46" spans="2:33" x14ac:dyDescent="0.2">
      <c r="B46">
        <f>'Risk Assessment'!B52</f>
        <v>0</v>
      </c>
      <c r="C46">
        <f>'Risk Assessment'!F52</f>
        <v>0</v>
      </c>
      <c r="D46" s="4">
        <f>Risks!C59</f>
        <v>0</v>
      </c>
      <c r="E46" s="4">
        <f t="shared" si="3"/>
        <v>0</v>
      </c>
      <c r="F46" s="4">
        <f t="shared" si="4"/>
        <v>0</v>
      </c>
      <c r="G46" s="4">
        <f t="shared" si="5"/>
        <v>0</v>
      </c>
      <c r="H46" s="4">
        <f t="shared" si="6"/>
        <v>0</v>
      </c>
      <c r="I46" s="4">
        <f t="shared" si="7"/>
        <v>0</v>
      </c>
      <c r="J46" s="4">
        <f t="shared" si="8"/>
        <v>0</v>
      </c>
      <c r="K46" s="4">
        <f t="shared" si="9"/>
        <v>0</v>
      </c>
      <c r="L46" s="4">
        <f t="shared" si="10"/>
        <v>0</v>
      </c>
      <c r="M46" s="4">
        <f t="shared" si="11"/>
        <v>0</v>
      </c>
      <c r="N46" s="4">
        <f t="shared" si="12"/>
        <v>0</v>
      </c>
      <c r="O46" s="4">
        <f t="shared" si="13"/>
        <v>0</v>
      </c>
      <c r="P46" s="4">
        <f t="shared" si="14"/>
        <v>0</v>
      </c>
      <c r="Q46" s="4">
        <f t="shared" si="15"/>
        <v>0</v>
      </c>
      <c r="R46" s="4">
        <f t="shared" si="16"/>
        <v>0</v>
      </c>
      <c r="S46" s="4">
        <f t="shared" si="17"/>
        <v>0</v>
      </c>
      <c r="T46" s="77">
        <f t="shared" si="18"/>
        <v>0</v>
      </c>
      <c r="U46" s="76">
        <f t="shared" si="25"/>
        <v>0.2</v>
      </c>
      <c r="V46" s="4">
        <f t="shared" si="19"/>
        <v>0</v>
      </c>
      <c r="X46" s="4">
        <f>Risk_Likelihood!V46</f>
        <v>0</v>
      </c>
      <c r="Y46" s="4">
        <f>Risk_Impact!V46</f>
        <v>0</v>
      </c>
      <c r="Z46" s="4">
        <f>Risk_Vulnerability!V46</f>
        <v>0</v>
      </c>
      <c r="AA46" s="4">
        <f t="shared" si="20"/>
        <v>0</v>
      </c>
      <c r="AB46" s="171">
        <f t="shared" si="21"/>
        <v>0</v>
      </c>
      <c r="AC46" s="4">
        <f>CE!N51</f>
        <v>0</v>
      </c>
      <c r="AD46" s="4">
        <f t="shared" si="22"/>
        <v>0</v>
      </c>
      <c r="AE46" s="4">
        <f t="shared" si="26"/>
        <v>0</v>
      </c>
      <c r="AF46" s="4">
        <f t="shared" si="23"/>
        <v>0</v>
      </c>
      <c r="AG46" s="4">
        <f t="shared" si="24"/>
        <v>0</v>
      </c>
    </row>
    <row r="47" spans="2:33" x14ac:dyDescent="0.2">
      <c r="B47">
        <f>'Risk Assessment'!B53</f>
        <v>0</v>
      </c>
      <c r="C47">
        <f>'Risk Assessment'!F53</f>
        <v>0</v>
      </c>
      <c r="D47" s="4">
        <f>Risks!C60</f>
        <v>0</v>
      </c>
      <c r="E47" s="4">
        <f t="shared" si="3"/>
        <v>0</v>
      </c>
      <c r="F47" s="4">
        <f t="shared" si="4"/>
        <v>0</v>
      </c>
      <c r="G47" s="4">
        <f t="shared" si="5"/>
        <v>0</v>
      </c>
      <c r="H47" s="4">
        <f t="shared" si="6"/>
        <v>0</v>
      </c>
      <c r="I47" s="4">
        <f t="shared" si="7"/>
        <v>0</v>
      </c>
      <c r="J47" s="4">
        <f t="shared" si="8"/>
        <v>0</v>
      </c>
      <c r="K47" s="4">
        <f t="shared" si="9"/>
        <v>0</v>
      </c>
      <c r="L47" s="4">
        <f t="shared" si="10"/>
        <v>0</v>
      </c>
      <c r="M47" s="4">
        <f t="shared" si="11"/>
        <v>0</v>
      </c>
      <c r="N47" s="4">
        <f t="shared" si="12"/>
        <v>0</v>
      </c>
      <c r="O47" s="4">
        <f t="shared" si="13"/>
        <v>0</v>
      </c>
      <c r="P47" s="4">
        <f t="shared" si="14"/>
        <v>0</v>
      </c>
      <c r="Q47" s="4">
        <f t="shared" si="15"/>
        <v>0</v>
      </c>
      <c r="R47" s="4">
        <f t="shared" si="16"/>
        <v>0</v>
      </c>
      <c r="S47" s="4">
        <f t="shared" si="17"/>
        <v>0</v>
      </c>
      <c r="T47" s="77">
        <f t="shared" si="18"/>
        <v>0</v>
      </c>
      <c r="U47" s="76">
        <f t="shared" si="25"/>
        <v>0.2</v>
      </c>
      <c r="V47" s="4">
        <f t="shared" si="19"/>
        <v>0</v>
      </c>
      <c r="X47" s="4">
        <f>Risk_Likelihood!V47</f>
        <v>0</v>
      </c>
      <c r="Y47" s="4">
        <f>Risk_Impact!V47</f>
        <v>0</v>
      </c>
      <c r="Z47" s="4">
        <f>Risk_Vulnerability!V47</f>
        <v>0</v>
      </c>
      <c r="AA47" s="4">
        <f t="shared" si="20"/>
        <v>0</v>
      </c>
      <c r="AB47" s="171">
        <f t="shared" si="21"/>
        <v>0</v>
      </c>
      <c r="AC47" s="4">
        <f>CE!N52</f>
        <v>0</v>
      </c>
      <c r="AD47" s="4">
        <f t="shared" si="22"/>
        <v>0</v>
      </c>
      <c r="AE47" s="4">
        <f t="shared" si="26"/>
        <v>0</v>
      </c>
      <c r="AF47" s="4">
        <f t="shared" si="23"/>
        <v>0</v>
      </c>
      <c r="AG47" s="4">
        <f t="shared" si="24"/>
        <v>0</v>
      </c>
    </row>
    <row r="48" spans="2:33" x14ac:dyDescent="0.2">
      <c r="B48">
        <f>'Risk Assessment'!B54</f>
        <v>0</v>
      </c>
      <c r="C48">
        <f>'Risk Assessment'!F54</f>
        <v>0</v>
      </c>
      <c r="D48" s="4">
        <f>Risks!C61</f>
        <v>0</v>
      </c>
      <c r="E48" s="4">
        <f t="shared" si="3"/>
        <v>0</v>
      </c>
      <c r="F48" s="4">
        <f t="shared" si="4"/>
        <v>0</v>
      </c>
      <c r="G48" s="4">
        <f t="shared" si="5"/>
        <v>0</v>
      </c>
      <c r="H48" s="4">
        <f t="shared" si="6"/>
        <v>0</v>
      </c>
      <c r="I48" s="4">
        <f t="shared" si="7"/>
        <v>0</v>
      </c>
      <c r="J48" s="4">
        <f t="shared" si="8"/>
        <v>0</v>
      </c>
      <c r="K48" s="4">
        <f t="shared" si="9"/>
        <v>0</v>
      </c>
      <c r="L48" s="4">
        <f t="shared" si="10"/>
        <v>0</v>
      </c>
      <c r="M48" s="4">
        <f t="shared" si="11"/>
        <v>0</v>
      </c>
      <c r="N48" s="4">
        <f t="shared" si="12"/>
        <v>0</v>
      </c>
      <c r="O48" s="4">
        <f t="shared" si="13"/>
        <v>0</v>
      </c>
      <c r="P48" s="4">
        <f t="shared" si="14"/>
        <v>0</v>
      </c>
      <c r="Q48" s="4">
        <f t="shared" si="15"/>
        <v>0</v>
      </c>
      <c r="R48" s="4">
        <f t="shared" si="16"/>
        <v>0</v>
      </c>
      <c r="S48" s="4">
        <f t="shared" si="17"/>
        <v>0</v>
      </c>
      <c r="T48" s="77">
        <f t="shared" si="18"/>
        <v>0</v>
      </c>
      <c r="U48" s="76">
        <f t="shared" si="25"/>
        <v>0.2</v>
      </c>
      <c r="V48" s="4">
        <f t="shared" si="19"/>
        <v>0</v>
      </c>
      <c r="X48" s="4">
        <f>Risk_Likelihood!V48</f>
        <v>0</v>
      </c>
      <c r="Y48" s="4">
        <f>Risk_Impact!V48</f>
        <v>0</v>
      </c>
      <c r="Z48" s="4">
        <f>Risk_Vulnerability!V48</f>
        <v>0</v>
      </c>
      <c r="AA48" s="4">
        <f t="shared" si="20"/>
        <v>0</v>
      </c>
      <c r="AB48" s="171">
        <f t="shared" si="21"/>
        <v>0</v>
      </c>
      <c r="AC48" s="4">
        <f>CE!N53</f>
        <v>0</v>
      </c>
      <c r="AD48" s="4">
        <f t="shared" si="22"/>
        <v>0</v>
      </c>
      <c r="AE48" s="4">
        <f t="shared" si="26"/>
        <v>0</v>
      </c>
      <c r="AF48" s="4">
        <f t="shared" si="23"/>
        <v>0</v>
      </c>
      <c r="AG48" s="4">
        <f t="shared" si="24"/>
        <v>0</v>
      </c>
    </row>
    <row r="49" spans="2:33" x14ac:dyDescent="0.2">
      <c r="B49">
        <f>'Risk Assessment'!B55</f>
        <v>0</v>
      </c>
      <c r="C49">
        <f>'Risk Assessment'!F55</f>
        <v>0</v>
      </c>
      <c r="D49" s="4">
        <f>Risks!C62</f>
        <v>0</v>
      </c>
      <c r="E49" s="4">
        <f t="shared" si="3"/>
        <v>0</v>
      </c>
      <c r="F49" s="4">
        <f t="shared" si="4"/>
        <v>0</v>
      </c>
      <c r="G49" s="4">
        <f t="shared" si="5"/>
        <v>0</v>
      </c>
      <c r="H49" s="4">
        <f t="shared" si="6"/>
        <v>0</v>
      </c>
      <c r="I49" s="4">
        <f t="shared" si="7"/>
        <v>0</v>
      </c>
      <c r="J49" s="4">
        <f t="shared" si="8"/>
        <v>0</v>
      </c>
      <c r="K49" s="4">
        <f t="shared" si="9"/>
        <v>0</v>
      </c>
      <c r="L49" s="4">
        <f t="shared" si="10"/>
        <v>0</v>
      </c>
      <c r="M49" s="4">
        <f t="shared" si="11"/>
        <v>0</v>
      </c>
      <c r="N49" s="4">
        <f t="shared" si="12"/>
        <v>0</v>
      </c>
      <c r="O49" s="4">
        <f t="shared" si="13"/>
        <v>0</v>
      </c>
      <c r="P49" s="4">
        <f t="shared" si="14"/>
        <v>0</v>
      </c>
      <c r="Q49" s="4">
        <f t="shared" si="15"/>
        <v>0</v>
      </c>
      <c r="R49" s="4">
        <f t="shared" si="16"/>
        <v>0</v>
      </c>
      <c r="S49" s="4">
        <f t="shared" si="17"/>
        <v>0</v>
      </c>
      <c r="T49" s="77">
        <f t="shared" si="18"/>
        <v>0</v>
      </c>
      <c r="U49" s="76">
        <f t="shared" si="25"/>
        <v>0.2</v>
      </c>
      <c r="V49" s="4">
        <f t="shared" si="19"/>
        <v>0</v>
      </c>
      <c r="X49" s="4">
        <f>Risk_Likelihood!V49</f>
        <v>0</v>
      </c>
      <c r="Y49" s="4">
        <f>Risk_Impact!V49</f>
        <v>0</v>
      </c>
      <c r="Z49" s="4">
        <f>Risk_Vulnerability!V49</f>
        <v>0</v>
      </c>
      <c r="AA49" s="4">
        <f t="shared" si="20"/>
        <v>0</v>
      </c>
      <c r="AB49" s="171">
        <f t="shared" si="21"/>
        <v>0</v>
      </c>
      <c r="AC49" s="4">
        <f>CE!N54</f>
        <v>0</v>
      </c>
      <c r="AD49" s="4">
        <f t="shared" si="22"/>
        <v>0</v>
      </c>
      <c r="AE49" s="4">
        <f t="shared" si="26"/>
        <v>0</v>
      </c>
      <c r="AF49" s="4">
        <f t="shared" si="23"/>
        <v>0</v>
      </c>
      <c r="AG49" s="4">
        <f t="shared" si="24"/>
        <v>0</v>
      </c>
    </row>
    <row r="50" spans="2:33" x14ac:dyDescent="0.2">
      <c r="B50">
        <f>'Risk Assessment'!B56</f>
        <v>0</v>
      </c>
      <c r="C50">
        <f>'Risk Assessment'!F56</f>
        <v>0</v>
      </c>
      <c r="D50" s="4">
        <f>Risks!C63</f>
        <v>0</v>
      </c>
      <c r="E50" s="4">
        <f t="shared" si="3"/>
        <v>0</v>
      </c>
      <c r="F50" s="4">
        <f t="shared" si="4"/>
        <v>0</v>
      </c>
      <c r="G50" s="4">
        <f t="shared" si="5"/>
        <v>0</v>
      </c>
      <c r="H50" s="4">
        <f t="shared" si="6"/>
        <v>0</v>
      </c>
      <c r="I50" s="4">
        <f t="shared" si="7"/>
        <v>0</v>
      </c>
      <c r="J50" s="4">
        <f t="shared" si="8"/>
        <v>0</v>
      </c>
      <c r="K50" s="4">
        <f t="shared" si="9"/>
        <v>0</v>
      </c>
      <c r="L50" s="4">
        <f t="shared" si="10"/>
        <v>0</v>
      </c>
      <c r="M50" s="4">
        <f t="shared" si="11"/>
        <v>0</v>
      </c>
      <c r="N50" s="4">
        <f t="shared" si="12"/>
        <v>0</v>
      </c>
      <c r="O50" s="4">
        <f t="shared" si="13"/>
        <v>0</v>
      </c>
      <c r="P50" s="4">
        <f t="shared" si="14"/>
        <v>0</v>
      </c>
      <c r="Q50" s="4">
        <f t="shared" si="15"/>
        <v>0</v>
      </c>
      <c r="R50" s="4">
        <f t="shared" si="16"/>
        <v>0</v>
      </c>
      <c r="S50" s="4">
        <f t="shared" si="17"/>
        <v>0</v>
      </c>
      <c r="T50" s="77">
        <f t="shared" si="18"/>
        <v>0</v>
      </c>
      <c r="U50" s="76">
        <f t="shared" si="25"/>
        <v>0.2</v>
      </c>
      <c r="V50" s="4">
        <f t="shared" si="19"/>
        <v>0</v>
      </c>
      <c r="X50" s="4">
        <f>Risk_Likelihood!V50</f>
        <v>0</v>
      </c>
      <c r="Y50" s="4">
        <f>Risk_Impact!V50</f>
        <v>0</v>
      </c>
      <c r="Z50" s="4">
        <f>Risk_Vulnerability!V50</f>
        <v>0</v>
      </c>
      <c r="AA50" s="4">
        <f t="shared" si="20"/>
        <v>0</v>
      </c>
      <c r="AB50" s="171">
        <f t="shared" si="21"/>
        <v>0</v>
      </c>
      <c r="AC50" s="4">
        <f>CE!N55</f>
        <v>0</v>
      </c>
      <c r="AD50" s="4">
        <f t="shared" si="22"/>
        <v>0</v>
      </c>
      <c r="AE50" s="4">
        <f t="shared" si="26"/>
        <v>0</v>
      </c>
      <c r="AF50" s="4">
        <f t="shared" si="23"/>
        <v>0</v>
      </c>
      <c r="AG50" s="4">
        <f t="shared" si="24"/>
        <v>0</v>
      </c>
    </row>
    <row r="51" spans="2:33" x14ac:dyDescent="0.2">
      <c r="B51">
        <f>'Risk Assessment'!B57</f>
        <v>0</v>
      </c>
      <c r="C51">
        <f>'Risk Assessment'!F57</f>
        <v>0</v>
      </c>
      <c r="D51" s="4">
        <f>Risks!C64</f>
        <v>0</v>
      </c>
      <c r="E51" s="4">
        <f t="shared" si="3"/>
        <v>0</v>
      </c>
      <c r="F51" s="4">
        <f t="shared" si="4"/>
        <v>0</v>
      </c>
      <c r="G51" s="4">
        <f t="shared" si="5"/>
        <v>0</v>
      </c>
      <c r="H51" s="4">
        <f t="shared" si="6"/>
        <v>0</v>
      </c>
      <c r="I51" s="4">
        <f t="shared" si="7"/>
        <v>0</v>
      </c>
      <c r="J51" s="4">
        <f t="shared" si="8"/>
        <v>0</v>
      </c>
      <c r="K51" s="4">
        <f t="shared" si="9"/>
        <v>0</v>
      </c>
      <c r="L51" s="4">
        <f t="shared" si="10"/>
        <v>0</v>
      </c>
      <c r="M51" s="4">
        <f t="shared" si="11"/>
        <v>0</v>
      </c>
      <c r="N51" s="4">
        <f t="shared" si="12"/>
        <v>0</v>
      </c>
      <c r="O51" s="4">
        <f t="shared" si="13"/>
        <v>0</v>
      </c>
      <c r="P51" s="4">
        <f t="shared" si="14"/>
        <v>0</v>
      </c>
      <c r="Q51" s="4">
        <f t="shared" si="15"/>
        <v>0</v>
      </c>
      <c r="R51" s="4">
        <f t="shared" si="16"/>
        <v>0</v>
      </c>
      <c r="S51" s="4">
        <f t="shared" si="17"/>
        <v>0</v>
      </c>
      <c r="T51" s="77">
        <f t="shared" si="18"/>
        <v>0</v>
      </c>
      <c r="U51" s="76">
        <f t="shared" si="25"/>
        <v>0.2</v>
      </c>
      <c r="V51" s="4">
        <f t="shared" si="19"/>
        <v>0</v>
      </c>
      <c r="X51" s="4">
        <f>Risk_Likelihood!V51</f>
        <v>0</v>
      </c>
      <c r="Y51" s="4">
        <f>Risk_Impact!V51</f>
        <v>0</v>
      </c>
      <c r="Z51" s="4">
        <f>Risk_Vulnerability!V51</f>
        <v>0</v>
      </c>
      <c r="AA51" s="4">
        <f t="shared" si="20"/>
        <v>0</v>
      </c>
      <c r="AB51" s="171">
        <f t="shared" si="21"/>
        <v>0</v>
      </c>
      <c r="AC51" s="4">
        <f>CE!N56</f>
        <v>0</v>
      </c>
      <c r="AD51" s="4">
        <f t="shared" si="22"/>
        <v>0</v>
      </c>
      <c r="AE51" s="4">
        <f t="shared" si="26"/>
        <v>0</v>
      </c>
      <c r="AF51" s="4">
        <f t="shared" si="23"/>
        <v>0</v>
      </c>
      <c r="AG51" s="4">
        <f t="shared" si="24"/>
        <v>0</v>
      </c>
    </row>
    <row r="52" spans="2:33" x14ac:dyDescent="0.2">
      <c r="B52">
        <f>'Risk Assessment'!B58</f>
        <v>0</v>
      </c>
      <c r="C52">
        <f>'Risk Assessment'!F58</f>
        <v>0</v>
      </c>
      <c r="D52" s="4">
        <f>Risks!C65</f>
        <v>0</v>
      </c>
      <c r="E52" s="4">
        <f t="shared" si="3"/>
        <v>0</v>
      </c>
      <c r="F52" s="4">
        <f t="shared" si="4"/>
        <v>0</v>
      </c>
      <c r="G52" s="4">
        <f t="shared" si="5"/>
        <v>0</v>
      </c>
      <c r="H52" s="4">
        <f t="shared" si="6"/>
        <v>0</v>
      </c>
      <c r="I52" s="4">
        <f t="shared" si="7"/>
        <v>0</v>
      </c>
      <c r="J52" s="4">
        <f t="shared" si="8"/>
        <v>0</v>
      </c>
      <c r="K52" s="4">
        <f t="shared" si="9"/>
        <v>0</v>
      </c>
      <c r="L52" s="4">
        <f t="shared" si="10"/>
        <v>0</v>
      </c>
      <c r="M52" s="4">
        <f t="shared" si="11"/>
        <v>0</v>
      </c>
      <c r="N52" s="4">
        <f t="shared" si="12"/>
        <v>0</v>
      </c>
      <c r="O52" s="4">
        <f t="shared" si="13"/>
        <v>0</v>
      </c>
      <c r="P52" s="4">
        <f t="shared" si="14"/>
        <v>0</v>
      </c>
      <c r="Q52" s="4">
        <f t="shared" si="15"/>
        <v>0</v>
      </c>
      <c r="R52" s="4">
        <f t="shared" si="16"/>
        <v>0</v>
      </c>
      <c r="S52" s="4">
        <f t="shared" si="17"/>
        <v>0</v>
      </c>
      <c r="T52" s="77">
        <f t="shared" si="18"/>
        <v>0</v>
      </c>
      <c r="U52" s="76">
        <f t="shared" si="25"/>
        <v>0.2</v>
      </c>
      <c r="V52" s="4">
        <f t="shared" si="19"/>
        <v>0</v>
      </c>
      <c r="X52" s="4">
        <f>Risk_Likelihood!V52</f>
        <v>0</v>
      </c>
      <c r="Y52" s="4">
        <f>Risk_Impact!V52</f>
        <v>0</v>
      </c>
      <c r="Z52" s="4">
        <f>Risk_Vulnerability!V52</f>
        <v>0</v>
      </c>
      <c r="AA52" s="4">
        <f t="shared" si="20"/>
        <v>0</v>
      </c>
      <c r="AB52" s="171">
        <f t="shared" si="21"/>
        <v>0</v>
      </c>
      <c r="AC52" s="4">
        <f>CE!N57</f>
        <v>0</v>
      </c>
      <c r="AD52" s="4">
        <f t="shared" si="22"/>
        <v>0</v>
      </c>
      <c r="AE52" s="4">
        <f t="shared" si="26"/>
        <v>0</v>
      </c>
      <c r="AF52" s="4">
        <f t="shared" si="23"/>
        <v>0</v>
      </c>
      <c r="AG52" s="4">
        <f t="shared" si="24"/>
        <v>0</v>
      </c>
    </row>
    <row r="53" spans="2:33" x14ac:dyDescent="0.2">
      <c r="B53">
        <f>'Risk Assessment'!B59</f>
        <v>0</v>
      </c>
      <c r="C53">
        <f>'Risk Assessment'!F59</f>
        <v>0</v>
      </c>
      <c r="D53" s="4">
        <f>Risks!C66</f>
        <v>0</v>
      </c>
      <c r="E53" s="4">
        <f t="shared" si="3"/>
        <v>0</v>
      </c>
      <c r="F53" s="4">
        <f t="shared" si="4"/>
        <v>0</v>
      </c>
      <c r="G53" s="4">
        <f t="shared" si="5"/>
        <v>0</v>
      </c>
      <c r="H53" s="4">
        <f t="shared" si="6"/>
        <v>0</v>
      </c>
      <c r="I53" s="4">
        <f t="shared" si="7"/>
        <v>0</v>
      </c>
      <c r="J53" s="4">
        <f t="shared" si="8"/>
        <v>0</v>
      </c>
      <c r="K53" s="4">
        <f t="shared" si="9"/>
        <v>0</v>
      </c>
      <c r="L53" s="4">
        <f t="shared" si="10"/>
        <v>0</v>
      </c>
      <c r="M53" s="4">
        <f t="shared" si="11"/>
        <v>0</v>
      </c>
      <c r="N53" s="4">
        <f t="shared" si="12"/>
        <v>0</v>
      </c>
      <c r="O53" s="4">
        <f t="shared" si="13"/>
        <v>0</v>
      </c>
      <c r="P53" s="4">
        <f t="shared" si="14"/>
        <v>0</v>
      </c>
      <c r="Q53" s="4">
        <f t="shared" si="15"/>
        <v>0</v>
      </c>
      <c r="R53" s="4">
        <f t="shared" si="16"/>
        <v>0</v>
      </c>
      <c r="S53" s="4">
        <f t="shared" si="17"/>
        <v>0</v>
      </c>
      <c r="T53" s="77">
        <f t="shared" si="18"/>
        <v>0</v>
      </c>
      <c r="U53" s="76">
        <f t="shared" si="25"/>
        <v>0.2</v>
      </c>
      <c r="V53" s="4">
        <f t="shared" si="19"/>
        <v>0</v>
      </c>
      <c r="X53" s="4">
        <f>Risk_Likelihood!V53</f>
        <v>0</v>
      </c>
      <c r="Y53" s="4">
        <f>Risk_Impact!V53</f>
        <v>0</v>
      </c>
      <c r="Z53" s="4">
        <f>Risk_Vulnerability!V53</f>
        <v>0</v>
      </c>
      <c r="AA53" s="4">
        <f t="shared" si="20"/>
        <v>0</v>
      </c>
      <c r="AB53" s="171">
        <f t="shared" si="21"/>
        <v>0</v>
      </c>
      <c r="AC53" s="4">
        <f>CE!N58</f>
        <v>0</v>
      </c>
      <c r="AD53" s="4">
        <f t="shared" si="22"/>
        <v>0</v>
      </c>
      <c r="AE53" s="4">
        <f t="shared" si="26"/>
        <v>0</v>
      </c>
      <c r="AF53" s="4">
        <f t="shared" si="23"/>
        <v>0</v>
      </c>
      <c r="AG53" s="4">
        <f t="shared" si="24"/>
        <v>0</v>
      </c>
    </row>
    <row r="54" spans="2:33" x14ac:dyDescent="0.2">
      <c r="B54">
        <f>'Risk Assessment'!B60</f>
        <v>0</v>
      </c>
      <c r="C54">
        <f>'Risk Assessment'!F60</f>
        <v>0</v>
      </c>
      <c r="D54" s="4">
        <f>Risks!C67</f>
        <v>0</v>
      </c>
      <c r="E54" s="4">
        <f t="shared" si="3"/>
        <v>0</v>
      </c>
      <c r="F54" s="4">
        <f t="shared" si="4"/>
        <v>0</v>
      </c>
      <c r="G54" s="4">
        <f t="shared" si="5"/>
        <v>0</v>
      </c>
      <c r="H54" s="4">
        <f t="shared" si="6"/>
        <v>0</v>
      </c>
      <c r="I54" s="4">
        <f t="shared" si="7"/>
        <v>0</v>
      </c>
      <c r="J54" s="4">
        <f t="shared" si="8"/>
        <v>0</v>
      </c>
      <c r="K54" s="4">
        <f t="shared" si="9"/>
        <v>0</v>
      </c>
      <c r="L54" s="4">
        <f t="shared" si="10"/>
        <v>0</v>
      </c>
      <c r="M54" s="4">
        <f t="shared" si="11"/>
        <v>0</v>
      </c>
      <c r="N54" s="4">
        <f t="shared" si="12"/>
        <v>0</v>
      </c>
      <c r="O54" s="4">
        <f t="shared" si="13"/>
        <v>0</v>
      </c>
      <c r="P54" s="4">
        <f t="shared" si="14"/>
        <v>0</v>
      </c>
      <c r="Q54" s="4">
        <f t="shared" si="15"/>
        <v>0</v>
      </c>
      <c r="R54" s="4">
        <f t="shared" si="16"/>
        <v>0</v>
      </c>
      <c r="S54" s="4">
        <f t="shared" si="17"/>
        <v>0</v>
      </c>
      <c r="T54" s="77">
        <f t="shared" si="18"/>
        <v>0</v>
      </c>
      <c r="U54" s="76">
        <f t="shared" si="25"/>
        <v>0.2</v>
      </c>
      <c r="V54" s="4">
        <f t="shared" si="19"/>
        <v>0</v>
      </c>
      <c r="X54" s="4">
        <f>Risk_Likelihood!V54</f>
        <v>0</v>
      </c>
      <c r="Y54" s="4">
        <f>Risk_Impact!V54</f>
        <v>0</v>
      </c>
      <c r="Z54" s="4">
        <f>Risk_Vulnerability!V54</f>
        <v>0</v>
      </c>
      <c r="AA54" s="4">
        <f t="shared" si="20"/>
        <v>0</v>
      </c>
      <c r="AB54" s="171">
        <f t="shared" si="21"/>
        <v>0</v>
      </c>
      <c r="AC54" s="4">
        <f>CE!N59</f>
        <v>0</v>
      </c>
      <c r="AD54" s="4">
        <f t="shared" si="22"/>
        <v>0</v>
      </c>
      <c r="AE54" s="4">
        <f t="shared" si="26"/>
        <v>0</v>
      </c>
      <c r="AF54" s="4">
        <f t="shared" si="23"/>
        <v>0</v>
      </c>
      <c r="AG54" s="4">
        <f t="shared" si="24"/>
        <v>0</v>
      </c>
    </row>
    <row r="55" spans="2:33" x14ac:dyDescent="0.2">
      <c r="B55">
        <f>'Risk Assessment'!B61</f>
        <v>0</v>
      </c>
      <c r="C55">
        <f>'Risk Assessment'!F61</f>
        <v>0</v>
      </c>
      <c r="D55" s="4">
        <f>Risks!C68</f>
        <v>0</v>
      </c>
      <c r="E55" s="4">
        <f t="shared" si="3"/>
        <v>0</v>
      </c>
      <c r="F55" s="4">
        <f t="shared" si="4"/>
        <v>0</v>
      </c>
      <c r="G55" s="4">
        <f t="shared" si="5"/>
        <v>0</v>
      </c>
      <c r="H55" s="4">
        <f t="shared" si="6"/>
        <v>0</v>
      </c>
      <c r="I55" s="4">
        <f t="shared" si="7"/>
        <v>0</v>
      </c>
      <c r="J55" s="4">
        <f t="shared" si="8"/>
        <v>0</v>
      </c>
      <c r="K55" s="4">
        <f t="shared" si="9"/>
        <v>0</v>
      </c>
      <c r="L55" s="4">
        <f t="shared" si="10"/>
        <v>0</v>
      </c>
      <c r="M55" s="4">
        <f t="shared" si="11"/>
        <v>0</v>
      </c>
      <c r="N55" s="4">
        <f t="shared" si="12"/>
        <v>0</v>
      </c>
      <c r="O55" s="4">
        <f t="shared" si="13"/>
        <v>0</v>
      </c>
      <c r="P55" s="4">
        <f t="shared" si="14"/>
        <v>0</v>
      </c>
      <c r="Q55" s="4">
        <f t="shared" si="15"/>
        <v>0</v>
      </c>
      <c r="R55" s="4">
        <f t="shared" si="16"/>
        <v>0</v>
      </c>
      <c r="S55" s="4">
        <f t="shared" si="17"/>
        <v>0</v>
      </c>
      <c r="T55" s="77">
        <f t="shared" si="18"/>
        <v>0</v>
      </c>
      <c r="U55" s="76">
        <f t="shared" si="25"/>
        <v>0.2</v>
      </c>
      <c r="V55" s="4">
        <f t="shared" si="19"/>
        <v>0</v>
      </c>
      <c r="X55" s="4">
        <f>Risk_Likelihood!V55</f>
        <v>0</v>
      </c>
      <c r="Y55" s="4">
        <f>Risk_Impact!V55</f>
        <v>0</v>
      </c>
      <c r="Z55" s="4">
        <f>Risk_Vulnerability!V55</f>
        <v>0</v>
      </c>
      <c r="AA55" s="4">
        <f t="shared" si="20"/>
        <v>0</v>
      </c>
      <c r="AB55" s="171">
        <f t="shared" si="21"/>
        <v>0</v>
      </c>
      <c r="AC55" s="4">
        <f>CE!N60</f>
        <v>0</v>
      </c>
      <c r="AD55" s="4">
        <f t="shared" si="22"/>
        <v>0</v>
      </c>
      <c r="AE55" s="4">
        <f t="shared" si="26"/>
        <v>0</v>
      </c>
      <c r="AF55" s="4">
        <f t="shared" si="23"/>
        <v>0</v>
      </c>
      <c r="AG55" s="4">
        <f t="shared" si="24"/>
        <v>0</v>
      </c>
    </row>
    <row r="56" spans="2:33" x14ac:dyDescent="0.2">
      <c r="B56">
        <f>'Risk Assessment'!B62</f>
        <v>0</v>
      </c>
      <c r="C56">
        <f>'Risk Assessment'!F62</f>
        <v>0</v>
      </c>
      <c r="D56" s="4">
        <f>Risks!C69</f>
        <v>0</v>
      </c>
      <c r="E56" s="4">
        <f t="shared" si="3"/>
        <v>0</v>
      </c>
      <c r="F56" s="4">
        <f t="shared" si="4"/>
        <v>0</v>
      </c>
      <c r="G56" s="4">
        <f t="shared" si="5"/>
        <v>0</v>
      </c>
      <c r="H56" s="4">
        <f t="shared" si="6"/>
        <v>0</v>
      </c>
      <c r="I56" s="4">
        <f t="shared" si="7"/>
        <v>0</v>
      </c>
      <c r="J56" s="4">
        <f t="shared" si="8"/>
        <v>0</v>
      </c>
      <c r="K56" s="4">
        <f t="shared" si="9"/>
        <v>0</v>
      </c>
      <c r="L56" s="4">
        <f t="shared" si="10"/>
        <v>0</v>
      </c>
      <c r="M56" s="4">
        <f t="shared" si="11"/>
        <v>0</v>
      </c>
      <c r="N56" s="4">
        <f t="shared" si="12"/>
        <v>0</v>
      </c>
      <c r="O56" s="4">
        <f t="shared" si="13"/>
        <v>0</v>
      </c>
      <c r="P56" s="4">
        <f t="shared" si="14"/>
        <v>0</v>
      </c>
      <c r="Q56" s="4">
        <f t="shared" si="15"/>
        <v>0</v>
      </c>
      <c r="R56" s="4">
        <f t="shared" si="16"/>
        <v>0</v>
      </c>
      <c r="S56" s="4">
        <f t="shared" si="17"/>
        <v>0</v>
      </c>
      <c r="T56" s="77">
        <f t="shared" si="18"/>
        <v>0</v>
      </c>
      <c r="U56" s="76">
        <f t="shared" si="25"/>
        <v>0.2</v>
      </c>
      <c r="V56" s="4">
        <f t="shared" si="19"/>
        <v>0</v>
      </c>
      <c r="X56" s="4">
        <f>Risk_Likelihood!V56</f>
        <v>0</v>
      </c>
      <c r="Y56" s="4">
        <f>Risk_Impact!V56</f>
        <v>0</v>
      </c>
      <c r="Z56" s="4">
        <f>Risk_Vulnerability!V56</f>
        <v>0</v>
      </c>
      <c r="AA56" s="4">
        <f t="shared" si="20"/>
        <v>0</v>
      </c>
      <c r="AB56" s="171">
        <f t="shared" si="21"/>
        <v>0</v>
      </c>
      <c r="AC56" s="4">
        <f>CE!N61</f>
        <v>0</v>
      </c>
      <c r="AD56" s="4">
        <f t="shared" si="22"/>
        <v>0</v>
      </c>
      <c r="AE56" s="4">
        <f t="shared" si="26"/>
        <v>0</v>
      </c>
      <c r="AF56" s="4">
        <f t="shared" si="23"/>
        <v>0</v>
      </c>
      <c r="AG56" s="4">
        <f t="shared" si="24"/>
        <v>0</v>
      </c>
    </row>
    <row r="57" spans="2:33" x14ac:dyDescent="0.2">
      <c r="B57">
        <f>'Risk Assessment'!B63</f>
        <v>0</v>
      </c>
      <c r="C57">
        <f>'Risk Assessment'!F63</f>
        <v>0</v>
      </c>
      <c r="D57" s="4">
        <f>Risks!C70</f>
        <v>0</v>
      </c>
      <c r="E57" s="4">
        <f t="shared" si="3"/>
        <v>0</v>
      </c>
      <c r="F57" s="4">
        <f t="shared" si="4"/>
        <v>0</v>
      </c>
      <c r="G57" s="4">
        <f t="shared" si="5"/>
        <v>0</v>
      </c>
      <c r="H57" s="4">
        <f t="shared" si="6"/>
        <v>0</v>
      </c>
      <c r="I57" s="4">
        <f t="shared" si="7"/>
        <v>0</v>
      </c>
      <c r="J57" s="4">
        <f t="shared" si="8"/>
        <v>0</v>
      </c>
      <c r="K57" s="4">
        <f t="shared" si="9"/>
        <v>0</v>
      </c>
      <c r="L57" s="4">
        <f t="shared" si="10"/>
        <v>0</v>
      </c>
      <c r="M57" s="4">
        <f t="shared" si="11"/>
        <v>0</v>
      </c>
      <c r="N57" s="4">
        <f t="shared" si="12"/>
        <v>0</v>
      </c>
      <c r="O57" s="4">
        <f t="shared" si="13"/>
        <v>0</v>
      </c>
      <c r="P57" s="4">
        <f t="shared" si="14"/>
        <v>0</v>
      </c>
      <c r="Q57" s="4">
        <f t="shared" si="15"/>
        <v>0</v>
      </c>
      <c r="R57" s="4">
        <f t="shared" si="16"/>
        <v>0</v>
      </c>
      <c r="S57" s="4">
        <f t="shared" si="17"/>
        <v>0</v>
      </c>
      <c r="T57" s="77">
        <f t="shared" si="18"/>
        <v>0</v>
      </c>
      <c r="U57" s="76">
        <f t="shared" si="25"/>
        <v>0.2</v>
      </c>
      <c r="V57" s="4">
        <f t="shared" si="19"/>
        <v>0</v>
      </c>
      <c r="X57" s="4">
        <f>Risk_Likelihood!V57</f>
        <v>0</v>
      </c>
      <c r="Y57" s="4">
        <f>Risk_Impact!V57</f>
        <v>0</v>
      </c>
      <c r="Z57" s="4">
        <f>Risk_Vulnerability!V57</f>
        <v>0</v>
      </c>
      <c r="AA57" s="4">
        <f t="shared" si="20"/>
        <v>0</v>
      </c>
      <c r="AB57" s="171">
        <f t="shared" si="21"/>
        <v>0</v>
      </c>
      <c r="AC57" s="4">
        <f>CE!N62</f>
        <v>0</v>
      </c>
      <c r="AD57" s="4">
        <f t="shared" si="22"/>
        <v>0</v>
      </c>
      <c r="AE57" s="4">
        <f t="shared" si="26"/>
        <v>0</v>
      </c>
      <c r="AF57" s="4">
        <f t="shared" si="23"/>
        <v>0</v>
      </c>
      <c r="AG57" s="4">
        <f t="shared" si="24"/>
        <v>0</v>
      </c>
    </row>
    <row r="58" spans="2:33" x14ac:dyDescent="0.2">
      <c r="B58">
        <f>'Risk Assessment'!B64</f>
        <v>0</v>
      </c>
      <c r="C58">
        <f>'Risk Assessment'!F64</f>
        <v>0</v>
      </c>
      <c r="D58" s="4">
        <f>Risks!C71</f>
        <v>0</v>
      </c>
      <c r="E58" s="4">
        <f t="shared" si="3"/>
        <v>0</v>
      </c>
      <c r="F58" s="4">
        <f t="shared" si="4"/>
        <v>0</v>
      </c>
      <c r="G58" s="4">
        <f t="shared" si="5"/>
        <v>0</v>
      </c>
      <c r="H58" s="4">
        <f t="shared" si="6"/>
        <v>0</v>
      </c>
      <c r="I58" s="4">
        <f t="shared" si="7"/>
        <v>0</v>
      </c>
      <c r="J58" s="4">
        <f t="shared" si="8"/>
        <v>0</v>
      </c>
      <c r="K58" s="4">
        <f t="shared" si="9"/>
        <v>0</v>
      </c>
      <c r="L58" s="4">
        <f t="shared" si="10"/>
        <v>0</v>
      </c>
      <c r="M58" s="4">
        <f t="shared" si="11"/>
        <v>0</v>
      </c>
      <c r="N58" s="4">
        <f t="shared" si="12"/>
        <v>0</v>
      </c>
      <c r="O58" s="4">
        <f t="shared" si="13"/>
        <v>0</v>
      </c>
      <c r="P58" s="4">
        <f t="shared" si="14"/>
        <v>0</v>
      </c>
      <c r="Q58" s="4">
        <f t="shared" si="15"/>
        <v>0</v>
      </c>
      <c r="R58" s="4">
        <f t="shared" si="16"/>
        <v>0</v>
      </c>
      <c r="S58" s="4">
        <f t="shared" si="17"/>
        <v>0</v>
      </c>
      <c r="T58" s="77">
        <f t="shared" si="18"/>
        <v>0</v>
      </c>
      <c r="U58" s="76">
        <f t="shared" si="25"/>
        <v>0.2</v>
      </c>
      <c r="V58" s="4">
        <f t="shared" si="19"/>
        <v>0</v>
      </c>
      <c r="X58" s="4">
        <f>Risk_Likelihood!V58</f>
        <v>0</v>
      </c>
      <c r="Y58" s="4">
        <f>Risk_Impact!V58</f>
        <v>0</v>
      </c>
      <c r="Z58" s="4">
        <f>Risk_Vulnerability!V58</f>
        <v>0</v>
      </c>
      <c r="AA58" s="4">
        <f t="shared" si="20"/>
        <v>0</v>
      </c>
      <c r="AB58" s="171">
        <f t="shared" si="21"/>
        <v>0</v>
      </c>
      <c r="AC58" s="4">
        <f>CE!N63</f>
        <v>0</v>
      </c>
      <c r="AD58" s="4">
        <f t="shared" si="22"/>
        <v>0</v>
      </c>
      <c r="AE58" s="4">
        <f t="shared" si="26"/>
        <v>0</v>
      </c>
      <c r="AF58" s="4">
        <f t="shared" si="23"/>
        <v>0</v>
      </c>
      <c r="AG58" s="4">
        <f t="shared" si="24"/>
        <v>0</v>
      </c>
    </row>
    <row r="59" spans="2:33" x14ac:dyDescent="0.2">
      <c r="B59">
        <f>'Risk Assessment'!B65</f>
        <v>0</v>
      </c>
      <c r="C59">
        <f>'Risk Assessment'!F65</f>
        <v>0</v>
      </c>
      <c r="D59" s="4">
        <f>Risks!C72</f>
        <v>0</v>
      </c>
      <c r="E59" s="4">
        <f t="shared" si="3"/>
        <v>0</v>
      </c>
      <c r="F59" s="4">
        <f t="shared" si="4"/>
        <v>0</v>
      </c>
      <c r="G59" s="4">
        <f t="shared" si="5"/>
        <v>0</v>
      </c>
      <c r="H59" s="4">
        <f t="shared" si="6"/>
        <v>0</v>
      </c>
      <c r="I59" s="4">
        <f t="shared" si="7"/>
        <v>0</v>
      </c>
      <c r="J59" s="4">
        <f t="shared" si="8"/>
        <v>0</v>
      </c>
      <c r="K59" s="4">
        <f t="shared" si="9"/>
        <v>0</v>
      </c>
      <c r="L59" s="4">
        <f t="shared" si="10"/>
        <v>0</v>
      </c>
      <c r="M59" s="4">
        <f t="shared" si="11"/>
        <v>0</v>
      </c>
      <c r="N59" s="4">
        <f t="shared" si="12"/>
        <v>0</v>
      </c>
      <c r="O59" s="4">
        <f t="shared" si="13"/>
        <v>0</v>
      </c>
      <c r="P59" s="4">
        <f t="shared" si="14"/>
        <v>0</v>
      </c>
      <c r="Q59" s="4">
        <f t="shared" si="15"/>
        <v>0</v>
      </c>
      <c r="R59" s="4">
        <f t="shared" si="16"/>
        <v>0</v>
      </c>
      <c r="S59" s="4">
        <f t="shared" si="17"/>
        <v>0</v>
      </c>
      <c r="T59" s="77">
        <f t="shared" si="18"/>
        <v>0</v>
      </c>
      <c r="U59" s="76">
        <f t="shared" si="25"/>
        <v>0.2</v>
      </c>
      <c r="V59" s="4">
        <f t="shared" si="19"/>
        <v>0</v>
      </c>
      <c r="X59" s="4">
        <f>Risk_Likelihood!V59</f>
        <v>0</v>
      </c>
      <c r="Y59" s="4">
        <f>Risk_Impact!V59</f>
        <v>0</v>
      </c>
      <c r="Z59" s="4">
        <f>Risk_Vulnerability!V59</f>
        <v>0</v>
      </c>
      <c r="AA59" s="4">
        <f t="shared" si="20"/>
        <v>0</v>
      </c>
      <c r="AB59" s="171">
        <f t="shared" si="21"/>
        <v>0</v>
      </c>
      <c r="AC59" s="4">
        <f>CE!N64</f>
        <v>0</v>
      </c>
      <c r="AD59" s="4">
        <f t="shared" si="22"/>
        <v>0</v>
      </c>
      <c r="AE59" s="4">
        <f t="shared" si="26"/>
        <v>0</v>
      </c>
      <c r="AF59" s="4">
        <f t="shared" si="23"/>
        <v>0</v>
      </c>
      <c r="AG59" s="4">
        <f t="shared" si="24"/>
        <v>0</v>
      </c>
    </row>
    <row r="60" spans="2:33" x14ac:dyDescent="0.2">
      <c r="B60">
        <f>'Risk Assessment'!B66</f>
        <v>0</v>
      </c>
      <c r="C60">
        <f>'Risk Assessment'!F66</f>
        <v>0</v>
      </c>
      <c r="D60" s="4">
        <f>Risks!C73</f>
        <v>0</v>
      </c>
      <c r="E60" s="4">
        <f t="shared" si="3"/>
        <v>0</v>
      </c>
      <c r="F60" s="4">
        <f t="shared" si="4"/>
        <v>0</v>
      </c>
      <c r="G60" s="4">
        <f t="shared" si="5"/>
        <v>0</v>
      </c>
      <c r="H60" s="4">
        <f t="shared" si="6"/>
        <v>0</v>
      </c>
      <c r="I60" s="4">
        <f t="shared" si="7"/>
        <v>0</v>
      </c>
      <c r="J60" s="4">
        <f t="shared" si="8"/>
        <v>0</v>
      </c>
      <c r="K60" s="4">
        <f t="shared" si="9"/>
        <v>0</v>
      </c>
      <c r="L60" s="4">
        <f t="shared" si="10"/>
        <v>0</v>
      </c>
      <c r="M60" s="4">
        <f t="shared" si="11"/>
        <v>0</v>
      </c>
      <c r="N60" s="4">
        <f t="shared" si="12"/>
        <v>0</v>
      </c>
      <c r="O60" s="4">
        <f t="shared" si="13"/>
        <v>0</v>
      </c>
      <c r="P60" s="4">
        <f t="shared" si="14"/>
        <v>0</v>
      </c>
      <c r="Q60" s="4">
        <f t="shared" si="15"/>
        <v>0</v>
      </c>
      <c r="R60" s="4">
        <f t="shared" si="16"/>
        <v>0</v>
      </c>
      <c r="S60" s="4">
        <f t="shared" si="17"/>
        <v>0</v>
      </c>
      <c r="T60" s="77">
        <f t="shared" si="18"/>
        <v>0</v>
      </c>
      <c r="U60" s="76">
        <f t="shared" si="25"/>
        <v>0.2</v>
      </c>
      <c r="V60" s="4">
        <f t="shared" si="19"/>
        <v>0</v>
      </c>
      <c r="X60" s="4">
        <f>Risk_Likelihood!V60</f>
        <v>0</v>
      </c>
      <c r="Y60" s="4">
        <f>Risk_Impact!V60</f>
        <v>0</v>
      </c>
      <c r="Z60" s="4">
        <f>Risk_Vulnerability!V60</f>
        <v>0</v>
      </c>
      <c r="AA60" s="4">
        <f t="shared" si="20"/>
        <v>0</v>
      </c>
      <c r="AB60" s="171">
        <f t="shared" si="21"/>
        <v>0</v>
      </c>
      <c r="AC60" s="4">
        <f>CE!N65</f>
        <v>0</v>
      </c>
      <c r="AD60" s="4">
        <f t="shared" si="22"/>
        <v>0</v>
      </c>
      <c r="AE60" s="4">
        <f t="shared" si="26"/>
        <v>0</v>
      </c>
      <c r="AF60" s="4">
        <f t="shared" si="23"/>
        <v>0</v>
      </c>
      <c r="AG60" s="4">
        <f t="shared" si="24"/>
        <v>0</v>
      </c>
    </row>
    <row r="61" spans="2:33" x14ac:dyDescent="0.2">
      <c r="B61">
        <f>'Risk Assessment'!B67</f>
        <v>0</v>
      </c>
      <c r="C61">
        <f>'Risk Assessment'!F67</f>
        <v>0</v>
      </c>
      <c r="D61" s="4">
        <f>Risks!C74</f>
        <v>0</v>
      </c>
      <c r="E61" s="4">
        <f t="shared" si="3"/>
        <v>0</v>
      </c>
      <c r="F61" s="4">
        <f t="shared" si="4"/>
        <v>0</v>
      </c>
      <c r="G61" s="4">
        <f t="shared" si="5"/>
        <v>0</v>
      </c>
      <c r="H61" s="4">
        <f t="shared" si="6"/>
        <v>0</v>
      </c>
      <c r="I61" s="4">
        <f t="shared" si="7"/>
        <v>0</v>
      </c>
      <c r="J61" s="4">
        <f t="shared" si="8"/>
        <v>0</v>
      </c>
      <c r="K61" s="4">
        <f t="shared" si="9"/>
        <v>0</v>
      </c>
      <c r="L61" s="4">
        <f t="shared" si="10"/>
        <v>0</v>
      </c>
      <c r="M61" s="4">
        <f t="shared" si="11"/>
        <v>0</v>
      </c>
      <c r="N61" s="4">
        <f t="shared" si="12"/>
        <v>0</v>
      </c>
      <c r="O61" s="4">
        <f t="shared" si="13"/>
        <v>0</v>
      </c>
      <c r="P61" s="4">
        <f t="shared" si="14"/>
        <v>0</v>
      </c>
      <c r="Q61" s="4">
        <f t="shared" si="15"/>
        <v>0</v>
      </c>
      <c r="R61" s="4">
        <f t="shared" si="16"/>
        <v>0</v>
      </c>
      <c r="S61" s="4">
        <f t="shared" si="17"/>
        <v>0</v>
      </c>
      <c r="T61" s="77">
        <f t="shared" si="18"/>
        <v>0</v>
      </c>
      <c r="U61" s="76">
        <f t="shared" si="25"/>
        <v>0.2</v>
      </c>
      <c r="V61" s="4">
        <f t="shared" si="19"/>
        <v>0</v>
      </c>
      <c r="X61" s="4">
        <f>Risk_Likelihood!V61</f>
        <v>0</v>
      </c>
      <c r="Y61" s="4">
        <f>Risk_Impact!V61</f>
        <v>0</v>
      </c>
      <c r="Z61" s="4">
        <f>Risk_Vulnerability!V61</f>
        <v>0</v>
      </c>
      <c r="AA61" s="4">
        <f t="shared" si="20"/>
        <v>0</v>
      </c>
      <c r="AB61" s="171">
        <f t="shared" si="21"/>
        <v>0</v>
      </c>
      <c r="AC61" s="4">
        <f>CE!N66</f>
        <v>0</v>
      </c>
      <c r="AD61" s="4">
        <f t="shared" si="22"/>
        <v>0</v>
      </c>
      <c r="AE61" s="4">
        <f t="shared" si="26"/>
        <v>0</v>
      </c>
      <c r="AF61" s="4">
        <f t="shared" si="23"/>
        <v>0</v>
      </c>
      <c r="AG61" s="4">
        <f t="shared" si="24"/>
        <v>0</v>
      </c>
    </row>
    <row r="62" spans="2:33" x14ac:dyDescent="0.2">
      <c r="B62">
        <f>'Risk Assessment'!B68</f>
        <v>0</v>
      </c>
      <c r="C62">
        <f>'Risk Assessment'!F68</f>
        <v>0</v>
      </c>
      <c r="D62" s="4">
        <f>Risks!C75</f>
        <v>0</v>
      </c>
      <c r="E62" s="4">
        <f t="shared" si="3"/>
        <v>0</v>
      </c>
      <c r="F62" s="4">
        <f t="shared" si="4"/>
        <v>0</v>
      </c>
      <c r="G62" s="4">
        <f t="shared" si="5"/>
        <v>0</v>
      </c>
      <c r="H62" s="4">
        <f t="shared" si="6"/>
        <v>0</v>
      </c>
      <c r="I62" s="4">
        <f t="shared" si="7"/>
        <v>0</v>
      </c>
      <c r="J62" s="4">
        <f t="shared" si="8"/>
        <v>0</v>
      </c>
      <c r="K62" s="4">
        <f t="shared" si="9"/>
        <v>0</v>
      </c>
      <c r="L62" s="4">
        <f t="shared" si="10"/>
        <v>0</v>
      </c>
      <c r="M62" s="4">
        <f t="shared" si="11"/>
        <v>0</v>
      </c>
      <c r="N62" s="4">
        <f t="shared" si="12"/>
        <v>0</v>
      </c>
      <c r="O62" s="4">
        <f t="shared" si="13"/>
        <v>0</v>
      </c>
      <c r="P62" s="4">
        <f t="shared" si="14"/>
        <v>0</v>
      </c>
      <c r="Q62" s="4">
        <f t="shared" si="15"/>
        <v>0</v>
      </c>
      <c r="R62" s="4">
        <f t="shared" si="16"/>
        <v>0</v>
      </c>
      <c r="S62" s="4">
        <f t="shared" si="17"/>
        <v>0</v>
      </c>
      <c r="T62" s="77">
        <f t="shared" si="18"/>
        <v>0</v>
      </c>
      <c r="U62" s="76">
        <f t="shared" si="25"/>
        <v>0.2</v>
      </c>
      <c r="V62" s="4">
        <f t="shared" si="19"/>
        <v>0</v>
      </c>
      <c r="X62" s="4">
        <f>Risk_Likelihood!V62</f>
        <v>0</v>
      </c>
      <c r="Y62" s="4">
        <f>Risk_Impact!V62</f>
        <v>0</v>
      </c>
      <c r="Z62" s="4">
        <f>Risk_Vulnerability!V62</f>
        <v>0</v>
      </c>
      <c r="AA62" s="4">
        <f t="shared" si="20"/>
        <v>0</v>
      </c>
      <c r="AB62" s="171">
        <f t="shared" si="21"/>
        <v>0</v>
      </c>
      <c r="AC62" s="4">
        <f>CE!N67</f>
        <v>0</v>
      </c>
      <c r="AD62" s="4">
        <f t="shared" si="22"/>
        <v>0</v>
      </c>
      <c r="AE62" s="4">
        <f t="shared" si="26"/>
        <v>0</v>
      </c>
      <c r="AF62" s="4">
        <f t="shared" si="23"/>
        <v>0</v>
      </c>
      <c r="AG62" s="4">
        <f t="shared" si="24"/>
        <v>0</v>
      </c>
    </row>
    <row r="63" spans="2:33" x14ac:dyDescent="0.2">
      <c r="B63">
        <f>'Risk Assessment'!B69</f>
        <v>0</v>
      </c>
      <c r="C63">
        <f>'Risk Assessment'!F69</f>
        <v>0</v>
      </c>
      <c r="D63" s="4">
        <f>Risks!C76</f>
        <v>0</v>
      </c>
      <c r="E63" s="4">
        <f t="shared" si="3"/>
        <v>0</v>
      </c>
      <c r="F63" s="4">
        <f t="shared" si="4"/>
        <v>0</v>
      </c>
      <c r="G63" s="4">
        <f t="shared" si="5"/>
        <v>0</v>
      </c>
      <c r="H63" s="4">
        <f t="shared" si="6"/>
        <v>0</v>
      </c>
      <c r="I63" s="4">
        <f t="shared" si="7"/>
        <v>0</v>
      </c>
      <c r="J63" s="4">
        <f t="shared" si="8"/>
        <v>0</v>
      </c>
      <c r="K63" s="4">
        <f t="shared" si="9"/>
        <v>0</v>
      </c>
      <c r="L63" s="4">
        <f t="shared" si="10"/>
        <v>0</v>
      </c>
      <c r="M63" s="4">
        <f t="shared" si="11"/>
        <v>0</v>
      </c>
      <c r="N63" s="4">
        <f t="shared" si="12"/>
        <v>0</v>
      </c>
      <c r="O63" s="4">
        <f t="shared" si="13"/>
        <v>0</v>
      </c>
      <c r="P63" s="4">
        <f t="shared" si="14"/>
        <v>0</v>
      </c>
      <c r="Q63" s="4">
        <f t="shared" si="15"/>
        <v>0</v>
      </c>
      <c r="R63" s="4">
        <f t="shared" si="16"/>
        <v>0</v>
      </c>
      <c r="S63" s="4">
        <f t="shared" si="17"/>
        <v>0</v>
      </c>
      <c r="T63" s="77">
        <f t="shared" si="18"/>
        <v>0</v>
      </c>
      <c r="U63" s="76">
        <f t="shared" si="25"/>
        <v>0.2</v>
      </c>
      <c r="V63" s="4">
        <f t="shared" si="19"/>
        <v>0</v>
      </c>
      <c r="X63" s="4">
        <f>Risk_Likelihood!V63</f>
        <v>0</v>
      </c>
      <c r="Y63" s="4">
        <f>Risk_Impact!V63</f>
        <v>0</v>
      </c>
      <c r="Z63" s="4">
        <f>Risk_Vulnerability!V63</f>
        <v>0</v>
      </c>
      <c r="AA63" s="4">
        <f t="shared" si="20"/>
        <v>0</v>
      </c>
      <c r="AB63" s="171">
        <f t="shared" si="21"/>
        <v>0</v>
      </c>
      <c r="AC63" s="4">
        <f>CE!N68</f>
        <v>0</v>
      </c>
      <c r="AD63" s="4">
        <f t="shared" si="22"/>
        <v>0</v>
      </c>
      <c r="AE63" s="4">
        <f t="shared" si="26"/>
        <v>0</v>
      </c>
      <c r="AF63" s="4">
        <f t="shared" si="23"/>
        <v>0</v>
      </c>
      <c r="AG63" s="4">
        <f t="shared" si="24"/>
        <v>0</v>
      </c>
    </row>
    <row r="64" spans="2:33" x14ac:dyDescent="0.2">
      <c r="B64">
        <f>'Risk Assessment'!B70</f>
        <v>0</v>
      </c>
      <c r="C64">
        <f>'Risk Assessment'!F70</f>
        <v>0</v>
      </c>
      <c r="D64" s="4">
        <f>Risks!C77</f>
        <v>0</v>
      </c>
      <c r="E64" s="4">
        <f t="shared" si="3"/>
        <v>0</v>
      </c>
      <c r="F64" s="4">
        <f t="shared" si="4"/>
        <v>0</v>
      </c>
      <c r="G64" s="4">
        <f t="shared" si="5"/>
        <v>0</v>
      </c>
      <c r="H64" s="4">
        <f t="shared" si="6"/>
        <v>0</v>
      </c>
      <c r="I64" s="4">
        <f t="shared" si="7"/>
        <v>0</v>
      </c>
      <c r="J64" s="4">
        <f t="shared" si="8"/>
        <v>0</v>
      </c>
      <c r="K64" s="4">
        <f t="shared" si="9"/>
        <v>0</v>
      </c>
      <c r="L64" s="4">
        <f t="shared" si="10"/>
        <v>0</v>
      </c>
      <c r="M64" s="4">
        <f t="shared" si="11"/>
        <v>0</v>
      </c>
      <c r="N64" s="4">
        <f t="shared" si="12"/>
        <v>0</v>
      </c>
      <c r="O64" s="4">
        <f t="shared" si="13"/>
        <v>0</v>
      </c>
      <c r="P64" s="4">
        <f t="shared" si="14"/>
        <v>0</v>
      </c>
      <c r="Q64" s="4">
        <f t="shared" si="15"/>
        <v>0</v>
      </c>
      <c r="R64" s="4">
        <f t="shared" si="16"/>
        <v>0</v>
      </c>
      <c r="S64" s="4">
        <f t="shared" si="17"/>
        <v>0</v>
      </c>
      <c r="T64" s="77">
        <f t="shared" si="18"/>
        <v>0</v>
      </c>
      <c r="U64" s="76">
        <f t="shared" si="25"/>
        <v>0.2</v>
      </c>
      <c r="V64" s="4">
        <f t="shared" si="19"/>
        <v>0</v>
      </c>
      <c r="X64" s="4">
        <f>Risk_Likelihood!V64</f>
        <v>0</v>
      </c>
      <c r="Y64" s="4">
        <f>Risk_Impact!V64</f>
        <v>0</v>
      </c>
      <c r="Z64" s="4">
        <f>Risk_Vulnerability!V64</f>
        <v>0</v>
      </c>
      <c r="AA64" s="4">
        <f t="shared" si="20"/>
        <v>0</v>
      </c>
      <c r="AB64" s="171">
        <f t="shared" si="21"/>
        <v>0</v>
      </c>
      <c r="AC64" s="4">
        <f>CE!N69</f>
        <v>0</v>
      </c>
      <c r="AD64" s="4">
        <f t="shared" si="22"/>
        <v>0</v>
      </c>
      <c r="AE64" s="4">
        <f t="shared" si="26"/>
        <v>0</v>
      </c>
      <c r="AF64" s="4">
        <f t="shared" si="23"/>
        <v>0</v>
      </c>
      <c r="AG64" s="4">
        <f t="shared" si="24"/>
        <v>0</v>
      </c>
    </row>
    <row r="65" spans="2:33" x14ac:dyDescent="0.2">
      <c r="B65">
        <f>'Risk Assessment'!B71</f>
        <v>0</v>
      </c>
      <c r="C65">
        <f>'Risk Assessment'!F71</f>
        <v>0</v>
      </c>
      <c r="D65" s="4">
        <f>Risks!C78</f>
        <v>0</v>
      </c>
      <c r="E65" s="4">
        <f t="shared" si="3"/>
        <v>0</v>
      </c>
      <c r="F65" s="4">
        <f t="shared" si="4"/>
        <v>0</v>
      </c>
      <c r="G65" s="4">
        <f t="shared" si="5"/>
        <v>0</v>
      </c>
      <c r="H65" s="4">
        <f t="shared" si="6"/>
        <v>0</v>
      </c>
      <c r="I65" s="4">
        <f t="shared" si="7"/>
        <v>0</v>
      </c>
      <c r="J65" s="4">
        <f t="shared" si="8"/>
        <v>0</v>
      </c>
      <c r="K65" s="4">
        <f t="shared" si="9"/>
        <v>0</v>
      </c>
      <c r="L65" s="4">
        <f t="shared" si="10"/>
        <v>0</v>
      </c>
      <c r="M65" s="4">
        <f t="shared" si="11"/>
        <v>0</v>
      </c>
      <c r="N65" s="4">
        <f t="shared" si="12"/>
        <v>0</v>
      </c>
      <c r="O65" s="4">
        <f t="shared" si="13"/>
        <v>0</v>
      </c>
      <c r="P65" s="4">
        <f t="shared" si="14"/>
        <v>0</v>
      </c>
      <c r="Q65" s="4">
        <f t="shared" si="15"/>
        <v>0</v>
      </c>
      <c r="R65" s="4">
        <f t="shared" si="16"/>
        <v>0</v>
      </c>
      <c r="S65" s="4">
        <f t="shared" si="17"/>
        <v>0</v>
      </c>
      <c r="T65" s="77">
        <f t="shared" si="18"/>
        <v>0</v>
      </c>
      <c r="U65" s="76">
        <f t="shared" si="25"/>
        <v>0.2</v>
      </c>
      <c r="V65" s="4">
        <f t="shared" si="19"/>
        <v>0</v>
      </c>
      <c r="X65" s="4">
        <f>Risk_Likelihood!V65</f>
        <v>0</v>
      </c>
      <c r="Y65" s="4">
        <f>Risk_Impact!V65</f>
        <v>0</v>
      </c>
      <c r="Z65" s="4">
        <f>Risk_Vulnerability!V65</f>
        <v>0</v>
      </c>
      <c r="AA65" s="4">
        <f t="shared" si="20"/>
        <v>0</v>
      </c>
      <c r="AB65" s="171">
        <f t="shared" si="21"/>
        <v>0</v>
      </c>
      <c r="AC65" s="4">
        <f>CE!N70</f>
        <v>0</v>
      </c>
      <c r="AD65" s="4">
        <f t="shared" si="22"/>
        <v>0</v>
      </c>
      <c r="AE65" s="4">
        <f t="shared" si="26"/>
        <v>0</v>
      </c>
      <c r="AF65" s="4">
        <f t="shared" si="23"/>
        <v>0</v>
      </c>
      <c r="AG65" s="4">
        <f t="shared" si="24"/>
        <v>0</v>
      </c>
    </row>
    <row r="66" spans="2:33" x14ac:dyDescent="0.2">
      <c r="B66">
        <f>'Risk Assessment'!B72</f>
        <v>0</v>
      </c>
      <c r="C66">
        <f>'Risk Assessment'!F72</f>
        <v>0</v>
      </c>
      <c r="D66" s="4">
        <f>Risks!C79</f>
        <v>0</v>
      </c>
      <c r="E66" s="4">
        <f t="shared" si="3"/>
        <v>0</v>
      </c>
      <c r="F66" s="4">
        <f t="shared" si="4"/>
        <v>0</v>
      </c>
      <c r="G66" s="4">
        <f t="shared" si="5"/>
        <v>0</v>
      </c>
      <c r="H66" s="4">
        <f t="shared" si="6"/>
        <v>0</v>
      </c>
      <c r="I66" s="4">
        <f t="shared" si="7"/>
        <v>0</v>
      </c>
      <c r="J66" s="4">
        <f t="shared" si="8"/>
        <v>0</v>
      </c>
      <c r="K66" s="4">
        <f t="shared" si="9"/>
        <v>0</v>
      </c>
      <c r="L66" s="4">
        <f t="shared" si="10"/>
        <v>0</v>
      </c>
      <c r="M66" s="4">
        <f t="shared" si="11"/>
        <v>0</v>
      </c>
      <c r="N66" s="4">
        <f t="shared" si="12"/>
        <v>0</v>
      </c>
      <c r="O66" s="4">
        <f t="shared" si="13"/>
        <v>0</v>
      </c>
      <c r="P66" s="4">
        <f t="shared" si="14"/>
        <v>0</v>
      </c>
      <c r="Q66" s="4">
        <f t="shared" si="15"/>
        <v>0</v>
      </c>
      <c r="R66" s="4">
        <f t="shared" si="16"/>
        <v>0</v>
      </c>
      <c r="S66" s="4">
        <f t="shared" si="17"/>
        <v>0</v>
      </c>
      <c r="T66" s="77">
        <f t="shared" si="18"/>
        <v>0</v>
      </c>
      <c r="U66" s="76">
        <f t="shared" si="25"/>
        <v>0.2</v>
      </c>
      <c r="V66" s="4">
        <f t="shared" si="19"/>
        <v>0</v>
      </c>
      <c r="X66" s="4">
        <f>Risk_Likelihood!V66</f>
        <v>0</v>
      </c>
      <c r="Y66" s="4">
        <f>Risk_Impact!V66</f>
        <v>0</v>
      </c>
      <c r="Z66" s="4">
        <f>Risk_Vulnerability!V66</f>
        <v>0</v>
      </c>
      <c r="AA66" s="4">
        <f t="shared" si="20"/>
        <v>0</v>
      </c>
      <c r="AB66" s="171">
        <f t="shared" si="21"/>
        <v>0</v>
      </c>
      <c r="AC66" s="4">
        <f>CE!N71</f>
        <v>0</v>
      </c>
      <c r="AD66" s="4">
        <f t="shared" si="22"/>
        <v>0</v>
      </c>
      <c r="AE66" s="4">
        <f t="shared" si="26"/>
        <v>0</v>
      </c>
      <c r="AF66" s="4">
        <f t="shared" si="23"/>
        <v>0</v>
      </c>
      <c r="AG66" s="4">
        <f t="shared" si="24"/>
        <v>0</v>
      </c>
    </row>
    <row r="67" spans="2:33" x14ac:dyDescent="0.2">
      <c r="B67">
        <f>'Risk Assessment'!B73</f>
        <v>0</v>
      </c>
      <c r="C67">
        <f>'Risk Assessment'!F73</f>
        <v>0</v>
      </c>
      <c r="D67" s="4">
        <f>Risks!C80</f>
        <v>0</v>
      </c>
      <c r="E67" s="4">
        <f t="shared" si="3"/>
        <v>0</v>
      </c>
      <c r="F67" s="4">
        <f t="shared" si="4"/>
        <v>0</v>
      </c>
      <c r="G67" s="4">
        <f t="shared" si="5"/>
        <v>0</v>
      </c>
      <c r="H67" s="4">
        <f t="shared" si="6"/>
        <v>0</v>
      </c>
      <c r="I67" s="4">
        <f t="shared" si="7"/>
        <v>0</v>
      </c>
      <c r="J67" s="4">
        <f t="shared" si="8"/>
        <v>0</v>
      </c>
      <c r="K67" s="4">
        <f t="shared" si="9"/>
        <v>0</v>
      </c>
      <c r="L67" s="4">
        <f t="shared" si="10"/>
        <v>0</v>
      </c>
      <c r="M67" s="4">
        <f t="shared" si="11"/>
        <v>0</v>
      </c>
      <c r="N67" s="4">
        <f t="shared" si="12"/>
        <v>0</v>
      </c>
      <c r="O67" s="4">
        <f t="shared" si="13"/>
        <v>0</v>
      </c>
      <c r="P67" s="4">
        <f t="shared" si="14"/>
        <v>0</v>
      </c>
      <c r="Q67" s="4">
        <f t="shared" si="15"/>
        <v>0</v>
      </c>
      <c r="R67" s="4">
        <f t="shared" si="16"/>
        <v>0</v>
      </c>
      <c r="S67" s="4">
        <f t="shared" si="17"/>
        <v>0</v>
      </c>
      <c r="T67" s="77">
        <f t="shared" si="18"/>
        <v>0</v>
      </c>
      <c r="U67" s="76">
        <f t="shared" si="25"/>
        <v>0.2</v>
      </c>
      <c r="V67" s="4">
        <f t="shared" si="19"/>
        <v>0</v>
      </c>
      <c r="X67" s="4">
        <f>Risk_Likelihood!V67</f>
        <v>0</v>
      </c>
      <c r="Y67" s="4">
        <f>Risk_Impact!V67</f>
        <v>0</v>
      </c>
      <c r="Z67" s="4">
        <f>Risk_Vulnerability!V67</f>
        <v>0</v>
      </c>
      <c r="AA67" s="4">
        <f t="shared" si="20"/>
        <v>0</v>
      </c>
      <c r="AB67" s="171">
        <f t="shared" si="21"/>
        <v>0</v>
      </c>
      <c r="AC67" s="4">
        <f>CE!N72</f>
        <v>0</v>
      </c>
      <c r="AD67" s="4">
        <f t="shared" si="22"/>
        <v>0</v>
      </c>
      <c r="AE67" s="4">
        <f t="shared" si="26"/>
        <v>0</v>
      </c>
      <c r="AF67" s="4">
        <f t="shared" si="23"/>
        <v>0</v>
      </c>
      <c r="AG67" s="4">
        <f t="shared" si="24"/>
        <v>0</v>
      </c>
    </row>
    <row r="68" spans="2:33" x14ac:dyDescent="0.2">
      <c r="B68">
        <f>'Risk Assessment'!B74</f>
        <v>0</v>
      </c>
      <c r="C68">
        <f>'Risk Assessment'!F74</f>
        <v>0</v>
      </c>
      <c r="D68" s="4">
        <f>Risks!C81</f>
        <v>0</v>
      </c>
      <c r="E68" s="4">
        <f t="shared" si="3"/>
        <v>0</v>
      </c>
      <c r="F68" s="4">
        <f t="shared" si="4"/>
        <v>0</v>
      </c>
      <c r="G68" s="4">
        <f t="shared" si="5"/>
        <v>0</v>
      </c>
      <c r="H68" s="4">
        <f t="shared" si="6"/>
        <v>0</v>
      </c>
      <c r="I68" s="4">
        <f t="shared" si="7"/>
        <v>0</v>
      </c>
      <c r="J68" s="4">
        <f t="shared" si="8"/>
        <v>0</v>
      </c>
      <c r="K68" s="4">
        <f t="shared" si="9"/>
        <v>0</v>
      </c>
      <c r="L68" s="4">
        <f t="shared" si="10"/>
        <v>0</v>
      </c>
      <c r="M68" s="4">
        <f t="shared" si="11"/>
        <v>0</v>
      </c>
      <c r="N68" s="4">
        <f t="shared" si="12"/>
        <v>0</v>
      </c>
      <c r="O68" s="4">
        <f t="shared" si="13"/>
        <v>0</v>
      </c>
      <c r="P68" s="4">
        <f t="shared" si="14"/>
        <v>0</v>
      </c>
      <c r="Q68" s="4">
        <f t="shared" si="15"/>
        <v>0</v>
      </c>
      <c r="R68" s="4">
        <f t="shared" si="16"/>
        <v>0</v>
      </c>
      <c r="S68" s="4">
        <f t="shared" si="17"/>
        <v>0</v>
      </c>
      <c r="T68" s="77">
        <f t="shared" si="18"/>
        <v>0</v>
      </c>
      <c r="U68" s="76">
        <f t="shared" si="25"/>
        <v>0.2</v>
      </c>
      <c r="V68" s="4">
        <f t="shared" si="19"/>
        <v>0</v>
      </c>
      <c r="X68" s="4">
        <f>Risk_Likelihood!V68</f>
        <v>0</v>
      </c>
      <c r="Y68" s="4">
        <f>Risk_Impact!V68</f>
        <v>0</v>
      </c>
      <c r="Z68" s="4">
        <f>Risk_Vulnerability!V68</f>
        <v>0</v>
      </c>
      <c r="AA68" s="4">
        <f t="shared" si="20"/>
        <v>0</v>
      </c>
      <c r="AB68" s="171">
        <f t="shared" si="21"/>
        <v>0</v>
      </c>
      <c r="AC68" s="4">
        <f>CE!N73</f>
        <v>0</v>
      </c>
      <c r="AD68" s="4">
        <f t="shared" si="22"/>
        <v>0</v>
      </c>
      <c r="AE68" s="4">
        <f t="shared" si="26"/>
        <v>0</v>
      </c>
      <c r="AF68" s="4">
        <f t="shared" si="23"/>
        <v>0</v>
      </c>
      <c r="AG68" s="4">
        <f t="shared" si="24"/>
        <v>0</v>
      </c>
    </row>
    <row r="69" spans="2:33" x14ac:dyDescent="0.2">
      <c r="B69">
        <f>'Risk Assessment'!B75</f>
        <v>0</v>
      </c>
      <c r="C69">
        <f>'Risk Assessment'!F75</f>
        <v>0</v>
      </c>
      <c r="D69" s="4">
        <f>Risks!C82</f>
        <v>0</v>
      </c>
      <c r="E69" s="4">
        <f t="shared" si="3"/>
        <v>0</v>
      </c>
      <c r="F69" s="4">
        <f t="shared" si="4"/>
        <v>0</v>
      </c>
      <c r="G69" s="4">
        <f t="shared" si="5"/>
        <v>0</v>
      </c>
      <c r="H69" s="4">
        <f t="shared" si="6"/>
        <v>0</v>
      </c>
      <c r="I69" s="4">
        <f t="shared" si="7"/>
        <v>0</v>
      </c>
      <c r="J69" s="4">
        <f t="shared" si="8"/>
        <v>0</v>
      </c>
      <c r="K69" s="4">
        <f t="shared" si="9"/>
        <v>0</v>
      </c>
      <c r="L69" s="4">
        <f t="shared" si="10"/>
        <v>0</v>
      </c>
      <c r="M69" s="4">
        <f t="shared" si="11"/>
        <v>0</v>
      </c>
      <c r="N69" s="4">
        <f t="shared" si="12"/>
        <v>0</v>
      </c>
      <c r="O69" s="4">
        <f t="shared" si="13"/>
        <v>0</v>
      </c>
      <c r="P69" s="4">
        <f t="shared" si="14"/>
        <v>0</v>
      </c>
      <c r="Q69" s="4">
        <f t="shared" si="15"/>
        <v>0</v>
      </c>
      <c r="R69" s="4">
        <f t="shared" si="16"/>
        <v>0</v>
      </c>
      <c r="S69" s="4">
        <f t="shared" si="17"/>
        <v>0</v>
      </c>
      <c r="T69" s="77">
        <f t="shared" si="18"/>
        <v>0</v>
      </c>
      <c r="U69" s="76">
        <f t="shared" si="25"/>
        <v>0.2</v>
      </c>
      <c r="V69" s="4">
        <f t="shared" si="19"/>
        <v>0</v>
      </c>
      <c r="X69" s="4">
        <f>Risk_Likelihood!V69</f>
        <v>0</v>
      </c>
      <c r="Y69" s="4">
        <f>Risk_Impact!V69</f>
        <v>0</v>
      </c>
      <c r="Z69" s="4">
        <f>Risk_Vulnerability!V69</f>
        <v>0</v>
      </c>
      <c r="AA69" s="4">
        <f t="shared" si="20"/>
        <v>0</v>
      </c>
      <c r="AB69" s="171">
        <f t="shared" si="21"/>
        <v>0</v>
      </c>
      <c r="AC69" s="4">
        <f>CE!N74</f>
        <v>0</v>
      </c>
      <c r="AD69" s="4">
        <f t="shared" si="22"/>
        <v>0</v>
      </c>
      <c r="AE69" s="4">
        <f t="shared" si="26"/>
        <v>0</v>
      </c>
      <c r="AF69" s="4">
        <f t="shared" si="23"/>
        <v>0</v>
      </c>
      <c r="AG69" s="4">
        <f t="shared" si="24"/>
        <v>0</v>
      </c>
    </row>
    <row r="70" spans="2:33" x14ac:dyDescent="0.2">
      <c r="B70">
        <f>'Risk Assessment'!B76</f>
        <v>0</v>
      </c>
      <c r="C70">
        <f>'Risk Assessment'!F76</f>
        <v>0</v>
      </c>
      <c r="D70" s="4">
        <f>Risks!C83</f>
        <v>0</v>
      </c>
      <c r="E70" s="4">
        <f t="shared" ref="E70:E133" si="27">COUNTIF(C70,$E$4)</f>
        <v>0</v>
      </c>
      <c r="F70" s="4">
        <f t="shared" ref="F70:F133" si="28">COUNTIF(C70,$F$4)</f>
        <v>0</v>
      </c>
      <c r="G70" s="4">
        <f t="shared" ref="G70:G133" si="29">COUNTIF(C70,$G$4)</f>
        <v>0</v>
      </c>
      <c r="H70" s="4">
        <f t="shared" ref="H70:H133" si="30">COUNTIF(C70,$H$4)</f>
        <v>0</v>
      </c>
      <c r="I70" s="4">
        <f t="shared" ref="I70:I133" si="31">COUNTIF(C70,$I$4)</f>
        <v>0</v>
      </c>
      <c r="J70" s="4">
        <f t="shared" ref="J70:J133" si="32">E70*D70</f>
        <v>0</v>
      </c>
      <c r="K70" s="4">
        <f t="shared" ref="K70:K133" si="33">F70*D70</f>
        <v>0</v>
      </c>
      <c r="L70" s="4">
        <f t="shared" ref="L70:L133" si="34">D70*G70</f>
        <v>0</v>
      </c>
      <c r="M70" s="4">
        <f t="shared" ref="M70:M133" si="35">H70*D70</f>
        <v>0</v>
      </c>
      <c r="N70" s="4">
        <f t="shared" ref="N70:N133" si="36">I70*D70</f>
        <v>0</v>
      </c>
      <c r="O70" s="4">
        <f t="shared" ref="O70:O133" si="37">J70*$O$3</f>
        <v>0</v>
      </c>
      <c r="P70" s="4">
        <f t="shared" ref="P70:P133" si="38">K70*$P$3</f>
        <v>0</v>
      </c>
      <c r="Q70" s="4">
        <f t="shared" ref="Q70:Q133" si="39">L70*$Q$3</f>
        <v>0</v>
      </c>
      <c r="R70" s="4">
        <f t="shared" ref="R70:R133" si="40">M70*$R$3</f>
        <v>0</v>
      </c>
      <c r="S70" s="4">
        <f t="shared" ref="S70:S133" si="41">N70*$S$3</f>
        <v>0</v>
      </c>
      <c r="T70" s="77">
        <f t="shared" ref="T70:T133" si="42">SUM(O70:S70)</f>
        <v>0</v>
      </c>
      <c r="U70" s="76">
        <f t="shared" si="25"/>
        <v>0.2</v>
      </c>
      <c r="V70" s="4">
        <f t="shared" ref="V70:V133" si="43">U70*T70</f>
        <v>0</v>
      </c>
      <c r="X70" s="4">
        <f>Risk_Likelihood!V70</f>
        <v>0</v>
      </c>
      <c r="Y70" s="4">
        <f>Risk_Impact!V70</f>
        <v>0</v>
      </c>
      <c r="Z70" s="4">
        <f>Risk_Vulnerability!V70</f>
        <v>0</v>
      </c>
      <c r="AA70" s="4">
        <f t="shared" ref="AA70:AA133" si="44">V70</f>
        <v>0</v>
      </c>
      <c r="AB70" s="171">
        <f t="shared" ref="AB70:AB133" si="45">SUM(X70:AA70)</f>
        <v>0</v>
      </c>
      <c r="AC70" s="4">
        <f>CE!N75</f>
        <v>0</v>
      </c>
      <c r="AD70" s="4">
        <f t="shared" ref="AD70:AD133" si="46">AC70*AB70</f>
        <v>0</v>
      </c>
      <c r="AE70" s="4">
        <f t="shared" si="26"/>
        <v>0</v>
      </c>
      <c r="AF70" s="4">
        <f t="shared" ref="AF70:AF133" si="47">IF(AB70&gt;AE70,1,0)</f>
        <v>0</v>
      </c>
      <c r="AG70" s="4">
        <f t="shared" ref="AG70:AG133" si="48">IF(AD70&gt;AE70,1,0)</f>
        <v>0</v>
      </c>
    </row>
    <row r="71" spans="2:33" x14ac:dyDescent="0.2">
      <c r="B71">
        <f>'Risk Assessment'!B77</f>
        <v>0</v>
      </c>
      <c r="C71">
        <f>'Risk Assessment'!F77</f>
        <v>0</v>
      </c>
      <c r="D71" s="4">
        <f>Risks!C84</f>
        <v>0</v>
      </c>
      <c r="E71" s="4">
        <f t="shared" si="27"/>
        <v>0</v>
      </c>
      <c r="F71" s="4">
        <f t="shared" si="28"/>
        <v>0</v>
      </c>
      <c r="G71" s="4">
        <f t="shared" si="29"/>
        <v>0</v>
      </c>
      <c r="H71" s="4">
        <f t="shared" si="30"/>
        <v>0</v>
      </c>
      <c r="I71" s="4">
        <f t="shared" si="31"/>
        <v>0</v>
      </c>
      <c r="J71" s="4">
        <f t="shared" si="32"/>
        <v>0</v>
      </c>
      <c r="K71" s="4">
        <f t="shared" si="33"/>
        <v>0</v>
      </c>
      <c r="L71" s="4">
        <f t="shared" si="34"/>
        <v>0</v>
      </c>
      <c r="M71" s="4">
        <f t="shared" si="35"/>
        <v>0</v>
      </c>
      <c r="N71" s="4">
        <f t="shared" si="36"/>
        <v>0</v>
      </c>
      <c r="O71" s="4">
        <f t="shared" si="37"/>
        <v>0</v>
      </c>
      <c r="P71" s="4">
        <f t="shared" si="38"/>
        <v>0</v>
      </c>
      <c r="Q71" s="4">
        <f t="shared" si="39"/>
        <v>0</v>
      </c>
      <c r="R71" s="4">
        <f t="shared" si="40"/>
        <v>0</v>
      </c>
      <c r="S71" s="4">
        <f t="shared" si="41"/>
        <v>0</v>
      </c>
      <c r="T71" s="77">
        <f t="shared" si="42"/>
        <v>0</v>
      </c>
      <c r="U71" s="76">
        <f t="shared" ref="U71:U134" si="49">$U$5</f>
        <v>0.2</v>
      </c>
      <c r="V71" s="4">
        <f t="shared" si="43"/>
        <v>0</v>
      </c>
      <c r="X71" s="4">
        <f>Risk_Likelihood!V71</f>
        <v>0</v>
      </c>
      <c r="Y71" s="4">
        <f>Risk_Impact!V71</f>
        <v>0</v>
      </c>
      <c r="Z71" s="4">
        <f>Risk_Vulnerability!V71</f>
        <v>0</v>
      </c>
      <c r="AA71" s="4">
        <f t="shared" si="44"/>
        <v>0</v>
      </c>
      <c r="AB71" s="171">
        <f t="shared" si="45"/>
        <v>0</v>
      </c>
      <c r="AC71" s="4">
        <f>CE!N76</f>
        <v>0</v>
      </c>
      <c r="AD71" s="4">
        <f t="shared" si="46"/>
        <v>0</v>
      </c>
      <c r="AE71" s="4">
        <f t="shared" ref="AE71:AE134" si="50">$AE$5</f>
        <v>0</v>
      </c>
      <c r="AF71" s="4">
        <f t="shared" si="47"/>
        <v>0</v>
      </c>
      <c r="AG71" s="4">
        <f t="shared" si="48"/>
        <v>0</v>
      </c>
    </row>
    <row r="72" spans="2:33" x14ac:dyDescent="0.2">
      <c r="B72">
        <f>'Risk Assessment'!B78</f>
        <v>0</v>
      </c>
      <c r="C72">
        <f>'Risk Assessment'!F78</f>
        <v>0</v>
      </c>
      <c r="D72" s="4">
        <f>Risks!C85</f>
        <v>0</v>
      </c>
      <c r="E72" s="4">
        <f t="shared" si="27"/>
        <v>0</v>
      </c>
      <c r="F72" s="4">
        <f t="shared" si="28"/>
        <v>0</v>
      </c>
      <c r="G72" s="4">
        <f t="shared" si="29"/>
        <v>0</v>
      </c>
      <c r="H72" s="4">
        <f t="shared" si="30"/>
        <v>0</v>
      </c>
      <c r="I72" s="4">
        <f t="shared" si="31"/>
        <v>0</v>
      </c>
      <c r="J72" s="4">
        <f t="shared" si="32"/>
        <v>0</v>
      </c>
      <c r="K72" s="4">
        <f t="shared" si="33"/>
        <v>0</v>
      </c>
      <c r="L72" s="4">
        <f t="shared" si="34"/>
        <v>0</v>
      </c>
      <c r="M72" s="4">
        <f t="shared" si="35"/>
        <v>0</v>
      </c>
      <c r="N72" s="4">
        <f t="shared" si="36"/>
        <v>0</v>
      </c>
      <c r="O72" s="4">
        <f t="shared" si="37"/>
        <v>0</v>
      </c>
      <c r="P72" s="4">
        <f t="shared" si="38"/>
        <v>0</v>
      </c>
      <c r="Q72" s="4">
        <f t="shared" si="39"/>
        <v>0</v>
      </c>
      <c r="R72" s="4">
        <f t="shared" si="40"/>
        <v>0</v>
      </c>
      <c r="S72" s="4">
        <f t="shared" si="41"/>
        <v>0</v>
      </c>
      <c r="T72" s="77">
        <f t="shared" si="42"/>
        <v>0</v>
      </c>
      <c r="U72" s="76">
        <f t="shared" si="49"/>
        <v>0.2</v>
      </c>
      <c r="V72" s="4">
        <f t="shared" si="43"/>
        <v>0</v>
      </c>
      <c r="X72" s="4">
        <f>Risk_Likelihood!V72</f>
        <v>0</v>
      </c>
      <c r="Y72" s="4">
        <f>Risk_Impact!V72</f>
        <v>0</v>
      </c>
      <c r="Z72" s="4">
        <f>Risk_Vulnerability!V72</f>
        <v>0</v>
      </c>
      <c r="AA72" s="4">
        <f t="shared" si="44"/>
        <v>0</v>
      </c>
      <c r="AB72" s="171">
        <f t="shared" si="45"/>
        <v>0</v>
      </c>
      <c r="AC72" s="4">
        <f>CE!N77</f>
        <v>0</v>
      </c>
      <c r="AD72" s="4">
        <f t="shared" si="46"/>
        <v>0</v>
      </c>
      <c r="AE72" s="4">
        <f t="shared" si="50"/>
        <v>0</v>
      </c>
      <c r="AF72" s="4">
        <f t="shared" si="47"/>
        <v>0</v>
      </c>
      <c r="AG72" s="4">
        <f t="shared" si="48"/>
        <v>0</v>
      </c>
    </row>
    <row r="73" spans="2:33" x14ac:dyDescent="0.2">
      <c r="B73">
        <f>'Risk Assessment'!B79</f>
        <v>0</v>
      </c>
      <c r="C73">
        <f>'Risk Assessment'!F79</f>
        <v>0</v>
      </c>
      <c r="D73" s="4">
        <f>Risks!C86</f>
        <v>0</v>
      </c>
      <c r="E73" s="4">
        <f t="shared" si="27"/>
        <v>0</v>
      </c>
      <c r="F73" s="4">
        <f t="shared" si="28"/>
        <v>0</v>
      </c>
      <c r="G73" s="4">
        <f t="shared" si="29"/>
        <v>0</v>
      </c>
      <c r="H73" s="4">
        <f t="shared" si="30"/>
        <v>0</v>
      </c>
      <c r="I73" s="4">
        <f t="shared" si="31"/>
        <v>0</v>
      </c>
      <c r="J73" s="4">
        <f t="shared" si="32"/>
        <v>0</v>
      </c>
      <c r="K73" s="4">
        <f t="shared" si="33"/>
        <v>0</v>
      </c>
      <c r="L73" s="4">
        <f t="shared" si="34"/>
        <v>0</v>
      </c>
      <c r="M73" s="4">
        <f t="shared" si="35"/>
        <v>0</v>
      </c>
      <c r="N73" s="4">
        <f t="shared" si="36"/>
        <v>0</v>
      </c>
      <c r="O73" s="4">
        <f t="shared" si="37"/>
        <v>0</v>
      </c>
      <c r="P73" s="4">
        <f t="shared" si="38"/>
        <v>0</v>
      </c>
      <c r="Q73" s="4">
        <f t="shared" si="39"/>
        <v>0</v>
      </c>
      <c r="R73" s="4">
        <f t="shared" si="40"/>
        <v>0</v>
      </c>
      <c r="S73" s="4">
        <f t="shared" si="41"/>
        <v>0</v>
      </c>
      <c r="T73" s="77">
        <f t="shared" si="42"/>
        <v>0</v>
      </c>
      <c r="U73" s="76">
        <f t="shared" si="49"/>
        <v>0.2</v>
      </c>
      <c r="V73" s="4">
        <f t="shared" si="43"/>
        <v>0</v>
      </c>
      <c r="X73" s="4">
        <f>Risk_Likelihood!V73</f>
        <v>0</v>
      </c>
      <c r="Y73" s="4">
        <f>Risk_Impact!V73</f>
        <v>0</v>
      </c>
      <c r="Z73" s="4">
        <f>Risk_Vulnerability!V73</f>
        <v>0</v>
      </c>
      <c r="AA73" s="4">
        <f t="shared" si="44"/>
        <v>0</v>
      </c>
      <c r="AB73" s="171">
        <f t="shared" si="45"/>
        <v>0</v>
      </c>
      <c r="AC73" s="4">
        <f>CE!N78</f>
        <v>0</v>
      </c>
      <c r="AD73" s="4">
        <f t="shared" si="46"/>
        <v>0</v>
      </c>
      <c r="AE73" s="4">
        <f t="shared" si="50"/>
        <v>0</v>
      </c>
      <c r="AF73" s="4">
        <f t="shared" si="47"/>
        <v>0</v>
      </c>
      <c r="AG73" s="4">
        <f t="shared" si="48"/>
        <v>0</v>
      </c>
    </row>
    <row r="74" spans="2:33" x14ac:dyDescent="0.2">
      <c r="B74">
        <f>'Risk Assessment'!B80</f>
        <v>0</v>
      </c>
      <c r="C74">
        <f>'Risk Assessment'!F80</f>
        <v>0</v>
      </c>
      <c r="D74" s="4">
        <f>Risks!C87</f>
        <v>0</v>
      </c>
      <c r="E74" s="4">
        <f t="shared" si="27"/>
        <v>0</v>
      </c>
      <c r="F74" s="4">
        <f t="shared" si="28"/>
        <v>0</v>
      </c>
      <c r="G74" s="4">
        <f t="shared" si="29"/>
        <v>0</v>
      </c>
      <c r="H74" s="4">
        <f t="shared" si="30"/>
        <v>0</v>
      </c>
      <c r="I74" s="4">
        <f t="shared" si="31"/>
        <v>0</v>
      </c>
      <c r="J74" s="4">
        <f t="shared" si="32"/>
        <v>0</v>
      </c>
      <c r="K74" s="4">
        <f t="shared" si="33"/>
        <v>0</v>
      </c>
      <c r="L74" s="4">
        <f t="shared" si="34"/>
        <v>0</v>
      </c>
      <c r="M74" s="4">
        <f t="shared" si="35"/>
        <v>0</v>
      </c>
      <c r="N74" s="4">
        <f t="shared" si="36"/>
        <v>0</v>
      </c>
      <c r="O74" s="4">
        <f t="shared" si="37"/>
        <v>0</v>
      </c>
      <c r="P74" s="4">
        <f t="shared" si="38"/>
        <v>0</v>
      </c>
      <c r="Q74" s="4">
        <f t="shared" si="39"/>
        <v>0</v>
      </c>
      <c r="R74" s="4">
        <f t="shared" si="40"/>
        <v>0</v>
      </c>
      <c r="S74" s="4">
        <f t="shared" si="41"/>
        <v>0</v>
      </c>
      <c r="T74" s="77">
        <f t="shared" si="42"/>
        <v>0</v>
      </c>
      <c r="U74" s="76">
        <f t="shared" si="49"/>
        <v>0.2</v>
      </c>
      <c r="V74" s="4">
        <f t="shared" si="43"/>
        <v>0</v>
      </c>
      <c r="X74" s="4">
        <f>Risk_Likelihood!V74</f>
        <v>0</v>
      </c>
      <c r="Y74" s="4">
        <f>Risk_Impact!V74</f>
        <v>0</v>
      </c>
      <c r="Z74" s="4">
        <f>Risk_Vulnerability!V74</f>
        <v>0</v>
      </c>
      <c r="AA74" s="4">
        <f t="shared" si="44"/>
        <v>0</v>
      </c>
      <c r="AB74" s="171">
        <f t="shared" si="45"/>
        <v>0</v>
      </c>
      <c r="AC74" s="4">
        <f>CE!N79</f>
        <v>0</v>
      </c>
      <c r="AD74" s="4">
        <f t="shared" si="46"/>
        <v>0</v>
      </c>
      <c r="AE74" s="4">
        <f t="shared" si="50"/>
        <v>0</v>
      </c>
      <c r="AF74" s="4">
        <f t="shared" si="47"/>
        <v>0</v>
      </c>
      <c r="AG74" s="4">
        <f t="shared" si="48"/>
        <v>0</v>
      </c>
    </row>
    <row r="75" spans="2:33" x14ac:dyDescent="0.2">
      <c r="B75">
        <f>'Risk Assessment'!B81</f>
        <v>0</v>
      </c>
      <c r="C75">
        <f>'Risk Assessment'!F81</f>
        <v>0</v>
      </c>
      <c r="D75" s="4">
        <f>Risks!C88</f>
        <v>0</v>
      </c>
      <c r="E75" s="4">
        <f t="shared" si="27"/>
        <v>0</v>
      </c>
      <c r="F75" s="4">
        <f t="shared" si="28"/>
        <v>0</v>
      </c>
      <c r="G75" s="4">
        <f t="shared" si="29"/>
        <v>0</v>
      </c>
      <c r="H75" s="4">
        <f t="shared" si="30"/>
        <v>0</v>
      </c>
      <c r="I75" s="4">
        <f t="shared" si="31"/>
        <v>0</v>
      </c>
      <c r="J75" s="4">
        <f t="shared" si="32"/>
        <v>0</v>
      </c>
      <c r="K75" s="4">
        <f t="shared" si="33"/>
        <v>0</v>
      </c>
      <c r="L75" s="4">
        <f t="shared" si="34"/>
        <v>0</v>
      </c>
      <c r="M75" s="4">
        <f t="shared" si="35"/>
        <v>0</v>
      </c>
      <c r="N75" s="4">
        <f t="shared" si="36"/>
        <v>0</v>
      </c>
      <c r="O75" s="4">
        <f t="shared" si="37"/>
        <v>0</v>
      </c>
      <c r="P75" s="4">
        <f t="shared" si="38"/>
        <v>0</v>
      </c>
      <c r="Q75" s="4">
        <f t="shared" si="39"/>
        <v>0</v>
      </c>
      <c r="R75" s="4">
        <f t="shared" si="40"/>
        <v>0</v>
      </c>
      <c r="S75" s="4">
        <f t="shared" si="41"/>
        <v>0</v>
      </c>
      <c r="T75" s="77">
        <f t="shared" si="42"/>
        <v>0</v>
      </c>
      <c r="U75" s="76">
        <f t="shared" si="49"/>
        <v>0.2</v>
      </c>
      <c r="V75" s="4">
        <f t="shared" si="43"/>
        <v>0</v>
      </c>
      <c r="X75" s="4">
        <f>Risk_Likelihood!V75</f>
        <v>0</v>
      </c>
      <c r="Y75" s="4">
        <f>Risk_Impact!V75</f>
        <v>0</v>
      </c>
      <c r="Z75" s="4">
        <f>Risk_Vulnerability!V75</f>
        <v>0</v>
      </c>
      <c r="AA75" s="4">
        <f t="shared" si="44"/>
        <v>0</v>
      </c>
      <c r="AB75" s="171">
        <f t="shared" si="45"/>
        <v>0</v>
      </c>
      <c r="AC75" s="4">
        <f>CE!N80</f>
        <v>0</v>
      </c>
      <c r="AD75" s="4">
        <f t="shared" si="46"/>
        <v>0</v>
      </c>
      <c r="AE75" s="4">
        <f t="shared" si="50"/>
        <v>0</v>
      </c>
      <c r="AF75" s="4">
        <f t="shared" si="47"/>
        <v>0</v>
      </c>
      <c r="AG75" s="4">
        <f t="shared" si="48"/>
        <v>0</v>
      </c>
    </row>
    <row r="76" spans="2:33" x14ac:dyDescent="0.2">
      <c r="B76">
        <f>'Risk Assessment'!B82</f>
        <v>0</v>
      </c>
      <c r="C76">
        <f>'Risk Assessment'!F82</f>
        <v>0</v>
      </c>
      <c r="D76" s="4">
        <f>Risks!C89</f>
        <v>0</v>
      </c>
      <c r="E76" s="4">
        <f t="shared" si="27"/>
        <v>0</v>
      </c>
      <c r="F76" s="4">
        <f t="shared" si="28"/>
        <v>0</v>
      </c>
      <c r="G76" s="4">
        <f t="shared" si="29"/>
        <v>0</v>
      </c>
      <c r="H76" s="4">
        <f t="shared" si="30"/>
        <v>0</v>
      </c>
      <c r="I76" s="4">
        <f t="shared" si="31"/>
        <v>0</v>
      </c>
      <c r="J76" s="4">
        <f t="shared" si="32"/>
        <v>0</v>
      </c>
      <c r="K76" s="4">
        <f t="shared" si="33"/>
        <v>0</v>
      </c>
      <c r="L76" s="4">
        <f t="shared" si="34"/>
        <v>0</v>
      </c>
      <c r="M76" s="4">
        <f t="shared" si="35"/>
        <v>0</v>
      </c>
      <c r="N76" s="4">
        <f t="shared" si="36"/>
        <v>0</v>
      </c>
      <c r="O76" s="4">
        <f t="shared" si="37"/>
        <v>0</v>
      </c>
      <c r="P76" s="4">
        <f t="shared" si="38"/>
        <v>0</v>
      </c>
      <c r="Q76" s="4">
        <f t="shared" si="39"/>
        <v>0</v>
      </c>
      <c r="R76" s="4">
        <f t="shared" si="40"/>
        <v>0</v>
      </c>
      <c r="S76" s="4">
        <f t="shared" si="41"/>
        <v>0</v>
      </c>
      <c r="T76" s="77">
        <f t="shared" si="42"/>
        <v>0</v>
      </c>
      <c r="U76" s="76">
        <f t="shared" si="49"/>
        <v>0.2</v>
      </c>
      <c r="V76" s="4">
        <f t="shared" si="43"/>
        <v>0</v>
      </c>
      <c r="X76" s="4">
        <f>Risk_Likelihood!V76</f>
        <v>0</v>
      </c>
      <c r="Y76" s="4">
        <f>Risk_Impact!V76</f>
        <v>0</v>
      </c>
      <c r="Z76" s="4">
        <f>Risk_Vulnerability!V76</f>
        <v>0</v>
      </c>
      <c r="AA76" s="4">
        <f t="shared" si="44"/>
        <v>0</v>
      </c>
      <c r="AB76" s="171">
        <f t="shared" si="45"/>
        <v>0</v>
      </c>
      <c r="AC76" s="4">
        <f>CE!N81</f>
        <v>0</v>
      </c>
      <c r="AD76" s="4">
        <f t="shared" si="46"/>
        <v>0</v>
      </c>
      <c r="AE76" s="4">
        <f t="shared" si="50"/>
        <v>0</v>
      </c>
      <c r="AF76" s="4">
        <f t="shared" si="47"/>
        <v>0</v>
      </c>
      <c r="AG76" s="4">
        <f t="shared" si="48"/>
        <v>0</v>
      </c>
    </row>
    <row r="77" spans="2:33" x14ac:dyDescent="0.2">
      <c r="B77">
        <f>'Risk Assessment'!B83</f>
        <v>0</v>
      </c>
      <c r="C77">
        <f>'Risk Assessment'!F83</f>
        <v>0</v>
      </c>
      <c r="D77" s="4">
        <f>Risks!C90</f>
        <v>0</v>
      </c>
      <c r="E77" s="4">
        <f t="shared" si="27"/>
        <v>0</v>
      </c>
      <c r="F77" s="4">
        <f t="shared" si="28"/>
        <v>0</v>
      </c>
      <c r="G77" s="4">
        <f t="shared" si="29"/>
        <v>0</v>
      </c>
      <c r="H77" s="4">
        <f t="shared" si="30"/>
        <v>0</v>
      </c>
      <c r="I77" s="4">
        <f t="shared" si="31"/>
        <v>0</v>
      </c>
      <c r="J77" s="4">
        <f t="shared" si="32"/>
        <v>0</v>
      </c>
      <c r="K77" s="4">
        <f t="shared" si="33"/>
        <v>0</v>
      </c>
      <c r="L77" s="4">
        <f t="shared" si="34"/>
        <v>0</v>
      </c>
      <c r="M77" s="4">
        <f t="shared" si="35"/>
        <v>0</v>
      </c>
      <c r="N77" s="4">
        <f t="shared" si="36"/>
        <v>0</v>
      </c>
      <c r="O77" s="4">
        <f t="shared" si="37"/>
        <v>0</v>
      </c>
      <c r="P77" s="4">
        <f t="shared" si="38"/>
        <v>0</v>
      </c>
      <c r="Q77" s="4">
        <f t="shared" si="39"/>
        <v>0</v>
      </c>
      <c r="R77" s="4">
        <f t="shared" si="40"/>
        <v>0</v>
      </c>
      <c r="S77" s="4">
        <f t="shared" si="41"/>
        <v>0</v>
      </c>
      <c r="T77" s="77">
        <f t="shared" si="42"/>
        <v>0</v>
      </c>
      <c r="U77" s="76">
        <f t="shared" si="49"/>
        <v>0.2</v>
      </c>
      <c r="V77" s="4">
        <f t="shared" si="43"/>
        <v>0</v>
      </c>
      <c r="X77" s="4">
        <f>Risk_Likelihood!V77</f>
        <v>0</v>
      </c>
      <c r="Y77" s="4">
        <f>Risk_Impact!V77</f>
        <v>0</v>
      </c>
      <c r="Z77" s="4">
        <f>Risk_Vulnerability!V77</f>
        <v>0</v>
      </c>
      <c r="AA77" s="4">
        <f t="shared" si="44"/>
        <v>0</v>
      </c>
      <c r="AB77" s="171">
        <f t="shared" si="45"/>
        <v>0</v>
      </c>
      <c r="AC77" s="4">
        <f>CE!N82</f>
        <v>0</v>
      </c>
      <c r="AD77" s="4">
        <f t="shared" si="46"/>
        <v>0</v>
      </c>
      <c r="AE77" s="4">
        <f t="shared" si="50"/>
        <v>0</v>
      </c>
      <c r="AF77" s="4">
        <f t="shared" si="47"/>
        <v>0</v>
      </c>
      <c r="AG77" s="4">
        <f t="shared" si="48"/>
        <v>0</v>
      </c>
    </row>
    <row r="78" spans="2:33" x14ac:dyDescent="0.2">
      <c r="B78">
        <f>'Risk Assessment'!B84</f>
        <v>0</v>
      </c>
      <c r="C78">
        <f>'Risk Assessment'!F84</f>
        <v>0</v>
      </c>
      <c r="D78" s="4">
        <f>Risks!C91</f>
        <v>0</v>
      </c>
      <c r="E78" s="4">
        <f t="shared" si="27"/>
        <v>0</v>
      </c>
      <c r="F78" s="4">
        <f t="shared" si="28"/>
        <v>0</v>
      </c>
      <c r="G78" s="4">
        <f t="shared" si="29"/>
        <v>0</v>
      </c>
      <c r="H78" s="4">
        <f t="shared" si="30"/>
        <v>0</v>
      </c>
      <c r="I78" s="4">
        <f t="shared" si="31"/>
        <v>0</v>
      </c>
      <c r="J78" s="4">
        <f t="shared" si="32"/>
        <v>0</v>
      </c>
      <c r="K78" s="4">
        <f t="shared" si="33"/>
        <v>0</v>
      </c>
      <c r="L78" s="4">
        <f t="shared" si="34"/>
        <v>0</v>
      </c>
      <c r="M78" s="4">
        <f t="shared" si="35"/>
        <v>0</v>
      </c>
      <c r="N78" s="4">
        <f t="shared" si="36"/>
        <v>0</v>
      </c>
      <c r="O78" s="4">
        <f t="shared" si="37"/>
        <v>0</v>
      </c>
      <c r="P78" s="4">
        <f t="shared" si="38"/>
        <v>0</v>
      </c>
      <c r="Q78" s="4">
        <f t="shared" si="39"/>
        <v>0</v>
      </c>
      <c r="R78" s="4">
        <f t="shared" si="40"/>
        <v>0</v>
      </c>
      <c r="S78" s="4">
        <f t="shared" si="41"/>
        <v>0</v>
      </c>
      <c r="T78" s="77">
        <f t="shared" si="42"/>
        <v>0</v>
      </c>
      <c r="U78" s="76">
        <f t="shared" si="49"/>
        <v>0.2</v>
      </c>
      <c r="V78" s="4">
        <f t="shared" si="43"/>
        <v>0</v>
      </c>
      <c r="X78" s="4">
        <f>Risk_Likelihood!V78</f>
        <v>0</v>
      </c>
      <c r="Y78" s="4">
        <f>Risk_Impact!V78</f>
        <v>0</v>
      </c>
      <c r="Z78" s="4">
        <f>Risk_Vulnerability!V78</f>
        <v>0</v>
      </c>
      <c r="AA78" s="4">
        <f t="shared" si="44"/>
        <v>0</v>
      </c>
      <c r="AB78" s="171">
        <f t="shared" si="45"/>
        <v>0</v>
      </c>
      <c r="AC78" s="4">
        <f>CE!N83</f>
        <v>0</v>
      </c>
      <c r="AD78" s="4">
        <f t="shared" si="46"/>
        <v>0</v>
      </c>
      <c r="AE78" s="4">
        <f t="shared" si="50"/>
        <v>0</v>
      </c>
      <c r="AF78" s="4">
        <f t="shared" si="47"/>
        <v>0</v>
      </c>
      <c r="AG78" s="4">
        <f t="shared" si="48"/>
        <v>0</v>
      </c>
    </row>
    <row r="79" spans="2:33" x14ac:dyDescent="0.2">
      <c r="B79">
        <f>'Risk Assessment'!B85</f>
        <v>0</v>
      </c>
      <c r="C79">
        <f>'Risk Assessment'!F85</f>
        <v>0</v>
      </c>
      <c r="D79" s="4">
        <f>Risks!C92</f>
        <v>0</v>
      </c>
      <c r="E79" s="4">
        <f t="shared" si="27"/>
        <v>0</v>
      </c>
      <c r="F79" s="4">
        <f t="shared" si="28"/>
        <v>0</v>
      </c>
      <c r="G79" s="4">
        <f t="shared" si="29"/>
        <v>0</v>
      </c>
      <c r="H79" s="4">
        <f t="shared" si="30"/>
        <v>0</v>
      </c>
      <c r="I79" s="4">
        <f t="shared" si="31"/>
        <v>0</v>
      </c>
      <c r="J79" s="4">
        <f t="shared" si="32"/>
        <v>0</v>
      </c>
      <c r="K79" s="4">
        <f t="shared" si="33"/>
        <v>0</v>
      </c>
      <c r="L79" s="4">
        <f t="shared" si="34"/>
        <v>0</v>
      </c>
      <c r="M79" s="4">
        <f t="shared" si="35"/>
        <v>0</v>
      </c>
      <c r="N79" s="4">
        <f t="shared" si="36"/>
        <v>0</v>
      </c>
      <c r="O79" s="4">
        <f t="shared" si="37"/>
        <v>0</v>
      </c>
      <c r="P79" s="4">
        <f t="shared" si="38"/>
        <v>0</v>
      </c>
      <c r="Q79" s="4">
        <f t="shared" si="39"/>
        <v>0</v>
      </c>
      <c r="R79" s="4">
        <f t="shared" si="40"/>
        <v>0</v>
      </c>
      <c r="S79" s="4">
        <f t="shared" si="41"/>
        <v>0</v>
      </c>
      <c r="T79" s="77">
        <f t="shared" si="42"/>
        <v>0</v>
      </c>
      <c r="U79" s="76">
        <f t="shared" si="49"/>
        <v>0.2</v>
      </c>
      <c r="V79" s="4">
        <f t="shared" si="43"/>
        <v>0</v>
      </c>
      <c r="X79" s="4">
        <f>Risk_Likelihood!V79</f>
        <v>0</v>
      </c>
      <c r="Y79" s="4">
        <f>Risk_Impact!V79</f>
        <v>0</v>
      </c>
      <c r="Z79" s="4">
        <f>Risk_Vulnerability!V79</f>
        <v>0</v>
      </c>
      <c r="AA79" s="4">
        <f t="shared" si="44"/>
        <v>0</v>
      </c>
      <c r="AB79" s="171">
        <f t="shared" si="45"/>
        <v>0</v>
      </c>
      <c r="AC79" s="4">
        <f>CE!N84</f>
        <v>0</v>
      </c>
      <c r="AD79" s="4">
        <f t="shared" si="46"/>
        <v>0</v>
      </c>
      <c r="AE79" s="4">
        <f t="shared" si="50"/>
        <v>0</v>
      </c>
      <c r="AF79" s="4">
        <f t="shared" si="47"/>
        <v>0</v>
      </c>
      <c r="AG79" s="4">
        <f t="shared" si="48"/>
        <v>0</v>
      </c>
    </row>
    <row r="80" spans="2:33" x14ac:dyDescent="0.2">
      <c r="B80">
        <f>'Risk Assessment'!B86</f>
        <v>0</v>
      </c>
      <c r="C80">
        <f>'Risk Assessment'!F86</f>
        <v>0</v>
      </c>
      <c r="D80" s="4">
        <f>Risks!C93</f>
        <v>0</v>
      </c>
      <c r="E80" s="4">
        <f t="shared" si="27"/>
        <v>0</v>
      </c>
      <c r="F80" s="4">
        <f t="shared" si="28"/>
        <v>0</v>
      </c>
      <c r="G80" s="4">
        <f t="shared" si="29"/>
        <v>0</v>
      </c>
      <c r="H80" s="4">
        <f t="shared" si="30"/>
        <v>0</v>
      </c>
      <c r="I80" s="4">
        <f t="shared" si="31"/>
        <v>0</v>
      </c>
      <c r="J80" s="4">
        <f t="shared" si="32"/>
        <v>0</v>
      </c>
      <c r="K80" s="4">
        <f t="shared" si="33"/>
        <v>0</v>
      </c>
      <c r="L80" s="4">
        <f t="shared" si="34"/>
        <v>0</v>
      </c>
      <c r="M80" s="4">
        <f t="shared" si="35"/>
        <v>0</v>
      </c>
      <c r="N80" s="4">
        <f t="shared" si="36"/>
        <v>0</v>
      </c>
      <c r="O80" s="4">
        <f t="shared" si="37"/>
        <v>0</v>
      </c>
      <c r="P80" s="4">
        <f t="shared" si="38"/>
        <v>0</v>
      </c>
      <c r="Q80" s="4">
        <f t="shared" si="39"/>
        <v>0</v>
      </c>
      <c r="R80" s="4">
        <f t="shared" si="40"/>
        <v>0</v>
      </c>
      <c r="S80" s="4">
        <f t="shared" si="41"/>
        <v>0</v>
      </c>
      <c r="T80" s="77">
        <f t="shared" si="42"/>
        <v>0</v>
      </c>
      <c r="U80" s="76">
        <f t="shared" si="49"/>
        <v>0.2</v>
      </c>
      <c r="V80" s="4">
        <f t="shared" si="43"/>
        <v>0</v>
      </c>
      <c r="X80" s="4">
        <f>Risk_Likelihood!V80</f>
        <v>0</v>
      </c>
      <c r="Y80" s="4">
        <f>Risk_Impact!V80</f>
        <v>0</v>
      </c>
      <c r="Z80" s="4">
        <f>Risk_Vulnerability!V80</f>
        <v>0</v>
      </c>
      <c r="AA80" s="4">
        <f t="shared" si="44"/>
        <v>0</v>
      </c>
      <c r="AB80" s="171">
        <f t="shared" si="45"/>
        <v>0</v>
      </c>
      <c r="AC80" s="4">
        <f>CE!N85</f>
        <v>0</v>
      </c>
      <c r="AD80" s="4">
        <f t="shared" si="46"/>
        <v>0</v>
      </c>
      <c r="AE80" s="4">
        <f t="shared" si="50"/>
        <v>0</v>
      </c>
      <c r="AF80" s="4">
        <f t="shared" si="47"/>
        <v>0</v>
      </c>
      <c r="AG80" s="4">
        <f t="shared" si="48"/>
        <v>0</v>
      </c>
    </row>
    <row r="81" spans="2:33" x14ac:dyDescent="0.2">
      <c r="B81">
        <f>'Risk Assessment'!B87</f>
        <v>0</v>
      </c>
      <c r="C81">
        <f>'Risk Assessment'!F87</f>
        <v>0</v>
      </c>
      <c r="D81" s="4">
        <f>Risks!C94</f>
        <v>0</v>
      </c>
      <c r="E81" s="4">
        <f t="shared" si="27"/>
        <v>0</v>
      </c>
      <c r="F81" s="4">
        <f t="shared" si="28"/>
        <v>0</v>
      </c>
      <c r="G81" s="4">
        <f t="shared" si="29"/>
        <v>0</v>
      </c>
      <c r="H81" s="4">
        <f t="shared" si="30"/>
        <v>0</v>
      </c>
      <c r="I81" s="4">
        <f t="shared" si="31"/>
        <v>0</v>
      </c>
      <c r="J81" s="4">
        <f t="shared" si="32"/>
        <v>0</v>
      </c>
      <c r="K81" s="4">
        <f t="shared" si="33"/>
        <v>0</v>
      </c>
      <c r="L81" s="4">
        <f t="shared" si="34"/>
        <v>0</v>
      </c>
      <c r="M81" s="4">
        <f t="shared" si="35"/>
        <v>0</v>
      </c>
      <c r="N81" s="4">
        <f t="shared" si="36"/>
        <v>0</v>
      </c>
      <c r="O81" s="4">
        <f t="shared" si="37"/>
        <v>0</v>
      </c>
      <c r="P81" s="4">
        <f t="shared" si="38"/>
        <v>0</v>
      </c>
      <c r="Q81" s="4">
        <f t="shared" si="39"/>
        <v>0</v>
      </c>
      <c r="R81" s="4">
        <f t="shared" si="40"/>
        <v>0</v>
      </c>
      <c r="S81" s="4">
        <f t="shared" si="41"/>
        <v>0</v>
      </c>
      <c r="T81" s="77">
        <f t="shared" si="42"/>
        <v>0</v>
      </c>
      <c r="U81" s="76">
        <f t="shared" si="49"/>
        <v>0.2</v>
      </c>
      <c r="V81" s="4">
        <f t="shared" si="43"/>
        <v>0</v>
      </c>
      <c r="X81" s="4">
        <f>Risk_Likelihood!V81</f>
        <v>0</v>
      </c>
      <c r="Y81" s="4">
        <f>Risk_Impact!V81</f>
        <v>0</v>
      </c>
      <c r="Z81" s="4">
        <f>Risk_Vulnerability!V81</f>
        <v>0</v>
      </c>
      <c r="AA81" s="4">
        <f t="shared" si="44"/>
        <v>0</v>
      </c>
      <c r="AB81" s="171">
        <f t="shared" si="45"/>
        <v>0</v>
      </c>
      <c r="AC81" s="4">
        <f>CE!N86</f>
        <v>0</v>
      </c>
      <c r="AD81" s="4">
        <f t="shared" si="46"/>
        <v>0</v>
      </c>
      <c r="AE81" s="4">
        <f t="shared" si="50"/>
        <v>0</v>
      </c>
      <c r="AF81" s="4">
        <f t="shared" si="47"/>
        <v>0</v>
      </c>
      <c r="AG81" s="4">
        <f t="shared" si="48"/>
        <v>0</v>
      </c>
    </row>
    <row r="82" spans="2:33" x14ac:dyDescent="0.2">
      <c r="B82">
        <f>'Risk Assessment'!B88</f>
        <v>0</v>
      </c>
      <c r="C82">
        <f>'Risk Assessment'!F88</f>
        <v>0</v>
      </c>
      <c r="D82" s="4">
        <f>Risks!C95</f>
        <v>0</v>
      </c>
      <c r="E82" s="4">
        <f t="shared" si="27"/>
        <v>0</v>
      </c>
      <c r="F82" s="4">
        <f t="shared" si="28"/>
        <v>0</v>
      </c>
      <c r="G82" s="4">
        <f t="shared" si="29"/>
        <v>0</v>
      </c>
      <c r="H82" s="4">
        <f t="shared" si="30"/>
        <v>0</v>
      </c>
      <c r="I82" s="4">
        <f t="shared" si="31"/>
        <v>0</v>
      </c>
      <c r="J82" s="4">
        <f t="shared" si="32"/>
        <v>0</v>
      </c>
      <c r="K82" s="4">
        <f t="shared" si="33"/>
        <v>0</v>
      </c>
      <c r="L82" s="4">
        <f t="shared" si="34"/>
        <v>0</v>
      </c>
      <c r="M82" s="4">
        <f t="shared" si="35"/>
        <v>0</v>
      </c>
      <c r="N82" s="4">
        <f t="shared" si="36"/>
        <v>0</v>
      </c>
      <c r="O82" s="4">
        <f t="shared" si="37"/>
        <v>0</v>
      </c>
      <c r="P82" s="4">
        <f t="shared" si="38"/>
        <v>0</v>
      </c>
      <c r="Q82" s="4">
        <f t="shared" si="39"/>
        <v>0</v>
      </c>
      <c r="R82" s="4">
        <f t="shared" si="40"/>
        <v>0</v>
      </c>
      <c r="S82" s="4">
        <f t="shared" si="41"/>
        <v>0</v>
      </c>
      <c r="T82" s="77">
        <f t="shared" si="42"/>
        <v>0</v>
      </c>
      <c r="U82" s="76">
        <f t="shared" si="49"/>
        <v>0.2</v>
      </c>
      <c r="V82" s="4">
        <f t="shared" si="43"/>
        <v>0</v>
      </c>
      <c r="X82" s="4">
        <f>Risk_Likelihood!V82</f>
        <v>0</v>
      </c>
      <c r="Y82" s="4">
        <f>Risk_Impact!V82</f>
        <v>0</v>
      </c>
      <c r="Z82" s="4">
        <f>Risk_Vulnerability!V82</f>
        <v>0</v>
      </c>
      <c r="AA82" s="4">
        <f t="shared" si="44"/>
        <v>0</v>
      </c>
      <c r="AB82" s="171">
        <f t="shared" si="45"/>
        <v>0</v>
      </c>
      <c r="AC82" s="4">
        <f>CE!N87</f>
        <v>0</v>
      </c>
      <c r="AD82" s="4">
        <f t="shared" si="46"/>
        <v>0</v>
      </c>
      <c r="AE82" s="4">
        <f t="shared" si="50"/>
        <v>0</v>
      </c>
      <c r="AF82" s="4">
        <f t="shared" si="47"/>
        <v>0</v>
      </c>
      <c r="AG82" s="4">
        <f t="shared" si="48"/>
        <v>0</v>
      </c>
    </row>
    <row r="83" spans="2:33" x14ac:dyDescent="0.2">
      <c r="B83">
        <f>'Risk Assessment'!B89</f>
        <v>0</v>
      </c>
      <c r="C83">
        <f>'Risk Assessment'!F89</f>
        <v>0</v>
      </c>
      <c r="D83" s="4">
        <f>Risks!C96</f>
        <v>0</v>
      </c>
      <c r="E83" s="4">
        <f t="shared" si="27"/>
        <v>0</v>
      </c>
      <c r="F83" s="4">
        <f t="shared" si="28"/>
        <v>0</v>
      </c>
      <c r="G83" s="4">
        <f t="shared" si="29"/>
        <v>0</v>
      </c>
      <c r="H83" s="4">
        <f t="shared" si="30"/>
        <v>0</v>
      </c>
      <c r="I83" s="4">
        <f t="shared" si="31"/>
        <v>0</v>
      </c>
      <c r="J83" s="4">
        <f t="shared" si="32"/>
        <v>0</v>
      </c>
      <c r="K83" s="4">
        <f t="shared" si="33"/>
        <v>0</v>
      </c>
      <c r="L83" s="4">
        <f t="shared" si="34"/>
        <v>0</v>
      </c>
      <c r="M83" s="4">
        <f t="shared" si="35"/>
        <v>0</v>
      </c>
      <c r="N83" s="4">
        <f t="shared" si="36"/>
        <v>0</v>
      </c>
      <c r="O83" s="4">
        <f t="shared" si="37"/>
        <v>0</v>
      </c>
      <c r="P83" s="4">
        <f t="shared" si="38"/>
        <v>0</v>
      </c>
      <c r="Q83" s="4">
        <f t="shared" si="39"/>
        <v>0</v>
      </c>
      <c r="R83" s="4">
        <f t="shared" si="40"/>
        <v>0</v>
      </c>
      <c r="S83" s="4">
        <f t="shared" si="41"/>
        <v>0</v>
      </c>
      <c r="T83" s="77">
        <f t="shared" si="42"/>
        <v>0</v>
      </c>
      <c r="U83" s="76">
        <f t="shared" si="49"/>
        <v>0.2</v>
      </c>
      <c r="V83" s="4">
        <f t="shared" si="43"/>
        <v>0</v>
      </c>
      <c r="X83" s="4">
        <f>Risk_Likelihood!V83</f>
        <v>0</v>
      </c>
      <c r="Y83" s="4">
        <f>Risk_Impact!V83</f>
        <v>0</v>
      </c>
      <c r="Z83" s="4">
        <f>Risk_Vulnerability!V83</f>
        <v>0</v>
      </c>
      <c r="AA83" s="4">
        <f t="shared" si="44"/>
        <v>0</v>
      </c>
      <c r="AB83" s="171">
        <f t="shared" si="45"/>
        <v>0</v>
      </c>
      <c r="AC83" s="4">
        <f>CE!N88</f>
        <v>0</v>
      </c>
      <c r="AD83" s="4">
        <f t="shared" si="46"/>
        <v>0</v>
      </c>
      <c r="AE83" s="4">
        <f t="shared" si="50"/>
        <v>0</v>
      </c>
      <c r="AF83" s="4">
        <f t="shared" si="47"/>
        <v>0</v>
      </c>
      <c r="AG83" s="4">
        <f t="shared" si="48"/>
        <v>0</v>
      </c>
    </row>
    <row r="84" spans="2:33" x14ac:dyDescent="0.2">
      <c r="B84">
        <f>'Risk Assessment'!B90</f>
        <v>0</v>
      </c>
      <c r="C84">
        <f>'Risk Assessment'!F90</f>
        <v>0</v>
      </c>
      <c r="D84" s="4">
        <f>Risks!C97</f>
        <v>0</v>
      </c>
      <c r="E84" s="4">
        <f t="shared" si="27"/>
        <v>0</v>
      </c>
      <c r="F84" s="4">
        <f t="shared" si="28"/>
        <v>0</v>
      </c>
      <c r="G84" s="4">
        <f t="shared" si="29"/>
        <v>0</v>
      </c>
      <c r="H84" s="4">
        <f t="shared" si="30"/>
        <v>0</v>
      </c>
      <c r="I84" s="4">
        <f t="shared" si="31"/>
        <v>0</v>
      </c>
      <c r="J84" s="4">
        <f t="shared" si="32"/>
        <v>0</v>
      </c>
      <c r="K84" s="4">
        <f t="shared" si="33"/>
        <v>0</v>
      </c>
      <c r="L84" s="4">
        <f t="shared" si="34"/>
        <v>0</v>
      </c>
      <c r="M84" s="4">
        <f t="shared" si="35"/>
        <v>0</v>
      </c>
      <c r="N84" s="4">
        <f t="shared" si="36"/>
        <v>0</v>
      </c>
      <c r="O84" s="4">
        <f t="shared" si="37"/>
        <v>0</v>
      </c>
      <c r="P84" s="4">
        <f t="shared" si="38"/>
        <v>0</v>
      </c>
      <c r="Q84" s="4">
        <f t="shared" si="39"/>
        <v>0</v>
      </c>
      <c r="R84" s="4">
        <f t="shared" si="40"/>
        <v>0</v>
      </c>
      <c r="S84" s="4">
        <f t="shared" si="41"/>
        <v>0</v>
      </c>
      <c r="T84" s="77">
        <f t="shared" si="42"/>
        <v>0</v>
      </c>
      <c r="U84" s="76">
        <f t="shared" si="49"/>
        <v>0.2</v>
      </c>
      <c r="V84" s="4">
        <f t="shared" si="43"/>
        <v>0</v>
      </c>
      <c r="X84" s="4">
        <f>Risk_Likelihood!V84</f>
        <v>0</v>
      </c>
      <c r="Y84" s="4">
        <f>Risk_Impact!V84</f>
        <v>0</v>
      </c>
      <c r="Z84" s="4">
        <f>Risk_Vulnerability!V84</f>
        <v>0</v>
      </c>
      <c r="AA84" s="4">
        <f t="shared" si="44"/>
        <v>0</v>
      </c>
      <c r="AB84" s="171">
        <f t="shared" si="45"/>
        <v>0</v>
      </c>
      <c r="AC84" s="4">
        <f>CE!N89</f>
        <v>0</v>
      </c>
      <c r="AD84" s="4">
        <f t="shared" si="46"/>
        <v>0</v>
      </c>
      <c r="AE84" s="4">
        <f t="shared" si="50"/>
        <v>0</v>
      </c>
      <c r="AF84" s="4">
        <f t="shared" si="47"/>
        <v>0</v>
      </c>
      <c r="AG84" s="4">
        <f t="shared" si="48"/>
        <v>0</v>
      </c>
    </row>
    <row r="85" spans="2:33" x14ac:dyDescent="0.2">
      <c r="B85">
        <f>'Risk Assessment'!B91</f>
        <v>0</v>
      </c>
      <c r="C85">
        <f>'Risk Assessment'!F91</f>
        <v>0</v>
      </c>
      <c r="D85" s="4">
        <f>Risks!C98</f>
        <v>0</v>
      </c>
      <c r="E85" s="4">
        <f t="shared" si="27"/>
        <v>0</v>
      </c>
      <c r="F85" s="4">
        <f t="shared" si="28"/>
        <v>0</v>
      </c>
      <c r="G85" s="4">
        <f t="shared" si="29"/>
        <v>0</v>
      </c>
      <c r="H85" s="4">
        <f t="shared" si="30"/>
        <v>0</v>
      </c>
      <c r="I85" s="4">
        <f t="shared" si="31"/>
        <v>0</v>
      </c>
      <c r="J85" s="4">
        <f t="shared" si="32"/>
        <v>0</v>
      </c>
      <c r="K85" s="4">
        <f t="shared" si="33"/>
        <v>0</v>
      </c>
      <c r="L85" s="4">
        <f t="shared" si="34"/>
        <v>0</v>
      </c>
      <c r="M85" s="4">
        <f t="shared" si="35"/>
        <v>0</v>
      </c>
      <c r="N85" s="4">
        <f t="shared" si="36"/>
        <v>0</v>
      </c>
      <c r="O85" s="4">
        <f t="shared" si="37"/>
        <v>0</v>
      </c>
      <c r="P85" s="4">
        <f t="shared" si="38"/>
        <v>0</v>
      </c>
      <c r="Q85" s="4">
        <f t="shared" si="39"/>
        <v>0</v>
      </c>
      <c r="R85" s="4">
        <f t="shared" si="40"/>
        <v>0</v>
      </c>
      <c r="S85" s="4">
        <f t="shared" si="41"/>
        <v>0</v>
      </c>
      <c r="T85" s="77">
        <f t="shared" si="42"/>
        <v>0</v>
      </c>
      <c r="U85" s="76">
        <f t="shared" si="49"/>
        <v>0.2</v>
      </c>
      <c r="V85" s="4">
        <f t="shared" si="43"/>
        <v>0</v>
      </c>
      <c r="X85" s="4">
        <f>Risk_Likelihood!V85</f>
        <v>0</v>
      </c>
      <c r="Y85" s="4">
        <f>Risk_Impact!V85</f>
        <v>0</v>
      </c>
      <c r="Z85" s="4">
        <f>Risk_Vulnerability!V85</f>
        <v>0</v>
      </c>
      <c r="AA85" s="4">
        <f t="shared" si="44"/>
        <v>0</v>
      </c>
      <c r="AB85" s="171">
        <f t="shared" si="45"/>
        <v>0</v>
      </c>
      <c r="AC85" s="4">
        <f>CE!N90</f>
        <v>0</v>
      </c>
      <c r="AD85" s="4">
        <f t="shared" si="46"/>
        <v>0</v>
      </c>
      <c r="AE85" s="4">
        <f t="shared" si="50"/>
        <v>0</v>
      </c>
      <c r="AF85" s="4">
        <f t="shared" si="47"/>
        <v>0</v>
      </c>
      <c r="AG85" s="4">
        <f t="shared" si="48"/>
        <v>0</v>
      </c>
    </row>
    <row r="86" spans="2:33" x14ac:dyDescent="0.2">
      <c r="B86">
        <f>'Risk Assessment'!B92</f>
        <v>0</v>
      </c>
      <c r="C86">
        <f>'Risk Assessment'!F92</f>
        <v>0</v>
      </c>
      <c r="D86" s="4">
        <f>Risks!C99</f>
        <v>0</v>
      </c>
      <c r="E86" s="4">
        <f t="shared" si="27"/>
        <v>0</v>
      </c>
      <c r="F86" s="4">
        <f t="shared" si="28"/>
        <v>0</v>
      </c>
      <c r="G86" s="4">
        <f t="shared" si="29"/>
        <v>0</v>
      </c>
      <c r="H86" s="4">
        <f t="shared" si="30"/>
        <v>0</v>
      </c>
      <c r="I86" s="4">
        <f t="shared" si="31"/>
        <v>0</v>
      </c>
      <c r="J86" s="4">
        <f t="shared" si="32"/>
        <v>0</v>
      </c>
      <c r="K86" s="4">
        <f t="shared" si="33"/>
        <v>0</v>
      </c>
      <c r="L86" s="4">
        <f t="shared" si="34"/>
        <v>0</v>
      </c>
      <c r="M86" s="4">
        <f t="shared" si="35"/>
        <v>0</v>
      </c>
      <c r="N86" s="4">
        <f t="shared" si="36"/>
        <v>0</v>
      </c>
      <c r="O86" s="4">
        <f t="shared" si="37"/>
        <v>0</v>
      </c>
      <c r="P86" s="4">
        <f t="shared" si="38"/>
        <v>0</v>
      </c>
      <c r="Q86" s="4">
        <f t="shared" si="39"/>
        <v>0</v>
      </c>
      <c r="R86" s="4">
        <f t="shared" si="40"/>
        <v>0</v>
      </c>
      <c r="S86" s="4">
        <f t="shared" si="41"/>
        <v>0</v>
      </c>
      <c r="T86" s="77">
        <f t="shared" si="42"/>
        <v>0</v>
      </c>
      <c r="U86" s="76">
        <f t="shared" si="49"/>
        <v>0.2</v>
      </c>
      <c r="V86" s="4">
        <f t="shared" si="43"/>
        <v>0</v>
      </c>
      <c r="X86" s="4">
        <f>Risk_Likelihood!V86</f>
        <v>0</v>
      </c>
      <c r="Y86" s="4">
        <f>Risk_Impact!V86</f>
        <v>0</v>
      </c>
      <c r="Z86" s="4">
        <f>Risk_Vulnerability!V86</f>
        <v>0</v>
      </c>
      <c r="AA86" s="4">
        <f t="shared" si="44"/>
        <v>0</v>
      </c>
      <c r="AB86" s="171">
        <f t="shared" si="45"/>
        <v>0</v>
      </c>
      <c r="AC86" s="4">
        <f>CE!N91</f>
        <v>0</v>
      </c>
      <c r="AD86" s="4">
        <f t="shared" si="46"/>
        <v>0</v>
      </c>
      <c r="AE86" s="4">
        <f t="shared" si="50"/>
        <v>0</v>
      </c>
      <c r="AF86" s="4">
        <f t="shared" si="47"/>
        <v>0</v>
      </c>
      <c r="AG86" s="4">
        <f t="shared" si="48"/>
        <v>0</v>
      </c>
    </row>
    <row r="87" spans="2:33" x14ac:dyDescent="0.2">
      <c r="B87">
        <f>'Risk Assessment'!B93</f>
        <v>0</v>
      </c>
      <c r="C87">
        <f>'Risk Assessment'!F93</f>
        <v>0</v>
      </c>
      <c r="D87" s="4">
        <f>Risks!C100</f>
        <v>0</v>
      </c>
      <c r="E87" s="4">
        <f t="shared" si="27"/>
        <v>0</v>
      </c>
      <c r="F87" s="4">
        <f t="shared" si="28"/>
        <v>0</v>
      </c>
      <c r="G87" s="4">
        <f t="shared" si="29"/>
        <v>0</v>
      </c>
      <c r="H87" s="4">
        <f t="shared" si="30"/>
        <v>0</v>
      </c>
      <c r="I87" s="4">
        <f t="shared" si="31"/>
        <v>0</v>
      </c>
      <c r="J87" s="4">
        <f t="shared" si="32"/>
        <v>0</v>
      </c>
      <c r="K87" s="4">
        <f t="shared" si="33"/>
        <v>0</v>
      </c>
      <c r="L87" s="4">
        <f t="shared" si="34"/>
        <v>0</v>
      </c>
      <c r="M87" s="4">
        <f t="shared" si="35"/>
        <v>0</v>
      </c>
      <c r="N87" s="4">
        <f t="shared" si="36"/>
        <v>0</v>
      </c>
      <c r="O87" s="4">
        <f t="shared" si="37"/>
        <v>0</v>
      </c>
      <c r="P87" s="4">
        <f t="shared" si="38"/>
        <v>0</v>
      </c>
      <c r="Q87" s="4">
        <f t="shared" si="39"/>
        <v>0</v>
      </c>
      <c r="R87" s="4">
        <f t="shared" si="40"/>
        <v>0</v>
      </c>
      <c r="S87" s="4">
        <f t="shared" si="41"/>
        <v>0</v>
      </c>
      <c r="T87" s="77">
        <f t="shared" si="42"/>
        <v>0</v>
      </c>
      <c r="U87" s="76">
        <f t="shared" si="49"/>
        <v>0.2</v>
      </c>
      <c r="V87" s="4">
        <f t="shared" si="43"/>
        <v>0</v>
      </c>
      <c r="X87" s="4">
        <f>Risk_Likelihood!V87</f>
        <v>0</v>
      </c>
      <c r="Y87" s="4">
        <f>Risk_Impact!V87</f>
        <v>0</v>
      </c>
      <c r="Z87" s="4">
        <f>Risk_Vulnerability!V87</f>
        <v>0</v>
      </c>
      <c r="AA87" s="4">
        <f t="shared" si="44"/>
        <v>0</v>
      </c>
      <c r="AB87" s="171">
        <f t="shared" si="45"/>
        <v>0</v>
      </c>
      <c r="AC87" s="4">
        <f>CE!N92</f>
        <v>0</v>
      </c>
      <c r="AD87" s="4">
        <f t="shared" si="46"/>
        <v>0</v>
      </c>
      <c r="AE87" s="4">
        <f t="shared" si="50"/>
        <v>0</v>
      </c>
      <c r="AF87" s="4">
        <f t="shared" si="47"/>
        <v>0</v>
      </c>
      <c r="AG87" s="4">
        <f t="shared" si="48"/>
        <v>0</v>
      </c>
    </row>
    <row r="88" spans="2:33" x14ac:dyDescent="0.2">
      <c r="B88">
        <f>'Risk Assessment'!B94</f>
        <v>0</v>
      </c>
      <c r="C88">
        <f>'Risk Assessment'!F94</f>
        <v>0</v>
      </c>
      <c r="D88" s="4">
        <f>Risks!C101</f>
        <v>0</v>
      </c>
      <c r="E88" s="4">
        <f t="shared" si="27"/>
        <v>0</v>
      </c>
      <c r="F88" s="4">
        <f t="shared" si="28"/>
        <v>0</v>
      </c>
      <c r="G88" s="4">
        <f t="shared" si="29"/>
        <v>0</v>
      </c>
      <c r="H88" s="4">
        <f t="shared" si="30"/>
        <v>0</v>
      </c>
      <c r="I88" s="4">
        <f t="shared" si="31"/>
        <v>0</v>
      </c>
      <c r="J88" s="4">
        <f t="shared" si="32"/>
        <v>0</v>
      </c>
      <c r="K88" s="4">
        <f t="shared" si="33"/>
        <v>0</v>
      </c>
      <c r="L88" s="4">
        <f t="shared" si="34"/>
        <v>0</v>
      </c>
      <c r="M88" s="4">
        <f t="shared" si="35"/>
        <v>0</v>
      </c>
      <c r="N88" s="4">
        <f t="shared" si="36"/>
        <v>0</v>
      </c>
      <c r="O88" s="4">
        <f t="shared" si="37"/>
        <v>0</v>
      </c>
      <c r="P88" s="4">
        <f t="shared" si="38"/>
        <v>0</v>
      </c>
      <c r="Q88" s="4">
        <f t="shared" si="39"/>
        <v>0</v>
      </c>
      <c r="R88" s="4">
        <f t="shared" si="40"/>
        <v>0</v>
      </c>
      <c r="S88" s="4">
        <f t="shared" si="41"/>
        <v>0</v>
      </c>
      <c r="T88" s="77">
        <f t="shared" si="42"/>
        <v>0</v>
      </c>
      <c r="U88" s="76">
        <f t="shared" si="49"/>
        <v>0.2</v>
      </c>
      <c r="V88" s="4">
        <f t="shared" si="43"/>
        <v>0</v>
      </c>
      <c r="X88" s="4">
        <f>Risk_Likelihood!V88</f>
        <v>0</v>
      </c>
      <c r="Y88" s="4">
        <f>Risk_Impact!V88</f>
        <v>0</v>
      </c>
      <c r="Z88" s="4">
        <f>Risk_Vulnerability!V88</f>
        <v>0</v>
      </c>
      <c r="AA88" s="4">
        <f t="shared" si="44"/>
        <v>0</v>
      </c>
      <c r="AB88" s="171">
        <f t="shared" si="45"/>
        <v>0</v>
      </c>
      <c r="AC88" s="4">
        <f>CE!N93</f>
        <v>0</v>
      </c>
      <c r="AD88" s="4">
        <f t="shared" si="46"/>
        <v>0</v>
      </c>
      <c r="AE88" s="4">
        <f t="shared" si="50"/>
        <v>0</v>
      </c>
      <c r="AF88" s="4">
        <f t="shared" si="47"/>
        <v>0</v>
      </c>
      <c r="AG88" s="4">
        <f t="shared" si="48"/>
        <v>0</v>
      </c>
    </row>
    <row r="89" spans="2:33" x14ac:dyDescent="0.2">
      <c r="B89">
        <f>'Risk Assessment'!B95</f>
        <v>0</v>
      </c>
      <c r="C89">
        <f>'Risk Assessment'!F95</f>
        <v>0</v>
      </c>
      <c r="D89" s="4">
        <f>Risks!C102</f>
        <v>0</v>
      </c>
      <c r="E89" s="4">
        <f t="shared" si="27"/>
        <v>0</v>
      </c>
      <c r="F89" s="4">
        <f t="shared" si="28"/>
        <v>0</v>
      </c>
      <c r="G89" s="4">
        <f t="shared" si="29"/>
        <v>0</v>
      </c>
      <c r="H89" s="4">
        <f t="shared" si="30"/>
        <v>0</v>
      </c>
      <c r="I89" s="4">
        <f t="shared" si="31"/>
        <v>0</v>
      </c>
      <c r="J89" s="4">
        <f t="shared" si="32"/>
        <v>0</v>
      </c>
      <c r="K89" s="4">
        <f t="shared" si="33"/>
        <v>0</v>
      </c>
      <c r="L89" s="4">
        <f t="shared" si="34"/>
        <v>0</v>
      </c>
      <c r="M89" s="4">
        <f t="shared" si="35"/>
        <v>0</v>
      </c>
      <c r="N89" s="4">
        <f t="shared" si="36"/>
        <v>0</v>
      </c>
      <c r="O89" s="4">
        <f t="shared" si="37"/>
        <v>0</v>
      </c>
      <c r="P89" s="4">
        <f t="shared" si="38"/>
        <v>0</v>
      </c>
      <c r="Q89" s="4">
        <f t="shared" si="39"/>
        <v>0</v>
      </c>
      <c r="R89" s="4">
        <f t="shared" si="40"/>
        <v>0</v>
      </c>
      <c r="S89" s="4">
        <f t="shared" si="41"/>
        <v>0</v>
      </c>
      <c r="T89" s="77">
        <f t="shared" si="42"/>
        <v>0</v>
      </c>
      <c r="U89" s="76">
        <f t="shared" si="49"/>
        <v>0.2</v>
      </c>
      <c r="V89" s="4">
        <f t="shared" si="43"/>
        <v>0</v>
      </c>
      <c r="X89" s="4">
        <f>Risk_Likelihood!V89</f>
        <v>0</v>
      </c>
      <c r="Y89" s="4">
        <f>Risk_Impact!V89</f>
        <v>0</v>
      </c>
      <c r="Z89" s="4">
        <f>Risk_Vulnerability!V89</f>
        <v>0</v>
      </c>
      <c r="AA89" s="4">
        <f t="shared" si="44"/>
        <v>0</v>
      </c>
      <c r="AB89" s="171">
        <f t="shared" si="45"/>
        <v>0</v>
      </c>
      <c r="AC89" s="4">
        <f>CE!N94</f>
        <v>0</v>
      </c>
      <c r="AD89" s="4">
        <f t="shared" si="46"/>
        <v>0</v>
      </c>
      <c r="AE89" s="4">
        <f t="shared" si="50"/>
        <v>0</v>
      </c>
      <c r="AF89" s="4">
        <f t="shared" si="47"/>
        <v>0</v>
      </c>
      <c r="AG89" s="4">
        <f t="shared" si="48"/>
        <v>0</v>
      </c>
    </row>
    <row r="90" spans="2:33" x14ac:dyDescent="0.2">
      <c r="B90">
        <f>'Risk Assessment'!B96</f>
        <v>0</v>
      </c>
      <c r="C90">
        <f>'Risk Assessment'!F96</f>
        <v>0</v>
      </c>
      <c r="D90" s="4">
        <f>Risks!C103</f>
        <v>0</v>
      </c>
      <c r="E90" s="4">
        <f t="shared" si="27"/>
        <v>0</v>
      </c>
      <c r="F90" s="4">
        <f t="shared" si="28"/>
        <v>0</v>
      </c>
      <c r="G90" s="4">
        <f t="shared" si="29"/>
        <v>0</v>
      </c>
      <c r="H90" s="4">
        <f t="shared" si="30"/>
        <v>0</v>
      </c>
      <c r="I90" s="4">
        <f t="shared" si="31"/>
        <v>0</v>
      </c>
      <c r="J90" s="4">
        <f t="shared" si="32"/>
        <v>0</v>
      </c>
      <c r="K90" s="4">
        <f t="shared" si="33"/>
        <v>0</v>
      </c>
      <c r="L90" s="4">
        <f t="shared" si="34"/>
        <v>0</v>
      </c>
      <c r="M90" s="4">
        <f t="shared" si="35"/>
        <v>0</v>
      </c>
      <c r="N90" s="4">
        <f t="shared" si="36"/>
        <v>0</v>
      </c>
      <c r="O90" s="4">
        <f t="shared" si="37"/>
        <v>0</v>
      </c>
      <c r="P90" s="4">
        <f t="shared" si="38"/>
        <v>0</v>
      </c>
      <c r="Q90" s="4">
        <f t="shared" si="39"/>
        <v>0</v>
      </c>
      <c r="R90" s="4">
        <f t="shared" si="40"/>
        <v>0</v>
      </c>
      <c r="S90" s="4">
        <f t="shared" si="41"/>
        <v>0</v>
      </c>
      <c r="T90" s="77">
        <f t="shared" si="42"/>
        <v>0</v>
      </c>
      <c r="U90" s="76">
        <f t="shared" si="49"/>
        <v>0.2</v>
      </c>
      <c r="V90" s="4">
        <f t="shared" si="43"/>
        <v>0</v>
      </c>
      <c r="X90" s="4">
        <f>Risk_Likelihood!V90</f>
        <v>0</v>
      </c>
      <c r="Y90" s="4">
        <f>Risk_Impact!V90</f>
        <v>0</v>
      </c>
      <c r="Z90" s="4">
        <f>Risk_Vulnerability!V90</f>
        <v>0</v>
      </c>
      <c r="AA90" s="4">
        <f t="shared" si="44"/>
        <v>0</v>
      </c>
      <c r="AB90" s="171">
        <f t="shared" si="45"/>
        <v>0</v>
      </c>
      <c r="AC90" s="4">
        <f>CE!N95</f>
        <v>0</v>
      </c>
      <c r="AD90" s="4">
        <f t="shared" si="46"/>
        <v>0</v>
      </c>
      <c r="AE90" s="4">
        <f t="shared" si="50"/>
        <v>0</v>
      </c>
      <c r="AF90" s="4">
        <f t="shared" si="47"/>
        <v>0</v>
      </c>
      <c r="AG90" s="4">
        <f t="shared" si="48"/>
        <v>0</v>
      </c>
    </row>
    <row r="91" spans="2:33" x14ac:dyDescent="0.2">
      <c r="B91">
        <f>'Risk Assessment'!B97</f>
        <v>0</v>
      </c>
      <c r="C91">
        <f>'Risk Assessment'!F97</f>
        <v>0</v>
      </c>
      <c r="D91" s="4">
        <f>Risks!C104</f>
        <v>0</v>
      </c>
      <c r="E91" s="4">
        <f t="shared" si="27"/>
        <v>0</v>
      </c>
      <c r="F91" s="4">
        <f t="shared" si="28"/>
        <v>0</v>
      </c>
      <c r="G91" s="4">
        <f t="shared" si="29"/>
        <v>0</v>
      </c>
      <c r="H91" s="4">
        <f t="shared" si="30"/>
        <v>0</v>
      </c>
      <c r="I91" s="4">
        <f t="shared" si="31"/>
        <v>0</v>
      </c>
      <c r="J91" s="4">
        <f t="shared" si="32"/>
        <v>0</v>
      </c>
      <c r="K91" s="4">
        <f t="shared" si="33"/>
        <v>0</v>
      </c>
      <c r="L91" s="4">
        <f t="shared" si="34"/>
        <v>0</v>
      </c>
      <c r="M91" s="4">
        <f t="shared" si="35"/>
        <v>0</v>
      </c>
      <c r="N91" s="4">
        <f t="shared" si="36"/>
        <v>0</v>
      </c>
      <c r="O91" s="4">
        <f t="shared" si="37"/>
        <v>0</v>
      </c>
      <c r="P91" s="4">
        <f t="shared" si="38"/>
        <v>0</v>
      </c>
      <c r="Q91" s="4">
        <f t="shared" si="39"/>
        <v>0</v>
      </c>
      <c r="R91" s="4">
        <f t="shared" si="40"/>
        <v>0</v>
      </c>
      <c r="S91" s="4">
        <f t="shared" si="41"/>
        <v>0</v>
      </c>
      <c r="T91" s="77">
        <f t="shared" si="42"/>
        <v>0</v>
      </c>
      <c r="U91" s="76">
        <f t="shared" si="49"/>
        <v>0.2</v>
      </c>
      <c r="V91" s="4">
        <f t="shared" si="43"/>
        <v>0</v>
      </c>
      <c r="X91" s="4">
        <f>Risk_Likelihood!V91</f>
        <v>0</v>
      </c>
      <c r="Y91" s="4">
        <f>Risk_Impact!V91</f>
        <v>0</v>
      </c>
      <c r="Z91" s="4">
        <f>Risk_Vulnerability!V91</f>
        <v>0</v>
      </c>
      <c r="AA91" s="4">
        <f t="shared" si="44"/>
        <v>0</v>
      </c>
      <c r="AB91" s="171">
        <f t="shared" si="45"/>
        <v>0</v>
      </c>
      <c r="AC91" s="4">
        <f>CE!N96</f>
        <v>0</v>
      </c>
      <c r="AD91" s="4">
        <f t="shared" si="46"/>
        <v>0</v>
      </c>
      <c r="AE91" s="4">
        <f t="shared" si="50"/>
        <v>0</v>
      </c>
      <c r="AF91" s="4">
        <f t="shared" si="47"/>
        <v>0</v>
      </c>
      <c r="AG91" s="4">
        <f t="shared" si="48"/>
        <v>0</v>
      </c>
    </row>
    <row r="92" spans="2:33" x14ac:dyDescent="0.2">
      <c r="B92">
        <f>'Risk Assessment'!B98</f>
        <v>0</v>
      </c>
      <c r="C92">
        <f>'Risk Assessment'!F98</f>
        <v>0</v>
      </c>
      <c r="D92" s="4">
        <f>Risks!C105</f>
        <v>0</v>
      </c>
      <c r="E92" s="4">
        <f t="shared" si="27"/>
        <v>0</v>
      </c>
      <c r="F92" s="4">
        <f t="shared" si="28"/>
        <v>0</v>
      </c>
      <c r="G92" s="4">
        <f t="shared" si="29"/>
        <v>0</v>
      </c>
      <c r="H92" s="4">
        <f t="shared" si="30"/>
        <v>0</v>
      </c>
      <c r="I92" s="4">
        <f t="shared" si="31"/>
        <v>0</v>
      </c>
      <c r="J92" s="4">
        <f t="shared" si="32"/>
        <v>0</v>
      </c>
      <c r="K92" s="4">
        <f t="shared" si="33"/>
        <v>0</v>
      </c>
      <c r="L92" s="4">
        <f t="shared" si="34"/>
        <v>0</v>
      </c>
      <c r="M92" s="4">
        <f t="shared" si="35"/>
        <v>0</v>
      </c>
      <c r="N92" s="4">
        <f t="shared" si="36"/>
        <v>0</v>
      </c>
      <c r="O92" s="4">
        <f t="shared" si="37"/>
        <v>0</v>
      </c>
      <c r="P92" s="4">
        <f t="shared" si="38"/>
        <v>0</v>
      </c>
      <c r="Q92" s="4">
        <f t="shared" si="39"/>
        <v>0</v>
      </c>
      <c r="R92" s="4">
        <f t="shared" si="40"/>
        <v>0</v>
      </c>
      <c r="S92" s="4">
        <f t="shared" si="41"/>
        <v>0</v>
      </c>
      <c r="T92" s="77">
        <f t="shared" si="42"/>
        <v>0</v>
      </c>
      <c r="U92" s="76">
        <f t="shared" si="49"/>
        <v>0.2</v>
      </c>
      <c r="V92" s="4">
        <f t="shared" si="43"/>
        <v>0</v>
      </c>
      <c r="X92" s="4">
        <f>Risk_Likelihood!V92</f>
        <v>0</v>
      </c>
      <c r="Y92" s="4">
        <f>Risk_Impact!V92</f>
        <v>0</v>
      </c>
      <c r="Z92" s="4">
        <f>Risk_Vulnerability!V92</f>
        <v>0</v>
      </c>
      <c r="AA92" s="4">
        <f t="shared" si="44"/>
        <v>0</v>
      </c>
      <c r="AB92" s="171">
        <f t="shared" si="45"/>
        <v>0</v>
      </c>
      <c r="AC92" s="4">
        <f>CE!N97</f>
        <v>0</v>
      </c>
      <c r="AD92" s="4">
        <f t="shared" si="46"/>
        <v>0</v>
      </c>
      <c r="AE92" s="4">
        <f t="shared" si="50"/>
        <v>0</v>
      </c>
      <c r="AF92" s="4">
        <f t="shared" si="47"/>
        <v>0</v>
      </c>
      <c r="AG92" s="4">
        <f t="shared" si="48"/>
        <v>0</v>
      </c>
    </row>
    <row r="93" spans="2:33" x14ac:dyDescent="0.2">
      <c r="B93">
        <f>'Risk Assessment'!B99</f>
        <v>0</v>
      </c>
      <c r="C93">
        <f>'Risk Assessment'!F99</f>
        <v>0</v>
      </c>
      <c r="D93" s="4">
        <f>Risks!C106</f>
        <v>0</v>
      </c>
      <c r="E93" s="4">
        <f t="shared" si="27"/>
        <v>0</v>
      </c>
      <c r="F93" s="4">
        <f t="shared" si="28"/>
        <v>0</v>
      </c>
      <c r="G93" s="4">
        <f t="shared" si="29"/>
        <v>0</v>
      </c>
      <c r="H93" s="4">
        <f t="shared" si="30"/>
        <v>0</v>
      </c>
      <c r="I93" s="4">
        <f t="shared" si="31"/>
        <v>0</v>
      </c>
      <c r="J93" s="4">
        <f t="shared" si="32"/>
        <v>0</v>
      </c>
      <c r="K93" s="4">
        <f t="shared" si="33"/>
        <v>0</v>
      </c>
      <c r="L93" s="4">
        <f t="shared" si="34"/>
        <v>0</v>
      </c>
      <c r="M93" s="4">
        <f t="shared" si="35"/>
        <v>0</v>
      </c>
      <c r="N93" s="4">
        <f t="shared" si="36"/>
        <v>0</v>
      </c>
      <c r="O93" s="4">
        <f t="shared" si="37"/>
        <v>0</v>
      </c>
      <c r="P93" s="4">
        <f t="shared" si="38"/>
        <v>0</v>
      </c>
      <c r="Q93" s="4">
        <f t="shared" si="39"/>
        <v>0</v>
      </c>
      <c r="R93" s="4">
        <f t="shared" si="40"/>
        <v>0</v>
      </c>
      <c r="S93" s="4">
        <f t="shared" si="41"/>
        <v>0</v>
      </c>
      <c r="T93" s="77">
        <f t="shared" si="42"/>
        <v>0</v>
      </c>
      <c r="U93" s="76">
        <f t="shared" si="49"/>
        <v>0.2</v>
      </c>
      <c r="V93" s="4">
        <f t="shared" si="43"/>
        <v>0</v>
      </c>
      <c r="X93" s="4">
        <f>Risk_Likelihood!V93</f>
        <v>0</v>
      </c>
      <c r="Y93" s="4">
        <f>Risk_Impact!V93</f>
        <v>0</v>
      </c>
      <c r="Z93" s="4">
        <f>Risk_Vulnerability!V93</f>
        <v>0</v>
      </c>
      <c r="AA93" s="4">
        <f t="shared" si="44"/>
        <v>0</v>
      </c>
      <c r="AB93" s="171">
        <f t="shared" si="45"/>
        <v>0</v>
      </c>
      <c r="AC93" s="4">
        <f>CE!N98</f>
        <v>0</v>
      </c>
      <c r="AD93" s="4">
        <f t="shared" si="46"/>
        <v>0</v>
      </c>
      <c r="AE93" s="4">
        <f t="shared" si="50"/>
        <v>0</v>
      </c>
      <c r="AF93" s="4">
        <f t="shared" si="47"/>
        <v>0</v>
      </c>
      <c r="AG93" s="4">
        <f t="shared" si="48"/>
        <v>0</v>
      </c>
    </row>
    <row r="94" spans="2:33" x14ac:dyDescent="0.2">
      <c r="B94">
        <f>'Risk Assessment'!B100</f>
        <v>0</v>
      </c>
      <c r="C94">
        <f>'Risk Assessment'!F100</f>
        <v>0</v>
      </c>
      <c r="D94" s="4">
        <f>Risks!C107</f>
        <v>0</v>
      </c>
      <c r="E94" s="4">
        <f t="shared" si="27"/>
        <v>0</v>
      </c>
      <c r="F94" s="4">
        <f t="shared" si="28"/>
        <v>0</v>
      </c>
      <c r="G94" s="4">
        <f t="shared" si="29"/>
        <v>0</v>
      </c>
      <c r="H94" s="4">
        <f t="shared" si="30"/>
        <v>0</v>
      </c>
      <c r="I94" s="4">
        <f t="shared" si="31"/>
        <v>0</v>
      </c>
      <c r="J94" s="4">
        <f t="shared" si="32"/>
        <v>0</v>
      </c>
      <c r="K94" s="4">
        <f t="shared" si="33"/>
        <v>0</v>
      </c>
      <c r="L94" s="4">
        <f t="shared" si="34"/>
        <v>0</v>
      </c>
      <c r="M94" s="4">
        <f t="shared" si="35"/>
        <v>0</v>
      </c>
      <c r="N94" s="4">
        <f t="shared" si="36"/>
        <v>0</v>
      </c>
      <c r="O94" s="4">
        <f t="shared" si="37"/>
        <v>0</v>
      </c>
      <c r="P94" s="4">
        <f t="shared" si="38"/>
        <v>0</v>
      </c>
      <c r="Q94" s="4">
        <f t="shared" si="39"/>
        <v>0</v>
      </c>
      <c r="R94" s="4">
        <f t="shared" si="40"/>
        <v>0</v>
      </c>
      <c r="S94" s="4">
        <f t="shared" si="41"/>
        <v>0</v>
      </c>
      <c r="T94" s="77">
        <f t="shared" si="42"/>
        <v>0</v>
      </c>
      <c r="U94" s="76">
        <f t="shared" si="49"/>
        <v>0.2</v>
      </c>
      <c r="V94" s="4">
        <f t="shared" si="43"/>
        <v>0</v>
      </c>
      <c r="X94" s="4">
        <f>Risk_Likelihood!V94</f>
        <v>0</v>
      </c>
      <c r="Y94" s="4">
        <f>Risk_Impact!V94</f>
        <v>0</v>
      </c>
      <c r="Z94" s="4">
        <f>Risk_Vulnerability!V94</f>
        <v>0</v>
      </c>
      <c r="AA94" s="4">
        <f t="shared" si="44"/>
        <v>0</v>
      </c>
      <c r="AB94" s="171">
        <f t="shared" si="45"/>
        <v>0</v>
      </c>
      <c r="AC94" s="4">
        <f>CE!N99</f>
        <v>0</v>
      </c>
      <c r="AD94" s="4">
        <f t="shared" si="46"/>
        <v>0</v>
      </c>
      <c r="AE94" s="4">
        <f t="shared" si="50"/>
        <v>0</v>
      </c>
      <c r="AF94" s="4">
        <f t="shared" si="47"/>
        <v>0</v>
      </c>
      <c r="AG94" s="4">
        <f t="shared" si="48"/>
        <v>0</v>
      </c>
    </row>
    <row r="95" spans="2:33" x14ac:dyDescent="0.2">
      <c r="B95">
        <f>'Risk Assessment'!B101</f>
        <v>0</v>
      </c>
      <c r="C95">
        <f>'Risk Assessment'!F101</f>
        <v>0</v>
      </c>
      <c r="D95" s="4">
        <f>Risks!C108</f>
        <v>0</v>
      </c>
      <c r="E95" s="4">
        <f t="shared" si="27"/>
        <v>0</v>
      </c>
      <c r="F95" s="4">
        <f t="shared" si="28"/>
        <v>0</v>
      </c>
      <c r="G95" s="4">
        <f t="shared" si="29"/>
        <v>0</v>
      </c>
      <c r="H95" s="4">
        <f t="shared" si="30"/>
        <v>0</v>
      </c>
      <c r="I95" s="4">
        <f t="shared" si="31"/>
        <v>0</v>
      </c>
      <c r="J95" s="4">
        <f t="shared" si="32"/>
        <v>0</v>
      </c>
      <c r="K95" s="4">
        <f t="shared" si="33"/>
        <v>0</v>
      </c>
      <c r="L95" s="4">
        <f t="shared" si="34"/>
        <v>0</v>
      </c>
      <c r="M95" s="4">
        <f t="shared" si="35"/>
        <v>0</v>
      </c>
      <c r="N95" s="4">
        <f t="shared" si="36"/>
        <v>0</v>
      </c>
      <c r="O95" s="4">
        <f t="shared" si="37"/>
        <v>0</v>
      </c>
      <c r="P95" s="4">
        <f t="shared" si="38"/>
        <v>0</v>
      </c>
      <c r="Q95" s="4">
        <f t="shared" si="39"/>
        <v>0</v>
      </c>
      <c r="R95" s="4">
        <f t="shared" si="40"/>
        <v>0</v>
      </c>
      <c r="S95" s="4">
        <f t="shared" si="41"/>
        <v>0</v>
      </c>
      <c r="T95" s="77">
        <f t="shared" si="42"/>
        <v>0</v>
      </c>
      <c r="U95" s="76">
        <f t="shared" si="49"/>
        <v>0.2</v>
      </c>
      <c r="V95" s="4">
        <f t="shared" si="43"/>
        <v>0</v>
      </c>
      <c r="X95" s="4">
        <f>Risk_Likelihood!V95</f>
        <v>0</v>
      </c>
      <c r="Y95" s="4">
        <f>Risk_Impact!V95</f>
        <v>0</v>
      </c>
      <c r="Z95" s="4">
        <f>Risk_Vulnerability!V95</f>
        <v>0</v>
      </c>
      <c r="AA95" s="4">
        <f t="shared" si="44"/>
        <v>0</v>
      </c>
      <c r="AB95" s="171">
        <f t="shared" si="45"/>
        <v>0</v>
      </c>
      <c r="AC95" s="4">
        <f>CE!N100</f>
        <v>0</v>
      </c>
      <c r="AD95" s="4">
        <f t="shared" si="46"/>
        <v>0</v>
      </c>
      <c r="AE95" s="4">
        <f t="shared" si="50"/>
        <v>0</v>
      </c>
      <c r="AF95" s="4">
        <f t="shared" si="47"/>
        <v>0</v>
      </c>
      <c r="AG95" s="4">
        <f t="shared" si="48"/>
        <v>0</v>
      </c>
    </row>
    <row r="96" spans="2:33" x14ac:dyDescent="0.2">
      <c r="B96">
        <f>'Risk Assessment'!B102</f>
        <v>0</v>
      </c>
      <c r="C96">
        <f>'Risk Assessment'!F102</f>
        <v>0</v>
      </c>
      <c r="D96" s="4">
        <f>Risks!C109</f>
        <v>0</v>
      </c>
      <c r="E96" s="4">
        <f t="shared" si="27"/>
        <v>0</v>
      </c>
      <c r="F96" s="4">
        <f t="shared" si="28"/>
        <v>0</v>
      </c>
      <c r="G96" s="4">
        <f t="shared" si="29"/>
        <v>0</v>
      </c>
      <c r="H96" s="4">
        <f t="shared" si="30"/>
        <v>0</v>
      </c>
      <c r="I96" s="4">
        <f t="shared" si="31"/>
        <v>0</v>
      </c>
      <c r="J96" s="4">
        <f t="shared" si="32"/>
        <v>0</v>
      </c>
      <c r="K96" s="4">
        <f t="shared" si="33"/>
        <v>0</v>
      </c>
      <c r="L96" s="4">
        <f t="shared" si="34"/>
        <v>0</v>
      </c>
      <c r="M96" s="4">
        <f t="shared" si="35"/>
        <v>0</v>
      </c>
      <c r="N96" s="4">
        <f t="shared" si="36"/>
        <v>0</v>
      </c>
      <c r="O96" s="4">
        <f t="shared" si="37"/>
        <v>0</v>
      </c>
      <c r="P96" s="4">
        <f t="shared" si="38"/>
        <v>0</v>
      </c>
      <c r="Q96" s="4">
        <f t="shared" si="39"/>
        <v>0</v>
      </c>
      <c r="R96" s="4">
        <f t="shared" si="40"/>
        <v>0</v>
      </c>
      <c r="S96" s="4">
        <f t="shared" si="41"/>
        <v>0</v>
      </c>
      <c r="T96" s="77">
        <f t="shared" si="42"/>
        <v>0</v>
      </c>
      <c r="U96" s="76">
        <f t="shared" si="49"/>
        <v>0.2</v>
      </c>
      <c r="V96" s="4">
        <f t="shared" si="43"/>
        <v>0</v>
      </c>
      <c r="X96" s="4">
        <f>Risk_Likelihood!V96</f>
        <v>0</v>
      </c>
      <c r="Y96" s="4">
        <f>Risk_Impact!V96</f>
        <v>0</v>
      </c>
      <c r="Z96" s="4">
        <f>Risk_Vulnerability!V96</f>
        <v>0</v>
      </c>
      <c r="AA96" s="4">
        <f t="shared" si="44"/>
        <v>0</v>
      </c>
      <c r="AB96" s="171">
        <f t="shared" si="45"/>
        <v>0</v>
      </c>
      <c r="AC96" s="4">
        <f>CE!N101</f>
        <v>0</v>
      </c>
      <c r="AD96" s="4">
        <f t="shared" si="46"/>
        <v>0</v>
      </c>
      <c r="AE96" s="4">
        <f t="shared" si="50"/>
        <v>0</v>
      </c>
      <c r="AF96" s="4">
        <f t="shared" si="47"/>
        <v>0</v>
      </c>
      <c r="AG96" s="4">
        <f t="shared" si="48"/>
        <v>0</v>
      </c>
    </row>
    <row r="97" spans="2:33" x14ac:dyDescent="0.2">
      <c r="B97">
        <f>'Risk Assessment'!B103</f>
        <v>0</v>
      </c>
      <c r="C97">
        <f>'Risk Assessment'!F103</f>
        <v>0</v>
      </c>
      <c r="D97" s="4">
        <f>Risks!C110</f>
        <v>0</v>
      </c>
      <c r="E97" s="4">
        <f t="shared" si="27"/>
        <v>0</v>
      </c>
      <c r="F97" s="4">
        <f t="shared" si="28"/>
        <v>0</v>
      </c>
      <c r="G97" s="4">
        <f t="shared" si="29"/>
        <v>0</v>
      </c>
      <c r="H97" s="4">
        <f t="shared" si="30"/>
        <v>0</v>
      </c>
      <c r="I97" s="4">
        <f t="shared" si="31"/>
        <v>0</v>
      </c>
      <c r="J97" s="4">
        <f t="shared" si="32"/>
        <v>0</v>
      </c>
      <c r="K97" s="4">
        <f t="shared" si="33"/>
        <v>0</v>
      </c>
      <c r="L97" s="4">
        <f t="shared" si="34"/>
        <v>0</v>
      </c>
      <c r="M97" s="4">
        <f t="shared" si="35"/>
        <v>0</v>
      </c>
      <c r="N97" s="4">
        <f t="shared" si="36"/>
        <v>0</v>
      </c>
      <c r="O97" s="4">
        <f t="shared" si="37"/>
        <v>0</v>
      </c>
      <c r="P97" s="4">
        <f t="shared" si="38"/>
        <v>0</v>
      </c>
      <c r="Q97" s="4">
        <f t="shared" si="39"/>
        <v>0</v>
      </c>
      <c r="R97" s="4">
        <f t="shared" si="40"/>
        <v>0</v>
      </c>
      <c r="S97" s="4">
        <f t="shared" si="41"/>
        <v>0</v>
      </c>
      <c r="T97" s="77">
        <f t="shared" si="42"/>
        <v>0</v>
      </c>
      <c r="U97" s="76">
        <f t="shared" si="49"/>
        <v>0.2</v>
      </c>
      <c r="V97" s="4">
        <f t="shared" si="43"/>
        <v>0</v>
      </c>
      <c r="X97" s="4">
        <f>Risk_Likelihood!V97</f>
        <v>0</v>
      </c>
      <c r="Y97" s="4">
        <f>Risk_Impact!V97</f>
        <v>0</v>
      </c>
      <c r="Z97" s="4">
        <f>Risk_Vulnerability!V97</f>
        <v>0</v>
      </c>
      <c r="AA97" s="4">
        <f t="shared" si="44"/>
        <v>0</v>
      </c>
      <c r="AB97" s="171">
        <f t="shared" si="45"/>
        <v>0</v>
      </c>
      <c r="AC97" s="4">
        <f>CE!N102</f>
        <v>0</v>
      </c>
      <c r="AD97" s="4">
        <f t="shared" si="46"/>
        <v>0</v>
      </c>
      <c r="AE97" s="4">
        <f t="shared" si="50"/>
        <v>0</v>
      </c>
      <c r="AF97" s="4">
        <f t="shared" si="47"/>
        <v>0</v>
      </c>
      <c r="AG97" s="4">
        <f t="shared" si="48"/>
        <v>0</v>
      </c>
    </row>
    <row r="98" spans="2:33" x14ac:dyDescent="0.2">
      <c r="B98">
        <f>'Risk Assessment'!B104</f>
        <v>0</v>
      </c>
      <c r="C98">
        <f>'Risk Assessment'!F104</f>
        <v>0</v>
      </c>
      <c r="D98" s="4">
        <f>Risks!C111</f>
        <v>0</v>
      </c>
      <c r="E98" s="4">
        <f t="shared" si="27"/>
        <v>0</v>
      </c>
      <c r="F98" s="4">
        <f t="shared" si="28"/>
        <v>0</v>
      </c>
      <c r="G98" s="4">
        <f t="shared" si="29"/>
        <v>0</v>
      </c>
      <c r="H98" s="4">
        <f t="shared" si="30"/>
        <v>0</v>
      </c>
      <c r="I98" s="4">
        <f t="shared" si="31"/>
        <v>0</v>
      </c>
      <c r="J98" s="4">
        <f t="shared" si="32"/>
        <v>0</v>
      </c>
      <c r="K98" s="4">
        <f t="shared" si="33"/>
        <v>0</v>
      </c>
      <c r="L98" s="4">
        <f t="shared" si="34"/>
        <v>0</v>
      </c>
      <c r="M98" s="4">
        <f t="shared" si="35"/>
        <v>0</v>
      </c>
      <c r="N98" s="4">
        <f t="shared" si="36"/>
        <v>0</v>
      </c>
      <c r="O98" s="4">
        <f t="shared" si="37"/>
        <v>0</v>
      </c>
      <c r="P98" s="4">
        <f t="shared" si="38"/>
        <v>0</v>
      </c>
      <c r="Q98" s="4">
        <f t="shared" si="39"/>
        <v>0</v>
      </c>
      <c r="R98" s="4">
        <f t="shared" si="40"/>
        <v>0</v>
      </c>
      <c r="S98" s="4">
        <f t="shared" si="41"/>
        <v>0</v>
      </c>
      <c r="T98" s="77">
        <f t="shared" si="42"/>
        <v>0</v>
      </c>
      <c r="U98" s="76">
        <f t="shared" si="49"/>
        <v>0.2</v>
      </c>
      <c r="V98" s="4">
        <f t="shared" si="43"/>
        <v>0</v>
      </c>
      <c r="X98" s="4">
        <f>Risk_Likelihood!V98</f>
        <v>0</v>
      </c>
      <c r="Y98" s="4">
        <f>Risk_Impact!V98</f>
        <v>0</v>
      </c>
      <c r="Z98" s="4">
        <f>Risk_Vulnerability!V98</f>
        <v>0</v>
      </c>
      <c r="AA98" s="4">
        <f t="shared" si="44"/>
        <v>0</v>
      </c>
      <c r="AB98" s="171">
        <f t="shared" si="45"/>
        <v>0</v>
      </c>
      <c r="AC98" s="4">
        <f>CE!N103</f>
        <v>0</v>
      </c>
      <c r="AD98" s="4">
        <f t="shared" si="46"/>
        <v>0</v>
      </c>
      <c r="AE98" s="4">
        <f t="shared" si="50"/>
        <v>0</v>
      </c>
      <c r="AF98" s="4">
        <f t="shared" si="47"/>
        <v>0</v>
      </c>
      <c r="AG98" s="4">
        <f t="shared" si="48"/>
        <v>0</v>
      </c>
    </row>
    <row r="99" spans="2:33" x14ac:dyDescent="0.2">
      <c r="B99">
        <f>'Risk Assessment'!B105</f>
        <v>0</v>
      </c>
      <c r="C99">
        <f>'Risk Assessment'!F105</f>
        <v>0</v>
      </c>
      <c r="D99" s="4">
        <f>Risks!C112</f>
        <v>0</v>
      </c>
      <c r="E99" s="4">
        <f t="shared" si="27"/>
        <v>0</v>
      </c>
      <c r="F99" s="4">
        <f t="shared" si="28"/>
        <v>0</v>
      </c>
      <c r="G99" s="4">
        <f t="shared" si="29"/>
        <v>0</v>
      </c>
      <c r="H99" s="4">
        <f t="shared" si="30"/>
        <v>0</v>
      </c>
      <c r="I99" s="4">
        <f t="shared" si="31"/>
        <v>0</v>
      </c>
      <c r="J99" s="4">
        <f t="shared" si="32"/>
        <v>0</v>
      </c>
      <c r="K99" s="4">
        <f t="shared" si="33"/>
        <v>0</v>
      </c>
      <c r="L99" s="4">
        <f t="shared" si="34"/>
        <v>0</v>
      </c>
      <c r="M99" s="4">
        <f t="shared" si="35"/>
        <v>0</v>
      </c>
      <c r="N99" s="4">
        <f t="shared" si="36"/>
        <v>0</v>
      </c>
      <c r="O99" s="4">
        <f t="shared" si="37"/>
        <v>0</v>
      </c>
      <c r="P99" s="4">
        <f t="shared" si="38"/>
        <v>0</v>
      </c>
      <c r="Q99" s="4">
        <f t="shared" si="39"/>
        <v>0</v>
      </c>
      <c r="R99" s="4">
        <f t="shared" si="40"/>
        <v>0</v>
      </c>
      <c r="S99" s="4">
        <f t="shared" si="41"/>
        <v>0</v>
      </c>
      <c r="T99" s="77">
        <f t="shared" si="42"/>
        <v>0</v>
      </c>
      <c r="U99" s="76">
        <f t="shared" si="49"/>
        <v>0.2</v>
      </c>
      <c r="V99" s="4">
        <f t="shared" si="43"/>
        <v>0</v>
      </c>
      <c r="X99" s="4">
        <f>Risk_Likelihood!V99</f>
        <v>0</v>
      </c>
      <c r="Y99" s="4">
        <f>Risk_Impact!V99</f>
        <v>0</v>
      </c>
      <c r="Z99" s="4">
        <f>Risk_Vulnerability!V99</f>
        <v>0</v>
      </c>
      <c r="AA99" s="4">
        <f t="shared" si="44"/>
        <v>0</v>
      </c>
      <c r="AB99" s="171">
        <f t="shared" si="45"/>
        <v>0</v>
      </c>
      <c r="AC99" s="4">
        <f>CE!N104</f>
        <v>0</v>
      </c>
      <c r="AD99" s="4">
        <f t="shared" si="46"/>
        <v>0</v>
      </c>
      <c r="AE99" s="4">
        <f t="shared" si="50"/>
        <v>0</v>
      </c>
      <c r="AF99" s="4">
        <f t="shared" si="47"/>
        <v>0</v>
      </c>
      <c r="AG99" s="4">
        <f t="shared" si="48"/>
        <v>0</v>
      </c>
    </row>
    <row r="100" spans="2:33" x14ac:dyDescent="0.2">
      <c r="B100">
        <f>'Risk Assessment'!B106</f>
        <v>0</v>
      </c>
      <c r="C100">
        <f>'Risk Assessment'!F106</f>
        <v>0</v>
      </c>
      <c r="D100" s="4">
        <f>Risks!C113</f>
        <v>0</v>
      </c>
      <c r="E100" s="4">
        <f t="shared" si="27"/>
        <v>0</v>
      </c>
      <c r="F100" s="4">
        <f t="shared" si="28"/>
        <v>0</v>
      </c>
      <c r="G100" s="4">
        <f t="shared" si="29"/>
        <v>0</v>
      </c>
      <c r="H100" s="4">
        <f t="shared" si="30"/>
        <v>0</v>
      </c>
      <c r="I100" s="4">
        <f t="shared" si="31"/>
        <v>0</v>
      </c>
      <c r="J100" s="4">
        <f t="shared" si="32"/>
        <v>0</v>
      </c>
      <c r="K100" s="4">
        <f t="shared" si="33"/>
        <v>0</v>
      </c>
      <c r="L100" s="4">
        <f t="shared" si="34"/>
        <v>0</v>
      </c>
      <c r="M100" s="4">
        <f t="shared" si="35"/>
        <v>0</v>
      </c>
      <c r="N100" s="4">
        <f t="shared" si="36"/>
        <v>0</v>
      </c>
      <c r="O100" s="4">
        <f t="shared" si="37"/>
        <v>0</v>
      </c>
      <c r="P100" s="4">
        <f t="shared" si="38"/>
        <v>0</v>
      </c>
      <c r="Q100" s="4">
        <f t="shared" si="39"/>
        <v>0</v>
      </c>
      <c r="R100" s="4">
        <f t="shared" si="40"/>
        <v>0</v>
      </c>
      <c r="S100" s="4">
        <f t="shared" si="41"/>
        <v>0</v>
      </c>
      <c r="T100" s="77">
        <f t="shared" si="42"/>
        <v>0</v>
      </c>
      <c r="U100" s="76">
        <f t="shared" si="49"/>
        <v>0.2</v>
      </c>
      <c r="V100" s="4">
        <f t="shared" si="43"/>
        <v>0</v>
      </c>
      <c r="X100" s="4">
        <f>Risk_Likelihood!V100</f>
        <v>0</v>
      </c>
      <c r="Y100" s="4">
        <f>Risk_Impact!V100</f>
        <v>0</v>
      </c>
      <c r="Z100" s="4">
        <f>Risk_Vulnerability!V100</f>
        <v>0</v>
      </c>
      <c r="AA100" s="4">
        <f t="shared" si="44"/>
        <v>0</v>
      </c>
      <c r="AB100" s="171">
        <f t="shared" si="45"/>
        <v>0</v>
      </c>
      <c r="AC100" s="4">
        <f>CE!N105</f>
        <v>0</v>
      </c>
      <c r="AD100" s="4">
        <f t="shared" si="46"/>
        <v>0</v>
      </c>
      <c r="AE100" s="4">
        <f t="shared" si="50"/>
        <v>0</v>
      </c>
      <c r="AF100" s="4">
        <f t="shared" si="47"/>
        <v>0</v>
      </c>
      <c r="AG100" s="4">
        <f t="shared" si="48"/>
        <v>0</v>
      </c>
    </row>
    <row r="101" spans="2:33" x14ac:dyDescent="0.2">
      <c r="B101">
        <f>'Risk Assessment'!B107</f>
        <v>0</v>
      </c>
      <c r="C101">
        <f>'Risk Assessment'!F107</f>
        <v>0</v>
      </c>
      <c r="D101" s="4">
        <f>Risks!C114</f>
        <v>0</v>
      </c>
      <c r="E101" s="4">
        <f t="shared" si="27"/>
        <v>0</v>
      </c>
      <c r="F101" s="4">
        <f t="shared" si="28"/>
        <v>0</v>
      </c>
      <c r="G101" s="4">
        <f t="shared" si="29"/>
        <v>0</v>
      </c>
      <c r="H101" s="4">
        <f t="shared" si="30"/>
        <v>0</v>
      </c>
      <c r="I101" s="4">
        <f t="shared" si="31"/>
        <v>0</v>
      </c>
      <c r="J101" s="4">
        <f t="shared" si="32"/>
        <v>0</v>
      </c>
      <c r="K101" s="4">
        <f t="shared" si="33"/>
        <v>0</v>
      </c>
      <c r="L101" s="4">
        <f t="shared" si="34"/>
        <v>0</v>
      </c>
      <c r="M101" s="4">
        <f t="shared" si="35"/>
        <v>0</v>
      </c>
      <c r="N101" s="4">
        <f t="shared" si="36"/>
        <v>0</v>
      </c>
      <c r="O101" s="4">
        <f t="shared" si="37"/>
        <v>0</v>
      </c>
      <c r="P101" s="4">
        <f t="shared" si="38"/>
        <v>0</v>
      </c>
      <c r="Q101" s="4">
        <f t="shared" si="39"/>
        <v>0</v>
      </c>
      <c r="R101" s="4">
        <f t="shared" si="40"/>
        <v>0</v>
      </c>
      <c r="S101" s="4">
        <f t="shared" si="41"/>
        <v>0</v>
      </c>
      <c r="T101" s="77">
        <f t="shared" si="42"/>
        <v>0</v>
      </c>
      <c r="U101" s="76">
        <f t="shared" si="49"/>
        <v>0.2</v>
      </c>
      <c r="V101" s="4">
        <f t="shared" si="43"/>
        <v>0</v>
      </c>
      <c r="X101" s="4">
        <f>Risk_Likelihood!V101</f>
        <v>0</v>
      </c>
      <c r="Y101" s="4">
        <f>Risk_Impact!V101</f>
        <v>0</v>
      </c>
      <c r="Z101" s="4">
        <f>Risk_Vulnerability!V101</f>
        <v>0</v>
      </c>
      <c r="AA101" s="4">
        <f t="shared" si="44"/>
        <v>0</v>
      </c>
      <c r="AB101" s="171">
        <f t="shared" si="45"/>
        <v>0</v>
      </c>
      <c r="AC101" s="4">
        <f>CE!N106</f>
        <v>0</v>
      </c>
      <c r="AD101" s="4">
        <f t="shared" si="46"/>
        <v>0</v>
      </c>
      <c r="AE101" s="4">
        <f t="shared" si="50"/>
        <v>0</v>
      </c>
      <c r="AF101" s="4">
        <f t="shared" si="47"/>
        <v>0</v>
      </c>
      <c r="AG101" s="4">
        <f t="shared" si="48"/>
        <v>0</v>
      </c>
    </row>
    <row r="102" spans="2:33" x14ac:dyDescent="0.2">
      <c r="B102">
        <f>'Risk Assessment'!B108</f>
        <v>0</v>
      </c>
      <c r="C102">
        <f>'Risk Assessment'!F108</f>
        <v>0</v>
      </c>
      <c r="D102" s="4">
        <f>Risks!C115</f>
        <v>0</v>
      </c>
      <c r="E102" s="4">
        <f t="shared" si="27"/>
        <v>0</v>
      </c>
      <c r="F102" s="4">
        <f t="shared" si="28"/>
        <v>0</v>
      </c>
      <c r="G102" s="4">
        <f t="shared" si="29"/>
        <v>0</v>
      </c>
      <c r="H102" s="4">
        <f t="shared" si="30"/>
        <v>0</v>
      </c>
      <c r="I102" s="4">
        <f t="shared" si="31"/>
        <v>0</v>
      </c>
      <c r="J102" s="4">
        <f t="shared" si="32"/>
        <v>0</v>
      </c>
      <c r="K102" s="4">
        <f t="shared" si="33"/>
        <v>0</v>
      </c>
      <c r="L102" s="4">
        <f t="shared" si="34"/>
        <v>0</v>
      </c>
      <c r="M102" s="4">
        <f t="shared" si="35"/>
        <v>0</v>
      </c>
      <c r="N102" s="4">
        <f t="shared" si="36"/>
        <v>0</v>
      </c>
      <c r="O102" s="4">
        <f t="shared" si="37"/>
        <v>0</v>
      </c>
      <c r="P102" s="4">
        <f t="shared" si="38"/>
        <v>0</v>
      </c>
      <c r="Q102" s="4">
        <f t="shared" si="39"/>
        <v>0</v>
      </c>
      <c r="R102" s="4">
        <f t="shared" si="40"/>
        <v>0</v>
      </c>
      <c r="S102" s="4">
        <f t="shared" si="41"/>
        <v>0</v>
      </c>
      <c r="T102" s="77">
        <f t="shared" si="42"/>
        <v>0</v>
      </c>
      <c r="U102" s="76">
        <f t="shared" si="49"/>
        <v>0.2</v>
      </c>
      <c r="V102" s="4">
        <f t="shared" si="43"/>
        <v>0</v>
      </c>
      <c r="X102" s="4">
        <f>Risk_Likelihood!V102</f>
        <v>0</v>
      </c>
      <c r="Y102" s="4">
        <f>Risk_Impact!V102</f>
        <v>0</v>
      </c>
      <c r="Z102" s="4">
        <f>Risk_Vulnerability!V102</f>
        <v>0</v>
      </c>
      <c r="AA102" s="4">
        <f t="shared" si="44"/>
        <v>0</v>
      </c>
      <c r="AB102" s="171">
        <f t="shared" si="45"/>
        <v>0</v>
      </c>
      <c r="AC102" s="4">
        <f>CE!N107</f>
        <v>0</v>
      </c>
      <c r="AD102" s="4">
        <f t="shared" si="46"/>
        <v>0</v>
      </c>
      <c r="AE102" s="4">
        <f t="shared" si="50"/>
        <v>0</v>
      </c>
      <c r="AF102" s="4">
        <f t="shared" si="47"/>
        <v>0</v>
      </c>
      <c r="AG102" s="4">
        <f t="shared" si="48"/>
        <v>0</v>
      </c>
    </row>
    <row r="103" spans="2:33" x14ac:dyDescent="0.2">
      <c r="B103">
        <f>'Risk Assessment'!B109</f>
        <v>0</v>
      </c>
      <c r="C103">
        <f>'Risk Assessment'!F109</f>
        <v>0</v>
      </c>
      <c r="D103" s="4">
        <f>Risks!C116</f>
        <v>0</v>
      </c>
      <c r="E103" s="4">
        <f t="shared" si="27"/>
        <v>0</v>
      </c>
      <c r="F103" s="4">
        <f t="shared" si="28"/>
        <v>0</v>
      </c>
      <c r="G103" s="4">
        <f t="shared" si="29"/>
        <v>0</v>
      </c>
      <c r="H103" s="4">
        <f t="shared" si="30"/>
        <v>0</v>
      </c>
      <c r="I103" s="4">
        <f t="shared" si="31"/>
        <v>0</v>
      </c>
      <c r="J103" s="4">
        <f t="shared" si="32"/>
        <v>0</v>
      </c>
      <c r="K103" s="4">
        <f t="shared" si="33"/>
        <v>0</v>
      </c>
      <c r="L103" s="4">
        <f t="shared" si="34"/>
        <v>0</v>
      </c>
      <c r="M103" s="4">
        <f t="shared" si="35"/>
        <v>0</v>
      </c>
      <c r="N103" s="4">
        <f t="shared" si="36"/>
        <v>0</v>
      </c>
      <c r="O103" s="4">
        <f t="shared" si="37"/>
        <v>0</v>
      </c>
      <c r="P103" s="4">
        <f t="shared" si="38"/>
        <v>0</v>
      </c>
      <c r="Q103" s="4">
        <f t="shared" si="39"/>
        <v>0</v>
      </c>
      <c r="R103" s="4">
        <f t="shared" si="40"/>
        <v>0</v>
      </c>
      <c r="S103" s="4">
        <f t="shared" si="41"/>
        <v>0</v>
      </c>
      <c r="T103" s="77">
        <f t="shared" si="42"/>
        <v>0</v>
      </c>
      <c r="U103" s="76">
        <f t="shared" si="49"/>
        <v>0.2</v>
      </c>
      <c r="V103" s="4">
        <f t="shared" si="43"/>
        <v>0</v>
      </c>
      <c r="X103" s="4">
        <f>Risk_Likelihood!V103</f>
        <v>0</v>
      </c>
      <c r="Y103" s="4">
        <f>Risk_Impact!V103</f>
        <v>0</v>
      </c>
      <c r="Z103" s="4">
        <f>Risk_Vulnerability!V103</f>
        <v>0</v>
      </c>
      <c r="AA103" s="4">
        <f t="shared" si="44"/>
        <v>0</v>
      </c>
      <c r="AB103" s="171">
        <f t="shared" si="45"/>
        <v>0</v>
      </c>
      <c r="AC103" s="4">
        <f>CE!N108</f>
        <v>0</v>
      </c>
      <c r="AD103" s="4">
        <f t="shared" si="46"/>
        <v>0</v>
      </c>
      <c r="AE103" s="4">
        <f t="shared" si="50"/>
        <v>0</v>
      </c>
      <c r="AF103" s="4">
        <f t="shared" si="47"/>
        <v>0</v>
      </c>
      <c r="AG103" s="4">
        <f t="shared" si="48"/>
        <v>0</v>
      </c>
    </row>
    <row r="104" spans="2:33" x14ac:dyDescent="0.2">
      <c r="B104">
        <f>'Risk Assessment'!B110</f>
        <v>0</v>
      </c>
      <c r="C104">
        <f>'Risk Assessment'!F110</f>
        <v>0</v>
      </c>
      <c r="D104" s="4">
        <f>Risks!C117</f>
        <v>0</v>
      </c>
      <c r="E104" s="4">
        <f t="shared" si="27"/>
        <v>0</v>
      </c>
      <c r="F104" s="4">
        <f t="shared" si="28"/>
        <v>0</v>
      </c>
      <c r="G104" s="4">
        <f t="shared" si="29"/>
        <v>0</v>
      </c>
      <c r="H104" s="4">
        <f t="shared" si="30"/>
        <v>0</v>
      </c>
      <c r="I104" s="4">
        <f t="shared" si="31"/>
        <v>0</v>
      </c>
      <c r="J104" s="4">
        <f t="shared" si="32"/>
        <v>0</v>
      </c>
      <c r="K104" s="4">
        <f t="shared" si="33"/>
        <v>0</v>
      </c>
      <c r="L104" s="4">
        <f t="shared" si="34"/>
        <v>0</v>
      </c>
      <c r="M104" s="4">
        <f t="shared" si="35"/>
        <v>0</v>
      </c>
      <c r="N104" s="4">
        <f t="shared" si="36"/>
        <v>0</v>
      </c>
      <c r="O104" s="4">
        <f t="shared" si="37"/>
        <v>0</v>
      </c>
      <c r="P104" s="4">
        <f t="shared" si="38"/>
        <v>0</v>
      </c>
      <c r="Q104" s="4">
        <f t="shared" si="39"/>
        <v>0</v>
      </c>
      <c r="R104" s="4">
        <f t="shared" si="40"/>
        <v>0</v>
      </c>
      <c r="S104" s="4">
        <f t="shared" si="41"/>
        <v>0</v>
      </c>
      <c r="T104" s="77">
        <f t="shared" si="42"/>
        <v>0</v>
      </c>
      <c r="U104" s="76">
        <f t="shared" si="49"/>
        <v>0.2</v>
      </c>
      <c r="V104" s="4">
        <f t="shared" si="43"/>
        <v>0</v>
      </c>
      <c r="X104" s="4">
        <f>Risk_Likelihood!V104</f>
        <v>0</v>
      </c>
      <c r="Y104" s="4">
        <f>Risk_Impact!V104</f>
        <v>0</v>
      </c>
      <c r="Z104" s="4">
        <f>Risk_Vulnerability!V104</f>
        <v>0</v>
      </c>
      <c r="AA104" s="4">
        <f t="shared" si="44"/>
        <v>0</v>
      </c>
      <c r="AB104" s="171">
        <f t="shared" si="45"/>
        <v>0</v>
      </c>
      <c r="AC104" s="4">
        <f>CE!N109</f>
        <v>0</v>
      </c>
      <c r="AD104" s="4">
        <f t="shared" si="46"/>
        <v>0</v>
      </c>
      <c r="AE104" s="4">
        <f t="shared" si="50"/>
        <v>0</v>
      </c>
      <c r="AF104" s="4">
        <f t="shared" si="47"/>
        <v>0</v>
      </c>
      <c r="AG104" s="4">
        <f t="shared" si="48"/>
        <v>0</v>
      </c>
    </row>
    <row r="105" spans="2:33" x14ac:dyDescent="0.2">
      <c r="B105">
        <f>'Risk Assessment'!B111</f>
        <v>0</v>
      </c>
      <c r="C105">
        <f>'Risk Assessment'!F111</f>
        <v>0</v>
      </c>
      <c r="D105" s="4">
        <f>Risks!C118</f>
        <v>0</v>
      </c>
      <c r="E105" s="4">
        <f t="shared" si="27"/>
        <v>0</v>
      </c>
      <c r="F105" s="4">
        <f t="shared" si="28"/>
        <v>0</v>
      </c>
      <c r="G105" s="4">
        <f t="shared" si="29"/>
        <v>0</v>
      </c>
      <c r="H105" s="4">
        <f t="shared" si="30"/>
        <v>0</v>
      </c>
      <c r="I105" s="4">
        <f t="shared" si="31"/>
        <v>0</v>
      </c>
      <c r="J105" s="4">
        <f t="shared" si="32"/>
        <v>0</v>
      </c>
      <c r="K105" s="4">
        <f t="shared" si="33"/>
        <v>0</v>
      </c>
      <c r="L105" s="4">
        <f t="shared" si="34"/>
        <v>0</v>
      </c>
      <c r="M105" s="4">
        <f t="shared" si="35"/>
        <v>0</v>
      </c>
      <c r="N105" s="4">
        <f t="shared" si="36"/>
        <v>0</v>
      </c>
      <c r="O105" s="4">
        <f t="shared" si="37"/>
        <v>0</v>
      </c>
      <c r="P105" s="4">
        <f t="shared" si="38"/>
        <v>0</v>
      </c>
      <c r="Q105" s="4">
        <f t="shared" si="39"/>
        <v>0</v>
      </c>
      <c r="R105" s="4">
        <f t="shared" si="40"/>
        <v>0</v>
      </c>
      <c r="S105" s="4">
        <f t="shared" si="41"/>
        <v>0</v>
      </c>
      <c r="T105" s="77">
        <f t="shared" si="42"/>
        <v>0</v>
      </c>
      <c r="U105" s="76">
        <f t="shared" si="49"/>
        <v>0.2</v>
      </c>
      <c r="V105" s="4">
        <f t="shared" si="43"/>
        <v>0</v>
      </c>
      <c r="X105" s="4">
        <f>Risk_Likelihood!V105</f>
        <v>0</v>
      </c>
      <c r="Y105" s="4">
        <f>Risk_Impact!V105</f>
        <v>0</v>
      </c>
      <c r="Z105" s="4">
        <f>Risk_Vulnerability!V105</f>
        <v>0</v>
      </c>
      <c r="AA105" s="4">
        <f t="shared" si="44"/>
        <v>0</v>
      </c>
      <c r="AB105" s="171">
        <f t="shared" si="45"/>
        <v>0</v>
      </c>
      <c r="AC105" s="4">
        <f>CE!N110</f>
        <v>0</v>
      </c>
      <c r="AD105" s="4">
        <f t="shared" si="46"/>
        <v>0</v>
      </c>
      <c r="AE105" s="4">
        <f t="shared" si="50"/>
        <v>0</v>
      </c>
      <c r="AF105" s="4">
        <f t="shared" si="47"/>
        <v>0</v>
      </c>
      <c r="AG105" s="4">
        <f t="shared" si="48"/>
        <v>0</v>
      </c>
    </row>
    <row r="106" spans="2:33" x14ac:dyDescent="0.2">
      <c r="B106">
        <f>'Risk Assessment'!B112</f>
        <v>0</v>
      </c>
      <c r="C106">
        <f>'Risk Assessment'!F112</f>
        <v>0</v>
      </c>
      <c r="D106" s="4">
        <f>Risks!C119</f>
        <v>0</v>
      </c>
      <c r="E106" s="4">
        <f t="shared" si="27"/>
        <v>0</v>
      </c>
      <c r="F106" s="4">
        <f t="shared" si="28"/>
        <v>0</v>
      </c>
      <c r="G106" s="4">
        <f t="shared" si="29"/>
        <v>0</v>
      </c>
      <c r="H106" s="4">
        <f t="shared" si="30"/>
        <v>0</v>
      </c>
      <c r="I106" s="4">
        <f t="shared" si="31"/>
        <v>0</v>
      </c>
      <c r="J106" s="4">
        <f t="shared" si="32"/>
        <v>0</v>
      </c>
      <c r="K106" s="4">
        <f t="shared" si="33"/>
        <v>0</v>
      </c>
      <c r="L106" s="4">
        <f t="shared" si="34"/>
        <v>0</v>
      </c>
      <c r="M106" s="4">
        <f t="shared" si="35"/>
        <v>0</v>
      </c>
      <c r="N106" s="4">
        <f t="shared" si="36"/>
        <v>0</v>
      </c>
      <c r="O106" s="4">
        <f t="shared" si="37"/>
        <v>0</v>
      </c>
      <c r="P106" s="4">
        <f t="shared" si="38"/>
        <v>0</v>
      </c>
      <c r="Q106" s="4">
        <f t="shared" si="39"/>
        <v>0</v>
      </c>
      <c r="R106" s="4">
        <f t="shared" si="40"/>
        <v>0</v>
      </c>
      <c r="S106" s="4">
        <f t="shared" si="41"/>
        <v>0</v>
      </c>
      <c r="T106" s="77">
        <f t="shared" si="42"/>
        <v>0</v>
      </c>
      <c r="U106" s="76">
        <f t="shared" si="49"/>
        <v>0.2</v>
      </c>
      <c r="V106" s="4">
        <f t="shared" si="43"/>
        <v>0</v>
      </c>
      <c r="X106" s="4">
        <f>Risk_Likelihood!V106</f>
        <v>0</v>
      </c>
      <c r="Y106" s="4">
        <f>Risk_Impact!V106</f>
        <v>0</v>
      </c>
      <c r="Z106" s="4">
        <f>Risk_Vulnerability!V106</f>
        <v>0</v>
      </c>
      <c r="AA106" s="4">
        <f t="shared" si="44"/>
        <v>0</v>
      </c>
      <c r="AB106" s="171">
        <f t="shared" si="45"/>
        <v>0</v>
      </c>
      <c r="AC106" s="4">
        <f>CE!N111</f>
        <v>0</v>
      </c>
      <c r="AD106" s="4">
        <f t="shared" si="46"/>
        <v>0</v>
      </c>
      <c r="AE106" s="4">
        <f t="shared" si="50"/>
        <v>0</v>
      </c>
      <c r="AF106" s="4">
        <f t="shared" si="47"/>
        <v>0</v>
      </c>
      <c r="AG106" s="4">
        <f t="shared" si="48"/>
        <v>0</v>
      </c>
    </row>
    <row r="107" spans="2:33" x14ac:dyDescent="0.2">
      <c r="B107">
        <f>'Risk Assessment'!B113</f>
        <v>0</v>
      </c>
      <c r="C107">
        <f>'Risk Assessment'!F113</f>
        <v>0</v>
      </c>
      <c r="D107" s="4">
        <f>Risks!C120</f>
        <v>0</v>
      </c>
      <c r="E107" s="4">
        <f t="shared" si="27"/>
        <v>0</v>
      </c>
      <c r="F107" s="4">
        <f t="shared" si="28"/>
        <v>0</v>
      </c>
      <c r="G107" s="4">
        <f t="shared" si="29"/>
        <v>0</v>
      </c>
      <c r="H107" s="4">
        <f t="shared" si="30"/>
        <v>0</v>
      </c>
      <c r="I107" s="4">
        <f t="shared" si="31"/>
        <v>0</v>
      </c>
      <c r="J107" s="4">
        <f t="shared" si="32"/>
        <v>0</v>
      </c>
      <c r="K107" s="4">
        <f t="shared" si="33"/>
        <v>0</v>
      </c>
      <c r="L107" s="4">
        <f t="shared" si="34"/>
        <v>0</v>
      </c>
      <c r="M107" s="4">
        <f t="shared" si="35"/>
        <v>0</v>
      </c>
      <c r="N107" s="4">
        <f t="shared" si="36"/>
        <v>0</v>
      </c>
      <c r="O107" s="4">
        <f t="shared" si="37"/>
        <v>0</v>
      </c>
      <c r="P107" s="4">
        <f t="shared" si="38"/>
        <v>0</v>
      </c>
      <c r="Q107" s="4">
        <f t="shared" si="39"/>
        <v>0</v>
      </c>
      <c r="R107" s="4">
        <f t="shared" si="40"/>
        <v>0</v>
      </c>
      <c r="S107" s="4">
        <f t="shared" si="41"/>
        <v>0</v>
      </c>
      <c r="T107" s="77">
        <f t="shared" si="42"/>
        <v>0</v>
      </c>
      <c r="U107" s="76">
        <f t="shared" si="49"/>
        <v>0.2</v>
      </c>
      <c r="V107" s="4">
        <f t="shared" si="43"/>
        <v>0</v>
      </c>
      <c r="X107" s="4">
        <f>Risk_Likelihood!V107</f>
        <v>0</v>
      </c>
      <c r="Y107" s="4">
        <f>Risk_Impact!V107</f>
        <v>0</v>
      </c>
      <c r="Z107" s="4">
        <f>Risk_Vulnerability!V107</f>
        <v>0</v>
      </c>
      <c r="AA107" s="4">
        <f t="shared" si="44"/>
        <v>0</v>
      </c>
      <c r="AB107" s="171">
        <f t="shared" si="45"/>
        <v>0</v>
      </c>
      <c r="AC107" s="4">
        <f>CE!N112</f>
        <v>0</v>
      </c>
      <c r="AD107" s="4">
        <f t="shared" si="46"/>
        <v>0</v>
      </c>
      <c r="AE107" s="4">
        <f t="shared" si="50"/>
        <v>0</v>
      </c>
      <c r="AF107" s="4">
        <f t="shared" si="47"/>
        <v>0</v>
      </c>
      <c r="AG107" s="4">
        <f t="shared" si="48"/>
        <v>0</v>
      </c>
    </row>
    <row r="108" spans="2:33" x14ac:dyDescent="0.2">
      <c r="B108">
        <f>'Risk Assessment'!B114</f>
        <v>0</v>
      </c>
      <c r="C108">
        <f>'Risk Assessment'!F114</f>
        <v>0</v>
      </c>
      <c r="D108" s="4">
        <f>Risks!C121</f>
        <v>0</v>
      </c>
      <c r="E108" s="4">
        <f t="shared" si="27"/>
        <v>0</v>
      </c>
      <c r="F108" s="4">
        <f t="shared" si="28"/>
        <v>0</v>
      </c>
      <c r="G108" s="4">
        <f t="shared" si="29"/>
        <v>0</v>
      </c>
      <c r="H108" s="4">
        <f t="shared" si="30"/>
        <v>0</v>
      </c>
      <c r="I108" s="4">
        <f t="shared" si="31"/>
        <v>0</v>
      </c>
      <c r="J108" s="4">
        <f t="shared" si="32"/>
        <v>0</v>
      </c>
      <c r="K108" s="4">
        <f t="shared" si="33"/>
        <v>0</v>
      </c>
      <c r="L108" s="4">
        <f t="shared" si="34"/>
        <v>0</v>
      </c>
      <c r="M108" s="4">
        <f t="shared" si="35"/>
        <v>0</v>
      </c>
      <c r="N108" s="4">
        <f t="shared" si="36"/>
        <v>0</v>
      </c>
      <c r="O108" s="4">
        <f t="shared" si="37"/>
        <v>0</v>
      </c>
      <c r="P108" s="4">
        <f t="shared" si="38"/>
        <v>0</v>
      </c>
      <c r="Q108" s="4">
        <f t="shared" si="39"/>
        <v>0</v>
      </c>
      <c r="R108" s="4">
        <f t="shared" si="40"/>
        <v>0</v>
      </c>
      <c r="S108" s="4">
        <f t="shared" si="41"/>
        <v>0</v>
      </c>
      <c r="T108" s="77">
        <f t="shared" si="42"/>
        <v>0</v>
      </c>
      <c r="U108" s="76">
        <f t="shared" si="49"/>
        <v>0.2</v>
      </c>
      <c r="V108" s="4">
        <f t="shared" si="43"/>
        <v>0</v>
      </c>
      <c r="X108" s="4">
        <f>Risk_Likelihood!V108</f>
        <v>0</v>
      </c>
      <c r="Y108" s="4">
        <f>Risk_Impact!V108</f>
        <v>0</v>
      </c>
      <c r="Z108" s="4">
        <f>Risk_Vulnerability!V108</f>
        <v>0</v>
      </c>
      <c r="AA108" s="4">
        <f t="shared" si="44"/>
        <v>0</v>
      </c>
      <c r="AB108" s="171">
        <f t="shared" si="45"/>
        <v>0</v>
      </c>
      <c r="AC108" s="4">
        <f>CE!N113</f>
        <v>0</v>
      </c>
      <c r="AD108" s="4">
        <f t="shared" si="46"/>
        <v>0</v>
      </c>
      <c r="AE108" s="4">
        <f t="shared" si="50"/>
        <v>0</v>
      </c>
      <c r="AF108" s="4">
        <f t="shared" si="47"/>
        <v>0</v>
      </c>
      <c r="AG108" s="4">
        <f t="shared" si="48"/>
        <v>0</v>
      </c>
    </row>
    <row r="109" spans="2:33" x14ac:dyDescent="0.2">
      <c r="B109">
        <f>'Risk Assessment'!B115</f>
        <v>0</v>
      </c>
      <c r="C109">
        <f>'Risk Assessment'!F115</f>
        <v>0</v>
      </c>
      <c r="D109" s="4">
        <f>Risks!C122</f>
        <v>0</v>
      </c>
      <c r="E109" s="4">
        <f t="shared" si="27"/>
        <v>0</v>
      </c>
      <c r="F109" s="4">
        <f t="shared" si="28"/>
        <v>0</v>
      </c>
      <c r="G109" s="4">
        <f t="shared" si="29"/>
        <v>0</v>
      </c>
      <c r="H109" s="4">
        <f t="shared" si="30"/>
        <v>0</v>
      </c>
      <c r="I109" s="4">
        <f t="shared" si="31"/>
        <v>0</v>
      </c>
      <c r="J109" s="4">
        <f t="shared" si="32"/>
        <v>0</v>
      </c>
      <c r="K109" s="4">
        <f t="shared" si="33"/>
        <v>0</v>
      </c>
      <c r="L109" s="4">
        <f t="shared" si="34"/>
        <v>0</v>
      </c>
      <c r="M109" s="4">
        <f t="shared" si="35"/>
        <v>0</v>
      </c>
      <c r="N109" s="4">
        <f t="shared" si="36"/>
        <v>0</v>
      </c>
      <c r="O109" s="4">
        <f t="shared" si="37"/>
        <v>0</v>
      </c>
      <c r="P109" s="4">
        <f t="shared" si="38"/>
        <v>0</v>
      </c>
      <c r="Q109" s="4">
        <f t="shared" si="39"/>
        <v>0</v>
      </c>
      <c r="R109" s="4">
        <f t="shared" si="40"/>
        <v>0</v>
      </c>
      <c r="S109" s="4">
        <f t="shared" si="41"/>
        <v>0</v>
      </c>
      <c r="T109" s="77">
        <f t="shared" si="42"/>
        <v>0</v>
      </c>
      <c r="U109" s="76">
        <f t="shared" si="49"/>
        <v>0.2</v>
      </c>
      <c r="V109" s="4">
        <f t="shared" si="43"/>
        <v>0</v>
      </c>
      <c r="X109" s="4">
        <f>Risk_Likelihood!V109</f>
        <v>0</v>
      </c>
      <c r="Y109" s="4">
        <f>Risk_Impact!V109</f>
        <v>0</v>
      </c>
      <c r="Z109" s="4">
        <f>Risk_Vulnerability!V109</f>
        <v>0</v>
      </c>
      <c r="AA109" s="4">
        <f t="shared" si="44"/>
        <v>0</v>
      </c>
      <c r="AB109" s="171">
        <f t="shared" si="45"/>
        <v>0</v>
      </c>
      <c r="AC109" s="4">
        <f>CE!N114</f>
        <v>0</v>
      </c>
      <c r="AD109" s="4">
        <f t="shared" si="46"/>
        <v>0</v>
      </c>
      <c r="AE109" s="4">
        <f t="shared" si="50"/>
        <v>0</v>
      </c>
      <c r="AF109" s="4">
        <f t="shared" si="47"/>
        <v>0</v>
      </c>
      <c r="AG109" s="4">
        <f t="shared" si="48"/>
        <v>0</v>
      </c>
    </row>
    <row r="110" spans="2:33" x14ac:dyDescent="0.2">
      <c r="B110">
        <f>'Risk Assessment'!B116</f>
        <v>0</v>
      </c>
      <c r="C110">
        <f>'Risk Assessment'!F116</f>
        <v>0</v>
      </c>
      <c r="D110" s="4">
        <f>Risks!C123</f>
        <v>0</v>
      </c>
      <c r="E110" s="4">
        <f t="shared" si="27"/>
        <v>0</v>
      </c>
      <c r="F110" s="4">
        <f t="shared" si="28"/>
        <v>0</v>
      </c>
      <c r="G110" s="4">
        <f t="shared" si="29"/>
        <v>0</v>
      </c>
      <c r="H110" s="4">
        <f t="shared" si="30"/>
        <v>0</v>
      </c>
      <c r="I110" s="4">
        <f t="shared" si="31"/>
        <v>0</v>
      </c>
      <c r="J110" s="4">
        <f t="shared" si="32"/>
        <v>0</v>
      </c>
      <c r="K110" s="4">
        <f t="shared" si="33"/>
        <v>0</v>
      </c>
      <c r="L110" s="4">
        <f t="shared" si="34"/>
        <v>0</v>
      </c>
      <c r="M110" s="4">
        <f t="shared" si="35"/>
        <v>0</v>
      </c>
      <c r="N110" s="4">
        <f t="shared" si="36"/>
        <v>0</v>
      </c>
      <c r="O110" s="4">
        <f t="shared" si="37"/>
        <v>0</v>
      </c>
      <c r="P110" s="4">
        <f t="shared" si="38"/>
        <v>0</v>
      </c>
      <c r="Q110" s="4">
        <f t="shared" si="39"/>
        <v>0</v>
      </c>
      <c r="R110" s="4">
        <f t="shared" si="40"/>
        <v>0</v>
      </c>
      <c r="S110" s="4">
        <f t="shared" si="41"/>
        <v>0</v>
      </c>
      <c r="T110" s="77">
        <f t="shared" si="42"/>
        <v>0</v>
      </c>
      <c r="U110" s="76">
        <f t="shared" si="49"/>
        <v>0.2</v>
      </c>
      <c r="V110" s="4">
        <f t="shared" si="43"/>
        <v>0</v>
      </c>
      <c r="X110" s="4">
        <f>Risk_Likelihood!V110</f>
        <v>0</v>
      </c>
      <c r="Y110" s="4">
        <f>Risk_Impact!V110</f>
        <v>0</v>
      </c>
      <c r="Z110" s="4">
        <f>Risk_Vulnerability!V110</f>
        <v>0</v>
      </c>
      <c r="AA110" s="4">
        <f t="shared" si="44"/>
        <v>0</v>
      </c>
      <c r="AB110" s="171">
        <f t="shared" si="45"/>
        <v>0</v>
      </c>
      <c r="AC110" s="4">
        <f>CE!N115</f>
        <v>0</v>
      </c>
      <c r="AD110" s="4">
        <f t="shared" si="46"/>
        <v>0</v>
      </c>
      <c r="AE110" s="4">
        <f t="shared" si="50"/>
        <v>0</v>
      </c>
      <c r="AF110" s="4">
        <f t="shared" si="47"/>
        <v>0</v>
      </c>
      <c r="AG110" s="4">
        <f t="shared" si="48"/>
        <v>0</v>
      </c>
    </row>
    <row r="111" spans="2:33" x14ac:dyDescent="0.2">
      <c r="B111">
        <f>'Risk Assessment'!B117</f>
        <v>0</v>
      </c>
      <c r="C111">
        <f>'Risk Assessment'!F117</f>
        <v>0</v>
      </c>
      <c r="D111" s="4">
        <f>Risks!C124</f>
        <v>0</v>
      </c>
      <c r="E111" s="4">
        <f t="shared" si="27"/>
        <v>0</v>
      </c>
      <c r="F111" s="4">
        <f t="shared" si="28"/>
        <v>0</v>
      </c>
      <c r="G111" s="4">
        <f t="shared" si="29"/>
        <v>0</v>
      </c>
      <c r="H111" s="4">
        <f t="shared" si="30"/>
        <v>0</v>
      </c>
      <c r="I111" s="4">
        <f t="shared" si="31"/>
        <v>0</v>
      </c>
      <c r="J111" s="4">
        <f t="shared" si="32"/>
        <v>0</v>
      </c>
      <c r="K111" s="4">
        <f t="shared" si="33"/>
        <v>0</v>
      </c>
      <c r="L111" s="4">
        <f t="shared" si="34"/>
        <v>0</v>
      </c>
      <c r="M111" s="4">
        <f t="shared" si="35"/>
        <v>0</v>
      </c>
      <c r="N111" s="4">
        <f t="shared" si="36"/>
        <v>0</v>
      </c>
      <c r="O111" s="4">
        <f t="shared" si="37"/>
        <v>0</v>
      </c>
      <c r="P111" s="4">
        <f t="shared" si="38"/>
        <v>0</v>
      </c>
      <c r="Q111" s="4">
        <f t="shared" si="39"/>
        <v>0</v>
      </c>
      <c r="R111" s="4">
        <f t="shared" si="40"/>
        <v>0</v>
      </c>
      <c r="S111" s="4">
        <f t="shared" si="41"/>
        <v>0</v>
      </c>
      <c r="T111" s="77">
        <f t="shared" si="42"/>
        <v>0</v>
      </c>
      <c r="U111" s="76">
        <f t="shared" si="49"/>
        <v>0.2</v>
      </c>
      <c r="V111" s="4">
        <f t="shared" si="43"/>
        <v>0</v>
      </c>
      <c r="X111" s="4">
        <f>Risk_Likelihood!V111</f>
        <v>0</v>
      </c>
      <c r="Y111" s="4">
        <f>Risk_Impact!V111</f>
        <v>0</v>
      </c>
      <c r="Z111" s="4">
        <f>Risk_Vulnerability!V111</f>
        <v>0</v>
      </c>
      <c r="AA111" s="4">
        <f t="shared" si="44"/>
        <v>0</v>
      </c>
      <c r="AB111" s="171">
        <f t="shared" si="45"/>
        <v>0</v>
      </c>
      <c r="AC111" s="4">
        <f>CE!N116</f>
        <v>0</v>
      </c>
      <c r="AD111" s="4">
        <f t="shared" si="46"/>
        <v>0</v>
      </c>
      <c r="AE111" s="4">
        <f t="shared" si="50"/>
        <v>0</v>
      </c>
      <c r="AF111" s="4">
        <f t="shared" si="47"/>
        <v>0</v>
      </c>
      <c r="AG111" s="4">
        <f t="shared" si="48"/>
        <v>0</v>
      </c>
    </row>
    <row r="112" spans="2:33" x14ac:dyDescent="0.2">
      <c r="B112">
        <f>'Risk Assessment'!B118</f>
        <v>0</v>
      </c>
      <c r="C112">
        <f>'Risk Assessment'!F118</f>
        <v>0</v>
      </c>
      <c r="D112" s="4">
        <f>Risks!C125</f>
        <v>0</v>
      </c>
      <c r="E112" s="4">
        <f t="shared" si="27"/>
        <v>0</v>
      </c>
      <c r="F112" s="4">
        <f t="shared" si="28"/>
        <v>0</v>
      </c>
      <c r="G112" s="4">
        <f t="shared" si="29"/>
        <v>0</v>
      </c>
      <c r="H112" s="4">
        <f t="shared" si="30"/>
        <v>0</v>
      </c>
      <c r="I112" s="4">
        <f t="shared" si="31"/>
        <v>0</v>
      </c>
      <c r="J112" s="4">
        <f t="shared" si="32"/>
        <v>0</v>
      </c>
      <c r="K112" s="4">
        <f t="shared" si="33"/>
        <v>0</v>
      </c>
      <c r="L112" s="4">
        <f t="shared" si="34"/>
        <v>0</v>
      </c>
      <c r="M112" s="4">
        <f t="shared" si="35"/>
        <v>0</v>
      </c>
      <c r="N112" s="4">
        <f t="shared" si="36"/>
        <v>0</v>
      </c>
      <c r="O112" s="4">
        <f t="shared" si="37"/>
        <v>0</v>
      </c>
      <c r="P112" s="4">
        <f t="shared" si="38"/>
        <v>0</v>
      </c>
      <c r="Q112" s="4">
        <f t="shared" si="39"/>
        <v>0</v>
      </c>
      <c r="R112" s="4">
        <f t="shared" si="40"/>
        <v>0</v>
      </c>
      <c r="S112" s="4">
        <f t="shared" si="41"/>
        <v>0</v>
      </c>
      <c r="T112" s="77">
        <f t="shared" si="42"/>
        <v>0</v>
      </c>
      <c r="U112" s="76">
        <f t="shared" si="49"/>
        <v>0.2</v>
      </c>
      <c r="V112" s="4">
        <f t="shared" si="43"/>
        <v>0</v>
      </c>
      <c r="X112" s="4">
        <f>Risk_Likelihood!V112</f>
        <v>0</v>
      </c>
      <c r="Y112" s="4">
        <f>Risk_Impact!V112</f>
        <v>0</v>
      </c>
      <c r="Z112" s="4">
        <f>Risk_Vulnerability!V112</f>
        <v>0</v>
      </c>
      <c r="AA112" s="4">
        <f t="shared" si="44"/>
        <v>0</v>
      </c>
      <c r="AB112" s="171">
        <f t="shared" si="45"/>
        <v>0</v>
      </c>
      <c r="AC112" s="4">
        <f>CE!N117</f>
        <v>0</v>
      </c>
      <c r="AD112" s="4">
        <f t="shared" si="46"/>
        <v>0</v>
      </c>
      <c r="AE112" s="4">
        <f t="shared" si="50"/>
        <v>0</v>
      </c>
      <c r="AF112" s="4">
        <f t="shared" si="47"/>
        <v>0</v>
      </c>
      <c r="AG112" s="4">
        <f t="shared" si="48"/>
        <v>0</v>
      </c>
    </row>
    <row r="113" spans="2:33" x14ac:dyDescent="0.2">
      <c r="B113">
        <f>'Risk Assessment'!B119</f>
        <v>0</v>
      </c>
      <c r="C113">
        <f>'Risk Assessment'!F119</f>
        <v>0</v>
      </c>
      <c r="D113" s="4">
        <f>Risks!C126</f>
        <v>0</v>
      </c>
      <c r="E113" s="4">
        <f t="shared" si="27"/>
        <v>0</v>
      </c>
      <c r="F113" s="4">
        <f t="shared" si="28"/>
        <v>0</v>
      </c>
      <c r="G113" s="4">
        <f t="shared" si="29"/>
        <v>0</v>
      </c>
      <c r="H113" s="4">
        <f t="shared" si="30"/>
        <v>0</v>
      </c>
      <c r="I113" s="4">
        <f t="shared" si="31"/>
        <v>0</v>
      </c>
      <c r="J113" s="4">
        <f t="shared" si="32"/>
        <v>0</v>
      </c>
      <c r="K113" s="4">
        <f t="shared" si="33"/>
        <v>0</v>
      </c>
      <c r="L113" s="4">
        <f t="shared" si="34"/>
        <v>0</v>
      </c>
      <c r="M113" s="4">
        <f t="shared" si="35"/>
        <v>0</v>
      </c>
      <c r="N113" s="4">
        <f t="shared" si="36"/>
        <v>0</v>
      </c>
      <c r="O113" s="4">
        <f t="shared" si="37"/>
        <v>0</v>
      </c>
      <c r="P113" s="4">
        <f t="shared" si="38"/>
        <v>0</v>
      </c>
      <c r="Q113" s="4">
        <f t="shared" si="39"/>
        <v>0</v>
      </c>
      <c r="R113" s="4">
        <f t="shared" si="40"/>
        <v>0</v>
      </c>
      <c r="S113" s="4">
        <f t="shared" si="41"/>
        <v>0</v>
      </c>
      <c r="T113" s="77">
        <f t="shared" si="42"/>
        <v>0</v>
      </c>
      <c r="U113" s="76">
        <f t="shared" si="49"/>
        <v>0.2</v>
      </c>
      <c r="V113" s="4">
        <f t="shared" si="43"/>
        <v>0</v>
      </c>
      <c r="X113" s="4">
        <f>Risk_Likelihood!V113</f>
        <v>0</v>
      </c>
      <c r="Y113" s="4">
        <f>Risk_Impact!V113</f>
        <v>0</v>
      </c>
      <c r="Z113" s="4">
        <f>Risk_Vulnerability!V113</f>
        <v>0</v>
      </c>
      <c r="AA113" s="4">
        <f t="shared" si="44"/>
        <v>0</v>
      </c>
      <c r="AB113" s="171">
        <f t="shared" si="45"/>
        <v>0</v>
      </c>
      <c r="AC113" s="4">
        <f>CE!N118</f>
        <v>0</v>
      </c>
      <c r="AD113" s="4">
        <f t="shared" si="46"/>
        <v>0</v>
      </c>
      <c r="AE113" s="4">
        <f t="shared" si="50"/>
        <v>0</v>
      </c>
      <c r="AF113" s="4">
        <f t="shared" si="47"/>
        <v>0</v>
      </c>
      <c r="AG113" s="4">
        <f t="shared" si="48"/>
        <v>0</v>
      </c>
    </row>
    <row r="114" spans="2:33" x14ac:dyDescent="0.2">
      <c r="B114">
        <f>'Risk Assessment'!B120</f>
        <v>0</v>
      </c>
      <c r="C114">
        <f>'Risk Assessment'!F120</f>
        <v>0</v>
      </c>
      <c r="D114" s="4">
        <f>Risks!C127</f>
        <v>0</v>
      </c>
      <c r="E114" s="4">
        <f t="shared" si="27"/>
        <v>0</v>
      </c>
      <c r="F114" s="4">
        <f t="shared" si="28"/>
        <v>0</v>
      </c>
      <c r="G114" s="4">
        <f t="shared" si="29"/>
        <v>0</v>
      </c>
      <c r="H114" s="4">
        <f t="shared" si="30"/>
        <v>0</v>
      </c>
      <c r="I114" s="4">
        <f t="shared" si="31"/>
        <v>0</v>
      </c>
      <c r="J114" s="4">
        <f t="shared" si="32"/>
        <v>0</v>
      </c>
      <c r="K114" s="4">
        <f t="shared" si="33"/>
        <v>0</v>
      </c>
      <c r="L114" s="4">
        <f t="shared" si="34"/>
        <v>0</v>
      </c>
      <c r="M114" s="4">
        <f t="shared" si="35"/>
        <v>0</v>
      </c>
      <c r="N114" s="4">
        <f t="shared" si="36"/>
        <v>0</v>
      </c>
      <c r="O114" s="4">
        <f t="shared" si="37"/>
        <v>0</v>
      </c>
      <c r="P114" s="4">
        <f t="shared" si="38"/>
        <v>0</v>
      </c>
      <c r="Q114" s="4">
        <f t="shared" si="39"/>
        <v>0</v>
      </c>
      <c r="R114" s="4">
        <f t="shared" si="40"/>
        <v>0</v>
      </c>
      <c r="S114" s="4">
        <f t="shared" si="41"/>
        <v>0</v>
      </c>
      <c r="T114" s="77">
        <f t="shared" si="42"/>
        <v>0</v>
      </c>
      <c r="U114" s="76">
        <f t="shared" si="49"/>
        <v>0.2</v>
      </c>
      <c r="V114" s="4">
        <f t="shared" si="43"/>
        <v>0</v>
      </c>
      <c r="X114" s="4">
        <f>Risk_Likelihood!V114</f>
        <v>0</v>
      </c>
      <c r="Y114" s="4">
        <f>Risk_Impact!V114</f>
        <v>0</v>
      </c>
      <c r="Z114" s="4">
        <f>Risk_Vulnerability!V114</f>
        <v>0</v>
      </c>
      <c r="AA114" s="4">
        <f t="shared" si="44"/>
        <v>0</v>
      </c>
      <c r="AB114" s="171">
        <f t="shared" si="45"/>
        <v>0</v>
      </c>
      <c r="AC114" s="4">
        <f>CE!N119</f>
        <v>0</v>
      </c>
      <c r="AD114" s="4">
        <f t="shared" si="46"/>
        <v>0</v>
      </c>
      <c r="AE114" s="4">
        <f t="shared" si="50"/>
        <v>0</v>
      </c>
      <c r="AF114" s="4">
        <f t="shared" si="47"/>
        <v>0</v>
      </c>
      <c r="AG114" s="4">
        <f t="shared" si="48"/>
        <v>0</v>
      </c>
    </row>
    <row r="115" spans="2:33" x14ac:dyDescent="0.2">
      <c r="B115">
        <f>'Risk Assessment'!B121</f>
        <v>0</v>
      </c>
      <c r="C115">
        <f>'Risk Assessment'!F121</f>
        <v>0</v>
      </c>
      <c r="D115" s="4">
        <f>Risks!C128</f>
        <v>0</v>
      </c>
      <c r="E115" s="4">
        <f t="shared" si="27"/>
        <v>0</v>
      </c>
      <c r="F115" s="4">
        <f t="shared" si="28"/>
        <v>0</v>
      </c>
      <c r="G115" s="4">
        <f t="shared" si="29"/>
        <v>0</v>
      </c>
      <c r="H115" s="4">
        <f t="shared" si="30"/>
        <v>0</v>
      </c>
      <c r="I115" s="4">
        <f t="shared" si="31"/>
        <v>0</v>
      </c>
      <c r="J115" s="4">
        <f t="shared" si="32"/>
        <v>0</v>
      </c>
      <c r="K115" s="4">
        <f t="shared" si="33"/>
        <v>0</v>
      </c>
      <c r="L115" s="4">
        <f t="shared" si="34"/>
        <v>0</v>
      </c>
      <c r="M115" s="4">
        <f t="shared" si="35"/>
        <v>0</v>
      </c>
      <c r="N115" s="4">
        <f t="shared" si="36"/>
        <v>0</v>
      </c>
      <c r="O115" s="4">
        <f t="shared" si="37"/>
        <v>0</v>
      </c>
      <c r="P115" s="4">
        <f t="shared" si="38"/>
        <v>0</v>
      </c>
      <c r="Q115" s="4">
        <f t="shared" si="39"/>
        <v>0</v>
      </c>
      <c r="R115" s="4">
        <f t="shared" si="40"/>
        <v>0</v>
      </c>
      <c r="S115" s="4">
        <f t="shared" si="41"/>
        <v>0</v>
      </c>
      <c r="T115" s="77">
        <f t="shared" si="42"/>
        <v>0</v>
      </c>
      <c r="U115" s="76">
        <f t="shared" si="49"/>
        <v>0.2</v>
      </c>
      <c r="V115" s="4">
        <f t="shared" si="43"/>
        <v>0</v>
      </c>
      <c r="X115" s="4">
        <f>Risk_Likelihood!V115</f>
        <v>0</v>
      </c>
      <c r="Y115" s="4">
        <f>Risk_Impact!V115</f>
        <v>0</v>
      </c>
      <c r="Z115" s="4">
        <f>Risk_Vulnerability!V115</f>
        <v>0</v>
      </c>
      <c r="AA115" s="4">
        <f t="shared" si="44"/>
        <v>0</v>
      </c>
      <c r="AB115" s="171">
        <f t="shared" si="45"/>
        <v>0</v>
      </c>
      <c r="AC115" s="4">
        <f>CE!N120</f>
        <v>0</v>
      </c>
      <c r="AD115" s="4">
        <f t="shared" si="46"/>
        <v>0</v>
      </c>
      <c r="AE115" s="4">
        <f t="shared" si="50"/>
        <v>0</v>
      </c>
      <c r="AF115" s="4">
        <f t="shared" si="47"/>
        <v>0</v>
      </c>
      <c r="AG115" s="4">
        <f t="shared" si="48"/>
        <v>0</v>
      </c>
    </row>
    <row r="116" spans="2:33" x14ac:dyDescent="0.2">
      <c r="B116">
        <f>'Risk Assessment'!B122</f>
        <v>0</v>
      </c>
      <c r="C116">
        <f>'Risk Assessment'!F122</f>
        <v>0</v>
      </c>
      <c r="D116" s="4">
        <f>Risks!C129</f>
        <v>0</v>
      </c>
      <c r="E116" s="4">
        <f t="shared" si="27"/>
        <v>0</v>
      </c>
      <c r="F116" s="4">
        <f t="shared" si="28"/>
        <v>0</v>
      </c>
      <c r="G116" s="4">
        <f t="shared" si="29"/>
        <v>0</v>
      </c>
      <c r="H116" s="4">
        <f t="shared" si="30"/>
        <v>0</v>
      </c>
      <c r="I116" s="4">
        <f t="shared" si="31"/>
        <v>0</v>
      </c>
      <c r="J116" s="4">
        <f t="shared" si="32"/>
        <v>0</v>
      </c>
      <c r="K116" s="4">
        <f t="shared" si="33"/>
        <v>0</v>
      </c>
      <c r="L116" s="4">
        <f t="shared" si="34"/>
        <v>0</v>
      </c>
      <c r="M116" s="4">
        <f t="shared" si="35"/>
        <v>0</v>
      </c>
      <c r="N116" s="4">
        <f t="shared" si="36"/>
        <v>0</v>
      </c>
      <c r="O116" s="4">
        <f t="shared" si="37"/>
        <v>0</v>
      </c>
      <c r="P116" s="4">
        <f t="shared" si="38"/>
        <v>0</v>
      </c>
      <c r="Q116" s="4">
        <f t="shared" si="39"/>
        <v>0</v>
      </c>
      <c r="R116" s="4">
        <f t="shared" si="40"/>
        <v>0</v>
      </c>
      <c r="S116" s="4">
        <f t="shared" si="41"/>
        <v>0</v>
      </c>
      <c r="T116" s="77">
        <f t="shared" si="42"/>
        <v>0</v>
      </c>
      <c r="U116" s="76">
        <f t="shared" si="49"/>
        <v>0.2</v>
      </c>
      <c r="V116" s="4">
        <f t="shared" si="43"/>
        <v>0</v>
      </c>
      <c r="X116" s="4">
        <f>Risk_Likelihood!V116</f>
        <v>0</v>
      </c>
      <c r="Y116" s="4">
        <f>Risk_Impact!V116</f>
        <v>0</v>
      </c>
      <c r="Z116" s="4">
        <f>Risk_Vulnerability!V116</f>
        <v>0</v>
      </c>
      <c r="AA116" s="4">
        <f t="shared" si="44"/>
        <v>0</v>
      </c>
      <c r="AB116" s="171">
        <f t="shared" si="45"/>
        <v>0</v>
      </c>
      <c r="AC116" s="4">
        <f>CE!N121</f>
        <v>0</v>
      </c>
      <c r="AD116" s="4">
        <f t="shared" si="46"/>
        <v>0</v>
      </c>
      <c r="AE116" s="4">
        <f t="shared" si="50"/>
        <v>0</v>
      </c>
      <c r="AF116" s="4">
        <f t="shared" si="47"/>
        <v>0</v>
      </c>
      <c r="AG116" s="4">
        <f t="shared" si="48"/>
        <v>0</v>
      </c>
    </row>
    <row r="117" spans="2:33" x14ac:dyDescent="0.2">
      <c r="B117">
        <f>'Risk Assessment'!B123</f>
        <v>0</v>
      </c>
      <c r="C117">
        <f>'Risk Assessment'!F123</f>
        <v>0</v>
      </c>
      <c r="D117" s="4">
        <f>Risks!C130</f>
        <v>0</v>
      </c>
      <c r="E117" s="4">
        <f t="shared" si="27"/>
        <v>0</v>
      </c>
      <c r="F117" s="4">
        <f t="shared" si="28"/>
        <v>0</v>
      </c>
      <c r="G117" s="4">
        <f t="shared" si="29"/>
        <v>0</v>
      </c>
      <c r="H117" s="4">
        <f t="shared" si="30"/>
        <v>0</v>
      </c>
      <c r="I117" s="4">
        <f t="shared" si="31"/>
        <v>0</v>
      </c>
      <c r="J117" s="4">
        <f t="shared" si="32"/>
        <v>0</v>
      </c>
      <c r="K117" s="4">
        <f t="shared" si="33"/>
        <v>0</v>
      </c>
      <c r="L117" s="4">
        <f t="shared" si="34"/>
        <v>0</v>
      </c>
      <c r="M117" s="4">
        <f t="shared" si="35"/>
        <v>0</v>
      </c>
      <c r="N117" s="4">
        <f t="shared" si="36"/>
        <v>0</v>
      </c>
      <c r="O117" s="4">
        <f t="shared" si="37"/>
        <v>0</v>
      </c>
      <c r="P117" s="4">
        <f t="shared" si="38"/>
        <v>0</v>
      </c>
      <c r="Q117" s="4">
        <f t="shared" si="39"/>
        <v>0</v>
      </c>
      <c r="R117" s="4">
        <f t="shared" si="40"/>
        <v>0</v>
      </c>
      <c r="S117" s="4">
        <f t="shared" si="41"/>
        <v>0</v>
      </c>
      <c r="T117" s="77">
        <f t="shared" si="42"/>
        <v>0</v>
      </c>
      <c r="U117" s="76">
        <f t="shared" si="49"/>
        <v>0.2</v>
      </c>
      <c r="V117" s="4">
        <f t="shared" si="43"/>
        <v>0</v>
      </c>
      <c r="X117" s="4">
        <f>Risk_Likelihood!V117</f>
        <v>0</v>
      </c>
      <c r="Y117" s="4">
        <f>Risk_Impact!V117</f>
        <v>0</v>
      </c>
      <c r="Z117" s="4">
        <f>Risk_Vulnerability!V117</f>
        <v>0</v>
      </c>
      <c r="AA117" s="4">
        <f t="shared" si="44"/>
        <v>0</v>
      </c>
      <c r="AB117" s="171">
        <f t="shared" si="45"/>
        <v>0</v>
      </c>
      <c r="AC117" s="4">
        <f>CE!N122</f>
        <v>0</v>
      </c>
      <c r="AD117" s="4">
        <f t="shared" si="46"/>
        <v>0</v>
      </c>
      <c r="AE117" s="4">
        <f t="shared" si="50"/>
        <v>0</v>
      </c>
      <c r="AF117" s="4">
        <f t="shared" si="47"/>
        <v>0</v>
      </c>
      <c r="AG117" s="4">
        <f t="shared" si="48"/>
        <v>0</v>
      </c>
    </row>
    <row r="118" spans="2:33" x14ac:dyDescent="0.2">
      <c r="B118">
        <f>'Risk Assessment'!B124</f>
        <v>0</v>
      </c>
      <c r="C118">
        <f>'Risk Assessment'!F124</f>
        <v>0</v>
      </c>
      <c r="D118" s="4">
        <f>Risks!C131</f>
        <v>0</v>
      </c>
      <c r="E118" s="4">
        <f t="shared" si="27"/>
        <v>0</v>
      </c>
      <c r="F118" s="4">
        <f t="shared" si="28"/>
        <v>0</v>
      </c>
      <c r="G118" s="4">
        <f t="shared" si="29"/>
        <v>0</v>
      </c>
      <c r="H118" s="4">
        <f t="shared" si="30"/>
        <v>0</v>
      </c>
      <c r="I118" s="4">
        <f t="shared" si="31"/>
        <v>0</v>
      </c>
      <c r="J118" s="4">
        <f t="shared" si="32"/>
        <v>0</v>
      </c>
      <c r="K118" s="4">
        <f t="shared" si="33"/>
        <v>0</v>
      </c>
      <c r="L118" s="4">
        <f t="shared" si="34"/>
        <v>0</v>
      </c>
      <c r="M118" s="4">
        <f t="shared" si="35"/>
        <v>0</v>
      </c>
      <c r="N118" s="4">
        <f t="shared" si="36"/>
        <v>0</v>
      </c>
      <c r="O118" s="4">
        <f t="shared" si="37"/>
        <v>0</v>
      </c>
      <c r="P118" s="4">
        <f t="shared" si="38"/>
        <v>0</v>
      </c>
      <c r="Q118" s="4">
        <f t="shared" si="39"/>
        <v>0</v>
      </c>
      <c r="R118" s="4">
        <f t="shared" si="40"/>
        <v>0</v>
      </c>
      <c r="S118" s="4">
        <f t="shared" si="41"/>
        <v>0</v>
      </c>
      <c r="T118" s="77">
        <f t="shared" si="42"/>
        <v>0</v>
      </c>
      <c r="U118" s="76">
        <f t="shared" si="49"/>
        <v>0.2</v>
      </c>
      <c r="V118" s="4">
        <f t="shared" si="43"/>
        <v>0</v>
      </c>
      <c r="X118" s="4">
        <f>Risk_Likelihood!V118</f>
        <v>0</v>
      </c>
      <c r="Y118" s="4">
        <f>Risk_Impact!V118</f>
        <v>0</v>
      </c>
      <c r="Z118" s="4">
        <f>Risk_Vulnerability!V118</f>
        <v>0</v>
      </c>
      <c r="AA118" s="4">
        <f t="shared" si="44"/>
        <v>0</v>
      </c>
      <c r="AB118" s="171">
        <f t="shared" si="45"/>
        <v>0</v>
      </c>
      <c r="AC118" s="4">
        <f>CE!N123</f>
        <v>0</v>
      </c>
      <c r="AD118" s="4">
        <f t="shared" si="46"/>
        <v>0</v>
      </c>
      <c r="AE118" s="4">
        <f t="shared" si="50"/>
        <v>0</v>
      </c>
      <c r="AF118" s="4">
        <f t="shared" si="47"/>
        <v>0</v>
      </c>
      <c r="AG118" s="4">
        <f t="shared" si="48"/>
        <v>0</v>
      </c>
    </row>
    <row r="119" spans="2:33" x14ac:dyDescent="0.2">
      <c r="B119">
        <f>'Risk Assessment'!B125</f>
        <v>0</v>
      </c>
      <c r="C119">
        <f>'Risk Assessment'!F125</f>
        <v>0</v>
      </c>
      <c r="D119" s="4">
        <f>Risks!C132</f>
        <v>0</v>
      </c>
      <c r="E119" s="4">
        <f t="shared" si="27"/>
        <v>0</v>
      </c>
      <c r="F119" s="4">
        <f t="shared" si="28"/>
        <v>0</v>
      </c>
      <c r="G119" s="4">
        <f t="shared" si="29"/>
        <v>0</v>
      </c>
      <c r="H119" s="4">
        <f t="shared" si="30"/>
        <v>0</v>
      </c>
      <c r="I119" s="4">
        <f t="shared" si="31"/>
        <v>0</v>
      </c>
      <c r="J119" s="4">
        <f t="shared" si="32"/>
        <v>0</v>
      </c>
      <c r="K119" s="4">
        <f t="shared" si="33"/>
        <v>0</v>
      </c>
      <c r="L119" s="4">
        <f t="shared" si="34"/>
        <v>0</v>
      </c>
      <c r="M119" s="4">
        <f t="shared" si="35"/>
        <v>0</v>
      </c>
      <c r="N119" s="4">
        <f t="shared" si="36"/>
        <v>0</v>
      </c>
      <c r="O119" s="4">
        <f t="shared" si="37"/>
        <v>0</v>
      </c>
      <c r="P119" s="4">
        <f t="shared" si="38"/>
        <v>0</v>
      </c>
      <c r="Q119" s="4">
        <f t="shared" si="39"/>
        <v>0</v>
      </c>
      <c r="R119" s="4">
        <f t="shared" si="40"/>
        <v>0</v>
      </c>
      <c r="S119" s="4">
        <f t="shared" si="41"/>
        <v>0</v>
      </c>
      <c r="T119" s="77">
        <f t="shared" si="42"/>
        <v>0</v>
      </c>
      <c r="U119" s="76">
        <f t="shared" si="49"/>
        <v>0.2</v>
      </c>
      <c r="V119" s="4">
        <f t="shared" si="43"/>
        <v>0</v>
      </c>
      <c r="X119" s="4">
        <f>Risk_Likelihood!V119</f>
        <v>0</v>
      </c>
      <c r="Y119" s="4">
        <f>Risk_Impact!V119</f>
        <v>0</v>
      </c>
      <c r="Z119" s="4">
        <f>Risk_Vulnerability!V119</f>
        <v>0</v>
      </c>
      <c r="AA119" s="4">
        <f t="shared" si="44"/>
        <v>0</v>
      </c>
      <c r="AB119" s="171">
        <f t="shared" si="45"/>
        <v>0</v>
      </c>
      <c r="AC119" s="4">
        <f>CE!N124</f>
        <v>0</v>
      </c>
      <c r="AD119" s="4">
        <f t="shared" si="46"/>
        <v>0</v>
      </c>
      <c r="AE119" s="4">
        <f t="shared" si="50"/>
        <v>0</v>
      </c>
      <c r="AF119" s="4">
        <f t="shared" si="47"/>
        <v>0</v>
      </c>
      <c r="AG119" s="4">
        <f t="shared" si="48"/>
        <v>0</v>
      </c>
    </row>
    <row r="120" spans="2:33" x14ac:dyDescent="0.2">
      <c r="B120">
        <f>'Risk Assessment'!B126</f>
        <v>0</v>
      </c>
      <c r="C120">
        <f>'Risk Assessment'!F126</f>
        <v>0</v>
      </c>
      <c r="D120" s="4">
        <f>Risks!C133</f>
        <v>0</v>
      </c>
      <c r="E120" s="4">
        <f t="shared" si="27"/>
        <v>0</v>
      </c>
      <c r="F120" s="4">
        <f t="shared" si="28"/>
        <v>0</v>
      </c>
      <c r="G120" s="4">
        <f t="shared" si="29"/>
        <v>0</v>
      </c>
      <c r="H120" s="4">
        <f t="shared" si="30"/>
        <v>0</v>
      </c>
      <c r="I120" s="4">
        <f t="shared" si="31"/>
        <v>0</v>
      </c>
      <c r="J120" s="4">
        <f t="shared" si="32"/>
        <v>0</v>
      </c>
      <c r="K120" s="4">
        <f t="shared" si="33"/>
        <v>0</v>
      </c>
      <c r="L120" s="4">
        <f t="shared" si="34"/>
        <v>0</v>
      </c>
      <c r="M120" s="4">
        <f t="shared" si="35"/>
        <v>0</v>
      </c>
      <c r="N120" s="4">
        <f t="shared" si="36"/>
        <v>0</v>
      </c>
      <c r="O120" s="4">
        <f t="shared" si="37"/>
        <v>0</v>
      </c>
      <c r="P120" s="4">
        <f t="shared" si="38"/>
        <v>0</v>
      </c>
      <c r="Q120" s="4">
        <f t="shared" si="39"/>
        <v>0</v>
      </c>
      <c r="R120" s="4">
        <f t="shared" si="40"/>
        <v>0</v>
      </c>
      <c r="S120" s="4">
        <f t="shared" si="41"/>
        <v>0</v>
      </c>
      <c r="T120" s="77">
        <f t="shared" si="42"/>
        <v>0</v>
      </c>
      <c r="U120" s="76">
        <f t="shared" si="49"/>
        <v>0.2</v>
      </c>
      <c r="V120" s="4">
        <f t="shared" si="43"/>
        <v>0</v>
      </c>
      <c r="X120" s="4">
        <f>Risk_Likelihood!V120</f>
        <v>0</v>
      </c>
      <c r="Y120" s="4">
        <f>Risk_Impact!V120</f>
        <v>0</v>
      </c>
      <c r="Z120" s="4">
        <f>Risk_Vulnerability!V120</f>
        <v>0</v>
      </c>
      <c r="AA120" s="4">
        <f t="shared" si="44"/>
        <v>0</v>
      </c>
      <c r="AB120" s="171">
        <f t="shared" si="45"/>
        <v>0</v>
      </c>
      <c r="AC120" s="4">
        <f>CE!N125</f>
        <v>0</v>
      </c>
      <c r="AD120" s="4">
        <f t="shared" si="46"/>
        <v>0</v>
      </c>
      <c r="AE120" s="4">
        <f t="shared" si="50"/>
        <v>0</v>
      </c>
      <c r="AF120" s="4">
        <f t="shared" si="47"/>
        <v>0</v>
      </c>
      <c r="AG120" s="4">
        <f t="shared" si="48"/>
        <v>0</v>
      </c>
    </row>
    <row r="121" spans="2:33" x14ac:dyDescent="0.2">
      <c r="B121">
        <f>'Risk Assessment'!B127</f>
        <v>0</v>
      </c>
      <c r="C121">
        <f>'Risk Assessment'!F127</f>
        <v>0</v>
      </c>
      <c r="D121" s="4">
        <f>Risks!C134</f>
        <v>0</v>
      </c>
      <c r="E121" s="4">
        <f t="shared" si="27"/>
        <v>0</v>
      </c>
      <c r="F121" s="4">
        <f t="shared" si="28"/>
        <v>0</v>
      </c>
      <c r="G121" s="4">
        <f t="shared" si="29"/>
        <v>0</v>
      </c>
      <c r="H121" s="4">
        <f t="shared" si="30"/>
        <v>0</v>
      </c>
      <c r="I121" s="4">
        <f t="shared" si="31"/>
        <v>0</v>
      </c>
      <c r="J121" s="4">
        <f t="shared" si="32"/>
        <v>0</v>
      </c>
      <c r="K121" s="4">
        <f t="shared" si="33"/>
        <v>0</v>
      </c>
      <c r="L121" s="4">
        <f t="shared" si="34"/>
        <v>0</v>
      </c>
      <c r="M121" s="4">
        <f t="shared" si="35"/>
        <v>0</v>
      </c>
      <c r="N121" s="4">
        <f t="shared" si="36"/>
        <v>0</v>
      </c>
      <c r="O121" s="4">
        <f t="shared" si="37"/>
        <v>0</v>
      </c>
      <c r="P121" s="4">
        <f t="shared" si="38"/>
        <v>0</v>
      </c>
      <c r="Q121" s="4">
        <f t="shared" si="39"/>
        <v>0</v>
      </c>
      <c r="R121" s="4">
        <f t="shared" si="40"/>
        <v>0</v>
      </c>
      <c r="S121" s="4">
        <f t="shared" si="41"/>
        <v>0</v>
      </c>
      <c r="T121" s="77">
        <f t="shared" si="42"/>
        <v>0</v>
      </c>
      <c r="U121" s="76">
        <f t="shared" si="49"/>
        <v>0.2</v>
      </c>
      <c r="V121" s="4">
        <f t="shared" si="43"/>
        <v>0</v>
      </c>
      <c r="X121" s="4">
        <f>Risk_Likelihood!V121</f>
        <v>0</v>
      </c>
      <c r="Y121" s="4">
        <f>Risk_Impact!V121</f>
        <v>0</v>
      </c>
      <c r="Z121" s="4">
        <f>Risk_Vulnerability!V121</f>
        <v>0</v>
      </c>
      <c r="AA121" s="4">
        <f t="shared" si="44"/>
        <v>0</v>
      </c>
      <c r="AB121" s="171">
        <f t="shared" si="45"/>
        <v>0</v>
      </c>
      <c r="AC121" s="4">
        <f>CE!N126</f>
        <v>0</v>
      </c>
      <c r="AD121" s="4">
        <f t="shared" si="46"/>
        <v>0</v>
      </c>
      <c r="AE121" s="4">
        <f t="shared" si="50"/>
        <v>0</v>
      </c>
      <c r="AF121" s="4">
        <f t="shared" si="47"/>
        <v>0</v>
      </c>
      <c r="AG121" s="4">
        <f t="shared" si="48"/>
        <v>0</v>
      </c>
    </row>
    <row r="122" spans="2:33" x14ac:dyDescent="0.2">
      <c r="B122">
        <f>'Risk Assessment'!B128</f>
        <v>0</v>
      </c>
      <c r="C122">
        <f>'Risk Assessment'!F128</f>
        <v>0</v>
      </c>
      <c r="D122" s="4">
        <f>Risks!C135</f>
        <v>0</v>
      </c>
      <c r="E122" s="4">
        <f t="shared" si="27"/>
        <v>0</v>
      </c>
      <c r="F122" s="4">
        <f t="shared" si="28"/>
        <v>0</v>
      </c>
      <c r="G122" s="4">
        <f t="shared" si="29"/>
        <v>0</v>
      </c>
      <c r="H122" s="4">
        <f t="shared" si="30"/>
        <v>0</v>
      </c>
      <c r="I122" s="4">
        <f t="shared" si="31"/>
        <v>0</v>
      </c>
      <c r="J122" s="4">
        <f t="shared" si="32"/>
        <v>0</v>
      </c>
      <c r="K122" s="4">
        <f t="shared" si="33"/>
        <v>0</v>
      </c>
      <c r="L122" s="4">
        <f t="shared" si="34"/>
        <v>0</v>
      </c>
      <c r="M122" s="4">
        <f t="shared" si="35"/>
        <v>0</v>
      </c>
      <c r="N122" s="4">
        <f t="shared" si="36"/>
        <v>0</v>
      </c>
      <c r="O122" s="4">
        <f t="shared" si="37"/>
        <v>0</v>
      </c>
      <c r="P122" s="4">
        <f t="shared" si="38"/>
        <v>0</v>
      </c>
      <c r="Q122" s="4">
        <f t="shared" si="39"/>
        <v>0</v>
      </c>
      <c r="R122" s="4">
        <f t="shared" si="40"/>
        <v>0</v>
      </c>
      <c r="S122" s="4">
        <f t="shared" si="41"/>
        <v>0</v>
      </c>
      <c r="T122" s="77">
        <f t="shared" si="42"/>
        <v>0</v>
      </c>
      <c r="U122" s="76">
        <f t="shared" si="49"/>
        <v>0.2</v>
      </c>
      <c r="V122" s="4">
        <f t="shared" si="43"/>
        <v>0</v>
      </c>
      <c r="X122" s="4">
        <f>Risk_Likelihood!V122</f>
        <v>0</v>
      </c>
      <c r="Y122" s="4">
        <f>Risk_Impact!V122</f>
        <v>0</v>
      </c>
      <c r="Z122" s="4">
        <f>Risk_Vulnerability!V122</f>
        <v>0</v>
      </c>
      <c r="AA122" s="4">
        <f t="shared" si="44"/>
        <v>0</v>
      </c>
      <c r="AB122" s="171">
        <f t="shared" si="45"/>
        <v>0</v>
      </c>
      <c r="AC122" s="4">
        <f>CE!N127</f>
        <v>0</v>
      </c>
      <c r="AD122" s="4">
        <f t="shared" si="46"/>
        <v>0</v>
      </c>
      <c r="AE122" s="4">
        <f t="shared" si="50"/>
        <v>0</v>
      </c>
      <c r="AF122" s="4">
        <f t="shared" si="47"/>
        <v>0</v>
      </c>
      <c r="AG122" s="4">
        <f t="shared" si="48"/>
        <v>0</v>
      </c>
    </row>
    <row r="123" spans="2:33" x14ac:dyDescent="0.2">
      <c r="B123">
        <f>'Risk Assessment'!B129</f>
        <v>0</v>
      </c>
      <c r="C123">
        <f>'Risk Assessment'!F129</f>
        <v>0</v>
      </c>
      <c r="D123" s="4">
        <f>Risks!C136</f>
        <v>0</v>
      </c>
      <c r="E123" s="4">
        <f t="shared" si="27"/>
        <v>0</v>
      </c>
      <c r="F123" s="4">
        <f t="shared" si="28"/>
        <v>0</v>
      </c>
      <c r="G123" s="4">
        <f t="shared" si="29"/>
        <v>0</v>
      </c>
      <c r="H123" s="4">
        <f t="shared" si="30"/>
        <v>0</v>
      </c>
      <c r="I123" s="4">
        <f t="shared" si="31"/>
        <v>0</v>
      </c>
      <c r="J123" s="4">
        <f t="shared" si="32"/>
        <v>0</v>
      </c>
      <c r="K123" s="4">
        <f t="shared" si="33"/>
        <v>0</v>
      </c>
      <c r="L123" s="4">
        <f t="shared" si="34"/>
        <v>0</v>
      </c>
      <c r="M123" s="4">
        <f t="shared" si="35"/>
        <v>0</v>
      </c>
      <c r="N123" s="4">
        <f t="shared" si="36"/>
        <v>0</v>
      </c>
      <c r="O123" s="4">
        <f t="shared" si="37"/>
        <v>0</v>
      </c>
      <c r="P123" s="4">
        <f t="shared" si="38"/>
        <v>0</v>
      </c>
      <c r="Q123" s="4">
        <f t="shared" si="39"/>
        <v>0</v>
      </c>
      <c r="R123" s="4">
        <f t="shared" si="40"/>
        <v>0</v>
      </c>
      <c r="S123" s="4">
        <f t="shared" si="41"/>
        <v>0</v>
      </c>
      <c r="T123" s="77">
        <f t="shared" si="42"/>
        <v>0</v>
      </c>
      <c r="U123" s="76">
        <f t="shared" si="49"/>
        <v>0.2</v>
      </c>
      <c r="V123" s="4">
        <f t="shared" si="43"/>
        <v>0</v>
      </c>
      <c r="X123" s="4">
        <f>Risk_Likelihood!V123</f>
        <v>0</v>
      </c>
      <c r="Y123" s="4">
        <f>Risk_Impact!V123</f>
        <v>0</v>
      </c>
      <c r="Z123" s="4">
        <f>Risk_Vulnerability!V123</f>
        <v>0</v>
      </c>
      <c r="AA123" s="4">
        <f t="shared" si="44"/>
        <v>0</v>
      </c>
      <c r="AB123" s="171">
        <f t="shared" si="45"/>
        <v>0</v>
      </c>
      <c r="AC123" s="4">
        <f>CE!N128</f>
        <v>0</v>
      </c>
      <c r="AD123" s="4">
        <f t="shared" si="46"/>
        <v>0</v>
      </c>
      <c r="AE123" s="4">
        <f t="shared" si="50"/>
        <v>0</v>
      </c>
      <c r="AF123" s="4">
        <f t="shared" si="47"/>
        <v>0</v>
      </c>
      <c r="AG123" s="4">
        <f t="shared" si="48"/>
        <v>0</v>
      </c>
    </row>
    <row r="124" spans="2:33" x14ac:dyDescent="0.2">
      <c r="B124">
        <f>'Risk Assessment'!B130</f>
        <v>0</v>
      </c>
      <c r="C124">
        <f>'Risk Assessment'!F130</f>
        <v>0</v>
      </c>
      <c r="D124" s="4">
        <f>Risks!C137</f>
        <v>0</v>
      </c>
      <c r="E124" s="4">
        <f t="shared" si="27"/>
        <v>0</v>
      </c>
      <c r="F124" s="4">
        <f t="shared" si="28"/>
        <v>0</v>
      </c>
      <c r="G124" s="4">
        <f t="shared" si="29"/>
        <v>0</v>
      </c>
      <c r="H124" s="4">
        <f t="shared" si="30"/>
        <v>0</v>
      </c>
      <c r="I124" s="4">
        <f t="shared" si="31"/>
        <v>0</v>
      </c>
      <c r="J124" s="4">
        <f t="shared" si="32"/>
        <v>0</v>
      </c>
      <c r="K124" s="4">
        <f t="shared" si="33"/>
        <v>0</v>
      </c>
      <c r="L124" s="4">
        <f t="shared" si="34"/>
        <v>0</v>
      </c>
      <c r="M124" s="4">
        <f t="shared" si="35"/>
        <v>0</v>
      </c>
      <c r="N124" s="4">
        <f t="shared" si="36"/>
        <v>0</v>
      </c>
      <c r="O124" s="4">
        <f t="shared" si="37"/>
        <v>0</v>
      </c>
      <c r="P124" s="4">
        <f t="shared" si="38"/>
        <v>0</v>
      </c>
      <c r="Q124" s="4">
        <f t="shared" si="39"/>
        <v>0</v>
      </c>
      <c r="R124" s="4">
        <f t="shared" si="40"/>
        <v>0</v>
      </c>
      <c r="S124" s="4">
        <f t="shared" si="41"/>
        <v>0</v>
      </c>
      <c r="T124" s="77">
        <f t="shared" si="42"/>
        <v>0</v>
      </c>
      <c r="U124" s="76">
        <f t="shared" si="49"/>
        <v>0.2</v>
      </c>
      <c r="V124" s="4">
        <f t="shared" si="43"/>
        <v>0</v>
      </c>
      <c r="X124" s="4">
        <f>Risk_Likelihood!V124</f>
        <v>0</v>
      </c>
      <c r="Y124" s="4">
        <f>Risk_Impact!V124</f>
        <v>0</v>
      </c>
      <c r="Z124" s="4">
        <f>Risk_Vulnerability!V124</f>
        <v>0</v>
      </c>
      <c r="AA124" s="4">
        <f t="shared" si="44"/>
        <v>0</v>
      </c>
      <c r="AB124" s="171">
        <f t="shared" si="45"/>
        <v>0</v>
      </c>
      <c r="AC124" s="4">
        <f>CE!N129</f>
        <v>0</v>
      </c>
      <c r="AD124" s="4">
        <f t="shared" si="46"/>
        <v>0</v>
      </c>
      <c r="AE124" s="4">
        <f t="shared" si="50"/>
        <v>0</v>
      </c>
      <c r="AF124" s="4">
        <f t="shared" si="47"/>
        <v>0</v>
      </c>
      <c r="AG124" s="4">
        <f t="shared" si="48"/>
        <v>0</v>
      </c>
    </row>
    <row r="125" spans="2:33" x14ac:dyDescent="0.2">
      <c r="B125">
        <f>'Risk Assessment'!B131</f>
        <v>0</v>
      </c>
      <c r="C125">
        <f>'Risk Assessment'!F131</f>
        <v>0</v>
      </c>
      <c r="D125" s="4">
        <f>Risks!C138</f>
        <v>0</v>
      </c>
      <c r="E125" s="4">
        <f t="shared" si="27"/>
        <v>0</v>
      </c>
      <c r="F125" s="4">
        <f t="shared" si="28"/>
        <v>0</v>
      </c>
      <c r="G125" s="4">
        <f t="shared" si="29"/>
        <v>0</v>
      </c>
      <c r="H125" s="4">
        <f t="shared" si="30"/>
        <v>0</v>
      </c>
      <c r="I125" s="4">
        <f t="shared" si="31"/>
        <v>0</v>
      </c>
      <c r="J125" s="4">
        <f t="shared" si="32"/>
        <v>0</v>
      </c>
      <c r="K125" s="4">
        <f t="shared" si="33"/>
        <v>0</v>
      </c>
      <c r="L125" s="4">
        <f t="shared" si="34"/>
        <v>0</v>
      </c>
      <c r="M125" s="4">
        <f t="shared" si="35"/>
        <v>0</v>
      </c>
      <c r="N125" s="4">
        <f t="shared" si="36"/>
        <v>0</v>
      </c>
      <c r="O125" s="4">
        <f t="shared" si="37"/>
        <v>0</v>
      </c>
      <c r="P125" s="4">
        <f t="shared" si="38"/>
        <v>0</v>
      </c>
      <c r="Q125" s="4">
        <f t="shared" si="39"/>
        <v>0</v>
      </c>
      <c r="R125" s="4">
        <f t="shared" si="40"/>
        <v>0</v>
      </c>
      <c r="S125" s="4">
        <f t="shared" si="41"/>
        <v>0</v>
      </c>
      <c r="T125" s="77">
        <f t="shared" si="42"/>
        <v>0</v>
      </c>
      <c r="U125" s="76">
        <f t="shared" si="49"/>
        <v>0.2</v>
      </c>
      <c r="V125" s="4">
        <f t="shared" si="43"/>
        <v>0</v>
      </c>
      <c r="X125" s="4">
        <f>Risk_Likelihood!V125</f>
        <v>0</v>
      </c>
      <c r="Y125" s="4">
        <f>Risk_Impact!V125</f>
        <v>0</v>
      </c>
      <c r="Z125" s="4">
        <f>Risk_Vulnerability!V125</f>
        <v>0</v>
      </c>
      <c r="AA125" s="4">
        <f t="shared" si="44"/>
        <v>0</v>
      </c>
      <c r="AB125" s="171">
        <f t="shared" si="45"/>
        <v>0</v>
      </c>
      <c r="AC125" s="4">
        <f>CE!N130</f>
        <v>0</v>
      </c>
      <c r="AD125" s="4">
        <f t="shared" si="46"/>
        <v>0</v>
      </c>
      <c r="AE125" s="4">
        <f t="shared" si="50"/>
        <v>0</v>
      </c>
      <c r="AF125" s="4">
        <f t="shared" si="47"/>
        <v>0</v>
      </c>
      <c r="AG125" s="4">
        <f t="shared" si="48"/>
        <v>0</v>
      </c>
    </row>
    <row r="126" spans="2:33" x14ac:dyDescent="0.2">
      <c r="B126">
        <f>'Risk Assessment'!B132</f>
        <v>0</v>
      </c>
      <c r="C126">
        <f>'Risk Assessment'!F132</f>
        <v>0</v>
      </c>
      <c r="D126" s="4">
        <f>Risks!C139</f>
        <v>0</v>
      </c>
      <c r="E126" s="4">
        <f t="shared" si="27"/>
        <v>0</v>
      </c>
      <c r="F126" s="4">
        <f t="shared" si="28"/>
        <v>0</v>
      </c>
      <c r="G126" s="4">
        <f t="shared" si="29"/>
        <v>0</v>
      </c>
      <c r="H126" s="4">
        <f t="shared" si="30"/>
        <v>0</v>
      </c>
      <c r="I126" s="4">
        <f t="shared" si="31"/>
        <v>0</v>
      </c>
      <c r="J126" s="4">
        <f t="shared" si="32"/>
        <v>0</v>
      </c>
      <c r="K126" s="4">
        <f t="shared" si="33"/>
        <v>0</v>
      </c>
      <c r="L126" s="4">
        <f t="shared" si="34"/>
        <v>0</v>
      </c>
      <c r="M126" s="4">
        <f t="shared" si="35"/>
        <v>0</v>
      </c>
      <c r="N126" s="4">
        <f t="shared" si="36"/>
        <v>0</v>
      </c>
      <c r="O126" s="4">
        <f t="shared" si="37"/>
        <v>0</v>
      </c>
      <c r="P126" s="4">
        <f t="shared" si="38"/>
        <v>0</v>
      </c>
      <c r="Q126" s="4">
        <f t="shared" si="39"/>
        <v>0</v>
      </c>
      <c r="R126" s="4">
        <f t="shared" si="40"/>
        <v>0</v>
      </c>
      <c r="S126" s="4">
        <f t="shared" si="41"/>
        <v>0</v>
      </c>
      <c r="T126" s="77">
        <f t="shared" si="42"/>
        <v>0</v>
      </c>
      <c r="U126" s="76">
        <f t="shared" si="49"/>
        <v>0.2</v>
      </c>
      <c r="V126" s="4">
        <f t="shared" si="43"/>
        <v>0</v>
      </c>
      <c r="X126" s="4">
        <f>Risk_Likelihood!V126</f>
        <v>0</v>
      </c>
      <c r="Y126" s="4">
        <f>Risk_Impact!V126</f>
        <v>0</v>
      </c>
      <c r="Z126" s="4">
        <f>Risk_Vulnerability!V126</f>
        <v>0</v>
      </c>
      <c r="AA126" s="4">
        <f t="shared" si="44"/>
        <v>0</v>
      </c>
      <c r="AB126" s="171">
        <f t="shared" si="45"/>
        <v>0</v>
      </c>
      <c r="AC126" s="4">
        <f>CE!N131</f>
        <v>0</v>
      </c>
      <c r="AD126" s="4">
        <f t="shared" si="46"/>
        <v>0</v>
      </c>
      <c r="AE126" s="4">
        <f t="shared" si="50"/>
        <v>0</v>
      </c>
      <c r="AF126" s="4">
        <f t="shared" si="47"/>
        <v>0</v>
      </c>
      <c r="AG126" s="4">
        <f t="shared" si="48"/>
        <v>0</v>
      </c>
    </row>
    <row r="127" spans="2:33" x14ac:dyDescent="0.2">
      <c r="B127">
        <f>'Risk Assessment'!B133</f>
        <v>0</v>
      </c>
      <c r="C127">
        <f>'Risk Assessment'!F133</f>
        <v>0</v>
      </c>
      <c r="D127" s="4">
        <f>Risks!C140</f>
        <v>0</v>
      </c>
      <c r="E127" s="4">
        <f t="shared" si="27"/>
        <v>0</v>
      </c>
      <c r="F127" s="4">
        <f t="shared" si="28"/>
        <v>0</v>
      </c>
      <c r="G127" s="4">
        <f t="shared" si="29"/>
        <v>0</v>
      </c>
      <c r="H127" s="4">
        <f t="shared" si="30"/>
        <v>0</v>
      </c>
      <c r="I127" s="4">
        <f t="shared" si="31"/>
        <v>0</v>
      </c>
      <c r="J127" s="4">
        <f t="shared" si="32"/>
        <v>0</v>
      </c>
      <c r="K127" s="4">
        <f t="shared" si="33"/>
        <v>0</v>
      </c>
      <c r="L127" s="4">
        <f t="shared" si="34"/>
        <v>0</v>
      </c>
      <c r="M127" s="4">
        <f t="shared" si="35"/>
        <v>0</v>
      </c>
      <c r="N127" s="4">
        <f t="shared" si="36"/>
        <v>0</v>
      </c>
      <c r="O127" s="4">
        <f t="shared" si="37"/>
        <v>0</v>
      </c>
      <c r="P127" s="4">
        <f t="shared" si="38"/>
        <v>0</v>
      </c>
      <c r="Q127" s="4">
        <f t="shared" si="39"/>
        <v>0</v>
      </c>
      <c r="R127" s="4">
        <f t="shared" si="40"/>
        <v>0</v>
      </c>
      <c r="S127" s="4">
        <f t="shared" si="41"/>
        <v>0</v>
      </c>
      <c r="T127" s="77">
        <f t="shared" si="42"/>
        <v>0</v>
      </c>
      <c r="U127" s="76">
        <f t="shared" si="49"/>
        <v>0.2</v>
      </c>
      <c r="V127" s="4">
        <f t="shared" si="43"/>
        <v>0</v>
      </c>
      <c r="X127" s="4">
        <f>Risk_Likelihood!V127</f>
        <v>0</v>
      </c>
      <c r="Y127" s="4">
        <f>Risk_Impact!V127</f>
        <v>0</v>
      </c>
      <c r="Z127" s="4">
        <f>Risk_Vulnerability!V127</f>
        <v>0</v>
      </c>
      <c r="AA127" s="4">
        <f t="shared" si="44"/>
        <v>0</v>
      </c>
      <c r="AB127" s="171">
        <f t="shared" si="45"/>
        <v>0</v>
      </c>
      <c r="AC127" s="4">
        <f>CE!N132</f>
        <v>0</v>
      </c>
      <c r="AD127" s="4">
        <f t="shared" si="46"/>
        <v>0</v>
      </c>
      <c r="AE127" s="4">
        <f t="shared" si="50"/>
        <v>0</v>
      </c>
      <c r="AF127" s="4">
        <f t="shared" si="47"/>
        <v>0</v>
      </c>
      <c r="AG127" s="4">
        <f t="shared" si="48"/>
        <v>0</v>
      </c>
    </row>
    <row r="128" spans="2:33" x14ac:dyDescent="0.2">
      <c r="B128">
        <f>'Risk Assessment'!B134</f>
        <v>0</v>
      </c>
      <c r="C128">
        <f>'Risk Assessment'!F134</f>
        <v>0</v>
      </c>
      <c r="D128" s="4">
        <f>Risks!C141</f>
        <v>0</v>
      </c>
      <c r="E128" s="4">
        <f t="shared" si="27"/>
        <v>0</v>
      </c>
      <c r="F128" s="4">
        <f t="shared" si="28"/>
        <v>0</v>
      </c>
      <c r="G128" s="4">
        <f t="shared" si="29"/>
        <v>0</v>
      </c>
      <c r="H128" s="4">
        <f t="shared" si="30"/>
        <v>0</v>
      </c>
      <c r="I128" s="4">
        <f t="shared" si="31"/>
        <v>0</v>
      </c>
      <c r="J128" s="4">
        <f t="shared" si="32"/>
        <v>0</v>
      </c>
      <c r="K128" s="4">
        <f t="shared" si="33"/>
        <v>0</v>
      </c>
      <c r="L128" s="4">
        <f t="shared" si="34"/>
        <v>0</v>
      </c>
      <c r="M128" s="4">
        <f t="shared" si="35"/>
        <v>0</v>
      </c>
      <c r="N128" s="4">
        <f t="shared" si="36"/>
        <v>0</v>
      </c>
      <c r="O128" s="4">
        <f t="shared" si="37"/>
        <v>0</v>
      </c>
      <c r="P128" s="4">
        <f t="shared" si="38"/>
        <v>0</v>
      </c>
      <c r="Q128" s="4">
        <f t="shared" si="39"/>
        <v>0</v>
      </c>
      <c r="R128" s="4">
        <f t="shared" si="40"/>
        <v>0</v>
      </c>
      <c r="S128" s="4">
        <f t="shared" si="41"/>
        <v>0</v>
      </c>
      <c r="T128" s="77">
        <f t="shared" si="42"/>
        <v>0</v>
      </c>
      <c r="U128" s="76">
        <f t="shared" si="49"/>
        <v>0.2</v>
      </c>
      <c r="V128" s="4">
        <f t="shared" si="43"/>
        <v>0</v>
      </c>
      <c r="X128" s="4">
        <f>Risk_Likelihood!V128</f>
        <v>0</v>
      </c>
      <c r="Y128" s="4">
        <f>Risk_Impact!V128</f>
        <v>0</v>
      </c>
      <c r="Z128" s="4">
        <f>Risk_Vulnerability!V128</f>
        <v>0</v>
      </c>
      <c r="AA128" s="4">
        <f t="shared" si="44"/>
        <v>0</v>
      </c>
      <c r="AB128" s="171">
        <f t="shared" si="45"/>
        <v>0</v>
      </c>
      <c r="AC128" s="4">
        <f>CE!N133</f>
        <v>0</v>
      </c>
      <c r="AD128" s="4">
        <f t="shared" si="46"/>
        <v>0</v>
      </c>
      <c r="AE128" s="4">
        <f t="shared" si="50"/>
        <v>0</v>
      </c>
      <c r="AF128" s="4">
        <f t="shared" si="47"/>
        <v>0</v>
      </c>
      <c r="AG128" s="4">
        <f t="shared" si="48"/>
        <v>0</v>
      </c>
    </row>
    <row r="129" spans="2:33" x14ac:dyDescent="0.2">
      <c r="B129">
        <f>'Risk Assessment'!B135</f>
        <v>0</v>
      </c>
      <c r="C129">
        <f>'Risk Assessment'!F135</f>
        <v>0</v>
      </c>
      <c r="D129" s="4">
        <f>Risks!C142</f>
        <v>0</v>
      </c>
      <c r="E129" s="4">
        <f t="shared" si="27"/>
        <v>0</v>
      </c>
      <c r="F129" s="4">
        <f t="shared" si="28"/>
        <v>0</v>
      </c>
      <c r="G129" s="4">
        <f t="shared" si="29"/>
        <v>0</v>
      </c>
      <c r="H129" s="4">
        <f t="shared" si="30"/>
        <v>0</v>
      </c>
      <c r="I129" s="4">
        <f t="shared" si="31"/>
        <v>0</v>
      </c>
      <c r="J129" s="4">
        <f t="shared" si="32"/>
        <v>0</v>
      </c>
      <c r="K129" s="4">
        <f t="shared" si="33"/>
        <v>0</v>
      </c>
      <c r="L129" s="4">
        <f t="shared" si="34"/>
        <v>0</v>
      </c>
      <c r="M129" s="4">
        <f t="shared" si="35"/>
        <v>0</v>
      </c>
      <c r="N129" s="4">
        <f t="shared" si="36"/>
        <v>0</v>
      </c>
      <c r="O129" s="4">
        <f t="shared" si="37"/>
        <v>0</v>
      </c>
      <c r="P129" s="4">
        <f t="shared" si="38"/>
        <v>0</v>
      </c>
      <c r="Q129" s="4">
        <f t="shared" si="39"/>
        <v>0</v>
      </c>
      <c r="R129" s="4">
        <f t="shared" si="40"/>
        <v>0</v>
      </c>
      <c r="S129" s="4">
        <f t="shared" si="41"/>
        <v>0</v>
      </c>
      <c r="T129" s="77">
        <f t="shared" si="42"/>
        <v>0</v>
      </c>
      <c r="U129" s="76">
        <f t="shared" si="49"/>
        <v>0.2</v>
      </c>
      <c r="V129" s="4">
        <f t="shared" si="43"/>
        <v>0</v>
      </c>
      <c r="X129" s="4">
        <f>Risk_Likelihood!V129</f>
        <v>0</v>
      </c>
      <c r="Y129" s="4">
        <f>Risk_Impact!V129</f>
        <v>0</v>
      </c>
      <c r="Z129" s="4">
        <f>Risk_Vulnerability!V129</f>
        <v>0</v>
      </c>
      <c r="AA129" s="4">
        <f t="shared" si="44"/>
        <v>0</v>
      </c>
      <c r="AB129" s="171">
        <f t="shared" si="45"/>
        <v>0</v>
      </c>
      <c r="AC129" s="4">
        <f>CE!N134</f>
        <v>0</v>
      </c>
      <c r="AD129" s="4">
        <f t="shared" si="46"/>
        <v>0</v>
      </c>
      <c r="AE129" s="4">
        <f t="shared" si="50"/>
        <v>0</v>
      </c>
      <c r="AF129" s="4">
        <f t="shared" si="47"/>
        <v>0</v>
      </c>
      <c r="AG129" s="4">
        <f t="shared" si="48"/>
        <v>0</v>
      </c>
    </row>
    <row r="130" spans="2:33" x14ac:dyDescent="0.2">
      <c r="B130">
        <f>'Risk Assessment'!B136</f>
        <v>0</v>
      </c>
      <c r="C130">
        <f>'Risk Assessment'!F136</f>
        <v>0</v>
      </c>
      <c r="D130" s="4">
        <f>Risks!C143</f>
        <v>0</v>
      </c>
      <c r="E130" s="4">
        <f t="shared" si="27"/>
        <v>0</v>
      </c>
      <c r="F130" s="4">
        <f t="shared" si="28"/>
        <v>0</v>
      </c>
      <c r="G130" s="4">
        <f t="shared" si="29"/>
        <v>0</v>
      </c>
      <c r="H130" s="4">
        <f t="shared" si="30"/>
        <v>0</v>
      </c>
      <c r="I130" s="4">
        <f t="shared" si="31"/>
        <v>0</v>
      </c>
      <c r="J130" s="4">
        <f t="shared" si="32"/>
        <v>0</v>
      </c>
      <c r="K130" s="4">
        <f t="shared" si="33"/>
        <v>0</v>
      </c>
      <c r="L130" s="4">
        <f t="shared" si="34"/>
        <v>0</v>
      </c>
      <c r="M130" s="4">
        <f t="shared" si="35"/>
        <v>0</v>
      </c>
      <c r="N130" s="4">
        <f t="shared" si="36"/>
        <v>0</v>
      </c>
      <c r="O130" s="4">
        <f t="shared" si="37"/>
        <v>0</v>
      </c>
      <c r="P130" s="4">
        <f t="shared" si="38"/>
        <v>0</v>
      </c>
      <c r="Q130" s="4">
        <f t="shared" si="39"/>
        <v>0</v>
      </c>
      <c r="R130" s="4">
        <f t="shared" si="40"/>
        <v>0</v>
      </c>
      <c r="S130" s="4">
        <f t="shared" si="41"/>
        <v>0</v>
      </c>
      <c r="T130" s="77">
        <f t="shared" si="42"/>
        <v>0</v>
      </c>
      <c r="U130" s="76">
        <f t="shared" si="49"/>
        <v>0.2</v>
      </c>
      <c r="V130" s="4">
        <f t="shared" si="43"/>
        <v>0</v>
      </c>
      <c r="X130" s="4">
        <f>Risk_Likelihood!V130</f>
        <v>0</v>
      </c>
      <c r="Y130" s="4">
        <f>Risk_Impact!V130</f>
        <v>0</v>
      </c>
      <c r="Z130" s="4">
        <f>Risk_Vulnerability!V130</f>
        <v>0</v>
      </c>
      <c r="AA130" s="4">
        <f t="shared" si="44"/>
        <v>0</v>
      </c>
      <c r="AB130" s="171">
        <f t="shared" si="45"/>
        <v>0</v>
      </c>
      <c r="AC130" s="4">
        <f>CE!N135</f>
        <v>0</v>
      </c>
      <c r="AD130" s="4">
        <f t="shared" si="46"/>
        <v>0</v>
      </c>
      <c r="AE130" s="4">
        <f t="shared" si="50"/>
        <v>0</v>
      </c>
      <c r="AF130" s="4">
        <f t="shared" si="47"/>
        <v>0</v>
      </c>
      <c r="AG130" s="4">
        <f t="shared" si="48"/>
        <v>0</v>
      </c>
    </row>
    <row r="131" spans="2:33" x14ac:dyDescent="0.2">
      <c r="B131">
        <f>'Risk Assessment'!B137</f>
        <v>0</v>
      </c>
      <c r="C131">
        <f>'Risk Assessment'!F137</f>
        <v>0</v>
      </c>
      <c r="D131" s="4">
        <f>Risks!C144</f>
        <v>0</v>
      </c>
      <c r="E131" s="4">
        <f t="shared" si="27"/>
        <v>0</v>
      </c>
      <c r="F131" s="4">
        <f t="shared" si="28"/>
        <v>0</v>
      </c>
      <c r="G131" s="4">
        <f t="shared" si="29"/>
        <v>0</v>
      </c>
      <c r="H131" s="4">
        <f t="shared" si="30"/>
        <v>0</v>
      </c>
      <c r="I131" s="4">
        <f t="shared" si="31"/>
        <v>0</v>
      </c>
      <c r="J131" s="4">
        <f t="shared" si="32"/>
        <v>0</v>
      </c>
      <c r="K131" s="4">
        <f t="shared" si="33"/>
        <v>0</v>
      </c>
      <c r="L131" s="4">
        <f t="shared" si="34"/>
        <v>0</v>
      </c>
      <c r="M131" s="4">
        <f t="shared" si="35"/>
        <v>0</v>
      </c>
      <c r="N131" s="4">
        <f t="shared" si="36"/>
        <v>0</v>
      </c>
      <c r="O131" s="4">
        <f t="shared" si="37"/>
        <v>0</v>
      </c>
      <c r="P131" s="4">
        <f t="shared" si="38"/>
        <v>0</v>
      </c>
      <c r="Q131" s="4">
        <f t="shared" si="39"/>
        <v>0</v>
      </c>
      <c r="R131" s="4">
        <f t="shared" si="40"/>
        <v>0</v>
      </c>
      <c r="S131" s="4">
        <f t="shared" si="41"/>
        <v>0</v>
      </c>
      <c r="T131" s="77">
        <f t="shared" si="42"/>
        <v>0</v>
      </c>
      <c r="U131" s="76">
        <f t="shared" si="49"/>
        <v>0.2</v>
      </c>
      <c r="V131" s="4">
        <f t="shared" si="43"/>
        <v>0</v>
      </c>
      <c r="X131" s="4">
        <f>Risk_Likelihood!V131</f>
        <v>0</v>
      </c>
      <c r="Y131" s="4">
        <f>Risk_Impact!V131</f>
        <v>0</v>
      </c>
      <c r="Z131" s="4">
        <f>Risk_Vulnerability!V131</f>
        <v>0</v>
      </c>
      <c r="AA131" s="4">
        <f t="shared" si="44"/>
        <v>0</v>
      </c>
      <c r="AB131" s="171">
        <f t="shared" si="45"/>
        <v>0</v>
      </c>
      <c r="AC131" s="4">
        <f>CE!N136</f>
        <v>0</v>
      </c>
      <c r="AD131" s="4">
        <f t="shared" si="46"/>
        <v>0</v>
      </c>
      <c r="AE131" s="4">
        <f t="shared" si="50"/>
        <v>0</v>
      </c>
      <c r="AF131" s="4">
        <f t="shared" si="47"/>
        <v>0</v>
      </c>
      <c r="AG131" s="4">
        <f t="shared" si="48"/>
        <v>0</v>
      </c>
    </row>
    <row r="132" spans="2:33" x14ac:dyDescent="0.2">
      <c r="B132">
        <f>'Risk Assessment'!B138</f>
        <v>0</v>
      </c>
      <c r="C132">
        <f>'Risk Assessment'!F138</f>
        <v>0</v>
      </c>
      <c r="D132" s="4">
        <f>Risks!C145</f>
        <v>0</v>
      </c>
      <c r="E132" s="4">
        <f t="shared" si="27"/>
        <v>0</v>
      </c>
      <c r="F132" s="4">
        <f t="shared" si="28"/>
        <v>0</v>
      </c>
      <c r="G132" s="4">
        <f t="shared" si="29"/>
        <v>0</v>
      </c>
      <c r="H132" s="4">
        <f t="shared" si="30"/>
        <v>0</v>
      </c>
      <c r="I132" s="4">
        <f t="shared" si="31"/>
        <v>0</v>
      </c>
      <c r="J132" s="4">
        <f t="shared" si="32"/>
        <v>0</v>
      </c>
      <c r="K132" s="4">
        <f t="shared" si="33"/>
        <v>0</v>
      </c>
      <c r="L132" s="4">
        <f t="shared" si="34"/>
        <v>0</v>
      </c>
      <c r="M132" s="4">
        <f t="shared" si="35"/>
        <v>0</v>
      </c>
      <c r="N132" s="4">
        <f t="shared" si="36"/>
        <v>0</v>
      </c>
      <c r="O132" s="4">
        <f t="shared" si="37"/>
        <v>0</v>
      </c>
      <c r="P132" s="4">
        <f t="shared" si="38"/>
        <v>0</v>
      </c>
      <c r="Q132" s="4">
        <f t="shared" si="39"/>
        <v>0</v>
      </c>
      <c r="R132" s="4">
        <f t="shared" si="40"/>
        <v>0</v>
      </c>
      <c r="S132" s="4">
        <f t="shared" si="41"/>
        <v>0</v>
      </c>
      <c r="T132" s="77">
        <f t="shared" si="42"/>
        <v>0</v>
      </c>
      <c r="U132" s="76">
        <f t="shared" si="49"/>
        <v>0.2</v>
      </c>
      <c r="V132" s="4">
        <f t="shared" si="43"/>
        <v>0</v>
      </c>
      <c r="X132" s="4">
        <f>Risk_Likelihood!V132</f>
        <v>0</v>
      </c>
      <c r="Y132" s="4">
        <f>Risk_Impact!V132</f>
        <v>0</v>
      </c>
      <c r="Z132" s="4">
        <f>Risk_Vulnerability!V132</f>
        <v>0</v>
      </c>
      <c r="AA132" s="4">
        <f t="shared" si="44"/>
        <v>0</v>
      </c>
      <c r="AB132" s="171">
        <f t="shared" si="45"/>
        <v>0</v>
      </c>
      <c r="AC132" s="4">
        <f>CE!N137</f>
        <v>0</v>
      </c>
      <c r="AD132" s="4">
        <f t="shared" si="46"/>
        <v>0</v>
      </c>
      <c r="AE132" s="4">
        <f t="shared" si="50"/>
        <v>0</v>
      </c>
      <c r="AF132" s="4">
        <f t="shared" si="47"/>
        <v>0</v>
      </c>
      <c r="AG132" s="4">
        <f t="shared" si="48"/>
        <v>0</v>
      </c>
    </row>
    <row r="133" spans="2:33" x14ac:dyDescent="0.2">
      <c r="B133">
        <f>'Risk Assessment'!B139</f>
        <v>0</v>
      </c>
      <c r="C133">
        <f>'Risk Assessment'!F139</f>
        <v>0</v>
      </c>
      <c r="D133" s="4">
        <f>Risks!C146</f>
        <v>0</v>
      </c>
      <c r="E133" s="4">
        <f t="shared" si="27"/>
        <v>0</v>
      </c>
      <c r="F133" s="4">
        <f t="shared" si="28"/>
        <v>0</v>
      </c>
      <c r="G133" s="4">
        <f t="shared" si="29"/>
        <v>0</v>
      </c>
      <c r="H133" s="4">
        <f t="shared" si="30"/>
        <v>0</v>
      </c>
      <c r="I133" s="4">
        <f t="shared" si="31"/>
        <v>0</v>
      </c>
      <c r="J133" s="4">
        <f t="shared" si="32"/>
        <v>0</v>
      </c>
      <c r="K133" s="4">
        <f t="shared" si="33"/>
        <v>0</v>
      </c>
      <c r="L133" s="4">
        <f t="shared" si="34"/>
        <v>0</v>
      </c>
      <c r="M133" s="4">
        <f t="shared" si="35"/>
        <v>0</v>
      </c>
      <c r="N133" s="4">
        <f t="shared" si="36"/>
        <v>0</v>
      </c>
      <c r="O133" s="4">
        <f t="shared" si="37"/>
        <v>0</v>
      </c>
      <c r="P133" s="4">
        <f t="shared" si="38"/>
        <v>0</v>
      </c>
      <c r="Q133" s="4">
        <f t="shared" si="39"/>
        <v>0</v>
      </c>
      <c r="R133" s="4">
        <f t="shared" si="40"/>
        <v>0</v>
      </c>
      <c r="S133" s="4">
        <f t="shared" si="41"/>
        <v>0</v>
      </c>
      <c r="T133" s="77">
        <f t="shared" si="42"/>
        <v>0</v>
      </c>
      <c r="U133" s="76">
        <f t="shared" si="49"/>
        <v>0.2</v>
      </c>
      <c r="V133" s="4">
        <f t="shared" si="43"/>
        <v>0</v>
      </c>
      <c r="X133" s="4">
        <f>Risk_Likelihood!V133</f>
        <v>0</v>
      </c>
      <c r="Y133" s="4">
        <f>Risk_Impact!V133</f>
        <v>0</v>
      </c>
      <c r="Z133" s="4">
        <f>Risk_Vulnerability!V133</f>
        <v>0</v>
      </c>
      <c r="AA133" s="4">
        <f t="shared" si="44"/>
        <v>0</v>
      </c>
      <c r="AB133" s="171">
        <f t="shared" si="45"/>
        <v>0</v>
      </c>
      <c r="AC133" s="4">
        <f>CE!N138</f>
        <v>0</v>
      </c>
      <c r="AD133" s="4">
        <f t="shared" si="46"/>
        <v>0</v>
      </c>
      <c r="AE133" s="4">
        <f t="shared" si="50"/>
        <v>0</v>
      </c>
      <c r="AF133" s="4">
        <f t="shared" si="47"/>
        <v>0</v>
      </c>
      <c r="AG133" s="4">
        <f t="shared" si="48"/>
        <v>0</v>
      </c>
    </row>
    <row r="134" spans="2:33" x14ac:dyDescent="0.2">
      <c r="B134">
        <f>'Risk Assessment'!B140</f>
        <v>0</v>
      </c>
      <c r="C134">
        <f>'Risk Assessment'!F140</f>
        <v>0</v>
      </c>
      <c r="D134" s="4">
        <f>Risks!C147</f>
        <v>0</v>
      </c>
      <c r="E134" s="4">
        <f t="shared" ref="E134:E197" si="51">COUNTIF(C134,$E$4)</f>
        <v>0</v>
      </c>
      <c r="F134" s="4">
        <f t="shared" ref="F134:F197" si="52">COUNTIF(C134,$F$4)</f>
        <v>0</v>
      </c>
      <c r="G134" s="4">
        <f t="shared" ref="G134:G197" si="53">COUNTIF(C134,$G$4)</f>
        <v>0</v>
      </c>
      <c r="H134" s="4">
        <f t="shared" ref="H134:H197" si="54">COUNTIF(C134,$H$4)</f>
        <v>0</v>
      </c>
      <c r="I134" s="4">
        <f t="shared" ref="I134:I197" si="55">COUNTIF(C134,$I$4)</f>
        <v>0</v>
      </c>
      <c r="J134" s="4">
        <f t="shared" ref="J134:J197" si="56">E134*D134</f>
        <v>0</v>
      </c>
      <c r="K134" s="4">
        <f t="shared" ref="K134:K197" si="57">F134*D134</f>
        <v>0</v>
      </c>
      <c r="L134" s="4">
        <f t="shared" ref="L134:L197" si="58">D134*G134</f>
        <v>0</v>
      </c>
      <c r="M134" s="4">
        <f t="shared" ref="M134:M197" si="59">H134*D134</f>
        <v>0</v>
      </c>
      <c r="N134" s="4">
        <f t="shared" ref="N134:N197" si="60">I134*D134</f>
        <v>0</v>
      </c>
      <c r="O134" s="4">
        <f t="shared" ref="O134:O197" si="61">J134*$O$3</f>
        <v>0</v>
      </c>
      <c r="P134" s="4">
        <f t="shared" ref="P134:P197" si="62">K134*$P$3</f>
        <v>0</v>
      </c>
      <c r="Q134" s="4">
        <f t="shared" ref="Q134:Q197" si="63">L134*$Q$3</f>
        <v>0</v>
      </c>
      <c r="R134" s="4">
        <f t="shared" ref="R134:R197" si="64">M134*$R$3</f>
        <v>0</v>
      </c>
      <c r="S134" s="4">
        <f t="shared" ref="S134:S197" si="65">N134*$S$3</f>
        <v>0</v>
      </c>
      <c r="T134" s="77">
        <f t="shared" ref="T134:T197" si="66">SUM(O134:S134)</f>
        <v>0</v>
      </c>
      <c r="U134" s="76">
        <f t="shared" si="49"/>
        <v>0.2</v>
      </c>
      <c r="V134" s="4">
        <f t="shared" ref="V134:V197" si="67">U134*T134</f>
        <v>0</v>
      </c>
      <c r="X134" s="4">
        <f>Risk_Likelihood!V134</f>
        <v>0</v>
      </c>
      <c r="Y134" s="4">
        <f>Risk_Impact!V134</f>
        <v>0</v>
      </c>
      <c r="Z134" s="4">
        <f>Risk_Vulnerability!V134</f>
        <v>0</v>
      </c>
      <c r="AA134" s="4">
        <f t="shared" ref="AA134:AA197" si="68">V134</f>
        <v>0</v>
      </c>
      <c r="AB134" s="171">
        <f t="shared" ref="AB134:AB197" si="69">SUM(X134:AA134)</f>
        <v>0</v>
      </c>
      <c r="AC134" s="4">
        <f>CE!N139</f>
        <v>0</v>
      </c>
      <c r="AD134" s="4">
        <f t="shared" ref="AD134:AD197" si="70">AC134*AB134</f>
        <v>0</v>
      </c>
      <c r="AE134" s="4">
        <f t="shared" si="50"/>
        <v>0</v>
      </c>
      <c r="AF134" s="4">
        <f t="shared" ref="AF134:AF197" si="71">IF(AB134&gt;AE134,1,0)</f>
        <v>0</v>
      </c>
      <c r="AG134" s="4">
        <f t="shared" ref="AG134:AG197" si="72">IF(AD134&gt;AE134,1,0)</f>
        <v>0</v>
      </c>
    </row>
    <row r="135" spans="2:33" x14ac:dyDescent="0.2">
      <c r="B135">
        <f>'Risk Assessment'!B141</f>
        <v>0</v>
      </c>
      <c r="C135">
        <f>'Risk Assessment'!F141</f>
        <v>0</v>
      </c>
      <c r="D135" s="4">
        <f>Risks!C148</f>
        <v>0</v>
      </c>
      <c r="E135" s="4">
        <f t="shared" si="51"/>
        <v>0</v>
      </c>
      <c r="F135" s="4">
        <f t="shared" si="52"/>
        <v>0</v>
      </c>
      <c r="G135" s="4">
        <f t="shared" si="53"/>
        <v>0</v>
      </c>
      <c r="H135" s="4">
        <f t="shared" si="54"/>
        <v>0</v>
      </c>
      <c r="I135" s="4">
        <f t="shared" si="55"/>
        <v>0</v>
      </c>
      <c r="J135" s="4">
        <f t="shared" si="56"/>
        <v>0</v>
      </c>
      <c r="K135" s="4">
        <f t="shared" si="57"/>
        <v>0</v>
      </c>
      <c r="L135" s="4">
        <f t="shared" si="58"/>
        <v>0</v>
      </c>
      <c r="M135" s="4">
        <f t="shared" si="59"/>
        <v>0</v>
      </c>
      <c r="N135" s="4">
        <f t="shared" si="60"/>
        <v>0</v>
      </c>
      <c r="O135" s="4">
        <f t="shared" si="61"/>
        <v>0</v>
      </c>
      <c r="P135" s="4">
        <f t="shared" si="62"/>
        <v>0</v>
      </c>
      <c r="Q135" s="4">
        <f t="shared" si="63"/>
        <v>0</v>
      </c>
      <c r="R135" s="4">
        <f t="shared" si="64"/>
        <v>0</v>
      </c>
      <c r="S135" s="4">
        <f t="shared" si="65"/>
        <v>0</v>
      </c>
      <c r="T135" s="77">
        <f t="shared" si="66"/>
        <v>0</v>
      </c>
      <c r="U135" s="76">
        <f t="shared" ref="U135:U198" si="73">$U$5</f>
        <v>0.2</v>
      </c>
      <c r="V135" s="4">
        <f t="shared" si="67"/>
        <v>0</v>
      </c>
      <c r="X135" s="4">
        <f>Risk_Likelihood!V135</f>
        <v>0</v>
      </c>
      <c r="Y135" s="4">
        <f>Risk_Impact!V135</f>
        <v>0</v>
      </c>
      <c r="Z135" s="4">
        <f>Risk_Vulnerability!V135</f>
        <v>0</v>
      </c>
      <c r="AA135" s="4">
        <f t="shared" si="68"/>
        <v>0</v>
      </c>
      <c r="AB135" s="171">
        <f t="shared" si="69"/>
        <v>0</v>
      </c>
      <c r="AC135" s="4">
        <f>CE!N140</f>
        <v>0</v>
      </c>
      <c r="AD135" s="4">
        <f t="shared" si="70"/>
        <v>0</v>
      </c>
      <c r="AE135" s="4">
        <f t="shared" ref="AE135:AE198" si="74">$AE$5</f>
        <v>0</v>
      </c>
      <c r="AF135" s="4">
        <f t="shared" si="71"/>
        <v>0</v>
      </c>
      <c r="AG135" s="4">
        <f t="shared" si="72"/>
        <v>0</v>
      </c>
    </row>
    <row r="136" spans="2:33" x14ac:dyDescent="0.2">
      <c r="B136">
        <f>'Risk Assessment'!B142</f>
        <v>0</v>
      </c>
      <c r="C136">
        <f>'Risk Assessment'!F142</f>
        <v>0</v>
      </c>
      <c r="D136" s="4">
        <f>Risks!C149</f>
        <v>0</v>
      </c>
      <c r="E136" s="4">
        <f t="shared" si="51"/>
        <v>0</v>
      </c>
      <c r="F136" s="4">
        <f t="shared" si="52"/>
        <v>0</v>
      </c>
      <c r="G136" s="4">
        <f t="shared" si="53"/>
        <v>0</v>
      </c>
      <c r="H136" s="4">
        <f t="shared" si="54"/>
        <v>0</v>
      </c>
      <c r="I136" s="4">
        <f t="shared" si="55"/>
        <v>0</v>
      </c>
      <c r="J136" s="4">
        <f t="shared" si="56"/>
        <v>0</v>
      </c>
      <c r="K136" s="4">
        <f t="shared" si="57"/>
        <v>0</v>
      </c>
      <c r="L136" s="4">
        <f t="shared" si="58"/>
        <v>0</v>
      </c>
      <c r="M136" s="4">
        <f t="shared" si="59"/>
        <v>0</v>
      </c>
      <c r="N136" s="4">
        <f t="shared" si="60"/>
        <v>0</v>
      </c>
      <c r="O136" s="4">
        <f t="shared" si="61"/>
        <v>0</v>
      </c>
      <c r="P136" s="4">
        <f t="shared" si="62"/>
        <v>0</v>
      </c>
      <c r="Q136" s="4">
        <f t="shared" si="63"/>
        <v>0</v>
      </c>
      <c r="R136" s="4">
        <f t="shared" si="64"/>
        <v>0</v>
      </c>
      <c r="S136" s="4">
        <f t="shared" si="65"/>
        <v>0</v>
      </c>
      <c r="T136" s="77">
        <f t="shared" si="66"/>
        <v>0</v>
      </c>
      <c r="U136" s="76">
        <f t="shared" si="73"/>
        <v>0.2</v>
      </c>
      <c r="V136" s="4">
        <f t="shared" si="67"/>
        <v>0</v>
      </c>
      <c r="X136" s="4">
        <f>Risk_Likelihood!V136</f>
        <v>0</v>
      </c>
      <c r="Y136" s="4">
        <f>Risk_Impact!V136</f>
        <v>0</v>
      </c>
      <c r="Z136" s="4">
        <f>Risk_Vulnerability!V136</f>
        <v>0</v>
      </c>
      <c r="AA136" s="4">
        <f t="shared" si="68"/>
        <v>0</v>
      </c>
      <c r="AB136" s="171">
        <f t="shared" si="69"/>
        <v>0</v>
      </c>
      <c r="AC136" s="4">
        <f>CE!N141</f>
        <v>0</v>
      </c>
      <c r="AD136" s="4">
        <f t="shared" si="70"/>
        <v>0</v>
      </c>
      <c r="AE136" s="4">
        <f t="shared" si="74"/>
        <v>0</v>
      </c>
      <c r="AF136" s="4">
        <f t="shared" si="71"/>
        <v>0</v>
      </c>
      <c r="AG136" s="4">
        <f t="shared" si="72"/>
        <v>0</v>
      </c>
    </row>
    <row r="137" spans="2:33" x14ac:dyDescent="0.2">
      <c r="B137">
        <f>'Risk Assessment'!B143</f>
        <v>0</v>
      </c>
      <c r="C137">
        <f>'Risk Assessment'!F143</f>
        <v>0</v>
      </c>
      <c r="D137" s="4">
        <f>Risks!C150</f>
        <v>0</v>
      </c>
      <c r="E137" s="4">
        <f t="shared" si="51"/>
        <v>0</v>
      </c>
      <c r="F137" s="4">
        <f t="shared" si="52"/>
        <v>0</v>
      </c>
      <c r="G137" s="4">
        <f t="shared" si="53"/>
        <v>0</v>
      </c>
      <c r="H137" s="4">
        <f t="shared" si="54"/>
        <v>0</v>
      </c>
      <c r="I137" s="4">
        <f t="shared" si="55"/>
        <v>0</v>
      </c>
      <c r="J137" s="4">
        <f t="shared" si="56"/>
        <v>0</v>
      </c>
      <c r="K137" s="4">
        <f t="shared" si="57"/>
        <v>0</v>
      </c>
      <c r="L137" s="4">
        <f t="shared" si="58"/>
        <v>0</v>
      </c>
      <c r="M137" s="4">
        <f t="shared" si="59"/>
        <v>0</v>
      </c>
      <c r="N137" s="4">
        <f t="shared" si="60"/>
        <v>0</v>
      </c>
      <c r="O137" s="4">
        <f t="shared" si="61"/>
        <v>0</v>
      </c>
      <c r="P137" s="4">
        <f t="shared" si="62"/>
        <v>0</v>
      </c>
      <c r="Q137" s="4">
        <f t="shared" si="63"/>
        <v>0</v>
      </c>
      <c r="R137" s="4">
        <f t="shared" si="64"/>
        <v>0</v>
      </c>
      <c r="S137" s="4">
        <f t="shared" si="65"/>
        <v>0</v>
      </c>
      <c r="T137" s="77">
        <f t="shared" si="66"/>
        <v>0</v>
      </c>
      <c r="U137" s="76">
        <f t="shared" si="73"/>
        <v>0.2</v>
      </c>
      <c r="V137" s="4">
        <f t="shared" si="67"/>
        <v>0</v>
      </c>
      <c r="X137" s="4">
        <f>Risk_Likelihood!V137</f>
        <v>0</v>
      </c>
      <c r="Y137" s="4">
        <f>Risk_Impact!V137</f>
        <v>0</v>
      </c>
      <c r="Z137" s="4">
        <f>Risk_Vulnerability!V137</f>
        <v>0</v>
      </c>
      <c r="AA137" s="4">
        <f t="shared" si="68"/>
        <v>0</v>
      </c>
      <c r="AB137" s="171">
        <f t="shared" si="69"/>
        <v>0</v>
      </c>
      <c r="AC137" s="4">
        <f>CE!N142</f>
        <v>0</v>
      </c>
      <c r="AD137" s="4">
        <f t="shared" si="70"/>
        <v>0</v>
      </c>
      <c r="AE137" s="4">
        <f t="shared" si="74"/>
        <v>0</v>
      </c>
      <c r="AF137" s="4">
        <f t="shared" si="71"/>
        <v>0</v>
      </c>
      <c r="AG137" s="4">
        <f t="shared" si="72"/>
        <v>0</v>
      </c>
    </row>
    <row r="138" spans="2:33" x14ac:dyDescent="0.2">
      <c r="B138">
        <f>'Risk Assessment'!B144</f>
        <v>0</v>
      </c>
      <c r="C138">
        <f>'Risk Assessment'!F144</f>
        <v>0</v>
      </c>
      <c r="D138" s="4">
        <f>Risks!C151</f>
        <v>0</v>
      </c>
      <c r="E138" s="4">
        <f t="shared" si="51"/>
        <v>0</v>
      </c>
      <c r="F138" s="4">
        <f t="shared" si="52"/>
        <v>0</v>
      </c>
      <c r="G138" s="4">
        <f t="shared" si="53"/>
        <v>0</v>
      </c>
      <c r="H138" s="4">
        <f t="shared" si="54"/>
        <v>0</v>
      </c>
      <c r="I138" s="4">
        <f t="shared" si="55"/>
        <v>0</v>
      </c>
      <c r="J138" s="4">
        <f t="shared" si="56"/>
        <v>0</v>
      </c>
      <c r="K138" s="4">
        <f t="shared" si="57"/>
        <v>0</v>
      </c>
      <c r="L138" s="4">
        <f t="shared" si="58"/>
        <v>0</v>
      </c>
      <c r="M138" s="4">
        <f t="shared" si="59"/>
        <v>0</v>
      </c>
      <c r="N138" s="4">
        <f t="shared" si="60"/>
        <v>0</v>
      </c>
      <c r="O138" s="4">
        <f t="shared" si="61"/>
        <v>0</v>
      </c>
      <c r="P138" s="4">
        <f t="shared" si="62"/>
        <v>0</v>
      </c>
      <c r="Q138" s="4">
        <f t="shared" si="63"/>
        <v>0</v>
      </c>
      <c r="R138" s="4">
        <f t="shared" si="64"/>
        <v>0</v>
      </c>
      <c r="S138" s="4">
        <f t="shared" si="65"/>
        <v>0</v>
      </c>
      <c r="T138" s="77">
        <f t="shared" si="66"/>
        <v>0</v>
      </c>
      <c r="U138" s="76">
        <f t="shared" si="73"/>
        <v>0.2</v>
      </c>
      <c r="V138" s="4">
        <f t="shared" si="67"/>
        <v>0</v>
      </c>
      <c r="X138" s="4">
        <f>Risk_Likelihood!V138</f>
        <v>0</v>
      </c>
      <c r="Y138" s="4">
        <f>Risk_Impact!V138</f>
        <v>0</v>
      </c>
      <c r="Z138" s="4">
        <f>Risk_Vulnerability!V138</f>
        <v>0</v>
      </c>
      <c r="AA138" s="4">
        <f t="shared" si="68"/>
        <v>0</v>
      </c>
      <c r="AB138" s="171">
        <f t="shared" si="69"/>
        <v>0</v>
      </c>
      <c r="AC138" s="4">
        <f>CE!N143</f>
        <v>0</v>
      </c>
      <c r="AD138" s="4">
        <f t="shared" si="70"/>
        <v>0</v>
      </c>
      <c r="AE138" s="4">
        <f t="shared" si="74"/>
        <v>0</v>
      </c>
      <c r="AF138" s="4">
        <f t="shared" si="71"/>
        <v>0</v>
      </c>
      <c r="AG138" s="4">
        <f t="shared" si="72"/>
        <v>0</v>
      </c>
    </row>
    <row r="139" spans="2:33" x14ac:dyDescent="0.2">
      <c r="B139">
        <f>'Risk Assessment'!B145</f>
        <v>0</v>
      </c>
      <c r="C139">
        <f>'Risk Assessment'!F145</f>
        <v>0</v>
      </c>
      <c r="D139" s="4">
        <f>Risks!C152</f>
        <v>0</v>
      </c>
      <c r="E139" s="4">
        <f t="shared" si="51"/>
        <v>0</v>
      </c>
      <c r="F139" s="4">
        <f t="shared" si="52"/>
        <v>0</v>
      </c>
      <c r="G139" s="4">
        <f t="shared" si="53"/>
        <v>0</v>
      </c>
      <c r="H139" s="4">
        <f t="shared" si="54"/>
        <v>0</v>
      </c>
      <c r="I139" s="4">
        <f t="shared" si="55"/>
        <v>0</v>
      </c>
      <c r="J139" s="4">
        <f t="shared" si="56"/>
        <v>0</v>
      </c>
      <c r="K139" s="4">
        <f t="shared" si="57"/>
        <v>0</v>
      </c>
      <c r="L139" s="4">
        <f t="shared" si="58"/>
        <v>0</v>
      </c>
      <c r="M139" s="4">
        <f t="shared" si="59"/>
        <v>0</v>
      </c>
      <c r="N139" s="4">
        <f t="shared" si="60"/>
        <v>0</v>
      </c>
      <c r="O139" s="4">
        <f t="shared" si="61"/>
        <v>0</v>
      </c>
      <c r="P139" s="4">
        <f t="shared" si="62"/>
        <v>0</v>
      </c>
      <c r="Q139" s="4">
        <f t="shared" si="63"/>
        <v>0</v>
      </c>
      <c r="R139" s="4">
        <f t="shared" si="64"/>
        <v>0</v>
      </c>
      <c r="S139" s="4">
        <f t="shared" si="65"/>
        <v>0</v>
      </c>
      <c r="T139" s="77">
        <f t="shared" si="66"/>
        <v>0</v>
      </c>
      <c r="U139" s="76">
        <f t="shared" si="73"/>
        <v>0.2</v>
      </c>
      <c r="V139" s="4">
        <f t="shared" si="67"/>
        <v>0</v>
      </c>
      <c r="X139" s="4">
        <f>Risk_Likelihood!V139</f>
        <v>0</v>
      </c>
      <c r="Y139" s="4">
        <f>Risk_Impact!V139</f>
        <v>0</v>
      </c>
      <c r="Z139" s="4">
        <f>Risk_Vulnerability!V139</f>
        <v>0</v>
      </c>
      <c r="AA139" s="4">
        <f t="shared" si="68"/>
        <v>0</v>
      </c>
      <c r="AB139" s="171">
        <f t="shared" si="69"/>
        <v>0</v>
      </c>
      <c r="AC139" s="4">
        <f>CE!N144</f>
        <v>0</v>
      </c>
      <c r="AD139" s="4">
        <f t="shared" si="70"/>
        <v>0</v>
      </c>
      <c r="AE139" s="4">
        <f t="shared" si="74"/>
        <v>0</v>
      </c>
      <c r="AF139" s="4">
        <f t="shared" si="71"/>
        <v>0</v>
      </c>
      <c r="AG139" s="4">
        <f t="shared" si="72"/>
        <v>0</v>
      </c>
    </row>
    <row r="140" spans="2:33" x14ac:dyDescent="0.2">
      <c r="B140">
        <f>'Risk Assessment'!B146</f>
        <v>0</v>
      </c>
      <c r="C140">
        <f>'Risk Assessment'!F146</f>
        <v>0</v>
      </c>
      <c r="D140" s="4">
        <f>Risks!C153</f>
        <v>0</v>
      </c>
      <c r="E140" s="4">
        <f t="shared" si="51"/>
        <v>0</v>
      </c>
      <c r="F140" s="4">
        <f t="shared" si="52"/>
        <v>0</v>
      </c>
      <c r="G140" s="4">
        <f t="shared" si="53"/>
        <v>0</v>
      </c>
      <c r="H140" s="4">
        <f t="shared" si="54"/>
        <v>0</v>
      </c>
      <c r="I140" s="4">
        <f t="shared" si="55"/>
        <v>0</v>
      </c>
      <c r="J140" s="4">
        <f t="shared" si="56"/>
        <v>0</v>
      </c>
      <c r="K140" s="4">
        <f t="shared" si="57"/>
        <v>0</v>
      </c>
      <c r="L140" s="4">
        <f t="shared" si="58"/>
        <v>0</v>
      </c>
      <c r="M140" s="4">
        <f t="shared" si="59"/>
        <v>0</v>
      </c>
      <c r="N140" s="4">
        <f t="shared" si="60"/>
        <v>0</v>
      </c>
      <c r="O140" s="4">
        <f t="shared" si="61"/>
        <v>0</v>
      </c>
      <c r="P140" s="4">
        <f t="shared" si="62"/>
        <v>0</v>
      </c>
      <c r="Q140" s="4">
        <f t="shared" si="63"/>
        <v>0</v>
      </c>
      <c r="R140" s="4">
        <f t="shared" si="64"/>
        <v>0</v>
      </c>
      <c r="S140" s="4">
        <f t="shared" si="65"/>
        <v>0</v>
      </c>
      <c r="T140" s="77">
        <f t="shared" si="66"/>
        <v>0</v>
      </c>
      <c r="U140" s="76">
        <f t="shared" si="73"/>
        <v>0.2</v>
      </c>
      <c r="V140" s="4">
        <f t="shared" si="67"/>
        <v>0</v>
      </c>
      <c r="X140" s="4">
        <f>Risk_Likelihood!V140</f>
        <v>0</v>
      </c>
      <c r="Y140" s="4">
        <f>Risk_Impact!V140</f>
        <v>0</v>
      </c>
      <c r="Z140" s="4">
        <f>Risk_Vulnerability!V140</f>
        <v>0</v>
      </c>
      <c r="AA140" s="4">
        <f t="shared" si="68"/>
        <v>0</v>
      </c>
      <c r="AB140" s="171">
        <f t="shared" si="69"/>
        <v>0</v>
      </c>
      <c r="AC140" s="4">
        <f>CE!N145</f>
        <v>0</v>
      </c>
      <c r="AD140" s="4">
        <f t="shared" si="70"/>
        <v>0</v>
      </c>
      <c r="AE140" s="4">
        <f t="shared" si="74"/>
        <v>0</v>
      </c>
      <c r="AF140" s="4">
        <f t="shared" si="71"/>
        <v>0</v>
      </c>
      <c r="AG140" s="4">
        <f t="shared" si="72"/>
        <v>0</v>
      </c>
    </row>
    <row r="141" spans="2:33" x14ac:dyDescent="0.2">
      <c r="B141">
        <f>'Risk Assessment'!B147</f>
        <v>0</v>
      </c>
      <c r="C141">
        <f>'Risk Assessment'!F147</f>
        <v>0</v>
      </c>
      <c r="D141" s="4">
        <f>Risks!C154</f>
        <v>0</v>
      </c>
      <c r="E141" s="4">
        <f t="shared" si="51"/>
        <v>0</v>
      </c>
      <c r="F141" s="4">
        <f t="shared" si="52"/>
        <v>0</v>
      </c>
      <c r="G141" s="4">
        <f t="shared" si="53"/>
        <v>0</v>
      </c>
      <c r="H141" s="4">
        <f t="shared" si="54"/>
        <v>0</v>
      </c>
      <c r="I141" s="4">
        <f t="shared" si="55"/>
        <v>0</v>
      </c>
      <c r="J141" s="4">
        <f t="shared" si="56"/>
        <v>0</v>
      </c>
      <c r="K141" s="4">
        <f t="shared" si="57"/>
        <v>0</v>
      </c>
      <c r="L141" s="4">
        <f t="shared" si="58"/>
        <v>0</v>
      </c>
      <c r="M141" s="4">
        <f t="shared" si="59"/>
        <v>0</v>
      </c>
      <c r="N141" s="4">
        <f t="shared" si="60"/>
        <v>0</v>
      </c>
      <c r="O141" s="4">
        <f t="shared" si="61"/>
        <v>0</v>
      </c>
      <c r="P141" s="4">
        <f t="shared" si="62"/>
        <v>0</v>
      </c>
      <c r="Q141" s="4">
        <f t="shared" si="63"/>
        <v>0</v>
      </c>
      <c r="R141" s="4">
        <f t="shared" si="64"/>
        <v>0</v>
      </c>
      <c r="S141" s="4">
        <f t="shared" si="65"/>
        <v>0</v>
      </c>
      <c r="T141" s="77">
        <f t="shared" si="66"/>
        <v>0</v>
      </c>
      <c r="U141" s="76">
        <f t="shared" si="73"/>
        <v>0.2</v>
      </c>
      <c r="V141" s="4">
        <f t="shared" si="67"/>
        <v>0</v>
      </c>
      <c r="X141" s="4">
        <f>Risk_Likelihood!V141</f>
        <v>0</v>
      </c>
      <c r="Y141" s="4">
        <f>Risk_Impact!V141</f>
        <v>0</v>
      </c>
      <c r="Z141" s="4">
        <f>Risk_Vulnerability!V141</f>
        <v>0</v>
      </c>
      <c r="AA141" s="4">
        <f t="shared" si="68"/>
        <v>0</v>
      </c>
      <c r="AB141" s="171">
        <f t="shared" si="69"/>
        <v>0</v>
      </c>
      <c r="AC141" s="4">
        <f>CE!N146</f>
        <v>0</v>
      </c>
      <c r="AD141" s="4">
        <f t="shared" si="70"/>
        <v>0</v>
      </c>
      <c r="AE141" s="4">
        <f t="shared" si="74"/>
        <v>0</v>
      </c>
      <c r="AF141" s="4">
        <f t="shared" si="71"/>
        <v>0</v>
      </c>
      <c r="AG141" s="4">
        <f t="shared" si="72"/>
        <v>0</v>
      </c>
    </row>
    <row r="142" spans="2:33" x14ac:dyDescent="0.2">
      <c r="B142">
        <f>'Risk Assessment'!B148</f>
        <v>0</v>
      </c>
      <c r="C142">
        <f>'Risk Assessment'!F148</f>
        <v>0</v>
      </c>
      <c r="D142" s="4">
        <f>Risks!C155</f>
        <v>0</v>
      </c>
      <c r="E142" s="4">
        <f t="shared" si="51"/>
        <v>0</v>
      </c>
      <c r="F142" s="4">
        <f t="shared" si="52"/>
        <v>0</v>
      </c>
      <c r="G142" s="4">
        <f t="shared" si="53"/>
        <v>0</v>
      </c>
      <c r="H142" s="4">
        <f t="shared" si="54"/>
        <v>0</v>
      </c>
      <c r="I142" s="4">
        <f t="shared" si="55"/>
        <v>0</v>
      </c>
      <c r="J142" s="4">
        <f t="shared" si="56"/>
        <v>0</v>
      </c>
      <c r="K142" s="4">
        <f t="shared" si="57"/>
        <v>0</v>
      </c>
      <c r="L142" s="4">
        <f t="shared" si="58"/>
        <v>0</v>
      </c>
      <c r="M142" s="4">
        <f t="shared" si="59"/>
        <v>0</v>
      </c>
      <c r="N142" s="4">
        <f t="shared" si="60"/>
        <v>0</v>
      </c>
      <c r="O142" s="4">
        <f t="shared" si="61"/>
        <v>0</v>
      </c>
      <c r="P142" s="4">
        <f t="shared" si="62"/>
        <v>0</v>
      </c>
      <c r="Q142" s="4">
        <f t="shared" si="63"/>
        <v>0</v>
      </c>
      <c r="R142" s="4">
        <f t="shared" si="64"/>
        <v>0</v>
      </c>
      <c r="S142" s="4">
        <f t="shared" si="65"/>
        <v>0</v>
      </c>
      <c r="T142" s="77">
        <f t="shared" si="66"/>
        <v>0</v>
      </c>
      <c r="U142" s="76">
        <f t="shared" si="73"/>
        <v>0.2</v>
      </c>
      <c r="V142" s="4">
        <f t="shared" si="67"/>
        <v>0</v>
      </c>
      <c r="X142" s="4">
        <f>Risk_Likelihood!V142</f>
        <v>0</v>
      </c>
      <c r="Y142" s="4">
        <f>Risk_Impact!V142</f>
        <v>0</v>
      </c>
      <c r="Z142" s="4">
        <f>Risk_Vulnerability!V142</f>
        <v>0</v>
      </c>
      <c r="AA142" s="4">
        <f t="shared" si="68"/>
        <v>0</v>
      </c>
      <c r="AB142" s="171">
        <f t="shared" si="69"/>
        <v>0</v>
      </c>
      <c r="AC142" s="4">
        <f>CE!N147</f>
        <v>0</v>
      </c>
      <c r="AD142" s="4">
        <f t="shared" si="70"/>
        <v>0</v>
      </c>
      <c r="AE142" s="4">
        <f t="shared" si="74"/>
        <v>0</v>
      </c>
      <c r="AF142" s="4">
        <f t="shared" si="71"/>
        <v>0</v>
      </c>
      <c r="AG142" s="4">
        <f t="shared" si="72"/>
        <v>0</v>
      </c>
    </row>
    <row r="143" spans="2:33" x14ac:dyDescent="0.2">
      <c r="B143">
        <f>'Risk Assessment'!B149</f>
        <v>0</v>
      </c>
      <c r="C143">
        <f>'Risk Assessment'!F149</f>
        <v>0</v>
      </c>
      <c r="D143" s="4">
        <f>Risks!C156</f>
        <v>0</v>
      </c>
      <c r="E143" s="4">
        <f t="shared" si="51"/>
        <v>0</v>
      </c>
      <c r="F143" s="4">
        <f t="shared" si="52"/>
        <v>0</v>
      </c>
      <c r="G143" s="4">
        <f t="shared" si="53"/>
        <v>0</v>
      </c>
      <c r="H143" s="4">
        <f t="shared" si="54"/>
        <v>0</v>
      </c>
      <c r="I143" s="4">
        <f t="shared" si="55"/>
        <v>0</v>
      </c>
      <c r="J143" s="4">
        <f t="shared" si="56"/>
        <v>0</v>
      </c>
      <c r="K143" s="4">
        <f t="shared" si="57"/>
        <v>0</v>
      </c>
      <c r="L143" s="4">
        <f t="shared" si="58"/>
        <v>0</v>
      </c>
      <c r="M143" s="4">
        <f t="shared" si="59"/>
        <v>0</v>
      </c>
      <c r="N143" s="4">
        <f t="shared" si="60"/>
        <v>0</v>
      </c>
      <c r="O143" s="4">
        <f t="shared" si="61"/>
        <v>0</v>
      </c>
      <c r="P143" s="4">
        <f t="shared" si="62"/>
        <v>0</v>
      </c>
      <c r="Q143" s="4">
        <f t="shared" si="63"/>
        <v>0</v>
      </c>
      <c r="R143" s="4">
        <f t="shared" si="64"/>
        <v>0</v>
      </c>
      <c r="S143" s="4">
        <f t="shared" si="65"/>
        <v>0</v>
      </c>
      <c r="T143" s="77">
        <f t="shared" si="66"/>
        <v>0</v>
      </c>
      <c r="U143" s="76">
        <f t="shared" si="73"/>
        <v>0.2</v>
      </c>
      <c r="V143" s="4">
        <f t="shared" si="67"/>
        <v>0</v>
      </c>
      <c r="X143" s="4">
        <f>Risk_Likelihood!V143</f>
        <v>0</v>
      </c>
      <c r="Y143" s="4">
        <f>Risk_Impact!V143</f>
        <v>0</v>
      </c>
      <c r="Z143" s="4">
        <f>Risk_Vulnerability!V143</f>
        <v>0</v>
      </c>
      <c r="AA143" s="4">
        <f t="shared" si="68"/>
        <v>0</v>
      </c>
      <c r="AB143" s="171">
        <f t="shared" si="69"/>
        <v>0</v>
      </c>
      <c r="AC143" s="4">
        <f>CE!N148</f>
        <v>0</v>
      </c>
      <c r="AD143" s="4">
        <f t="shared" si="70"/>
        <v>0</v>
      </c>
      <c r="AE143" s="4">
        <f t="shared" si="74"/>
        <v>0</v>
      </c>
      <c r="AF143" s="4">
        <f t="shared" si="71"/>
        <v>0</v>
      </c>
      <c r="AG143" s="4">
        <f t="shared" si="72"/>
        <v>0</v>
      </c>
    </row>
    <row r="144" spans="2:33" x14ac:dyDescent="0.2">
      <c r="B144">
        <f>'Risk Assessment'!B150</f>
        <v>0</v>
      </c>
      <c r="C144">
        <f>'Risk Assessment'!F150</f>
        <v>0</v>
      </c>
      <c r="D144" s="4">
        <f>Risks!C157</f>
        <v>0</v>
      </c>
      <c r="E144" s="4">
        <f t="shared" si="51"/>
        <v>0</v>
      </c>
      <c r="F144" s="4">
        <f t="shared" si="52"/>
        <v>0</v>
      </c>
      <c r="G144" s="4">
        <f t="shared" si="53"/>
        <v>0</v>
      </c>
      <c r="H144" s="4">
        <f t="shared" si="54"/>
        <v>0</v>
      </c>
      <c r="I144" s="4">
        <f t="shared" si="55"/>
        <v>0</v>
      </c>
      <c r="J144" s="4">
        <f t="shared" si="56"/>
        <v>0</v>
      </c>
      <c r="K144" s="4">
        <f t="shared" si="57"/>
        <v>0</v>
      </c>
      <c r="L144" s="4">
        <f t="shared" si="58"/>
        <v>0</v>
      </c>
      <c r="M144" s="4">
        <f t="shared" si="59"/>
        <v>0</v>
      </c>
      <c r="N144" s="4">
        <f t="shared" si="60"/>
        <v>0</v>
      </c>
      <c r="O144" s="4">
        <f t="shared" si="61"/>
        <v>0</v>
      </c>
      <c r="P144" s="4">
        <f t="shared" si="62"/>
        <v>0</v>
      </c>
      <c r="Q144" s="4">
        <f t="shared" si="63"/>
        <v>0</v>
      </c>
      <c r="R144" s="4">
        <f t="shared" si="64"/>
        <v>0</v>
      </c>
      <c r="S144" s="4">
        <f t="shared" si="65"/>
        <v>0</v>
      </c>
      <c r="T144" s="77">
        <f t="shared" si="66"/>
        <v>0</v>
      </c>
      <c r="U144" s="76">
        <f t="shared" si="73"/>
        <v>0.2</v>
      </c>
      <c r="V144" s="4">
        <f t="shared" si="67"/>
        <v>0</v>
      </c>
      <c r="X144" s="4">
        <f>Risk_Likelihood!V144</f>
        <v>0</v>
      </c>
      <c r="Y144" s="4">
        <f>Risk_Impact!V144</f>
        <v>0</v>
      </c>
      <c r="Z144" s="4">
        <f>Risk_Vulnerability!V144</f>
        <v>0</v>
      </c>
      <c r="AA144" s="4">
        <f t="shared" si="68"/>
        <v>0</v>
      </c>
      <c r="AB144" s="171">
        <f t="shared" si="69"/>
        <v>0</v>
      </c>
      <c r="AC144" s="4">
        <f>CE!N149</f>
        <v>0</v>
      </c>
      <c r="AD144" s="4">
        <f t="shared" si="70"/>
        <v>0</v>
      </c>
      <c r="AE144" s="4">
        <f t="shared" si="74"/>
        <v>0</v>
      </c>
      <c r="AF144" s="4">
        <f t="shared" si="71"/>
        <v>0</v>
      </c>
      <c r="AG144" s="4">
        <f t="shared" si="72"/>
        <v>0</v>
      </c>
    </row>
    <row r="145" spans="2:33" x14ac:dyDescent="0.2">
      <c r="B145">
        <f>'Risk Assessment'!B151</f>
        <v>0</v>
      </c>
      <c r="C145">
        <f>'Risk Assessment'!F151</f>
        <v>0</v>
      </c>
      <c r="D145" s="4">
        <f>Risks!C158</f>
        <v>0</v>
      </c>
      <c r="E145" s="4">
        <f t="shared" si="51"/>
        <v>0</v>
      </c>
      <c r="F145" s="4">
        <f t="shared" si="52"/>
        <v>0</v>
      </c>
      <c r="G145" s="4">
        <f t="shared" si="53"/>
        <v>0</v>
      </c>
      <c r="H145" s="4">
        <f t="shared" si="54"/>
        <v>0</v>
      </c>
      <c r="I145" s="4">
        <f t="shared" si="55"/>
        <v>0</v>
      </c>
      <c r="J145" s="4">
        <f t="shared" si="56"/>
        <v>0</v>
      </c>
      <c r="K145" s="4">
        <f t="shared" si="57"/>
        <v>0</v>
      </c>
      <c r="L145" s="4">
        <f t="shared" si="58"/>
        <v>0</v>
      </c>
      <c r="M145" s="4">
        <f t="shared" si="59"/>
        <v>0</v>
      </c>
      <c r="N145" s="4">
        <f t="shared" si="60"/>
        <v>0</v>
      </c>
      <c r="O145" s="4">
        <f t="shared" si="61"/>
        <v>0</v>
      </c>
      <c r="P145" s="4">
        <f t="shared" si="62"/>
        <v>0</v>
      </c>
      <c r="Q145" s="4">
        <f t="shared" si="63"/>
        <v>0</v>
      </c>
      <c r="R145" s="4">
        <f t="shared" si="64"/>
        <v>0</v>
      </c>
      <c r="S145" s="4">
        <f t="shared" si="65"/>
        <v>0</v>
      </c>
      <c r="T145" s="77">
        <f t="shared" si="66"/>
        <v>0</v>
      </c>
      <c r="U145" s="76">
        <f t="shared" si="73"/>
        <v>0.2</v>
      </c>
      <c r="V145" s="4">
        <f t="shared" si="67"/>
        <v>0</v>
      </c>
      <c r="X145" s="4">
        <f>Risk_Likelihood!V145</f>
        <v>0</v>
      </c>
      <c r="Y145" s="4">
        <f>Risk_Impact!V145</f>
        <v>0</v>
      </c>
      <c r="Z145" s="4">
        <f>Risk_Vulnerability!V145</f>
        <v>0</v>
      </c>
      <c r="AA145" s="4">
        <f t="shared" si="68"/>
        <v>0</v>
      </c>
      <c r="AB145" s="171">
        <f t="shared" si="69"/>
        <v>0</v>
      </c>
      <c r="AC145" s="4">
        <f>CE!N150</f>
        <v>0</v>
      </c>
      <c r="AD145" s="4">
        <f t="shared" si="70"/>
        <v>0</v>
      </c>
      <c r="AE145" s="4">
        <f t="shared" si="74"/>
        <v>0</v>
      </c>
      <c r="AF145" s="4">
        <f t="shared" si="71"/>
        <v>0</v>
      </c>
      <c r="AG145" s="4">
        <f t="shared" si="72"/>
        <v>0</v>
      </c>
    </row>
    <row r="146" spans="2:33" x14ac:dyDescent="0.2">
      <c r="B146">
        <f>'Risk Assessment'!B152</f>
        <v>0</v>
      </c>
      <c r="C146">
        <f>'Risk Assessment'!F152</f>
        <v>0</v>
      </c>
      <c r="D146" s="4">
        <f>Risks!C159</f>
        <v>0</v>
      </c>
      <c r="E146" s="4">
        <f t="shared" si="51"/>
        <v>0</v>
      </c>
      <c r="F146" s="4">
        <f t="shared" si="52"/>
        <v>0</v>
      </c>
      <c r="G146" s="4">
        <f t="shared" si="53"/>
        <v>0</v>
      </c>
      <c r="H146" s="4">
        <f t="shared" si="54"/>
        <v>0</v>
      </c>
      <c r="I146" s="4">
        <f t="shared" si="55"/>
        <v>0</v>
      </c>
      <c r="J146" s="4">
        <f t="shared" si="56"/>
        <v>0</v>
      </c>
      <c r="K146" s="4">
        <f t="shared" si="57"/>
        <v>0</v>
      </c>
      <c r="L146" s="4">
        <f t="shared" si="58"/>
        <v>0</v>
      </c>
      <c r="M146" s="4">
        <f t="shared" si="59"/>
        <v>0</v>
      </c>
      <c r="N146" s="4">
        <f t="shared" si="60"/>
        <v>0</v>
      </c>
      <c r="O146" s="4">
        <f t="shared" si="61"/>
        <v>0</v>
      </c>
      <c r="P146" s="4">
        <f t="shared" si="62"/>
        <v>0</v>
      </c>
      <c r="Q146" s="4">
        <f t="shared" si="63"/>
        <v>0</v>
      </c>
      <c r="R146" s="4">
        <f t="shared" si="64"/>
        <v>0</v>
      </c>
      <c r="S146" s="4">
        <f t="shared" si="65"/>
        <v>0</v>
      </c>
      <c r="T146" s="77">
        <f t="shared" si="66"/>
        <v>0</v>
      </c>
      <c r="U146" s="76">
        <f t="shared" si="73"/>
        <v>0.2</v>
      </c>
      <c r="V146" s="4">
        <f t="shared" si="67"/>
        <v>0</v>
      </c>
      <c r="X146" s="4">
        <f>Risk_Likelihood!V146</f>
        <v>0</v>
      </c>
      <c r="Y146" s="4">
        <f>Risk_Impact!V146</f>
        <v>0</v>
      </c>
      <c r="Z146" s="4">
        <f>Risk_Vulnerability!V146</f>
        <v>0</v>
      </c>
      <c r="AA146" s="4">
        <f t="shared" si="68"/>
        <v>0</v>
      </c>
      <c r="AB146" s="171">
        <f t="shared" si="69"/>
        <v>0</v>
      </c>
      <c r="AC146" s="4">
        <f>CE!N151</f>
        <v>0</v>
      </c>
      <c r="AD146" s="4">
        <f t="shared" si="70"/>
        <v>0</v>
      </c>
      <c r="AE146" s="4">
        <f t="shared" si="74"/>
        <v>0</v>
      </c>
      <c r="AF146" s="4">
        <f t="shared" si="71"/>
        <v>0</v>
      </c>
      <c r="AG146" s="4">
        <f t="shared" si="72"/>
        <v>0</v>
      </c>
    </row>
    <row r="147" spans="2:33" x14ac:dyDescent="0.2">
      <c r="B147">
        <f>'Risk Assessment'!B153</f>
        <v>0</v>
      </c>
      <c r="C147">
        <f>'Risk Assessment'!F153</f>
        <v>0</v>
      </c>
      <c r="D147" s="4">
        <f>Risks!C160</f>
        <v>0</v>
      </c>
      <c r="E147" s="4">
        <f t="shared" si="51"/>
        <v>0</v>
      </c>
      <c r="F147" s="4">
        <f t="shared" si="52"/>
        <v>0</v>
      </c>
      <c r="G147" s="4">
        <f t="shared" si="53"/>
        <v>0</v>
      </c>
      <c r="H147" s="4">
        <f t="shared" si="54"/>
        <v>0</v>
      </c>
      <c r="I147" s="4">
        <f t="shared" si="55"/>
        <v>0</v>
      </c>
      <c r="J147" s="4">
        <f t="shared" si="56"/>
        <v>0</v>
      </c>
      <c r="K147" s="4">
        <f t="shared" si="57"/>
        <v>0</v>
      </c>
      <c r="L147" s="4">
        <f t="shared" si="58"/>
        <v>0</v>
      </c>
      <c r="M147" s="4">
        <f t="shared" si="59"/>
        <v>0</v>
      </c>
      <c r="N147" s="4">
        <f t="shared" si="60"/>
        <v>0</v>
      </c>
      <c r="O147" s="4">
        <f t="shared" si="61"/>
        <v>0</v>
      </c>
      <c r="P147" s="4">
        <f t="shared" si="62"/>
        <v>0</v>
      </c>
      <c r="Q147" s="4">
        <f t="shared" si="63"/>
        <v>0</v>
      </c>
      <c r="R147" s="4">
        <f t="shared" si="64"/>
        <v>0</v>
      </c>
      <c r="S147" s="4">
        <f t="shared" si="65"/>
        <v>0</v>
      </c>
      <c r="T147" s="77">
        <f t="shared" si="66"/>
        <v>0</v>
      </c>
      <c r="U147" s="76">
        <f t="shared" si="73"/>
        <v>0.2</v>
      </c>
      <c r="V147" s="4">
        <f t="shared" si="67"/>
        <v>0</v>
      </c>
      <c r="X147" s="4">
        <f>Risk_Likelihood!V147</f>
        <v>0</v>
      </c>
      <c r="Y147" s="4">
        <f>Risk_Impact!V147</f>
        <v>0</v>
      </c>
      <c r="Z147" s="4">
        <f>Risk_Vulnerability!V147</f>
        <v>0</v>
      </c>
      <c r="AA147" s="4">
        <f t="shared" si="68"/>
        <v>0</v>
      </c>
      <c r="AB147" s="171">
        <f t="shared" si="69"/>
        <v>0</v>
      </c>
      <c r="AC147" s="4">
        <f>CE!N152</f>
        <v>0</v>
      </c>
      <c r="AD147" s="4">
        <f t="shared" si="70"/>
        <v>0</v>
      </c>
      <c r="AE147" s="4">
        <f t="shared" si="74"/>
        <v>0</v>
      </c>
      <c r="AF147" s="4">
        <f t="shared" si="71"/>
        <v>0</v>
      </c>
      <c r="AG147" s="4">
        <f t="shared" si="72"/>
        <v>0</v>
      </c>
    </row>
    <row r="148" spans="2:33" x14ac:dyDescent="0.2">
      <c r="B148">
        <f>'Risk Assessment'!B154</f>
        <v>0</v>
      </c>
      <c r="C148">
        <f>'Risk Assessment'!F154</f>
        <v>0</v>
      </c>
      <c r="D148" s="4">
        <f>Risks!C161</f>
        <v>0</v>
      </c>
      <c r="E148" s="4">
        <f t="shared" si="51"/>
        <v>0</v>
      </c>
      <c r="F148" s="4">
        <f t="shared" si="52"/>
        <v>0</v>
      </c>
      <c r="G148" s="4">
        <f t="shared" si="53"/>
        <v>0</v>
      </c>
      <c r="H148" s="4">
        <f t="shared" si="54"/>
        <v>0</v>
      </c>
      <c r="I148" s="4">
        <f t="shared" si="55"/>
        <v>0</v>
      </c>
      <c r="J148" s="4">
        <f t="shared" si="56"/>
        <v>0</v>
      </c>
      <c r="K148" s="4">
        <f t="shared" si="57"/>
        <v>0</v>
      </c>
      <c r="L148" s="4">
        <f t="shared" si="58"/>
        <v>0</v>
      </c>
      <c r="M148" s="4">
        <f t="shared" si="59"/>
        <v>0</v>
      </c>
      <c r="N148" s="4">
        <f t="shared" si="60"/>
        <v>0</v>
      </c>
      <c r="O148" s="4">
        <f t="shared" si="61"/>
        <v>0</v>
      </c>
      <c r="P148" s="4">
        <f t="shared" si="62"/>
        <v>0</v>
      </c>
      <c r="Q148" s="4">
        <f t="shared" si="63"/>
        <v>0</v>
      </c>
      <c r="R148" s="4">
        <f t="shared" si="64"/>
        <v>0</v>
      </c>
      <c r="S148" s="4">
        <f t="shared" si="65"/>
        <v>0</v>
      </c>
      <c r="T148" s="77">
        <f t="shared" si="66"/>
        <v>0</v>
      </c>
      <c r="U148" s="76">
        <f t="shared" si="73"/>
        <v>0.2</v>
      </c>
      <c r="V148" s="4">
        <f t="shared" si="67"/>
        <v>0</v>
      </c>
      <c r="X148" s="4">
        <f>Risk_Likelihood!V148</f>
        <v>0</v>
      </c>
      <c r="Y148" s="4">
        <f>Risk_Impact!V148</f>
        <v>0</v>
      </c>
      <c r="Z148" s="4">
        <f>Risk_Vulnerability!V148</f>
        <v>0</v>
      </c>
      <c r="AA148" s="4">
        <f t="shared" si="68"/>
        <v>0</v>
      </c>
      <c r="AB148" s="171">
        <f t="shared" si="69"/>
        <v>0</v>
      </c>
      <c r="AC148" s="4">
        <f>CE!N153</f>
        <v>0</v>
      </c>
      <c r="AD148" s="4">
        <f t="shared" si="70"/>
        <v>0</v>
      </c>
      <c r="AE148" s="4">
        <f t="shared" si="74"/>
        <v>0</v>
      </c>
      <c r="AF148" s="4">
        <f t="shared" si="71"/>
        <v>0</v>
      </c>
      <c r="AG148" s="4">
        <f t="shared" si="72"/>
        <v>0</v>
      </c>
    </row>
    <row r="149" spans="2:33" x14ac:dyDescent="0.2">
      <c r="B149">
        <f>'Risk Assessment'!B155</f>
        <v>0</v>
      </c>
      <c r="C149">
        <f>'Risk Assessment'!F155</f>
        <v>0</v>
      </c>
      <c r="D149" s="4">
        <f>Risks!C162</f>
        <v>0</v>
      </c>
      <c r="E149" s="4">
        <f t="shared" si="51"/>
        <v>0</v>
      </c>
      <c r="F149" s="4">
        <f t="shared" si="52"/>
        <v>0</v>
      </c>
      <c r="G149" s="4">
        <f t="shared" si="53"/>
        <v>0</v>
      </c>
      <c r="H149" s="4">
        <f t="shared" si="54"/>
        <v>0</v>
      </c>
      <c r="I149" s="4">
        <f t="shared" si="55"/>
        <v>0</v>
      </c>
      <c r="J149" s="4">
        <f t="shared" si="56"/>
        <v>0</v>
      </c>
      <c r="K149" s="4">
        <f t="shared" si="57"/>
        <v>0</v>
      </c>
      <c r="L149" s="4">
        <f t="shared" si="58"/>
        <v>0</v>
      </c>
      <c r="M149" s="4">
        <f t="shared" si="59"/>
        <v>0</v>
      </c>
      <c r="N149" s="4">
        <f t="shared" si="60"/>
        <v>0</v>
      </c>
      <c r="O149" s="4">
        <f t="shared" si="61"/>
        <v>0</v>
      </c>
      <c r="P149" s="4">
        <f t="shared" si="62"/>
        <v>0</v>
      </c>
      <c r="Q149" s="4">
        <f t="shared" si="63"/>
        <v>0</v>
      </c>
      <c r="R149" s="4">
        <f t="shared" si="64"/>
        <v>0</v>
      </c>
      <c r="S149" s="4">
        <f t="shared" si="65"/>
        <v>0</v>
      </c>
      <c r="T149" s="77">
        <f t="shared" si="66"/>
        <v>0</v>
      </c>
      <c r="U149" s="76">
        <f t="shared" si="73"/>
        <v>0.2</v>
      </c>
      <c r="V149" s="4">
        <f t="shared" si="67"/>
        <v>0</v>
      </c>
      <c r="X149" s="4">
        <f>Risk_Likelihood!V149</f>
        <v>0</v>
      </c>
      <c r="Y149" s="4">
        <f>Risk_Impact!V149</f>
        <v>0</v>
      </c>
      <c r="Z149" s="4">
        <f>Risk_Vulnerability!V149</f>
        <v>0</v>
      </c>
      <c r="AA149" s="4">
        <f t="shared" si="68"/>
        <v>0</v>
      </c>
      <c r="AB149" s="171">
        <f t="shared" si="69"/>
        <v>0</v>
      </c>
      <c r="AC149" s="4">
        <f>CE!N154</f>
        <v>0</v>
      </c>
      <c r="AD149" s="4">
        <f t="shared" si="70"/>
        <v>0</v>
      </c>
      <c r="AE149" s="4">
        <f t="shared" si="74"/>
        <v>0</v>
      </c>
      <c r="AF149" s="4">
        <f t="shared" si="71"/>
        <v>0</v>
      </c>
      <c r="AG149" s="4">
        <f t="shared" si="72"/>
        <v>0</v>
      </c>
    </row>
    <row r="150" spans="2:33" x14ac:dyDescent="0.2">
      <c r="B150">
        <f>'Risk Assessment'!B156</f>
        <v>0</v>
      </c>
      <c r="C150">
        <f>'Risk Assessment'!F156</f>
        <v>0</v>
      </c>
      <c r="D150" s="4">
        <f>Risks!C163</f>
        <v>0</v>
      </c>
      <c r="E150" s="4">
        <f t="shared" si="51"/>
        <v>0</v>
      </c>
      <c r="F150" s="4">
        <f t="shared" si="52"/>
        <v>0</v>
      </c>
      <c r="G150" s="4">
        <f t="shared" si="53"/>
        <v>0</v>
      </c>
      <c r="H150" s="4">
        <f t="shared" si="54"/>
        <v>0</v>
      </c>
      <c r="I150" s="4">
        <f t="shared" si="55"/>
        <v>0</v>
      </c>
      <c r="J150" s="4">
        <f t="shared" si="56"/>
        <v>0</v>
      </c>
      <c r="K150" s="4">
        <f t="shared" si="57"/>
        <v>0</v>
      </c>
      <c r="L150" s="4">
        <f t="shared" si="58"/>
        <v>0</v>
      </c>
      <c r="M150" s="4">
        <f t="shared" si="59"/>
        <v>0</v>
      </c>
      <c r="N150" s="4">
        <f t="shared" si="60"/>
        <v>0</v>
      </c>
      <c r="O150" s="4">
        <f t="shared" si="61"/>
        <v>0</v>
      </c>
      <c r="P150" s="4">
        <f t="shared" si="62"/>
        <v>0</v>
      </c>
      <c r="Q150" s="4">
        <f t="shared" si="63"/>
        <v>0</v>
      </c>
      <c r="R150" s="4">
        <f t="shared" si="64"/>
        <v>0</v>
      </c>
      <c r="S150" s="4">
        <f t="shared" si="65"/>
        <v>0</v>
      </c>
      <c r="T150" s="77">
        <f t="shared" si="66"/>
        <v>0</v>
      </c>
      <c r="U150" s="76">
        <f t="shared" si="73"/>
        <v>0.2</v>
      </c>
      <c r="V150" s="4">
        <f t="shared" si="67"/>
        <v>0</v>
      </c>
      <c r="X150" s="4">
        <f>Risk_Likelihood!V150</f>
        <v>0</v>
      </c>
      <c r="Y150" s="4">
        <f>Risk_Impact!V150</f>
        <v>0</v>
      </c>
      <c r="Z150" s="4">
        <f>Risk_Vulnerability!V150</f>
        <v>0</v>
      </c>
      <c r="AA150" s="4">
        <f t="shared" si="68"/>
        <v>0</v>
      </c>
      <c r="AB150" s="171">
        <f t="shared" si="69"/>
        <v>0</v>
      </c>
      <c r="AC150" s="4">
        <f>CE!N155</f>
        <v>0</v>
      </c>
      <c r="AD150" s="4">
        <f t="shared" si="70"/>
        <v>0</v>
      </c>
      <c r="AE150" s="4">
        <f t="shared" si="74"/>
        <v>0</v>
      </c>
      <c r="AF150" s="4">
        <f t="shared" si="71"/>
        <v>0</v>
      </c>
      <c r="AG150" s="4">
        <f t="shared" si="72"/>
        <v>0</v>
      </c>
    </row>
    <row r="151" spans="2:33" x14ac:dyDescent="0.2">
      <c r="B151">
        <f>'Risk Assessment'!B157</f>
        <v>0</v>
      </c>
      <c r="C151">
        <f>'Risk Assessment'!F157</f>
        <v>0</v>
      </c>
      <c r="D151" s="4">
        <f>Risks!C164</f>
        <v>0</v>
      </c>
      <c r="E151" s="4">
        <f t="shared" si="51"/>
        <v>0</v>
      </c>
      <c r="F151" s="4">
        <f t="shared" si="52"/>
        <v>0</v>
      </c>
      <c r="G151" s="4">
        <f t="shared" si="53"/>
        <v>0</v>
      </c>
      <c r="H151" s="4">
        <f t="shared" si="54"/>
        <v>0</v>
      </c>
      <c r="I151" s="4">
        <f t="shared" si="55"/>
        <v>0</v>
      </c>
      <c r="J151" s="4">
        <f t="shared" si="56"/>
        <v>0</v>
      </c>
      <c r="K151" s="4">
        <f t="shared" si="57"/>
        <v>0</v>
      </c>
      <c r="L151" s="4">
        <f t="shared" si="58"/>
        <v>0</v>
      </c>
      <c r="M151" s="4">
        <f t="shared" si="59"/>
        <v>0</v>
      </c>
      <c r="N151" s="4">
        <f t="shared" si="60"/>
        <v>0</v>
      </c>
      <c r="O151" s="4">
        <f t="shared" si="61"/>
        <v>0</v>
      </c>
      <c r="P151" s="4">
        <f t="shared" si="62"/>
        <v>0</v>
      </c>
      <c r="Q151" s="4">
        <f t="shared" si="63"/>
        <v>0</v>
      </c>
      <c r="R151" s="4">
        <f t="shared" si="64"/>
        <v>0</v>
      </c>
      <c r="S151" s="4">
        <f t="shared" si="65"/>
        <v>0</v>
      </c>
      <c r="T151" s="77">
        <f t="shared" si="66"/>
        <v>0</v>
      </c>
      <c r="U151" s="76">
        <f t="shared" si="73"/>
        <v>0.2</v>
      </c>
      <c r="V151" s="4">
        <f t="shared" si="67"/>
        <v>0</v>
      </c>
      <c r="X151" s="4">
        <f>Risk_Likelihood!V151</f>
        <v>0</v>
      </c>
      <c r="Y151" s="4">
        <f>Risk_Impact!V151</f>
        <v>0</v>
      </c>
      <c r="Z151" s="4">
        <f>Risk_Vulnerability!V151</f>
        <v>0</v>
      </c>
      <c r="AA151" s="4">
        <f t="shared" si="68"/>
        <v>0</v>
      </c>
      <c r="AB151" s="171">
        <f t="shared" si="69"/>
        <v>0</v>
      </c>
      <c r="AC151" s="4">
        <f>CE!N156</f>
        <v>0</v>
      </c>
      <c r="AD151" s="4">
        <f t="shared" si="70"/>
        <v>0</v>
      </c>
      <c r="AE151" s="4">
        <f t="shared" si="74"/>
        <v>0</v>
      </c>
      <c r="AF151" s="4">
        <f t="shared" si="71"/>
        <v>0</v>
      </c>
      <c r="AG151" s="4">
        <f t="shared" si="72"/>
        <v>0</v>
      </c>
    </row>
    <row r="152" spans="2:33" x14ac:dyDescent="0.2">
      <c r="B152">
        <f>'Risk Assessment'!B158</f>
        <v>0</v>
      </c>
      <c r="C152">
        <f>'Risk Assessment'!F158</f>
        <v>0</v>
      </c>
      <c r="D152" s="4">
        <f>Risks!C165</f>
        <v>0</v>
      </c>
      <c r="E152" s="4">
        <f t="shared" si="51"/>
        <v>0</v>
      </c>
      <c r="F152" s="4">
        <f t="shared" si="52"/>
        <v>0</v>
      </c>
      <c r="G152" s="4">
        <f t="shared" si="53"/>
        <v>0</v>
      </c>
      <c r="H152" s="4">
        <f t="shared" si="54"/>
        <v>0</v>
      </c>
      <c r="I152" s="4">
        <f t="shared" si="55"/>
        <v>0</v>
      </c>
      <c r="J152" s="4">
        <f t="shared" si="56"/>
        <v>0</v>
      </c>
      <c r="K152" s="4">
        <f t="shared" si="57"/>
        <v>0</v>
      </c>
      <c r="L152" s="4">
        <f t="shared" si="58"/>
        <v>0</v>
      </c>
      <c r="M152" s="4">
        <f t="shared" si="59"/>
        <v>0</v>
      </c>
      <c r="N152" s="4">
        <f t="shared" si="60"/>
        <v>0</v>
      </c>
      <c r="O152" s="4">
        <f t="shared" si="61"/>
        <v>0</v>
      </c>
      <c r="P152" s="4">
        <f t="shared" si="62"/>
        <v>0</v>
      </c>
      <c r="Q152" s="4">
        <f t="shared" si="63"/>
        <v>0</v>
      </c>
      <c r="R152" s="4">
        <f t="shared" si="64"/>
        <v>0</v>
      </c>
      <c r="S152" s="4">
        <f t="shared" si="65"/>
        <v>0</v>
      </c>
      <c r="T152" s="77">
        <f t="shared" si="66"/>
        <v>0</v>
      </c>
      <c r="U152" s="76">
        <f t="shared" si="73"/>
        <v>0.2</v>
      </c>
      <c r="V152" s="4">
        <f t="shared" si="67"/>
        <v>0</v>
      </c>
      <c r="X152" s="4">
        <f>Risk_Likelihood!V152</f>
        <v>0</v>
      </c>
      <c r="Y152" s="4">
        <f>Risk_Impact!V152</f>
        <v>0</v>
      </c>
      <c r="Z152" s="4">
        <f>Risk_Vulnerability!V152</f>
        <v>0</v>
      </c>
      <c r="AA152" s="4">
        <f t="shared" si="68"/>
        <v>0</v>
      </c>
      <c r="AB152" s="171">
        <f t="shared" si="69"/>
        <v>0</v>
      </c>
      <c r="AC152" s="4">
        <f>CE!N157</f>
        <v>0</v>
      </c>
      <c r="AD152" s="4">
        <f t="shared" si="70"/>
        <v>0</v>
      </c>
      <c r="AE152" s="4">
        <f t="shared" si="74"/>
        <v>0</v>
      </c>
      <c r="AF152" s="4">
        <f t="shared" si="71"/>
        <v>0</v>
      </c>
      <c r="AG152" s="4">
        <f t="shared" si="72"/>
        <v>0</v>
      </c>
    </row>
    <row r="153" spans="2:33" x14ac:dyDescent="0.2">
      <c r="B153">
        <f>'Risk Assessment'!B159</f>
        <v>0</v>
      </c>
      <c r="C153">
        <f>'Risk Assessment'!F159</f>
        <v>0</v>
      </c>
      <c r="D153" s="4">
        <f>Risks!C166</f>
        <v>0</v>
      </c>
      <c r="E153" s="4">
        <f t="shared" si="51"/>
        <v>0</v>
      </c>
      <c r="F153" s="4">
        <f t="shared" si="52"/>
        <v>0</v>
      </c>
      <c r="G153" s="4">
        <f t="shared" si="53"/>
        <v>0</v>
      </c>
      <c r="H153" s="4">
        <f t="shared" si="54"/>
        <v>0</v>
      </c>
      <c r="I153" s="4">
        <f t="shared" si="55"/>
        <v>0</v>
      </c>
      <c r="J153" s="4">
        <f t="shared" si="56"/>
        <v>0</v>
      </c>
      <c r="K153" s="4">
        <f t="shared" si="57"/>
        <v>0</v>
      </c>
      <c r="L153" s="4">
        <f t="shared" si="58"/>
        <v>0</v>
      </c>
      <c r="M153" s="4">
        <f t="shared" si="59"/>
        <v>0</v>
      </c>
      <c r="N153" s="4">
        <f t="shared" si="60"/>
        <v>0</v>
      </c>
      <c r="O153" s="4">
        <f t="shared" si="61"/>
        <v>0</v>
      </c>
      <c r="P153" s="4">
        <f t="shared" si="62"/>
        <v>0</v>
      </c>
      <c r="Q153" s="4">
        <f t="shared" si="63"/>
        <v>0</v>
      </c>
      <c r="R153" s="4">
        <f t="shared" si="64"/>
        <v>0</v>
      </c>
      <c r="S153" s="4">
        <f t="shared" si="65"/>
        <v>0</v>
      </c>
      <c r="T153" s="77">
        <f t="shared" si="66"/>
        <v>0</v>
      </c>
      <c r="U153" s="76">
        <f t="shared" si="73"/>
        <v>0.2</v>
      </c>
      <c r="V153" s="4">
        <f t="shared" si="67"/>
        <v>0</v>
      </c>
      <c r="X153" s="4">
        <f>Risk_Likelihood!V153</f>
        <v>0</v>
      </c>
      <c r="Y153" s="4">
        <f>Risk_Impact!V153</f>
        <v>0</v>
      </c>
      <c r="Z153" s="4">
        <f>Risk_Vulnerability!V153</f>
        <v>0</v>
      </c>
      <c r="AA153" s="4">
        <f t="shared" si="68"/>
        <v>0</v>
      </c>
      <c r="AB153" s="171">
        <f t="shared" si="69"/>
        <v>0</v>
      </c>
      <c r="AC153" s="4">
        <f>CE!N158</f>
        <v>0</v>
      </c>
      <c r="AD153" s="4">
        <f t="shared" si="70"/>
        <v>0</v>
      </c>
      <c r="AE153" s="4">
        <f t="shared" si="74"/>
        <v>0</v>
      </c>
      <c r="AF153" s="4">
        <f t="shared" si="71"/>
        <v>0</v>
      </c>
      <c r="AG153" s="4">
        <f t="shared" si="72"/>
        <v>0</v>
      </c>
    </row>
    <row r="154" spans="2:33" x14ac:dyDescent="0.2">
      <c r="B154">
        <f>'Risk Assessment'!B160</f>
        <v>0</v>
      </c>
      <c r="C154">
        <f>'Risk Assessment'!F160</f>
        <v>0</v>
      </c>
      <c r="D154" s="4">
        <f>Risks!C167</f>
        <v>0</v>
      </c>
      <c r="E154" s="4">
        <f t="shared" si="51"/>
        <v>0</v>
      </c>
      <c r="F154" s="4">
        <f t="shared" si="52"/>
        <v>0</v>
      </c>
      <c r="G154" s="4">
        <f t="shared" si="53"/>
        <v>0</v>
      </c>
      <c r="H154" s="4">
        <f t="shared" si="54"/>
        <v>0</v>
      </c>
      <c r="I154" s="4">
        <f t="shared" si="55"/>
        <v>0</v>
      </c>
      <c r="J154" s="4">
        <f t="shared" si="56"/>
        <v>0</v>
      </c>
      <c r="K154" s="4">
        <f t="shared" si="57"/>
        <v>0</v>
      </c>
      <c r="L154" s="4">
        <f t="shared" si="58"/>
        <v>0</v>
      </c>
      <c r="M154" s="4">
        <f t="shared" si="59"/>
        <v>0</v>
      </c>
      <c r="N154" s="4">
        <f t="shared" si="60"/>
        <v>0</v>
      </c>
      <c r="O154" s="4">
        <f t="shared" si="61"/>
        <v>0</v>
      </c>
      <c r="P154" s="4">
        <f t="shared" si="62"/>
        <v>0</v>
      </c>
      <c r="Q154" s="4">
        <f t="shared" si="63"/>
        <v>0</v>
      </c>
      <c r="R154" s="4">
        <f t="shared" si="64"/>
        <v>0</v>
      </c>
      <c r="S154" s="4">
        <f t="shared" si="65"/>
        <v>0</v>
      </c>
      <c r="T154" s="77">
        <f t="shared" si="66"/>
        <v>0</v>
      </c>
      <c r="U154" s="76">
        <f t="shared" si="73"/>
        <v>0.2</v>
      </c>
      <c r="V154" s="4">
        <f t="shared" si="67"/>
        <v>0</v>
      </c>
      <c r="X154" s="4">
        <f>Risk_Likelihood!V154</f>
        <v>0</v>
      </c>
      <c r="Y154" s="4">
        <f>Risk_Impact!V154</f>
        <v>0</v>
      </c>
      <c r="Z154" s="4">
        <f>Risk_Vulnerability!V154</f>
        <v>0</v>
      </c>
      <c r="AA154" s="4">
        <f t="shared" si="68"/>
        <v>0</v>
      </c>
      <c r="AB154" s="171">
        <f t="shared" si="69"/>
        <v>0</v>
      </c>
      <c r="AC154" s="4">
        <f>CE!N159</f>
        <v>0</v>
      </c>
      <c r="AD154" s="4">
        <f t="shared" si="70"/>
        <v>0</v>
      </c>
      <c r="AE154" s="4">
        <f t="shared" si="74"/>
        <v>0</v>
      </c>
      <c r="AF154" s="4">
        <f t="shared" si="71"/>
        <v>0</v>
      </c>
      <c r="AG154" s="4">
        <f t="shared" si="72"/>
        <v>0</v>
      </c>
    </row>
    <row r="155" spans="2:33" x14ac:dyDescent="0.2">
      <c r="B155">
        <f>'Risk Assessment'!B161</f>
        <v>0</v>
      </c>
      <c r="C155">
        <f>'Risk Assessment'!F161</f>
        <v>0</v>
      </c>
      <c r="D155" s="4">
        <f>Risks!C168</f>
        <v>0</v>
      </c>
      <c r="E155" s="4">
        <f t="shared" si="51"/>
        <v>0</v>
      </c>
      <c r="F155" s="4">
        <f t="shared" si="52"/>
        <v>0</v>
      </c>
      <c r="G155" s="4">
        <f t="shared" si="53"/>
        <v>0</v>
      </c>
      <c r="H155" s="4">
        <f t="shared" si="54"/>
        <v>0</v>
      </c>
      <c r="I155" s="4">
        <f t="shared" si="55"/>
        <v>0</v>
      </c>
      <c r="J155" s="4">
        <f t="shared" si="56"/>
        <v>0</v>
      </c>
      <c r="K155" s="4">
        <f t="shared" si="57"/>
        <v>0</v>
      </c>
      <c r="L155" s="4">
        <f t="shared" si="58"/>
        <v>0</v>
      </c>
      <c r="M155" s="4">
        <f t="shared" si="59"/>
        <v>0</v>
      </c>
      <c r="N155" s="4">
        <f t="shared" si="60"/>
        <v>0</v>
      </c>
      <c r="O155" s="4">
        <f t="shared" si="61"/>
        <v>0</v>
      </c>
      <c r="P155" s="4">
        <f t="shared" si="62"/>
        <v>0</v>
      </c>
      <c r="Q155" s="4">
        <f t="shared" si="63"/>
        <v>0</v>
      </c>
      <c r="R155" s="4">
        <f t="shared" si="64"/>
        <v>0</v>
      </c>
      <c r="S155" s="4">
        <f t="shared" si="65"/>
        <v>0</v>
      </c>
      <c r="T155" s="77">
        <f t="shared" si="66"/>
        <v>0</v>
      </c>
      <c r="U155" s="76">
        <f t="shared" si="73"/>
        <v>0.2</v>
      </c>
      <c r="V155" s="4">
        <f t="shared" si="67"/>
        <v>0</v>
      </c>
      <c r="X155" s="4">
        <f>Risk_Likelihood!V155</f>
        <v>0</v>
      </c>
      <c r="Y155" s="4">
        <f>Risk_Impact!V155</f>
        <v>0</v>
      </c>
      <c r="Z155" s="4">
        <f>Risk_Vulnerability!V155</f>
        <v>0</v>
      </c>
      <c r="AA155" s="4">
        <f t="shared" si="68"/>
        <v>0</v>
      </c>
      <c r="AB155" s="171">
        <f t="shared" si="69"/>
        <v>0</v>
      </c>
      <c r="AC155" s="4">
        <f>CE!N160</f>
        <v>0</v>
      </c>
      <c r="AD155" s="4">
        <f t="shared" si="70"/>
        <v>0</v>
      </c>
      <c r="AE155" s="4">
        <f t="shared" si="74"/>
        <v>0</v>
      </c>
      <c r="AF155" s="4">
        <f t="shared" si="71"/>
        <v>0</v>
      </c>
      <c r="AG155" s="4">
        <f t="shared" si="72"/>
        <v>0</v>
      </c>
    </row>
    <row r="156" spans="2:33" x14ac:dyDescent="0.2">
      <c r="B156">
        <f>'Risk Assessment'!B162</f>
        <v>0</v>
      </c>
      <c r="C156">
        <f>'Risk Assessment'!F162</f>
        <v>0</v>
      </c>
      <c r="D156" s="4">
        <f>Risks!C169</f>
        <v>0</v>
      </c>
      <c r="E156" s="4">
        <f t="shared" si="51"/>
        <v>0</v>
      </c>
      <c r="F156" s="4">
        <f t="shared" si="52"/>
        <v>0</v>
      </c>
      <c r="G156" s="4">
        <f t="shared" si="53"/>
        <v>0</v>
      </c>
      <c r="H156" s="4">
        <f t="shared" si="54"/>
        <v>0</v>
      </c>
      <c r="I156" s="4">
        <f t="shared" si="55"/>
        <v>0</v>
      </c>
      <c r="J156" s="4">
        <f t="shared" si="56"/>
        <v>0</v>
      </c>
      <c r="K156" s="4">
        <f t="shared" si="57"/>
        <v>0</v>
      </c>
      <c r="L156" s="4">
        <f t="shared" si="58"/>
        <v>0</v>
      </c>
      <c r="M156" s="4">
        <f t="shared" si="59"/>
        <v>0</v>
      </c>
      <c r="N156" s="4">
        <f t="shared" si="60"/>
        <v>0</v>
      </c>
      <c r="O156" s="4">
        <f t="shared" si="61"/>
        <v>0</v>
      </c>
      <c r="P156" s="4">
        <f t="shared" si="62"/>
        <v>0</v>
      </c>
      <c r="Q156" s="4">
        <f t="shared" si="63"/>
        <v>0</v>
      </c>
      <c r="R156" s="4">
        <f t="shared" si="64"/>
        <v>0</v>
      </c>
      <c r="S156" s="4">
        <f t="shared" si="65"/>
        <v>0</v>
      </c>
      <c r="T156" s="77">
        <f t="shared" si="66"/>
        <v>0</v>
      </c>
      <c r="U156" s="76">
        <f t="shared" si="73"/>
        <v>0.2</v>
      </c>
      <c r="V156" s="4">
        <f t="shared" si="67"/>
        <v>0</v>
      </c>
      <c r="X156" s="4">
        <f>Risk_Likelihood!V156</f>
        <v>0</v>
      </c>
      <c r="Y156" s="4">
        <f>Risk_Impact!V156</f>
        <v>0</v>
      </c>
      <c r="Z156" s="4">
        <f>Risk_Vulnerability!V156</f>
        <v>0</v>
      </c>
      <c r="AA156" s="4">
        <f t="shared" si="68"/>
        <v>0</v>
      </c>
      <c r="AB156" s="171">
        <f t="shared" si="69"/>
        <v>0</v>
      </c>
      <c r="AC156" s="4">
        <f>CE!N161</f>
        <v>0</v>
      </c>
      <c r="AD156" s="4">
        <f t="shared" si="70"/>
        <v>0</v>
      </c>
      <c r="AE156" s="4">
        <f t="shared" si="74"/>
        <v>0</v>
      </c>
      <c r="AF156" s="4">
        <f t="shared" si="71"/>
        <v>0</v>
      </c>
      <c r="AG156" s="4">
        <f t="shared" si="72"/>
        <v>0</v>
      </c>
    </row>
    <row r="157" spans="2:33" x14ac:dyDescent="0.2">
      <c r="B157">
        <f>'Risk Assessment'!B163</f>
        <v>0</v>
      </c>
      <c r="C157">
        <f>'Risk Assessment'!F163</f>
        <v>0</v>
      </c>
      <c r="D157" s="4">
        <f>Risks!C170</f>
        <v>0</v>
      </c>
      <c r="E157" s="4">
        <f t="shared" si="51"/>
        <v>0</v>
      </c>
      <c r="F157" s="4">
        <f t="shared" si="52"/>
        <v>0</v>
      </c>
      <c r="G157" s="4">
        <f t="shared" si="53"/>
        <v>0</v>
      </c>
      <c r="H157" s="4">
        <f t="shared" si="54"/>
        <v>0</v>
      </c>
      <c r="I157" s="4">
        <f t="shared" si="55"/>
        <v>0</v>
      </c>
      <c r="J157" s="4">
        <f t="shared" si="56"/>
        <v>0</v>
      </c>
      <c r="K157" s="4">
        <f t="shared" si="57"/>
        <v>0</v>
      </c>
      <c r="L157" s="4">
        <f t="shared" si="58"/>
        <v>0</v>
      </c>
      <c r="M157" s="4">
        <f t="shared" si="59"/>
        <v>0</v>
      </c>
      <c r="N157" s="4">
        <f t="shared" si="60"/>
        <v>0</v>
      </c>
      <c r="O157" s="4">
        <f t="shared" si="61"/>
        <v>0</v>
      </c>
      <c r="P157" s="4">
        <f t="shared" si="62"/>
        <v>0</v>
      </c>
      <c r="Q157" s="4">
        <f t="shared" si="63"/>
        <v>0</v>
      </c>
      <c r="R157" s="4">
        <f t="shared" si="64"/>
        <v>0</v>
      </c>
      <c r="S157" s="4">
        <f t="shared" si="65"/>
        <v>0</v>
      </c>
      <c r="T157" s="77">
        <f t="shared" si="66"/>
        <v>0</v>
      </c>
      <c r="U157" s="76">
        <f t="shared" si="73"/>
        <v>0.2</v>
      </c>
      <c r="V157" s="4">
        <f t="shared" si="67"/>
        <v>0</v>
      </c>
      <c r="X157" s="4">
        <f>Risk_Likelihood!V157</f>
        <v>0</v>
      </c>
      <c r="Y157" s="4">
        <f>Risk_Impact!V157</f>
        <v>0</v>
      </c>
      <c r="Z157" s="4">
        <f>Risk_Vulnerability!V157</f>
        <v>0</v>
      </c>
      <c r="AA157" s="4">
        <f t="shared" si="68"/>
        <v>0</v>
      </c>
      <c r="AB157" s="171">
        <f t="shared" si="69"/>
        <v>0</v>
      </c>
      <c r="AC157" s="4">
        <f>CE!N162</f>
        <v>0</v>
      </c>
      <c r="AD157" s="4">
        <f t="shared" si="70"/>
        <v>0</v>
      </c>
      <c r="AE157" s="4">
        <f t="shared" si="74"/>
        <v>0</v>
      </c>
      <c r="AF157" s="4">
        <f t="shared" si="71"/>
        <v>0</v>
      </c>
      <c r="AG157" s="4">
        <f t="shared" si="72"/>
        <v>0</v>
      </c>
    </row>
    <row r="158" spans="2:33" x14ac:dyDescent="0.2">
      <c r="B158">
        <f>'Risk Assessment'!B164</f>
        <v>0</v>
      </c>
      <c r="C158">
        <f>'Risk Assessment'!F164</f>
        <v>0</v>
      </c>
      <c r="D158" s="4">
        <f>Risks!C171</f>
        <v>0</v>
      </c>
      <c r="E158" s="4">
        <f t="shared" si="51"/>
        <v>0</v>
      </c>
      <c r="F158" s="4">
        <f t="shared" si="52"/>
        <v>0</v>
      </c>
      <c r="G158" s="4">
        <f t="shared" si="53"/>
        <v>0</v>
      </c>
      <c r="H158" s="4">
        <f t="shared" si="54"/>
        <v>0</v>
      </c>
      <c r="I158" s="4">
        <f t="shared" si="55"/>
        <v>0</v>
      </c>
      <c r="J158" s="4">
        <f t="shared" si="56"/>
        <v>0</v>
      </c>
      <c r="K158" s="4">
        <f t="shared" si="57"/>
        <v>0</v>
      </c>
      <c r="L158" s="4">
        <f t="shared" si="58"/>
        <v>0</v>
      </c>
      <c r="M158" s="4">
        <f t="shared" si="59"/>
        <v>0</v>
      </c>
      <c r="N158" s="4">
        <f t="shared" si="60"/>
        <v>0</v>
      </c>
      <c r="O158" s="4">
        <f t="shared" si="61"/>
        <v>0</v>
      </c>
      <c r="P158" s="4">
        <f t="shared" si="62"/>
        <v>0</v>
      </c>
      <c r="Q158" s="4">
        <f t="shared" si="63"/>
        <v>0</v>
      </c>
      <c r="R158" s="4">
        <f t="shared" si="64"/>
        <v>0</v>
      </c>
      <c r="S158" s="4">
        <f t="shared" si="65"/>
        <v>0</v>
      </c>
      <c r="T158" s="77">
        <f t="shared" si="66"/>
        <v>0</v>
      </c>
      <c r="U158" s="76">
        <f t="shared" si="73"/>
        <v>0.2</v>
      </c>
      <c r="V158" s="4">
        <f t="shared" si="67"/>
        <v>0</v>
      </c>
      <c r="X158" s="4">
        <f>Risk_Likelihood!V158</f>
        <v>0</v>
      </c>
      <c r="Y158" s="4">
        <f>Risk_Impact!V158</f>
        <v>0</v>
      </c>
      <c r="Z158" s="4">
        <f>Risk_Vulnerability!V158</f>
        <v>0</v>
      </c>
      <c r="AA158" s="4">
        <f t="shared" si="68"/>
        <v>0</v>
      </c>
      <c r="AB158" s="171">
        <f t="shared" si="69"/>
        <v>0</v>
      </c>
      <c r="AC158" s="4">
        <f>CE!N163</f>
        <v>0</v>
      </c>
      <c r="AD158" s="4">
        <f t="shared" si="70"/>
        <v>0</v>
      </c>
      <c r="AE158" s="4">
        <f t="shared" si="74"/>
        <v>0</v>
      </c>
      <c r="AF158" s="4">
        <f t="shared" si="71"/>
        <v>0</v>
      </c>
      <c r="AG158" s="4">
        <f t="shared" si="72"/>
        <v>0</v>
      </c>
    </row>
    <row r="159" spans="2:33" x14ac:dyDescent="0.2">
      <c r="B159">
        <f>'Risk Assessment'!B165</f>
        <v>0</v>
      </c>
      <c r="C159">
        <f>'Risk Assessment'!F165</f>
        <v>0</v>
      </c>
      <c r="D159" s="4">
        <f>Risks!C172</f>
        <v>0</v>
      </c>
      <c r="E159" s="4">
        <f t="shared" si="51"/>
        <v>0</v>
      </c>
      <c r="F159" s="4">
        <f t="shared" si="52"/>
        <v>0</v>
      </c>
      <c r="G159" s="4">
        <f t="shared" si="53"/>
        <v>0</v>
      </c>
      <c r="H159" s="4">
        <f t="shared" si="54"/>
        <v>0</v>
      </c>
      <c r="I159" s="4">
        <f t="shared" si="55"/>
        <v>0</v>
      </c>
      <c r="J159" s="4">
        <f t="shared" si="56"/>
        <v>0</v>
      </c>
      <c r="K159" s="4">
        <f t="shared" si="57"/>
        <v>0</v>
      </c>
      <c r="L159" s="4">
        <f t="shared" si="58"/>
        <v>0</v>
      </c>
      <c r="M159" s="4">
        <f t="shared" si="59"/>
        <v>0</v>
      </c>
      <c r="N159" s="4">
        <f t="shared" si="60"/>
        <v>0</v>
      </c>
      <c r="O159" s="4">
        <f t="shared" si="61"/>
        <v>0</v>
      </c>
      <c r="P159" s="4">
        <f t="shared" si="62"/>
        <v>0</v>
      </c>
      <c r="Q159" s="4">
        <f t="shared" si="63"/>
        <v>0</v>
      </c>
      <c r="R159" s="4">
        <f t="shared" si="64"/>
        <v>0</v>
      </c>
      <c r="S159" s="4">
        <f t="shared" si="65"/>
        <v>0</v>
      </c>
      <c r="T159" s="77">
        <f t="shared" si="66"/>
        <v>0</v>
      </c>
      <c r="U159" s="76">
        <f t="shared" si="73"/>
        <v>0.2</v>
      </c>
      <c r="V159" s="4">
        <f t="shared" si="67"/>
        <v>0</v>
      </c>
      <c r="X159" s="4">
        <f>Risk_Likelihood!V159</f>
        <v>0</v>
      </c>
      <c r="Y159" s="4">
        <f>Risk_Impact!V159</f>
        <v>0</v>
      </c>
      <c r="Z159" s="4">
        <f>Risk_Vulnerability!V159</f>
        <v>0</v>
      </c>
      <c r="AA159" s="4">
        <f t="shared" si="68"/>
        <v>0</v>
      </c>
      <c r="AB159" s="171">
        <f t="shared" si="69"/>
        <v>0</v>
      </c>
      <c r="AC159" s="4">
        <f>CE!N164</f>
        <v>0</v>
      </c>
      <c r="AD159" s="4">
        <f t="shared" si="70"/>
        <v>0</v>
      </c>
      <c r="AE159" s="4">
        <f t="shared" si="74"/>
        <v>0</v>
      </c>
      <c r="AF159" s="4">
        <f t="shared" si="71"/>
        <v>0</v>
      </c>
      <c r="AG159" s="4">
        <f t="shared" si="72"/>
        <v>0</v>
      </c>
    </row>
    <row r="160" spans="2:33" x14ac:dyDescent="0.2">
      <c r="B160">
        <f>'Risk Assessment'!B166</f>
        <v>0</v>
      </c>
      <c r="C160">
        <f>'Risk Assessment'!F166</f>
        <v>0</v>
      </c>
      <c r="D160" s="4">
        <f>Risks!C173</f>
        <v>0</v>
      </c>
      <c r="E160" s="4">
        <f t="shared" si="51"/>
        <v>0</v>
      </c>
      <c r="F160" s="4">
        <f t="shared" si="52"/>
        <v>0</v>
      </c>
      <c r="G160" s="4">
        <f t="shared" si="53"/>
        <v>0</v>
      </c>
      <c r="H160" s="4">
        <f t="shared" si="54"/>
        <v>0</v>
      </c>
      <c r="I160" s="4">
        <f t="shared" si="55"/>
        <v>0</v>
      </c>
      <c r="J160" s="4">
        <f t="shared" si="56"/>
        <v>0</v>
      </c>
      <c r="K160" s="4">
        <f t="shared" si="57"/>
        <v>0</v>
      </c>
      <c r="L160" s="4">
        <f t="shared" si="58"/>
        <v>0</v>
      </c>
      <c r="M160" s="4">
        <f t="shared" si="59"/>
        <v>0</v>
      </c>
      <c r="N160" s="4">
        <f t="shared" si="60"/>
        <v>0</v>
      </c>
      <c r="O160" s="4">
        <f t="shared" si="61"/>
        <v>0</v>
      </c>
      <c r="P160" s="4">
        <f t="shared" si="62"/>
        <v>0</v>
      </c>
      <c r="Q160" s="4">
        <f t="shared" si="63"/>
        <v>0</v>
      </c>
      <c r="R160" s="4">
        <f t="shared" si="64"/>
        <v>0</v>
      </c>
      <c r="S160" s="4">
        <f t="shared" si="65"/>
        <v>0</v>
      </c>
      <c r="T160" s="77">
        <f t="shared" si="66"/>
        <v>0</v>
      </c>
      <c r="U160" s="76">
        <f t="shared" si="73"/>
        <v>0.2</v>
      </c>
      <c r="V160" s="4">
        <f t="shared" si="67"/>
        <v>0</v>
      </c>
      <c r="X160" s="4">
        <f>Risk_Likelihood!V160</f>
        <v>0</v>
      </c>
      <c r="Y160" s="4">
        <f>Risk_Impact!V160</f>
        <v>0</v>
      </c>
      <c r="Z160" s="4">
        <f>Risk_Vulnerability!V160</f>
        <v>0</v>
      </c>
      <c r="AA160" s="4">
        <f t="shared" si="68"/>
        <v>0</v>
      </c>
      <c r="AB160" s="171">
        <f t="shared" si="69"/>
        <v>0</v>
      </c>
      <c r="AC160" s="4">
        <f>CE!N165</f>
        <v>0</v>
      </c>
      <c r="AD160" s="4">
        <f t="shared" si="70"/>
        <v>0</v>
      </c>
      <c r="AE160" s="4">
        <f t="shared" si="74"/>
        <v>0</v>
      </c>
      <c r="AF160" s="4">
        <f t="shared" si="71"/>
        <v>0</v>
      </c>
      <c r="AG160" s="4">
        <f t="shared" si="72"/>
        <v>0</v>
      </c>
    </row>
    <row r="161" spans="2:33" x14ac:dyDescent="0.2">
      <c r="B161">
        <f>'Risk Assessment'!B167</f>
        <v>0</v>
      </c>
      <c r="C161">
        <f>'Risk Assessment'!F167</f>
        <v>0</v>
      </c>
      <c r="D161" s="4">
        <f>Risks!C174</f>
        <v>0</v>
      </c>
      <c r="E161" s="4">
        <f t="shared" si="51"/>
        <v>0</v>
      </c>
      <c r="F161" s="4">
        <f t="shared" si="52"/>
        <v>0</v>
      </c>
      <c r="G161" s="4">
        <f t="shared" si="53"/>
        <v>0</v>
      </c>
      <c r="H161" s="4">
        <f t="shared" si="54"/>
        <v>0</v>
      </c>
      <c r="I161" s="4">
        <f t="shared" si="55"/>
        <v>0</v>
      </c>
      <c r="J161" s="4">
        <f t="shared" si="56"/>
        <v>0</v>
      </c>
      <c r="K161" s="4">
        <f t="shared" si="57"/>
        <v>0</v>
      </c>
      <c r="L161" s="4">
        <f t="shared" si="58"/>
        <v>0</v>
      </c>
      <c r="M161" s="4">
        <f t="shared" si="59"/>
        <v>0</v>
      </c>
      <c r="N161" s="4">
        <f t="shared" si="60"/>
        <v>0</v>
      </c>
      <c r="O161" s="4">
        <f t="shared" si="61"/>
        <v>0</v>
      </c>
      <c r="P161" s="4">
        <f t="shared" si="62"/>
        <v>0</v>
      </c>
      <c r="Q161" s="4">
        <f t="shared" si="63"/>
        <v>0</v>
      </c>
      <c r="R161" s="4">
        <f t="shared" si="64"/>
        <v>0</v>
      </c>
      <c r="S161" s="4">
        <f t="shared" si="65"/>
        <v>0</v>
      </c>
      <c r="T161" s="77">
        <f t="shared" si="66"/>
        <v>0</v>
      </c>
      <c r="U161" s="76">
        <f t="shared" si="73"/>
        <v>0.2</v>
      </c>
      <c r="V161" s="4">
        <f t="shared" si="67"/>
        <v>0</v>
      </c>
      <c r="X161" s="4">
        <f>Risk_Likelihood!V161</f>
        <v>0</v>
      </c>
      <c r="Y161" s="4">
        <f>Risk_Impact!V161</f>
        <v>0</v>
      </c>
      <c r="Z161" s="4">
        <f>Risk_Vulnerability!V161</f>
        <v>0</v>
      </c>
      <c r="AA161" s="4">
        <f t="shared" si="68"/>
        <v>0</v>
      </c>
      <c r="AB161" s="171">
        <f t="shared" si="69"/>
        <v>0</v>
      </c>
      <c r="AC161" s="4">
        <f>CE!N166</f>
        <v>0</v>
      </c>
      <c r="AD161" s="4">
        <f t="shared" si="70"/>
        <v>0</v>
      </c>
      <c r="AE161" s="4">
        <f t="shared" si="74"/>
        <v>0</v>
      </c>
      <c r="AF161" s="4">
        <f t="shared" si="71"/>
        <v>0</v>
      </c>
      <c r="AG161" s="4">
        <f t="shared" si="72"/>
        <v>0</v>
      </c>
    </row>
    <row r="162" spans="2:33" x14ac:dyDescent="0.2">
      <c r="B162">
        <f>'Risk Assessment'!B168</f>
        <v>0</v>
      </c>
      <c r="C162">
        <f>'Risk Assessment'!F168</f>
        <v>0</v>
      </c>
      <c r="D162" s="4">
        <f>Risks!C175</f>
        <v>0</v>
      </c>
      <c r="E162" s="4">
        <f t="shared" si="51"/>
        <v>0</v>
      </c>
      <c r="F162" s="4">
        <f t="shared" si="52"/>
        <v>0</v>
      </c>
      <c r="G162" s="4">
        <f t="shared" si="53"/>
        <v>0</v>
      </c>
      <c r="H162" s="4">
        <f t="shared" si="54"/>
        <v>0</v>
      </c>
      <c r="I162" s="4">
        <f t="shared" si="55"/>
        <v>0</v>
      </c>
      <c r="J162" s="4">
        <f t="shared" si="56"/>
        <v>0</v>
      </c>
      <c r="K162" s="4">
        <f t="shared" si="57"/>
        <v>0</v>
      </c>
      <c r="L162" s="4">
        <f t="shared" si="58"/>
        <v>0</v>
      </c>
      <c r="M162" s="4">
        <f t="shared" si="59"/>
        <v>0</v>
      </c>
      <c r="N162" s="4">
        <f t="shared" si="60"/>
        <v>0</v>
      </c>
      <c r="O162" s="4">
        <f t="shared" si="61"/>
        <v>0</v>
      </c>
      <c r="P162" s="4">
        <f t="shared" si="62"/>
        <v>0</v>
      </c>
      <c r="Q162" s="4">
        <f t="shared" si="63"/>
        <v>0</v>
      </c>
      <c r="R162" s="4">
        <f t="shared" si="64"/>
        <v>0</v>
      </c>
      <c r="S162" s="4">
        <f t="shared" si="65"/>
        <v>0</v>
      </c>
      <c r="T162" s="77">
        <f t="shared" si="66"/>
        <v>0</v>
      </c>
      <c r="U162" s="76">
        <f t="shared" si="73"/>
        <v>0.2</v>
      </c>
      <c r="V162" s="4">
        <f t="shared" si="67"/>
        <v>0</v>
      </c>
      <c r="X162" s="4">
        <f>Risk_Likelihood!V162</f>
        <v>0</v>
      </c>
      <c r="Y162" s="4">
        <f>Risk_Impact!V162</f>
        <v>0</v>
      </c>
      <c r="Z162" s="4">
        <f>Risk_Vulnerability!V162</f>
        <v>0</v>
      </c>
      <c r="AA162" s="4">
        <f t="shared" si="68"/>
        <v>0</v>
      </c>
      <c r="AB162" s="171">
        <f t="shared" si="69"/>
        <v>0</v>
      </c>
      <c r="AC162" s="4">
        <f>CE!N167</f>
        <v>0</v>
      </c>
      <c r="AD162" s="4">
        <f t="shared" si="70"/>
        <v>0</v>
      </c>
      <c r="AE162" s="4">
        <f t="shared" si="74"/>
        <v>0</v>
      </c>
      <c r="AF162" s="4">
        <f t="shared" si="71"/>
        <v>0</v>
      </c>
      <c r="AG162" s="4">
        <f t="shared" si="72"/>
        <v>0</v>
      </c>
    </row>
    <row r="163" spans="2:33" x14ac:dyDescent="0.2">
      <c r="B163">
        <f>'Risk Assessment'!B169</f>
        <v>0</v>
      </c>
      <c r="C163">
        <f>'Risk Assessment'!F169</f>
        <v>0</v>
      </c>
      <c r="D163" s="4">
        <f>Risks!C176</f>
        <v>0</v>
      </c>
      <c r="E163" s="4">
        <f t="shared" si="51"/>
        <v>0</v>
      </c>
      <c r="F163" s="4">
        <f t="shared" si="52"/>
        <v>0</v>
      </c>
      <c r="G163" s="4">
        <f t="shared" si="53"/>
        <v>0</v>
      </c>
      <c r="H163" s="4">
        <f t="shared" si="54"/>
        <v>0</v>
      </c>
      <c r="I163" s="4">
        <f t="shared" si="55"/>
        <v>0</v>
      </c>
      <c r="J163" s="4">
        <f t="shared" si="56"/>
        <v>0</v>
      </c>
      <c r="K163" s="4">
        <f t="shared" si="57"/>
        <v>0</v>
      </c>
      <c r="L163" s="4">
        <f t="shared" si="58"/>
        <v>0</v>
      </c>
      <c r="M163" s="4">
        <f t="shared" si="59"/>
        <v>0</v>
      </c>
      <c r="N163" s="4">
        <f t="shared" si="60"/>
        <v>0</v>
      </c>
      <c r="O163" s="4">
        <f t="shared" si="61"/>
        <v>0</v>
      </c>
      <c r="P163" s="4">
        <f t="shared" si="62"/>
        <v>0</v>
      </c>
      <c r="Q163" s="4">
        <f t="shared" si="63"/>
        <v>0</v>
      </c>
      <c r="R163" s="4">
        <f t="shared" si="64"/>
        <v>0</v>
      </c>
      <c r="S163" s="4">
        <f t="shared" si="65"/>
        <v>0</v>
      </c>
      <c r="T163" s="77">
        <f t="shared" si="66"/>
        <v>0</v>
      </c>
      <c r="U163" s="76">
        <f t="shared" si="73"/>
        <v>0.2</v>
      </c>
      <c r="V163" s="4">
        <f t="shared" si="67"/>
        <v>0</v>
      </c>
      <c r="X163" s="4">
        <f>Risk_Likelihood!V163</f>
        <v>0</v>
      </c>
      <c r="Y163" s="4">
        <f>Risk_Impact!V163</f>
        <v>0</v>
      </c>
      <c r="Z163" s="4">
        <f>Risk_Vulnerability!V163</f>
        <v>0</v>
      </c>
      <c r="AA163" s="4">
        <f t="shared" si="68"/>
        <v>0</v>
      </c>
      <c r="AB163" s="171">
        <f t="shared" si="69"/>
        <v>0</v>
      </c>
      <c r="AC163" s="4">
        <f>CE!N168</f>
        <v>0</v>
      </c>
      <c r="AD163" s="4">
        <f t="shared" si="70"/>
        <v>0</v>
      </c>
      <c r="AE163" s="4">
        <f t="shared" si="74"/>
        <v>0</v>
      </c>
      <c r="AF163" s="4">
        <f t="shared" si="71"/>
        <v>0</v>
      </c>
      <c r="AG163" s="4">
        <f t="shared" si="72"/>
        <v>0</v>
      </c>
    </row>
    <row r="164" spans="2:33" x14ac:dyDescent="0.2">
      <c r="B164">
        <f>'Risk Assessment'!B170</f>
        <v>0</v>
      </c>
      <c r="C164">
        <f>'Risk Assessment'!F170</f>
        <v>0</v>
      </c>
      <c r="D164" s="4">
        <f>Risks!C177</f>
        <v>0</v>
      </c>
      <c r="E164" s="4">
        <f t="shared" si="51"/>
        <v>0</v>
      </c>
      <c r="F164" s="4">
        <f t="shared" si="52"/>
        <v>0</v>
      </c>
      <c r="G164" s="4">
        <f t="shared" si="53"/>
        <v>0</v>
      </c>
      <c r="H164" s="4">
        <f t="shared" si="54"/>
        <v>0</v>
      </c>
      <c r="I164" s="4">
        <f t="shared" si="55"/>
        <v>0</v>
      </c>
      <c r="J164" s="4">
        <f t="shared" si="56"/>
        <v>0</v>
      </c>
      <c r="K164" s="4">
        <f t="shared" si="57"/>
        <v>0</v>
      </c>
      <c r="L164" s="4">
        <f t="shared" si="58"/>
        <v>0</v>
      </c>
      <c r="M164" s="4">
        <f t="shared" si="59"/>
        <v>0</v>
      </c>
      <c r="N164" s="4">
        <f t="shared" si="60"/>
        <v>0</v>
      </c>
      <c r="O164" s="4">
        <f t="shared" si="61"/>
        <v>0</v>
      </c>
      <c r="P164" s="4">
        <f t="shared" si="62"/>
        <v>0</v>
      </c>
      <c r="Q164" s="4">
        <f t="shared" si="63"/>
        <v>0</v>
      </c>
      <c r="R164" s="4">
        <f t="shared" si="64"/>
        <v>0</v>
      </c>
      <c r="S164" s="4">
        <f t="shared" si="65"/>
        <v>0</v>
      </c>
      <c r="T164" s="77">
        <f t="shared" si="66"/>
        <v>0</v>
      </c>
      <c r="U164" s="76">
        <f t="shared" si="73"/>
        <v>0.2</v>
      </c>
      <c r="V164" s="4">
        <f t="shared" si="67"/>
        <v>0</v>
      </c>
      <c r="X164" s="4">
        <f>Risk_Likelihood!V164</f>
        <v>0</v>
      </c>
      <c r="Y164" s="4">
        <f>Risk_Impact!V164</f>
        <v>0</v>
      </c>
      <c r="Z164" s="4">
        <f>Risk_Vulnerability!V164</f>
        <v>0</v>
      </c>
      <c r="AA164" s="4">
        <f t="shared" si="68"/>
        <v>0</v>
      </c>
      <c r="AB164" s="171">
        <f t="shared" si="69"/>
        <v>0</v>
      </c>
      <c r="AC164" s="4">
        <f>CE!N169</f>
        <v>0</v>
      </c>
      <c r="AD164" s="4">
        <f t="shared" si="70"/>
        <v>0</v>
      </c>
      <c r="AE164" s="4">
        <f t="shared" si="74"/>
        <v>0</v>
      </c>
      <c r="AF164" s="4">
        <f t="shared" si="71"/>
        <v>0</v>
      </c>
      <c r="AG164" s="4">
        <f t="shared" si="72"/>
        <v>0</v>
      </c>
    </row>
    <row r="165" spans="2:33" x14ac:dyDescent="0.2">
      <c r="B165">
        <f>'Risk Assessment'!B171</f>
        <v>0</v>
      </c>
      <c r="C165">
        <f>'Risk Assessment'!F171</f>
        <v>0</v>
      </c>
      <c r="D165" s="4">
        <f>Risks!C178</f>
        <v>0</v>
      </c>
      <c r="E165" s="4">
        <f t="shared" si="51"/>
        <v>0</v>
      </c>
      <c r="F165" s="4">
        <f t="shared" si="52"/>
        <v>0</v>
      </c>
      <c r="G165" s="4">
        <f t="shared" si="53"/>
        <v>0</v>
      </c>
      <c r="H165" s="4">
        <f t="shared" si="54"/>
        <v>0</v>
      </c>
      <c r="I165" s="4">
        <f t="shared" si="55"/>
        <v>0</v>
      </c>
      <c r="J165" s="4">
        <f t="shared" si="56"/>
        <v>0</v>
      </c>
      <c r="K165" s="4">
        <f t="shared" si="57"/>
        <v>0</v>
      </c>
      <c r="L165" s="4">
        <f t="shared" si="58"/>
        <v>0</v>
      </c>
      <c r="M165" s="4">
        <f t="shared" si="59"/>
        <v>0</v>
      </c>
      <c r="N165" s="4">
        <f t="shared" si="60"/>
        <v>0</v>
      </c>
      <c r="O165" s="4">
        <f t="shared" si="61"/>
        <v>0</v>
      </c>
      <c r="P165" s="4">
        <f t="shared" si="62"/>
        <v>0</v>
      </c>
      <c r="Q165" s="4">
        <f t="shared" si="63"/>
        <v>0</v>
      </c>
      <c r="R165" s="4">
        <f t="shared" si="64"/>
        <v>0</v>
      </c>
      <c r="S165" s="4">
        <f t="shared" si="65"/>
        <v>0</v>
      </c>
      <c r="T165" s="77">
        <f t="shared" si="66"/>
        <v>0</v>
      </c>
      <c r="U165" s="76">
        <f t="shared" si="73"/>
        <v>0.2</v>
      </c>
      <c r="V165" s="4">
        <f t="shared" si="67"/>
        <v>0</v>
      </c>
      <c r="X165" s="4">
        <f>Risk_Likelihood!V165</f>
        <v>0</v>
      </c>
      <c r="Y165" s="4">
        <f>Risk_Impact!V165</f>
        <v>0</v>
      </c>
      <c r="Z165" s="4">
        <f>Risk_Vulnerability!V165</f>
        <v>0</v>
      </c>
      <c r="AA165" s="4">
        <f t="shared" si="68"/>
        <v>0</v>
      </c>
      <c r="AB165" s="171">
        <f t="shared" si="69"/>
        <v>0</v>
      </c>
      <c r="AC165" s="4">
        <f>CE!N170</f>
        <v>0</v>
      </c>
      <c r="AD165" s="4">
        <f t="shared" si="70"/>
        <v>0</v>
      </c>
      <c r="AE165" s="4">
        <f t="shared" si="74"/>
        <v>0</v>
      </c>
      <c r="AF165" s="4">
        <f t="shared" si="71"/>
        <v>0</v>
      </c>
      <c r="AG165" s="4">
        <f t="shared" si="72"/>
        <v>0</v>
      </c>
    </row>
    <row r="166" spans="2:33" x14ac:dyDescent="0.2">
      <c r="B166">
        <f>'Risk Assessment'!B172</f>
        <v>0</v>
      </c>
      <c r="C166">
        <f>'Risk Assessment'!F172</f>
        <v>0</v>
      </c>
      <c r="D166" s="4">
        <f>Risks!C179</f>
        <v>0</v>
      </c>
      <c r="E166" s="4">
        <f t="shared" si="51"/>
        <v>0</v>
      </c>
      <c r="F166" s="4">
        <f t="shared" si="52"/>
        <v>0</v>
      </c>
      <c r="G166" s="4">
        <f t="shared" si="53"/>
        <v>0</v>
      </c>
      <c r="H166" s="4">
        <f t="shared" si="54"/>
        <v>0</v>
      </c>
      <c r="I166" s="4">
        <f t="shared" si="55"/>
        <v>0</v>
      </c>
      <c r="J166" s="4">
        <f t="shared" si="56"/>
        <v>0</v>
      </c>
      <c r="K166" s="4">
        <f t="shared" si="57"/>
        <v>0</v>
      </c>
      <c r="L166" s="4">
        <f t="shared" si="58"/>
        <v>0</v>
      </c>
      <c r="M166" s="4">
        <f t="shared" si="59"/>
        <v>0</v>
      </c>
      <c r="N166" s="4">
        <f t="shared" si="60"/>
        <v>0</v>
      </c>
      <c r="O166" s="4">
        <f t="shared" si="61"/>
        <v>0</v>
      </c>
      <c r="P166" s="4">
        <f t="shared" si="62"/>
        <v>0</v>
      </c>
      <c r="Q166" s="4">
        <f t="shared" si="63"/>
        <v>0</v>
      </c>
      <c r="R166" s="4">
        <f t="shared" si="64"/>
        <v>0</v>
      </c>
      <c r="S166" s="4">
        <f t="shared" si="65"/>
        <v>0</v>
      </c>
      <c r="T166" s="77">
        <f t="shared" si="66"/>
        <v>0</v>
      </c>
      <c r="U166" s="76">
        <f t="shared" si="73"/>
        <v>0.2</v>
      </c>
      <c r="V166" s="4">
        <f t="shared" si="67"/>
        <v>0</v>
      </c>
      <c r="X166" s="4">
        <f>Risk_Likelihood!V166</f>
        <v>0</v>
      </c>
      <c r="Y166" s="4">
        <f>Risk_Impact!V166</f>
        <v>0</v>
      </c>
      <c r="Z166" s="4">
        <f>Risk_Vulnerability!V166</f>
        <v>0</v>
      </c>
      <c r="AA166" s="4">
        <f t="shared" si="68"/>
        <v>0</v>
      </c>
      <c r="AB166" s="171">
        <f t="shared" si="69"/>
        <v>0</v>
      </c>
      <c r="AC166" s="4">
        <f>CE!N171</f>
        <v>0</v>
      </c>
      <c r="AD166" s="4">
        <f t="shared" si="70"/>
        <v>0</v>
      </c>
      <c r="AE166" s="4">
        <f t="shared" si="74"/>
        <v>0</v>
      </c>
      <c r="AF166" s="4">
        <f t="shared" si="71"/>
        <v>0</v>
      </c>
      <c r="AG166" s="4">
        <f t="shared" si="72"/>
        <v>0</v>
      </c>
    </row>
    <row r="167" spans="2:33" x14ac:dyDescent="0.2">
      <c r="B167">
        <f>'Risk Assessment'!B173</f>
        <v>0</v>
      </c>
      <c r="C167">
        <f>'Risk Assessment'!F173</f>
        <v>0</v>
      </c>
      <c r="D167" s="4">
        <f>Risks!C180</f>
        <v>0</v>
      </c>
      <c r="E167" s="4">
        <f t="shared" si="51"/>
        <v>0</v>
      </c>
      <c r="F167" s="4">
        <f t="shared" si="52"/>
        <v>0</v>
      </c>
      <c r="G167" s="4">
        <f t="shared" si="53"/>
        <v>0</v>
      </c>
      <c r="H167" s="4">
        <f t="shared" si="54"/>
        <v>0</v>
      </c>
      <c r="I167" s="4">
        <f t="shared" si="55"/>
        <v>0</v>
      </c>
      <c r="J167" s="4">
        <f t="shared" si="56"/>
        <v>0</v>
      </c>
      <c r="K167" s="4">
        <f t="shared" si="57"/>
        <v>0</v>
      </c>
      <c r="L167" s="4">
        <f t="shared" si="58"/>
        <v>0</v>
      </c>
      <c r="M167" s="4">
        <f t="shared" si="59"/>
        <v>0</v>
      </c>
      <c r="N167" s="4">
        <f t="shared" si="60"/>
        <v>0</v>
      </c>
      <c r="O167" s="4">
        <f t="shared" si="61"/>
        <v>0</v>
      </c>
      <c r="P167" s="4">
        <f t="shared" si="62"/>
        <v>0</v>
      </c>
      <c r="Q167" s="4">
        <f t="shared" si="63"/>
        <v>0</v>
      </c>
      <c r="R167" s="4">
        <f t="shared" si="64"/>
        <v>0</v>
      </c>
      <c r="S167" s="4">
        <f t="shared" si="65"/>
        <v>0</v>
      </c>
      <c r="T167" s="77">
        <f t="shared" si="66"/>
        <v>0</v>
      </c>
      <c r="U167" s="76">
        <f t="shared" si="73"/>
        <v>0.2</v>
      </c>
      <c r="V167" s="4">
        <f t="shared" si="67"/>
        <v>0</v>
      </c>
      <c r="X167" s="4">
        <f>Risk_Likelihood!V167</f>
        <v>0</v>
      </c>
      <c r="Y167" s="4">
        <f>Risk_Impact!V167</f>
        <v>0</v>
      </c>
      <c r="Z167" s="4">
        <f>Risk_Vulnerability!V167</f>
        <v>0</v>
      </c>
      <c r="AA167" s="4">
        <f t="shared" si="68"/>
        <v>0</v>
      </c>
      <c r="AB167" s="171">
        <f t="shared" si="69"/>
        <v>0</v>
      </c>
      <c r="AC167" s="4">
        <f>CE!N172</f>
        <v>0</v>
      </c>
      <c r="AD167" s="4">
        <f t="shared" si="70"/>
        <v>0</v>
      </c>
      <c r="AE167" s="4">
        <f t="shared" si="74"/>
        <v>0</v>
      </c>
      <c r="AF167" s="4">
        <f t="shared" si="71"/>
        <v>0</v>
      </c>
      <c r="AG167" s="4">
        <f t="shared" si="72"/>
        <v>0</v>
      </c>
    </row>
    <row r="168" spans="2:33" x14ac:dyDescent="0.2">
      <c r="B168">
        <f>'Risk Assessment'!B174</f>
        <v>0</v>
      </c>
      <c r="C168">
        <f>'Risk Assessment'!F174</f>
        <v>0</v>
      </c>
      <c r="D168" s="4">
        <f>Risks!C181</f>
        <v>0</v>
      </c>
      <c r="E168" s="4">
        <f t="shared" si="51"/>
        <v>0</v>
      </c>
      <c r="F168" s="4">
        <f t="shared" si="52"/>
        <v>0</v>
      </c>
      <c r="G168" s="4">
        <f t="shared" si="53"/>
        <v>0</v>
      </c>
      <c r="H168" s="4">
        <f t="shared" si="54"/>
        <v>0</v>
      </c>
      <c r="I168" s="4">
        <f t="shared" si="55"/>
        <v>0</v>
      </c>
      <c r="J168" s="4">
        <f t="shared" si="56"/>
        <v>0</v>
      </c>
      <c r="K168" s="4">
        <f t="shared" si="57"/>
        <v>0</v>
      </c>
      <c r="L168" s="4">
        <f t="shared" si="58"/>
        <v>0</v>
      </c>
      <c r="M168" s="4">
        <f t="shared" si="59"/>
        <v>0</v>
      </c>
      <c r="N168" s="4">
        <f t="shared" si="60"/>
        <v>0</v>
      </c>
      <c r="O168" s="4">
        <f t="shared" si="61"/>
        <v>0</v>
      </c>
      <c r="P168" s="4">
        <f t="shared" si="62"/>
        <v>0</v>
      </c>
      <c r="Q168" s="4">
        <f t="shared" si="63"/>
        <v>0</v>
      </c>
      <c r="R168" s="4">
        <f t="shared" si="64"/>
        <v>0</v>
      </c>
      <c r="S168" s="4">
        <f t="shared" si="65"/>
        <v>0</v>
      </c>
      <c r="T168" s="77">
        <f t="shared" si="66"/>
        <v>0</v>
      </c>
      <c r="U168" s="76">
        <f t="shared" si="73"/>
        <v>0.2</v>
      </c>
      <c r="V168" s="4">
        <f t="shared" si="67"/>
        <v>0</v>
      </c>
      <c r="X168" s="4">
        <f>Risk_Likelihood!V168</f>
        <v>0</v>
      </c>
      <c r="Y168" s="4">
        <f>Risk_Impact!V168</f>
        <v>0</v>
      </c>
      <c r="Z168" s="4">
        <f>Risk_Vulnerability!V168</f>
        <v>0</v>
      </c>
      <c r="AA168" s="4">
        <f t="shared" si="68"/>
        <v>0</v>
      </c>
      <c r="AB168" s="171">
        <f t="shared" si="69"/>
        <v>0</v>
      </c>
      <c r="AC168" s="4">
        <f>CE!N173</f>
        <v>0</v>
      </c>
      <c r="AD168" s="4">
        <f t="shared" si="70"/>
        <v>0</v>
      </c>
      <c r="AE168" s="4">
        <f t="shared" si="74"/>
        <v>0</v>
      </c>
      <c r="AF168" s="4">
        <f t="shared" si="71"/>
        <v>0</v>
      </c>
      <c r="AG168" s="4">
        <f t="shared" si="72"/>
        <v>0</v>
      </c>
    </row>
    <row r="169" spans="2:33" x14ac:dyDescent="0.2">
      <c r="B169">
        <f>'Risk Assessment'!B175</f>
        <v>0</v>
      </c>
      <c r="C169">
        <f>'Risk Assessment'!F175</f>
        <v>0</v>
      </c>
      <c r="D169" s="4">
        <f>Risks!C182</f>
        <v>0</v>
      </c>
      <c r="E169" s="4">
        <f t="shared" si="51"/>
        <v>0</v>
      </c>
      <c r="F169" s="4">
        <f t="shared" si="52"/>
        <v>0</v>
      </c>
      <c r="G169" s="4">
        <f t="shared" si="53"/>
        <v>0</v>
      </c>
      <c r="H169" s="4">
        <f t="shared" si="54"/>
        <v>0</v>
      </c>
      <c r="I169" s="4">
        <f t="shared" si="55"/>
        <v>0</v>
      </c>
      <c r="J169" s="4">
        <f t="shared" si="56"/>
        <v>0</v>
      </c>
      <c r="K169" s="4">
        <f t="shared" si="57"/>
        <v>0</v>
      </c>
      <c r="L169" s="4">
        <f t="shared" si="58"/>
        <v>0</v>
      </c>
      <c r="M169" s="4">
        <f t="shared" si="59"/>
        <v>0</v>
      </c>
      <c r="N169" s="4">
        <f t="shared" si="60"/>
        <v>0</v>
      </c>
      <c r="O169" s="4">
        <f t="shared" si="61"/>
        <v>0</v>
      </c>
      <c r="P169" s="4">
        <f t="shared" si="62"/>
        <v>0</v>
      </c>
      <c r="Q169" s="4">
        <f t="shared" si="63"/>
        <v>0</v>
      </c>
      <c r="R169" s="4">
        <f t="shared" si="64"/>
        <v>0</v>
      </c>
      <c r="S169" s="4">
        <f t="shared" si="65"/>
        <v>0</v>
      </c>
      <c r="T169" s="77">
        <f t="shared" si="66"/>
        <v>0</v>
      </c>
      <c r="U169" s="76">
        <f t="shared" si="73"/>
        <v>0.2</v>
      </c>
      <c r="V169" s="4">
        <f t="shared" si="67"/>
        <v>0</v>
      </c>
      <c r="X169" s="4">
        <f>Risk_Likelihood!V169</f>
        <v>0</v>
      </c>
      <c r="Y169" s="4">
        <f>Risk_Impact!V169</f>
        <v>0</v>
      </c>
      <c r="Z169" s="4">
        <f>Risk_Vulnerability!V169</f>
        <v>0</v>
      </c>
      <c r="AA169" s="4">
        <f t="shared" si="68"/>
        <v>0</v>
      </c>
      <c r="AB169" s="171">
        <f t="shared" si="69"/>
        <v>0</v>
      </c>
      <c r="AC169" s="4">
        <f>CE!N174</f>
        <v>0</v>
      </c>
      <c r="AD169" s="4">
        <f t="shared" si="70"/>
        <v>0</v>
      </c>
      <c r="AE169" s="4">
        <f t="shared" si="74"/>
        <v>0</v>
      </c>
      <c r="AF169" s="4">
        <f t="shared" si="71"/>
        <v>0</v>
      </c>
      <c r="AG169" s="4">
        <f t="shared" si="72"/>
        <v>0</v>
      </c>
    </row>
    <row r="170" spans="2:33" x14ac:dyDescent="0.2">
      <c r="B170">
        <f>'Risk Assessment'!B176</f>
        <v>0</v>
      </c>
      <c r="C170">
        <f>'Risk Assessment'!F176</f>
        <v>0</v>
      </c>
      <c r="D170" s="4">
        <f>Risks!C183</f>
        <v>0</v>
      </c>
      <c r="E170" s="4">
        <f t="shared" si="51"/>
        <v>0</v>
      </c>
      <c r="F170" s="4">
        <f t="shared" si="52"/>
        <v>0</v>
      </c>
      <c r="G170" s="4">
        <f t="shared" si="53"/>
        <v>0</v>
      </c>
      <c r="H170" s="4">
        <f t="shared" si="54"/>
        <v>0</v>
      </c>
      <c r="I170" s="4">
        <f t="shared" si="55"/>
        <v>0</v>
      </c>
      <c r="J170" s="4">
        <f t="shared" si="56"/>
        <v>0</v>
      </c>
      <c r="K170" s="4">
        <f t="shared" si="57"/>
        <v>0</v>
      </c>
      <c r="L170" s="4">
        <f t="shared" si="58"/>
        <v>0</v>
      </c>
      <c r="M170" s="4">
        <f t="shared" si="59"/>
        <v>0</v>
      </c>
      <c r="N170" s="4">
        <f t="shared" si="60"/>
        <v>0</v>
      </c>
      <c r="O170" s="4">
        <f t="shared" si="61"/>
        <v>0</v>
      </c>
      <c r="P170" s="4">
        <f t="shared" si="62"/>
        <v>0</v>
      </c>
      <c r="Q170" s="4">
        <f t="shared" si="63"/>
        <v>0</v>
      </c>
      <c r="R170" s="4">
        <f t="shared" si="64"/>
        <v>0</v>
      </c>
      <c r="S170" s="4">
        <f t="shared" si="65"/>
        <v>0</v>
      </c>
      <c r="T170" s="77">
        <f t="shared" si="66"/>
        <v>0</v>
      </c>
      <c r="U170" s="76">
        <f t="shared" si="73"/>
        <v>0.2</v>
      </c>
      <c r="V170" s="4">
        <f t="shared" si="67"/>
        <v>0</v>
      </c>
      <c r="X170" s="4">
        <f>Risk_Likelihood!V170</f>
        <v>0</v>
      </c>
      <c r="Y170" s="4">
        <f>Risk_Impact!V170</f>
        <v>0</v>
      </c>
      <c r="Z170" s="4">
        <f>Risk_Vulnerability!V170</f>
        <v>0</v>
      </c>
      <c r="AA170" s="4">
        <f t="shared" si="68"/>
        <v>0</v>
      </c>
      <c r="AB170" s="171">
        <f t="shared" si="69"/>
        <v>0</v>
      </c>
      <c r="AC170" s="4">
        <f>CE!N175</f>
        <v>0</v>
      </c>
      <c r="AD170" s="4">
        <f t="shared" si="70"/>
        <v>0</v>
      </c>
      <c r="AE170" s="4">
        <f t="shared" si="74"/>
        <v>0</v>
      </c>
      <c r="AF170" s="4">
        <f t="shared" si="71"/>
        <v>0</v>
      </c>
      <c r="AG170" s="4">
        <f t="shared" si="72"/>
        <v>0</v>
      </c>
    </row>
    <row r="171" spans="2:33" x14ac:dyDescent="0.2">
      <c r="B171">
        <f>'Risk Assessment'!B177</f>
        <v>0</v>
      </c>
      <c r="C171">
        <f>'Risk Assessment'!F177</f>
        <v>0</v>
      </c>
      <c r="D171" s="4">
        <f>Risks!C184</f>
        <v>0</v>
      </c>
      <c r="E171" s="4">
        <f t="shared" si="51"/>
        <v>0</v>
      </c>
      <c r="F171" s="4">
        <f t="shared" si="52"/>
        <v>0</v>
      </c>
      <c r="G171" s="4">
        <f t="shared" si="53"/>
        <v>0</v>
      </c>
      <c r="H171" s="4">
        <f t="shared" si="54"/>
        <v>0</v>
      </c>
      <c r="I171" s="4">
        <f t="shared" si="55"/>
        <v>0</v>
      </c>
      <c r="J171" s="4">
        <f t="shared" si="56"/>
        <v>0</v>
      </c>
      <c r="K171" s="4">
        <f t="shared" si="57"/>
        <v>0</v>
      </c>
      <c r="L171" s="4">
        <f t="shared" si="58"/>
        <v>0</v>
      </c>
      <c r="M171" s="4">
        <f t="shared" si="59"/>
        <v>0</v>
      </c>
      <c r="N171" s="4">
        <f t="shared" si="60"/>
        <v>0</v>
      </c>
      <c r="O171" s="4">
        <f t="shared" si="61"/>
        <v>0</v>
      </c>
      <c r="P171" s="4">
        <f t="shared" si="62"/>
        <v>0</v>
      </c>
      <c r="Q171" s="4">
        <f t="shared" si="63"/>
        <v>0</v>
      </c>
      <c r="R171" s="4">
        <f t="shared" si="64"/>
        <v>0</v>
      </c>
      <c r="S171" s="4">
        <f t="shared" si="65"/>
        <v>0</v>
      </c>
      <c r="T171" s="77">
        <f t="shared" si="66"/>
        <v>0</v>
      </c>
      <c r="U171" s="76">
        <f t="shared" si="73"/>
        <v>0.2</v>
      </c>
      <c r="V171" s="4">
        <f t="shared" si="67"/>
        <v>0</v>
      </c>
      <c r="X171" s="4">
        <f>Risk_Likelihood!V171</f>
        <v>0</v>
      </c>
      <c r="Y171" s="4">
        <f>Risk_Impact!V171</f>
        <v>0</v>
      </c>
      <c r="Z171" s="4">
        <f>Risk_Vulnerability!V171</f>
        <v>0</v>
      </c>
      <c r="AA171" s="4">
        <f t="shared" si="68"/>
        <v>0</v>
      </c>
      <c r="AB171" s="171">
        <f t="shared" si="69"/>
        <v>0</v>
      </c>
      <c r="AC171" s="4">
        <f>CE!N176</f>
        <v>0</v>
      </c>
      <c r="AD171" s="4">
        <f t="shared" si="70"/>
        <v>0</v>
      </c>
      <c r="AE171" s="4">
        <f t="shared" si="74"/>
        <v>0</v>
      </c>
      <c r="AF171" s="4">
        <f t="shared" si="71"/>
        <v>0</v>
      </c>
      <c r="AG171" s="4">
        <f t="shared" si="72"/>
        <v>0</v>
      </c>
    </row>
    <row r="172" spans="2:33" x14ac:dyDescent="0.2">
      <c r="B172">
        <f>'Risk Assessment'!B178</f>
        <v>0</v>
      </c>
      <c r="C172">
        <f>'Risk Assessment'!F178</f>
        <v>0</v>
      </c>
      <c r="D172" s="4">
        <f>Risks!C185</f>
        <v>0</v>
      </c>
      <c r="E172" s="4">
        <f t="shared" si="51"/>
        <v>0</v>
      </c>
      <c r="F172" s="4">
        <f t="shared" si="52"/>
        <v>0</v>
      </c>
      <c r="G172" s="4">
        <f t="shared" si="53"/>
        <v>0</v>
      </c>
      <c r="H172" s="4">
        <f t="shared" si="54"/>
        <v>0</v>
      </c>
      <c r="I172" s="4">
        <f t="shared" si="55"/>
        <v>0</v>
      </c>
      <c r="J172" s="4">
        <f t="shared" si="56"/>
        <v>0</v>
      </c>
      <c r="K172" s="4">
        <f t="shared" si="57"/>
        <v>0</v>
      </c>
      <c r="L172" s="4">
        <f t="shared" si="58"/>
        <v>0</v>
      </c>
      <c r="M172" s="4">
        <f t="shared" si="59"/>
        <v>0</v>
      </c>
      <c r="N172" s="4">
        <f t="shared" si="60"/>
        <v>0</v>
      </c>
      <c r="O172" s="4">
        <f t="shared" si="61"/>
        <v>0</v>
      </c>
      <c r="P172" s="4">
        <f t="shared" si="62"/>
        <v>0</v>
      </c>
      <c r="Q172" s="4">
        <f t="shared" si="63"/>
        <v>0</v>
      </c>
      <c r="R172" s="4">
        <f t="shared" si="64"/>
        <v>0</v>
      </c>
      <c r="S172" s="4">
        <f t="shared" si="65"/>
        <v>0</v>
      </c>
      <c r="T172" s="77">
        <f t="shared" si="66"/>
        <v>0</v>
      </c>
      <c r="U172" s="76">
        <f t="shared" si="73"/>
        <v>0.2</v>
      </c>
      <c r="V172" s="4">
        <f t="shared" si="67"/>
        <v>0</v>
      </c>
      <c r="X172" s="4">
        <f>Risk_Likelihood!V172</f>
        <v>0</v>
      </c>
      <c r="Y172" s="4">
        <f>Risk_Impact!V172</f>
        <v>0</v>
      </c>
      <c r="Z172" s="4">
        <f>Risk_Vulnerability!V172</f>
        <v>0</v>
      </c>
      <c r="AA172" s="4">
        <f t="shared" si="68"/>
        <v>0</v>
      </c>
      <c r="AB172" s="171">
        <f t="shared" si="69"/>
        <v>0</v>
      </c>
      <c r="AC172" s="4">
        <f>CE!N177</f>
        <v>0</v>
      </c>
      <c r="AD172" s="4">
        <f t="shared" si="70"/>
        <v>0</v>
      </c>
      <c r="AE172" s="4">
        <f t="shared" si="74"/>
        <v>0</v>
      </c>
      <c r="AF172" s="4">
        <f t="shared" si="71"/>
        <v>0</v>
      </c>
      <c r="AG172" s="4">
        <f t="shared" si="72"/>
        <v>0</v>
      </c>
    </row>
    <row r="173" spans="2:33" x14ac:dyDescent="0.2">
      <c r="B173">
        <f>'Risk Assessment'!B179</f>
        <v>0</v>
      </c>
      <c r="C173">
        <f>'Risk Assessment'!F179</f>
        <v>0</v>
      </c>
      <c r="D173" s="4">
        <f>Risks!C186</f>
        <v>0</v>
      </c>
      <c r="E173" s="4">
        <f t="shared" si="51"/>
        <v>0</v>
      </c>
      <c r="F173" s="4">
        <f t="shared" si="52"/>
        <v>0</v>
      </c>
      <c r="G173" s="4">
        <f t="shared" si="53"/>
        <v>0</v>
      </c>
      <c r="H173" s="4">
        <f t="shared" si="54"/>
        <v>0</v>
      </c>
      <c r="I173" s="4">
        <f t="shared" si="55"/>
        <v>0</v>
      </c>
      <c r="J173" s="4">
        <f t="shared" si="56"/>
        <v>0</v>
      </c>
      <c r="K173" s="4">
        <f t="shared" si="57"/>
        <v>0</v>
      </c>
      <c r="L173" s="4">
        <f t="shared" si="58"/>
        <v>0</v>
      </c>
      <c r="M173" s="4">
        <f t="shared" si="59"/>
        <v>0</v>
      </c>
      <c r="N173" s="4">
        <f t="shared" si="60"/>
        <v>0</v>
      </c>
      <c r="O173" s="4">
        <f t="shared" si="61"/>
        <v>0</v>
      </c>
      <c r="P173" s="4">
        <f t="shared" si="62"/>
        <v>0</v>
      </c>
      <c r="Q173" s="4">
        <f t="shared" si="63"/>
        <v>0</v>
      </c>
      <c r="R173" s="4">
        <f t="shared" si="64"/>
        <v>0</v>
      </c>
      <c r="S173" s="4">
        <f t="shared" si="65"/>
        <v>0</v>
      </c>
      <c r="T173" s="77">
        <f t="shared" si="66"/>
        <v>0</v>
      </c>
      <c r="U173" s="76">
        <f t="shared" si="73"/>
        <v>0.2</v>
      </c>
      <c r="V173" s="4">
        <f t="shared" si="67"/>
        <v>0</v>
      </c>
      <c r="X173" s="4">
        <f>Risk_Likelihood!V173</f>
        <v>0</v>
      </c>
      <c r="Y173" s="4">
        <f>Risk_Impact!V173</f>
        <v>0</v>
      </c>
      <c r="Z173" s="4">
        <f>Risk_Vulnerability!V173</f>
        <v>0</v>
      </c>
      <c r="AA173" s="4">
        <f t="shared" si="68"/>
        <v>0</v>
      </c>
      <c r="AB173" s="171">
        <f t="shared" si="69"/>
        <v>0</v>
      </c>
      <c r="AC173" s="4">
        <f>CE!N178</f>
        <v>0</v>
      </c>
      <c r="AD173" s="4">
        <f t="shared" si="70"/>
        <v>0</v>
      </c>
      <c r="AE173" s="4">
        <f t="shared" si="74"/>
        <v>0</v>
      </c>
      <c r="AF173" s="4">
        <f t="shared" si="71"/>
        <v>0</v>
      </c>
      <c r="AG173" s="4">
        <f t="shared" si="72"/>
        <v>0</v>
      </c>
    </row>
    <row r="174" spans="2:33" x14ac:dyDescent="0.2">
      <c r="B174">
        <f>'Risk Assessment'!B180</f>
        <v>0</v>
      </c>
      <c r="C174">
        <f>'Risk Assessment'!F180</f>
        <v>0</v>
      </c>
      <c r="D174" s="4">
        <f>Risks!C187</f>
        <v>0</v>
      </c>
      <c r="E174" s="4">
        <f t="shared" si="51"/>
        <v>0</v>
      </c>
      <c r="F174" s="4">
        <f t="shared" si="52"/>
        <v>0</v>
      </c>
      <c r="G174" s="4">
        <f t="shared" si="53"/>
        <v>0</v>
      </c>
      <c r="H174" s="4">
        <f t="shared" si="54"/>
        <v>0</v>
      </c>
      <c r="I174" s="4">
        <f t="shared" si="55"/>
        <v>0</v>
      </c>
      <c r="J174" s="4">
        <f t="shared" si="56"/>
        <v>0</v>
      </c>
      <c r="K174" s="4">
        <f t="shared" si="57"/>
        <v>0</v>
      </c>
      <c r="L174" s="4">
        <f t="shared" si="58"/>
        <v>0</v>
      </c>
      <c r="M174" s="4">
        <f t="shared" si="59"/>
        <v>0</v>
      </c>
      <c r="N174" s="4">
        <f t="shared" si="60"/>
        <v>0</v>
      </c>
      <c r="O174" s="4">
        <f t="shared" si="61"/>
        <v>0</v>
      </c>
      <c r="P174" s="4">
        <f t="shared" si="62"/>
        <v>0</v>
      </c>
      <c r="Q174" s="4">
        <f t="shared" si="63"/>
        <v>0</v>
      </c>
      <c r="R174" s="4">
        <f t="shared" si="64"/>
        <v>0</v>
      </c>
      <c r="S174" s="4">
        <f t="shared" si="65"/>
        <v>0</v>
      </c>
      <c r="T174" s="77">
        <f t="shared" si="66"/>
        <v>0</v>
      </c>
      <c r="U174" s="76">
        <f t="shared" si="73"/>
        <v>0.2</v>
      </c>
      <c r="V174" s="4">
        <f t="shared" si="67"/>
        <v>0</v>
      </c>
      <c r="X174" s="4">
        <f>Risk_Likelihood!V174</f>
        <v>0</v>
      </c>
      <c r="Y174" s="4">
        <f>Risk_Impact!V174</f>
        <v>0</v>
      </c>
      <c r="Z174" s="4">
        <f>Risk_Vulnerability!V174</f>
        <v>0</v>
      </c>
      <c r="AA174" s="4">
        <f t="shared" si="68"/>
        <v>0</v>
      </c>
      <c r="AB174" s="171">
        <f t="shared" si="69"/>
        <v>0</v>
      </c>
      <c r="AC174" s="4">
        <f>CE!N179</f>
        <v>0</v>
      </c>
      <c r="AD174" s="4">
        <f t="shared" si="70"/>
        <v>0</v>
      </c>
      <c r="AE174" s="4">
        <f t="shared" si="74"/>
        <v>0</v>
      </c>
      <c r="AF174" s="4">
        <f t="shared" si="71"/>
        <v>0</v>
      </c>
      <c r="AG174" s="4">
        <f t="shared" si="72"/>
        <v>0</v>
      </c>
    </row>
    <row r="175" spans="2:33" x14ac:dyDescent="0.2">
      <c r="B175">
        <f>'Risk Assessment'!B181</f>
        <v>0</v>
      </c>
      <c r="C175">
        <f>'Risk Assessment'!F181</f>
        <v>0</v>
      </c>
      <c r="D175" s="4">
        <f>Risks!C188</f>
        <v>0</v>
      </c>
      <c r="E175" s="4">
        <f t="shared" si="51"/>
        <v>0</v>
      </c>
      <c r="F175" s="4">
        <f t="shared" si="52"/>
        <v>0</v>
      </c>
      <c r="G175" s="4">
        <f t="shared" si="53"/>
        <v>0</v>
      </c>
      <c r="H175" s="4">
        <f t="shared" si="54"/>
        <v>0</v>
      </c>
      <c r="I175" s="4">
        <f t="shared" si="55"/>
        <v>0</v>
      </c>
      <c r="J175" s="4">
        <f t="shared" si="56"/>
        <v>0</v>
      </c>
      <c r="K175" s="4">
        <f t="shared" si="57"/>
        <v>0</v>
      </c>
      <c r="L175" s="4">
        <f t="shared" si="58"/>
        <v>0</v>
      </c>
      <c r="M175" s="4">
        <f t="shared" si="59"/>
        <v>0</v>
      </c>
      <c r="N175" s="4">
        <f t="shared" si="60"/>
        <v>0</v>
      </c>
      <c r="O175" s="4">
        <f t="shared" si="61"/>
        <v>0</v>
      </c>
      <c r="P175" s="4">
        <f t="shared" si="62"/>
        <v>0</v>
      </c>
      <c r="Q175" s="4">
        <f t="shared" si="63"/>
        <v>0</v>
      </c>
      <c r="R175" s="4">
        <f t="shared" si="64"/>
        <v>0</v>
      </c>
      <c r="S175" s="4">
        <f t="shared" si="65"/>
        <v>0</v>
      </c>
      <c r="T175" s="77">
        <f t="shared" si="66"/>
        <v>0</v>
      </c>
      <c r="U175" s="76">
        <f t="shared" si="73"/>
        <v>0.2</v>
      </c>
      <c r="V175" s="4">
        <f t="shared" si="67"/>
        <v>0</v>
      </c>
      <c r="X175" s="4">
        <f>Risk_Likelihood!V175</f>
        <v>0</v>
      </c>
      <c r="Y175" s="4">
        <f>Risk_Impact!V175</f>
        <v>0</v>
      </c>
      <c r="Z175" s="4">
        <f>Risk_Vulnerability!V175</f>
        <v>0</v>
      </c>
      <c r="AA175" s="4">
        <f t="shared" si="68"/>
        <v>0</v>
      </c>
      <c r="AB175" s="171">
        <f t="shared" si="69"/>
        <v>0</v>
      </c>
      <c r="AC175" s="4">
        <f>CE!N180</f>
        <v>0</v>
      </c>
      <c r="AD175" s="4">
        <f t="shared" si="70"/>
        <v>0</v>
      </c>
      <c r="AE175" s="4">
        <f t="shared" si="74"/>
        <v>0</v>
      </c>
      <c r="AF175" s="4">
        <f t="shared" si="71"/>
        <v>0</v>
      </c>
      <c r="AG175" s="4">
        <f t="shared" si="72"/>
        <v>0</v>
      </c>
    </row>
    <row r="176" spans="2:33" x14ac:dyDescent="0.2">
      <c r="B176">
        <f>'Risk Assessment'!B182</f>
        <v>0</v>
      </c>
      <c r="C176">
        <f>'Risk Assessment'!F182</f>
        <v>0</v>
      </c>
      <c r="D176" s="4">
        <f>Risks!C189</f>
        <v>0</v>
      </c>
      <c r="E176" s="4">
        <f t="shared" si="51"/>
        <v>0</v>
      </c>
      <c r="F176" s="4">
        <f t="shared" si="52"/>
        <v>0</v>
      </c>
      <c r="G176" s="4">
        <f t="shared" si="53"/>
        <v>0</v>
      </c>
      <c r="H176" s="4">
        <f t="shared" si="54"/>
        <v>0</v>
      </c>
      <c r="I176" s="4">
        <f t="shared" si="55"/>
        <v>0</v>
      </c>
      <c r="J176" s="4">
        <f t="shared" si="56"/>
        <v>0</v>
      </c>
      <c r="K176" s="4">
        <f t="shared" si="57"/>
        <v>0</v>
      </c>
      <c r="L176" s="4">
        <f t="shared" si="58"/>
        <v>0</v>
      </c>
      <c r="M176" s="4">
        <f t="shared" si="59"/>
        <v>0</v>
      </c>
      <c r="N176" s="4">
        <f t="shared" si="60"/>
        <v>0</v>
      </c>
      <c r="O176" s="4">
        <f t="shared" si="61"/>
        <v>0</v>
      </c>
      <c r="P176" s="4">
        <f t="shared" si="62"/>
        <v>0</v>
      </c>
      <c r="Q176" s="4">
        <f t="shared" si="63"/>
        <v>0</v>
      </c>
      <c r="R176" s="4">
        <f t="shared" si="64"/>
        <v>0</v>
      </c>
      <c r="S176" s="4">
        <f t="shared" si="65"/>
        <v>0</v>
      </c>
      <c r="T176" s="77">
        <f t="shared" si="66"/>
        <v>0</v>
      </c>
      <c r="U176" s="76">
        <f t="shared" si="73"/>
        <v>0.2</v>
      </c>
      <c r="V176" s="4">
        <f t="shared" si="67"/>
        <v>0</v>
      </c>
      <c r="X176" s="4">
        <f>Risk_Likelihood!V176</f>
        <v>0</v>
      </c>
      <c r="Y176" s="4">
        <f>Risk_Impact!V176</f>
        <v>0</v>
      </c>
      <c r="Z176" s="4">
        <f>Risk_Vulnerability!V176</f>
        <v>0</v>
      </c>
      <c r="AA176" s="4">
        <f t="shared" si="68"/>
        <v>0</v>
      </c>
      <c r="AB176" s="171">
        <f t="shared" si="69"/>
        <v>0</v>
      </c>
      <c r="AC176" s="4">
        <f>CE!N181</f>
        <v>0</v>
      </c>
      <c r="AD176" s="4">
        <f t="shared" si="70"/>
        <v>0</v>
      </c>
      <c r="AE176" s="4">
        <f t="shared" si="74"/>
        <v>0</v>
      </c>
      <c r="AF176" s="4">
        <f t="shared" si="71"/>
        <v>0</v>
      </c>
      <c r="AG176" s="4">
        <f t="shared" si="72"/>
        <v>0</v>
      </c>
    </row>
    <row r="177" spans="2:33" x14ac:dyDescent="0.2">
      <c r="B177">
        <f>'Risk Assessment'!B183</f>
        <v>0</v>
      </c>
      <c r="C177">
        <f>'Risk Assessment'!F183</f>
        <v>0</v>
      </c>
      <c r="D177" s="4">
        <f>Risks!C190</f>
        <v>0</v>
      </c>
      <c r="E177" s="4">
        <f t="shared" si="51"/>
        <v>0</v>
      </c>
      <c r="F177" s="4">
        <f t="shared" si="52"/>
        <v>0</v>
      </c>
      <c r="G177" s="4">
        <f t="shared" si="53"/>
        <v>0</v>
      </c>
      <c r="H177" s="4">
        <f t="shared" si="54"/>
        <v>0</v>
      </c>
      <c r="I177" s="4">
        <f t="shared" si="55"/>
        <v>0</v>
      </c>
      <c r="J177" s="4">
        <f t="shared" si="56"/>
        <v>0</v>
      </c>
      <c r="K177" s="4">
        <f t="shared" si="57"/>
        <v>0</v>
      </c>
      <c r="L177" s="4">
        <f t="shared" si="58"/>
        <v>0</v>
      </c>
      <c r="M177" s="4">
        <f t="shared" si="59"/>
        <v>0</v>
      </c>
      <c r="N177" s="4">
        <f t="shared" si="60"/>
        <v>0</v>
      </c>
      <c r="O177" s="4">
        <f t="shared" si="61"/>
        <v>0</v>
      </c>
      <c r="P177" s="4">
        <f t="shared" si="62"/>
        <v>0</v>
      </c>
      <c r="Q177" s="4">
        <f t="shared" si="63"/>
        <v>0</v>
      </c>
      <c r="R177" s="4">
        <f t="shared" si="64"/>
        <v>0</v>
      </c>
      <c r="S177" s="4">
        <f t="shared" si="65"/>
        <v>0</v>
      </c>
      <c r="T177" s="77">
        <f t="shared" si="66"/>
        <v>0</v>
      </c>
      <c r="U177" s="76">
        <f t="shared" si="73"/>
        <v>0.2</v>
      </c>
      <c r="V177" s="4">
        <f t="shared" si="67"/>
        <v>0</v>
      </c>
      <c r="X177" s="4">
        <f>Risk_Likelihood!V177</f>
        <v>0</v>
      </c>
      <c r="Y177" s="4">
        <f>Risk_Impact!V177</f>
        <v>0</v>
      </c>
      <c r="Z177" s="4">
        <f>Risk_Vulnerability!V177</f>
        <v>0</v>
      </c>
      <c r="AA177" s="4">
        <f t="shared" si="68"/>
        <v>0</v>
      </c>
      <c r="AB177" s="171">
        <f t="shared" si="69"/>
        <v>0</v>
      </c>
      <c r="AC177" s="4">
        <f>CE!N182</f>
        <v>0</v>
      </c>
      <c r="AD177" s="4">
        <f t="shared" si="70"/>
        <v>0</v>
      </c>
      <c r="AE177" s="4">
        <f t="shared" si="74"/>
        <v>0</v>
      </c>
      <c r="AF177" s="4">
        <f t="shared" si="71"/>
        <v>0</v>
      </c>
      <c r="AG177" s="4">
        <f t="shared" si="72"/>
        <v>0</v>
      </c>
    </row>
    <row r="178" spans="2:33" x14ac:dyDescent="0.2">
      <c r="B178">
        <f>'Risk Assessment'!B184</f>
        <v>0</v>
      </c>
      <c r="C178">
        <f>'Risk Assessment'!F184</f>
        <v>0</v>
      </c>
      <c r="D178" s="4">
        <f>Risks!C191</f>
        <v>0</v>
      </c>
      <c r="E178" s="4">
        <f t="shared" si="51"/>
        <v>0</v>
      </c>
      <c r="F178" s="4">
        <f t="shared" si="52"/>
        <v>0</v>
      </c>
      <c r="G178" s="4">
        <f t="shared" si="53"/>
        <v>0</v>
      </c>
      <c r="H178" s="4">
        <f t="shared" si="54"/>
        <v>0</v>
      </c>
      <c r="I178" s="4">
        <f t="shared" si="55"/>
        <v>0</v>
      </c>
      <c r="J178" s="4">
        <f t="shared" si="56"/>
        <v>0</v>
      </c>
      <c r="K178" s="4">
        <f t="shared" si="57"/>
        <v>0</v>
      </c>
      <c r="L178" s="4">
        <f t="shared" si="58"/>
        <v>0</v>
      </c>
      <c r="M178" s="4">
        <f t="shared" si="59"/>
        <v>0</v>
      </c>
      <c r="N178" s="4">
        <f t="shared" si="60"/>
        <v>0</v>
      </c>
      <c r="O178" s="4">
        <f t="shared" si="61"/>
        <v>0</v>
      </c>
      <c r="P178" s="4">
        <f t="shared" si="62"/>
        <v>0</v>
      </c>
      <c r="Q178" s="4">
        <f t="shared" si="63"/>
        <v>0</v>
      </c>
      <c r="R178" s="4">
        <f t="shared" si="64"/>
        <v>0</v>
      </c>
      <c r="S178" s="4">
        <f t="shared" si="65"/>
        <v>0</v>
      </c>
      <c r="T178" s="77">
        <f t="shared" si="66"/>
        <v>0</v>
      </c>
      <c r="U178" s="76">
        <f t="shared" si="73"/>
        <v>0.2</v>
      </c>
      <c r="V178" s="4">
        <f t="shared" si="67"/>
        <v>0</v>
      </c>
      <c r="X178" s="4">
        <f>Risk_Likelihood!V178</f>
        <v>0</v>
      </c>
      <c r="Y178" s="4">
        <f>Risk_Impact!V178</f>
        <v>0</v>
      </c>
      <c r="Z178" s="4">
        <f>Risk_Vulnerability!V178</f>
        <v>0</v>
      </c>
      <c r="AA178" s="4">
        <f t="shared" si="68"/>
        <v>0</v>
      </c>
      <c r="AB178" s="171">
        <f t="shared" si="69"/>
        <v>0</v>
      </c>
      <c r="AC178" s="4">
        <f>CE!N183</f>
        <v>0</v>
      </c>
      <c r="AD178" s="4">
        <f t="shared" si="70"/>
        <v>0</v>
      </c>
      <c r="AE178" s="4">
        <f t="shared" si="74"/>
        <v>0</v>
      </c>
      <c r="AF178" s="4">
        <f t="shared" si="71"/>
        <v>0</v>
      </c>
      <c r="AG178" s="4">
        <f t="shared" si="72"/>
        <v>0</v>
      </c>
    </row>
    <row r="179" spans="2:33" x14ac:dyDescent="0.2">
      <c r="B179">
        <f>'Risk Assessment'!B185</f>
        <v>0</v>
      </c>
      <c r="C179">
        <f>'Risk Assessment'!F185</f>
        <v>0</v>
      </c>
      <c r="D179" s="4">
        <f>Risks!C192</f>
        <v>0</v>
      </c>
      <c r="E179" s="4">
        <f t="shared" si="51"/>
        <v>0</v>
      </c>
      <c r="F179" s="4">
        <f t="shared" si="52"/>
        <v>0</v>
      </c>
      <c r="G179" s="4">
        <f t="shared" si="53"/>
        <v>0</v>
      </c>
      <c r="H179" s="4">
        <f t="shared" si="54"/>
        <v>0</v>
      </c>
      <c r="I179" s="4">
        <f t="shared" si="55"/>
        <v>0</v>
      </c>
      <c r="J179" s="4">
        <f t="shared" si="56"/>
        <v>0</v>
      </c>
      <c r="K179" s="4">
        <f t="shared" si="57"/>
        <v>0</v>
      </c>
      <c r="L179" s="4">
        <f t="shared" si="58"/>
        <v>0</v>
      </c>
      <c r="M179" s="4">
        <f t="shared" si="59"/>
        <v>0</v>
      </c>
      <c r="N179" s="4">
        <f t="shared" si="60"/>
        <v>0</v>
      </c>
      <c r="O179" s="4">
        <f t="shared" si="61"/>
        <v>0</v>
      </c>
      <c r="P179" s="4">
        <f t="shared" si="62"/>
        <v>0</v>
      </c>
      <c r="Q179" s="4">
        <f t="shared" si="63"/>
        <v>0</v>
      </c>
      <c r="R179" s="4">
        <f t="shared" si="64"/>
        <v>0</v>
      </c>
      <c r="S179" s="4">
        <f t="shared" si="65"/>
        <v>0</v>
      </c>
      <c r="T179" s="77">
        <f t="shared" si="66"/>
        <v>0</v>
      </c>
      <c r="U179" s="76">
        <f t="shared" si="73"/>
        <v>0.2</v>
      </c>
      <c r="V179" s="4">
        <f t="shared" si="67"/>
        <v>0</v>
      </c>
      <c r="X179" s="4">
        <f>Risk_Likelihood!V179</f>
        <v>0</v>
      </c>
      <c r="Y179" s="4">
        <f>Risk_Impact!V179</f>
        <v>0</v>
      </c>
      <c r="Z179" s="4">
        <f>Risk_Vulnerability!V179</f>
        <v>0</v>
      </c>
      <c r="AA179" s="4">
        <f t="shared" si="68"/>
        <v>0</v>
      </c>
      <c r="AB179" s="171">
        <f t="shared" si="69"/>
        <v>0</v>
      </c>
      <c r="AC179" s="4">
        <f>CE!N184</f>
        <v>0</v>
      </c>
      <c r="AD179" s="4">
        <f t="shared" si="70"/>
        <v>0</v>
      </c>
      <c r="AE179" s="4">
        <f t="shared" si="74"/>
        <v>0</v>
      </c>
      <c r="AF179" s="4">
        <f t="shared" si="71"/>
        <v>0</v>
      </c>
      <c r="AG179" s="4">
        <f t="shared" si="72"/>
        <v>0</v>
      </c>
    </row>
    <row r="180" spans="2:33" x14ac:dyDescent="0.2">
      <c r="B180">
        <f>'Risk Assessment'!B186</f>
        <v>0</v>
      </c>
      <c r="C180">
        <f>'Risk Assessment'!F186</f>
        <v>0</v>
      </c>
      <c r="D180" s="4">
        <f>Risks!C193</f>
        <v>0</v>
      </c>
      <c r="E180" s="4">
        <f t="shared" si="51"/>
        <v>0</v>
      </c>
      <c r="F180" s="4">
        <f t="shared" si="52"/>
        <v>0</v>
      </c>
      <c r="G180" s="4">
        <f t="shared" si="53"/>
        <v>0</v>
      </c>
      <c r="H180" s="4">
        <f t="shared" si="54"/>
        <v>0</v>
      </c>
      <c r="I180" s="4">
        <f t="shared" si="55"/>
        <v>0</v>
      </c>
      <c r="J180" s="4">
        <f t="shared" si="56"/>
        <v>0</v>
      </c>
      <c r="K180" s="4">
        <f t="shared" si="57"/>
        <v>0</v>
      </c>
      <c r="L180" s="4">
        <f t="shared" si="58"/>
        <v>0</v>
      </c>
      <c r="M180" s="4">
        <f t="shared" si="59"/>
        <v>0</v>
      </c>
      <c r="N180" s="4">
        <f t="shared" si="60"/>
        <v>0</v>
      </c>
      <c r="O180" s="4">
        <f t="shared" si="61"/>
        <v>0</v>
      </c>
      <c r="P180" s="4">
        <f t="shared" si="62"/>
        <v>0</v>
      </c>
      <c r="Q180" s="4">
        <f t="shared" si="63"/>
        <v>0</v>
      </c>
      <c r="R180" s="4">
        <f t="shared" si="64"/>
        <v>0</v>
      </c>
      <c r="S180" s="4">
        <f t="shared" si="65"/>
        <v>0</v>
      </c>
      <c r="T180" s="77">
        <f t="shared" si="66"/>
        <v>0</v>
      </c>
      <c r="U180" s="76">
        <f t="shared" si="73"/>
        <v>0.2</v>
      </c>
      <c r="V180" s="4">
        <f t="shared" si="67"/>
        <v>0</v>
      </c>
      <c r="X180" s="4">
        <f>Risk_Likelihood!V180</f>
        <v>0</v>
      </c>
      <c r="Y180" s="4">
        <f>Risk_Impact!V180</f>
        <v>0</v>
      </c>
      <c r="Z180" s="4">
        <f>Risk_Vulnerability!V180</f>
        <v>0</v>
      </c>
      <c r="AA180" s="4">
        <f t="shared" si="68"/>
        <v>0</v>
      </c>
      <c r="AB180" s="171">
        <f t="shared" si="69"/>
        <v>0</v>
      </c>
      <c r="AC180" s="4">
        <f>CE!N185</f>
        <v>0</v>
      </c>
      <c r="AD180" s="4">
        <f t="shared" si="70"/>
        <v>0</v>
      </c>
      <c r="AE180" s="4">
        <f t="shared" si="74"/>
        <v>0</v>
      </c>
      <c r="AF180" s="4">
        <f t="shared" si="71"/>
        <v>0</v>
      </c>
      <c r="AG180" s="4">
        <f t="shared" si="72"/>
        <v>0</v>
      </c>
    </row>
    <row r="181" spans="2:33" x14ac:dyDescent="0.2">
      <c r="B181">
        <f>'Risk Assessment'!B187</f>
        <v>0</v>
      </c>
      <c r="C181">
        <f>'Risk Assessment'!F187</f>
        <v>0</v>
      </c>
      <c r="D181" s="4">
        <f>Risks!C194</f>
        <v>0</v>
      </c>
      <c r="E181" s="4">
        <f t="shared" si="51"/>
        <v>0</v>
      </c>
      <c r="F181" s="4">
        <f t="shared" si="52"/>
        <v>0</v>
      </c>
      <c r="G181" s="4">
        <f t="shared" si="53"/>
        <v>0</v>
      </c>
      <c r="H181" s="4">
        <f t="shared" si="54"/>
        <v>0</v>
      </c>
      <c r="I181" s="4">
        <f t="shared" si="55"/>
        <v>0</v>
      </c>
      <c r="J181" s="4">
        <f t="shared" si="56"/>
        <v>0</v>
      </c>
      <c r="K181" s="4">
        <f t="shared" si="57"/>
        <v>0</v>
      </c>
      <c r="L181" s="4">
        <f t="shared" si="58"/>
        <v>0</v>
      </c>
      <c r="M181" s="4">
        <f t="shared" si="59"/>
        <v>0</v>
      </c>
      <c r="N181" s="4">
        <f t="shared" si="60"/>
        <v>0</v>
      </c>
      <c r="O181" s="4">
        <f t="shared" si="61"/>
        <v>0</v>
      </c>
      <c r="P181" s="4">
        <f t="shared" si="62"/>
        <v>0</v>
      </c>
      <c r="Q181" s="4">
        <f t="shared" si="63"/>
        <v>0</v>
      </c>
      <c r="R181" s="4">
        <f t="shared" si="64"/>
        <v>0</v>
      </c>
      <c r="S181" s="4">
        <f t="shared" si="65"/>
        <v>0</v>
      </c>
      <c r="T181" s="77">
        <f t="shared" si="66"/>
        <v>0</v>
      </c>
      <c r="U181" s="76">
        <f t="shared" si="73"/>
        <v>0.2</v>
      </c>
      <c r="V181" s="4">
        <f t="shared" si="67"/>
        <v>0</v>
      </c>
      <c r="X181" s="4">
        <f>Risk_Likelihood!V181</f>
        <v>0</v>
      </c>
      <c r="Y181" s="4">
        <f>Risk_Impact!V181</f>
        <v>0</v>
      </c>
      <c r="Z181" s="4">
        <f>Risk_Vulnerability!V181</f>
        <v>0</v>
      </c>
      <c r="AA181" s="4">
        <f t="shared" si="68"/>
        <v>0</v>
      </c>
      <c r="AB181" s="171">
        <f t="shared" si="69"/>
        <v>0</v>
      </c>
      <c r="AC181" s="4">
        <f>CE!N186</f>
        <v>0</v>
      </c>
      <c r="AD181" s="4">
        <f t="shared" si="70"/>
        <v>0</v>
      </c>
      <c r="AE181" s="4">
        <f t="shared" si="74"/>
        <v>0</v>
      </c>
      <c r="AF181" s="4">
        <f t="shared" si="71"/>
        <v>0</v>
      </c>
      <c r="AG181" s="4">
        <f t="shared" si="72"/>
        <v>0</v>
      </c>
    </row>
    <row r="182" spans="2:33" x14ac:dyDescent="0.2">
      <c r="B182">
        <f>'Risk Assessment'!B188</f>
        <v>0</v>
      </c>
      <c r="C182">
        <f>'Risk Assessment'!F188</f>
        <v>0</v>
      </c>
      <c r="D182" s="4">
        <f>Risks!C195</f>
        <v>0</v>
      </c>
      <c r="E182" s="4">
        <f t="shared" si="51"/>
        <v>0</v>
      </c>
      <c r="F182" s="4">
        <f t="shared" si="52"/>
        <v>0</v>
      </c>
      <c r="G182" s="4">
        <f t="shared" si="53"/>
        <v>0</v>
      </c>
      <c r="H182" s="4">
        <f t="shared" si="54"/>
        <v>0</v>
      </c>
      <c r="I182" s="4">
        <f t="shared" si="55"/>
        <v>0</v>
      </c>
      <c r="J182" s="4">
        <f t="shared" si="56"/>
        <v>0</v>
      </c>
      <c r="K182" s="4">
        <f t="shared" si="57"/>
        <v>0</v>
      </c>
      <c r="L182" s="4">
        <f t="shared" si="58"/>
        <v>0</v>
      </c>
      <c r="M182" s="4">
        <f t="shared" si="59"/>
        <v>0</v>
      </c>
      <c r="N182" s="4">
        <f t="shared" si="60"/>
        <v>0</v>
      </c>
      <c r="O182" s="4">
        <f t="shared" si="61"/>
        <v>0</v>
      </c>
      <c r="P182" s="4">
        <f t="shared" si="62"/>
        <v>0</v>
      </c>
      <c r="Q182" s="4">
        <f t="shared" si="63"/>
        <v>0</v>
      </c>
      <c r="R182" s="4">
        <f t="shared" si="64"/>
        <v>0</v>
      </c>
      <c r="S182" s="4">
        <f t="shared" si="65"/>
        <v>0</v>
      </c>
      <c r="T182" s="77">
        <f t="shared" si="66"/>
        <v>0</v>
      </c>
      <c r="U182" s="76">
        <f t="shared" si="73"/>
        <v>0.2</v>
      </c>
      <c r="V182" s="4">
        <f t="shared" si="67"/>
        <v>0</v>
      </c>
      <c r="X182" s="4">
        <f>Risk_Likelihood!V182</f>
        <v>0</v>
      </c>
      <c r="Y182" s="4">
        <f>Risk_Impact!V182</f>
        <v>0</v>
      </c>
      <c r="Z182" s="4">
        <f>Risk_Vulnerability!V182</f>
        <v>0</v>
      </c>
      <c r="AA182" s="4">
        <f t="shared" si="68"/>
        <v>0</v>
      </c>
      <c r="AB182" s="171">
        <f t="shared" si="69"/>
        <v>0</v>
      </c>
      <c r="AC182" s="4">
        <f>CE!N187</f>
        <v>0</v>
      </c>
      <c r="AD182" s="4">
        <f t="shared" si="70"/>
        <v>0</v>
      </c>
      <c r="AE182" s="4">
        <f t="shared" si="74"/>
        <v>0</v>
      </c>
      <c r="AF182" s="4">
        <f t="shared" si="71"/>
        <v>0</v>
      </c>
      <c r="AG182" s="4">
        <f t="shared" si="72"/>
        <v>0</v>
      </c>
    </row>
    <row r="183" spans="2:33" x14ac:dyDescent="0.2">
      <c r="B183">
        <f>'Risk Assessment'!B189</f>
        <v>0</v>
      </c>
      <c r="C183">
        <f>'Risk Assessment'!F189</f>
        <v>0</v>
      </c>
      <c r="D183" s="4">
        <f>Risks!C196</f>
        <v>0</v>
      </c>
      <c r="E183" s="4">
        <f t="shared" si="51"/>
        <v>0</v>
      </c>
      <c r="F183" s="4">
        <f t="shared" si="52"/>
        <v>0</v>
      </c>
      <c r="G183" s="4">
        <f t="shared" si="53"/>
        <v>0</v>
      </c>
      <c r="H183" s="4">
        <f t="shared" si="54"/>
        <v>0</v>
      </c>
      <c r="I183" s="4">
        <f t="shared" si="55"/>
        <v>0</v>
      </c>
      <c r="J183" s="4">
        <f t="shared" si="56"/>
        <v>0</v>
      </c>
      <c r="K183" s="4">
        <f t="shared" si="57"/>
        <v>0</v>
      </c>
      <c r="L183" s="4">
        <f t="shared" si="58"/>
        <v>0</v>
      </c>
      <c r="M183" s="4">
        <f t="shared" si="59"/>
        <v>0</v>
      </c>
      <c r="N183" s="4">
        <f t="shared" si="60"/>
        <v>0</v>
      </c>
      <c r="O183" s="4">
        <f t="shared" si="61"/>
        <v>0</v>
      </c>
      <c r="P183" s="4">
        <f t="shared" si="62"/>
        <v>0</v>
      </c>
      <c r="Q183" s="4">
        <f t="shared" si="63"/>
        <v>0</v>
      </c>
      <c r="R183" s="4">
        <f t="shared" si="64"/>
        <v>0</v>
      </c>
      <c r="S183" s="4">
        <f t="shared" si="65"/>
        <v>0</v>
      </c>
      <c r="T183" s="77">
        <f t="shared" si="66"/>
        <v>0</v>
      </c>
      <c r="U183" s="76">
        <f t="shared" si="73"/>
        <v>0.2</v>
      </c>
      <c r="V183" s="4">
        <f t="shared" si="67"/>
        <v>0</v>
      </c>
      <c r="X183" s="4">
        <f>Risk_Likelihood!V183</f>
        <v>0</v>
      </c>
      <c r="Y183" s="4">
        <f>Risk_Impact!V183</f>
        <v>0</v>
      </c>
      <c r="Z183" s="4">
        <f>Risk_Vulnerability!V183</f>
        <v>0</v>
      </c>
      <c r="AA183" s="4">
        <f t="shared" si="68"/>
        <v>0</v>
      </c>
      <c r="AB183" s="171">
        <f t="shared" si="69"/>
        <v>0</v>
      </c>
      <c r="AC183" s="4">
        <f>CE!N188</f>
        <v>0</v>
      </c>
      <c r="AD183" s="4">
        <f t="shared" si="70"/>
        <v>0</v>
      </c>
      <c r="AE183" s="4">
        <f t="shared" si="74"/>
        <v>0</v>
      </c>
      <c r="AF183" s="4">
        <f t="shared" si="71"/>
        <v>0</v>
      </c>
      <c r="AG183" s="4">
        <f t="shared" si="72"/>
        <v>0</v>
      </c>
    </row>
    <row r="184" spans="2:33" x14ac:dyDescent="0.2">
      <c r="B184">
        <f>'Risk Assessment'!B190</f>
        <v>0</v>
      </c>
      <c r="C184">
        <f>'Risk Assessment'!F190</f>
        <v>0</v>
      </c>
      <c r="D184" s="4">
        <f>Risks!C197</f>
        <v>0</v>
      </c>
      <c r="E184" s="4">
        <f t="shared" si="51"/>
        <v>0</v>
      </c>
      <c r="F184" s="4">
        <f t="shared" si="52"/>
        <v>0</v>
      </c>
      <c r="G184" s="4">
        <f t="shared" si="53"/>
        <v>0</v>
      </c>
      <c r="H184" s="4">
        <f t="shared" si="54"/>
        <v>0</v>
      </c>
      <c r="I184" s="4">
        <f t="shared" si="55"/>
        <v>0</v>
      </c>
      <c r="J184" s="4">
        <f t="shared" si="56"/>
        <v>0</v>
      </c>
      <c r="K184" s="4">
        <f t="shared" si="57"/>
        <v>0</v>
      </c>
      <c r="L184" s="4">
        <f t="shared" si="58"/>
        <v>0</v>
      </c>
      <c r="M184" s="4">
        <f t="shared" si="59"/>
        <v>0</v>
      </c>
      <c r="N184" s="4">
        <f t="shared" si="60"/>
        <v>0</v>
      </c>
      <c r="O184" s="4">
        <f t="shared" si="61"/>
        <v>0</v>
      </c>
      <c r="P184" s="4">
        <f t="shared" si="62"/>
        <v>0</v>
      </c>
      <c r="Q184" s="4">
        <f t="shared" si="63"/>
        <v>0</v>
      </c>
      <c r="R184" s="4">
        <f t="shared" si="64"/>
        <v>0</v>
      </c>
      <c r="S184" s="4">
        <f t="shared" si="65"/>
        <v>0</v>
      </c>
      <c r="T184" s="77">
        <f t="shared" si="66"/>
        <v>0</v>
      </c>
      <c r="U184" s="76">
        <f t="shared" si="73"/>
        <v>0.2</v>
      </c>
      <c r="V184" s="4">
        <f t="shared" si="67"/>
        <v>0</v>
      </c>
      <c r="X184" s="4">
        <f>Risk_Likelihood!V184</f>
        <v>0</v>
      </c>
      <c r="Y184" s="4">
        <f>Risk_Impact!V184</f>
        <v>0</v>
      </c>
      <c r="Z184" s="4">
        <f>Risk_Vulnerability!V184</f>
        <v>0</v>
      </c>
      <c r="AA184" s="4">
        <f t="shared" si="68"/>
        <v>0</v>
      </c>
      <c r="AB184" s="171">
        <f t="shared" si="69"/>
        <v>0</v>
      </c>
      <c r="AC184" s="4">
        <f>CE!N189</f>
        <v>0</v>
      </c>
      <c r="AD184" s="4">
        <f t="shared" si="70"/>
        <v>0</v>
      </c>
      <c r="AE184" s="4">
        <f t="shared" si="74"/>
        <v>0</v>
      </c>
      <c r="AF184" s="4">
        <f t="shared" si="71"/>
        <v>0</v>
      </c>
      <c r="AG184" s="4">
        <f t="shared" si="72"/>
        <v>0</v>
      </c>
    </row>
    <row r="185" spans="2:33" x14ac:dyDescent="0.2">
      <c r="B185">
        <f>'Risk Assessment'!B191</f>
        <v>0</v>
      </c>
      <c r="C185">
        <f>'Risk Assessment'!F191</f>
        <v>0</v>
      </c>
      <c r="D185" s="4">
        <f>Risks!C198</f>
        <v>0</v>
      </c>
      <c r="E185" s="4">
        <f t="shared" si="51"/>
        <v>0</v>
      </c>
      <c r="F185" s="4">
        <f t="shared" si="52"/>
        <v>0</v>
      </c>
      <c r="G185" s="4">
        <f t="shared" si="53"/>
        <v>0</v>
      </c>
      <c r="H185" s="4">
        <f t="shared" si="54"/>
        <v>0</v>
      </c>
      <c r="I185" s="4">
        <f t="shared" si="55"/>
        <v>0</v>
      </c>
      <c r="J185" s="4">
        <f t="shared" si="56"/>
        <v>0</v>
      </c>
      <c r="K185" s="4">
        <f t="shared" si="57"/>
        <v>0</v>
      </c>
      <c r="L185" s="4">
        <f t="shared" si="58"/>
        <v>0</v>
      </c>
      <c r="M185" s="4">
        <f t="shared" si="59"/>
        <v>0</v>
      </c>
      <c r="N185" s="4">
        <f t="shared" si="60"/>
        <v>0</v>
      </c>
      <c r="O185" s="4">
        <f t="shared" si="61"/>
        <v>0</v>
      </c>
      <c r="P185" s="4">
        <f t="shared" si="62"/>
        <v>0</v>
      </c>
      <c r="Q185" s="4">
        <f t="shared" si="63"/>
        <v>0</v>
      </c>
      <c r="R185" s="4">
        <f t="shared" si="64"/>
        <v>0</v>
      </c>
      <c r="S185" s="4">
        <f t="shared" si="65"/>
        <v>0</v>
      </c>
      <c r="T185" s="77">
        <f t="shared" si="66"/>
        <v>0</v>
      </c>
      <c r="U185" s="76">
        <f t="shared" si="73"/>
        <v>0.2</v>
      </c>
      <c r="V185" s="4">
        <f t="shared" si="67"/>
        <v>0</v>
      </c>
      <c r="X185" s="4">
        <f>Risk_Likelihood!V185</f>
        <v>0</v>
      </c>
      <c r="Y185" s="4">
        <f>Risk_Impact!V185</f>
        <v>0</v>
      </c>
      <c r="Z185" s="4">
        <f>Risk_Vulnerability!V185</f>
        <v>0</v>
      </c>
      <c r="AA185" s="4">
        <f t="shared" si="68"/>
        <v>0</v>
      </c>
      <c r="AB185" s="171">
        <f t="shared" si="69"/>
        <v>0</v>
      </c>
      <c r="AC185" s="4">
        <f>CE!N190</f>
        <v>0</v>
      </c>
      <c r="AD185" s="4">
        <f t="shared" si="70"/>
        <v>0</v>
      </c>
      <c r="AE185" s="4">
        <f t="shared" si="74"/>
        <v>0</v>
      </c>
      <c r="AF185" s="4">
        <f t="shared" si="71"/>
        <v>0</v>
      </c>
      <c r="AG185" s="4">
        <f t="shared" si="72"/>
        <v>0</v>
      </c>
    </row>
    <row r="186" spans="2:33" x14ac:dyDescent="0.2">
      <c r="B186">
        <f>'Risk Assessment'!B192</f>
        <v>0</v>
      </c>
      <c r="C186">
        <f>'Risk Assessment'!F192</f>
        <v>0</v>
      </c>
      <c r="D186" s="4">
        <f>Risks!C199</f>
        <v>0</v>
      </c>
      <c r="E186" s="4">
        <f t="shared" si="51"/>
        <v>0</v>
      </c>
      <c r="F186" s="4">
        <f t="shared" si="52"/>
        <v>0</v>
      </c>
      <c r="G186" s="4">
        <f t="shared" si="53"/>
        <v>0</v>
      </c>
      <c r="H186" s="4">
        <f t="shared" si="54"/>
        <v>0</v>
      </c>
      <c r="I186" s="4">
        <f t="shared" si="55"/>
        <v>0</v>
      </c>
      <c r="J186" s="4">
        <f t="shared" si="56"/>
        <v>0</v>
      </c>
      <c r="K186" s="4">
        <f t="shared" si="57"/>
        <v>0</v>
      </c>
      <c r="L186" s="4">
        <f t="shared" si="58"/>
        <v>0</v>
      </c>
      <c r="M186" s="4">
        <f t="shared" si="59"/>
        <v>0</v>
      </c>
      <c r="N186" s="4">
        <f t="shared" si="60"/>
        <v>0</v>
      </c>
      <c r="O186" s="4">
        <f t="shared" si="61"/>
        <v>0</v>
      </c>
      <c r="P186" s="4">
        <f t="shared" si="62"/>
        <v>0</v>
      </c>
      <c r="Q186" s="4">
        <f t="shared" si="63"/>
        <v>0</v>
      </c>
      <c r="R186" s="4">
        <f t="shared" si="64"/>
        <v>0</v>
      </c>
      <c r="S186" s="4">
        <f t="shared" si="65"/>
        <v>0</v>
      </c>
      <c r="T186" s="77">
        <f t="shared" si="66"/>
        <v>0</v>
      </c>
      <c r="U186" s="76">
        <f t="shared" si="73"/>
        <v>0.2</v>
      </c>
      <c r="V186" s="4">
        <f t="shared" si="67"/>
        <v>0</v>
      </c>
      <c r="X186" s="4">
        <f>Risk_Likelihood!V186</f>
        <v>0</v>
      </c>
      <c r="Y186" s="4">
        <f>Risk_Impact!V186</f>
        <v>0</v>
      </c>
      <c r="Z186" s="4">
        <f>Risk_Vulnerability!V186</f>
        <v>0</v>
      </c>
      <c r="AA186" s="4">
        <f t="shared" si="68"/>
        <v>0</v>
      </c>
      <c r="AB186" s="171">
        <f t="shared" si="69"/>
        <v>0</v>
      </c>
      <c r="AC186" s="4">
        <f>CE!N191</f>
        <v>0</v>
      </c>
      <c r="AD186" s="4">
        <f t="shared" si="70"/>
        <v>0</v>
      </c>
      <c r="AE186" s="4">
        <f t="shared" si="74"/>
        <v>0</v>
      </c>
      <c r="AF186" s="4">
        <f t="shared" si="71"/>
        <v>0</v>
      </c>
      <c r="AG186" s="4">
        <f t="shared" si="72"/>
        <v>0</v>
      </c>
    </row>
    <row r="187" spans="2:33" x14ac:dyDescent="0.2">
      <c r="B187">
        <f>'Risk Assessment'!B193</f>
        <v>0</v>
      </c>
      <c r="C187">
        <f>'Risk Assessment'!F193</f>
        <v>0</v>
      </c>
      <c r="D187" s="4">
        <f>Risks!C200</f>
        <v>0</v>
      </c>
      <c r="E187" s="4">
        <f t="shared" si="51"/>
        <v>0</v>
      </c>
      <c r="F187" s="4">
        <f t="shared" si="52"/>
        <v>0</v>
      </c>
      <c r="G187" s="4">
        <f t="shared" si="53"/>
        <v>0</v>
      </c>
      <c r="H187" s="4">
        <f t="shared" si="54"/>
        <v>0</v>
      </c>
      <c r="I187" s="4">
        <f t="shared" si="55"/>
        <v>0</v>
      </c>
      <c r="J187" s="4">
        <f t="shared" si="56"/>
        <v>0</v>
      </c>
      <c r="K187" s="4">
        <f t="shared" si="57"/>
        <v>0</v>
      </c>
      <c r="L187" s="4">
        <f t="shared" si="58"/>
        <v>0</v>
      </c>
      <c r="M187" s="4">
        <f t="shared" si="59"/>
        <v>0</v>
      </c>
      <c r="N187" s="4">
        <f t="shared" si="60"/>
        <v>0</v>
      </c>
      <c r="O187" s="4">
        <f t="shared" si="61"/>
        <v>0</v>
      </c>
      <c r="P187" s="4">
        <f t="shared" si="62"/>
        <v>0</v>
      </c>
      <c r="Q187" s="4">
        <f t="shared" si="63"/>
        <v>0</v>
      </c>
      <c r="R187" s="4">
        <f t="shared" si="64"/>
        <v>0</v>
      </c>
      <c r="S187" s="4">
        <f t="shared" si="65"/>
        <v>0</v>
      </c>
      <c r="T187" s="77">
        <f t="shared" si="66"/>
        <v>0</v>
      </c>
      <c r="U187" s="76">
        <f t="shared" si="73"/>
        <v>0.2</v>
      </c>
      <c r="V187" s="4">
        <f t="shared" si="67"/>
        <v>0</v>
      </c>
      <c r="X187" s="4">
        <f>Risk_Likelihood!V187</f>
        <v>0</v>
      </c>
      <c r="Y187" s="4">
        <f>Risk_Impact!V187</f>
        <v>0</v>
      </c>
      <c r="Z187" s="4">
        <f>Risk_Vulnerability!V187</f>
        <v>0</v>
      </c>
      <c r="AA187" s="4">
        <f t="shared" si="68"/>
        <v>0</v>
      </c>
      <c r="AB187" s="171">
        <f t="shared" si="69"/>
        <v>0</v>
      </c>
      <c r="AC187" s="4">
        <f>CE!N192</f>
        <v>0</v>
      </c>
      <c r="AD187" s="4">
        <f t="shared" si="70"/>
        <v>0</v>
      </c>
      <c r="AE187" s="4">
        <f t="shared" si="74"/>
        <v>0</v>
      </c>
      <c r="AF187" s="4">
        <f t="shared" si="71"/>
        <v>0</v>
      </c>
      <c r="AG187" s="4">
        <f t="shared" si="72"/>
        <v>0</v>
      </c>
    </row>
    <row r="188" spans="2:33" x14ac:dyDescent="0.2">
      <c r="B188">
        <f>'Risk Assessment'!B194</f>
        <v>0</v>
      </c>
      <c r="C188">
        <f>'Risk Assessment'!F194</f>
        <v>0</v>
      </c>
      <c r="D188" s="4">
        <f>Risks!C201</f>
        <v>0</v>
      </c>
      <c r="E188" s="4">
        <f t="shared" si="51"/>
        <v>0</v>
      </c>
      <c r="F188" s="4">
        <f t="shared" si="52"/>
        <v>0</v>
      </c>
      <c r="G188" s="4">
        <f t="shared" si="53"/>
        <v>0</v>
      </c>
      <c r="H188" s="4">
        <f t="shared" si="54"/>
        <v>0</v>
      </c>
      <c r="I188" s="4">
        <f t="shared" si="55"/>
        <v>0</v>
      </c>
      <c r="J188" s="4">
        <f t="shared" si="56"/>
        <v>0</v>
      </c>
      <c r="K188" s="4">
        <f t="shared" si="57"/>
        <v>0</v>
      </c>
      <c r="L188" s="4">
        <f t="shared" si="58"/>
        <v>0</v>
      </c>
      <c r="M188" s="4">
        <f t="shared" si="59"/>
        <v>0</v>
      </c>
      <c r="N188" s="4">
        <f t="shared" si="60"/>
        <v>0</v>
      </c>
      <c r="O188" s="4">
        <f t="shared" si="61"/>
        <v>0</v>
      </c>
      <c r="P188" s="4">
        <f t="shared" si="62"/>
        <v>0</v>
      </c>
      <c r="Q188" s="4">
        <f t="shared" si="63"/>
        <v>0</v>
      </c>
      <c r="R188" s="4">
        <f t="shared" si="64"/>
        <v>0</v>
      </c>
      <c r="S188" s="4">
        <f t="shared" si="65"/>
        <v>0</v>
      </c>
      <c r="T188" s="77">
        <f t="shared" si="66"/>
        <v>0</v>
      </c>
      <c r="U188" s="76">
        <f t="shared" si="73"/>
        <v>0.2</v>
      </c>
      <c r="V188" s="4">
        <f t="shared" si="67"/>
        <v>0</v>
      </c>
      <c r="X188" s="4">
        <f>Risk_Likelihood!V188</f>
        <v>0</v>
      </c>
      <c r="Y188" s="4">
        <f>Risk_Impact!V188</f>
        <v>0</v>
      </c>
      <c r="Z188" s="4">
        <f>Risk_Vulnerability!V188</f>
        <v>0</v>
      </c>
      <c r="AA188" s="4">
        <f t="shared" si="68"/>
        <v>0</v>
      </c>
      <c r="AB188" s="171">
        <f t="shared" si="69"/>
        <v>0</v>
      </c>
      <c r="AC188" s="4">
        <f>CE!N193</f>
        <v>0</v>
      </c>
      <c r="AD188" s="4">
        <f t="shared" si="70"/>
        <v>0</v>
      </c>
      <c r="AE188" s="4">
        <f t="shared" si="74"/>
        <v>0</v>
      </c>
      <c r="AF188" s="4">
        <f t="shared" si="71"/>
        <v>0</v>
      </c>
      <c r="AG188" s="4">
        <f t="shared" si="72"/>
        <v>0</v>
      </c>
    </row>
    <row r="189" spans="2:33" x14ac:dyDescent="0.2">
      <c r="B189">
        <f>'Risk Assessment'!B195</f>
        <v>0</v>
      </c>
      <c r="C189">
        <f>'Risk Assessment'!F195</f>
        <v>0</v>
      </c>
      <c r="D189" s="4">
        <f>Risks!C202</f>
        <v>0</v>
      </c>
      <c r="E189" s="4">
        <f t="shared" si="51"/>
        <v>0</v>
      </c>
      <c r="F189" s="4">
        <f t="shared" si="52"/>
        <v>0</v>
      </c>
      <c r="G189" s="4">
        <f t="shared" si="53"/>
        <v>0</v>
      </c>
      <c r="H189" s="4">
        <f t="shared" si="54"/>
        <v>0</v>
      </c>
      <c r="I189" s="4">
        <f t="shared" si="55"/>
        <v>0</v>
      </c>
      <c r="J189" s="4">
        <f t="shared" si="56"/>
        <v>0</v>
      </c>
      <c r="K189" s="4">
        <f t="shared" si="57"/>
        <v>0</v>
      </c>
      <c r="L189" s="4">
        <f t="shared" si="58"/>
        <v>0</v>
      </c>
      <c r="M189" s="4">
        <f t="shared" si="59"/>
        <v>0</v>
      </c>
      <c r="N189" s="4">
        <f t="shared" si="60"/>
        <v>0</v>
      </c>
      <c r="O189" s="4">
        <f t="shared" si="61"/>
        <v>0</v>
      </c>
      <c r="P189" s="4">
        <f t="shared" si="62"/>
        <v>0</v>
      </c>
      <c r="Q189" s="4">
        <f t="shared" si="63"/>
        <v>0</v>
      </c>
      <c r="R189" s="4">
        <f t="shared" si="64"/>
        <v>0</v>
      </c>
      <c r="S189" s="4">
        <f t="shared" si="65"/>
        <v>0</v>
      </c>
      <c r="T189" s="77">
        <f t="shared" si="66"/>
        <v>0</v>
      </c>
      <c r="U189" s="76">
        <f t="shared" si="73"/>
        <v>0.2</v>
      </c>
      <c r="V189" s="4">
        <f t="shared" si="67"/>
        <v>0</v>
      </c>
      <c r="X189" s="4">
        <f>Risk_Likelihood!V189</f>
        <v>0</v>
      </c>
      <c r="Y189" s="4">
        <f>Risk_Impact!V189</f>
        <v>0</v>
      </c>
      <c r="Z189" s="4">
        <f>Risk_Vulnerability!V189</f>
        <v>0</v>
      </c>
      <c r="AA189" s="4">
        <f t="shared" si="68"/>
        <v>0</v>
      </c>
      <c r="AB189" s="171">
        <f t="shared" si="69"/>
        <v>0</v>
      </c>
      <c r="AC189" s="4">
        <f>CE!N194</f>
        <v>0</v>
      </c>
      <c r="AD189" s="4">
        <f t="shared" si="70"/>
        <v>0</v>
      </c>
      <c r="AE189" s="4">
        <f t="shared" si="74"/>
        <v>0</v>
      </c>
      <c r="AF189" s="4">
        <f t="shared" si="71"/>
        <v>0</v>
      </c>
      <c r="AG189" s="4">
        <f t="shared" si="72"/>
        <v>0</v>
      </c>
    </row>
    <row r="190" spans="2:33" x14ac:dyDescent="0.2">
      <c r="B190">
        <f>'Risk Assessment'!B196</f>
        <v>0</v>
      </c>
      <c r="C190">
        <f>'Risk Assessment'!F196</f>
        <v>0</v>
      </c>
      <c r="D190" s="4">
        <f>Risks!C203</f>
        <v>0</v>
      </c>
      <c r="E190" s="4">
        <f t="shared" si="51"/>
        <v>0</v>
      </c>
      <c r="F190" s="4">
        <f t="shared" si="52"/>
        <v>0</v>
      </c>
      <c r="G190" s="4">
        <f t="shared" si="53"/>
        <v>0</v>
      </c>
      <c r="H190" s="4">
        <f t="shared" si="54"/>
        <v>0</v>
      </c>
      <c r="I190" s="4">
        <f t="shared" si="55"/>
        <v>0</v>
      </c>
      <c r="J190" s="4">
        <f t="shared" si="56"/>
        <v>0</v>
      </c>
      <c r="K190" s="4">
        <f t="shared" si="57"/>
        <v>0</v>
      </c>
      <c r="L190" s="4">
        <f t="shared" si="58"/>
        <v>0</v>
      </c>
      <c r="M190" s="4">
        <f t="shared" si="59"/>
        <v>0</v>
      </c>
      <c r="N190" s="4">
        <f t="shared" si="60"/>
        <v>0</v>
      </c>
      <c r="O190" s="4">
        <f t="shared" si="61"/>
        <v>0</v>
      </c>
      <c r="P190" s="4">
        <f t="shared" si="62"/>
        <v>0</v>
      </c>
      <c r="Q190" s="4">
        <f t="shared" si="63"/>
        <v>0</v>
      </c>
      <c r="R190" s="4">
        <f t="shared" si="64"/>
        <v>0</v>
      </c>
      <c r="S190" s="4">
        <f t="shared" si="65"/>
        <v>0</v>
      </c>
      <c r="T190" s="77">
        <f t="shared" si="66"/>
        <v>0</v>
      </c>
      <c r="U190" s="76">
        <f t="shared" si="73"/>
        <v>0.2</v>
      </c>
      <c r="V190" s="4">
        <f t="shared" si="67"/>
        <v>0</v>
      </c>
      <c r="X190" s="4">
        <f>Risk_Likelihood!V190</f>
        <v>0</v>
      </c>
      <c r="Y190" s="4">
        <f>Risk_Impact!V190</f>
        <v>0</v>
      </c>
      <c r="Z190" s="4">
        <f>Risk_Vulnerability!V190</f>
        <v>0</v>
      </c>
      <c r="AA190" s="4">
        <f t="shared" si="68"/>
        <v>0</v>
      </c>
      <c r="AB190" s="171">
        <f t="shared" si="69"/>
        <v>0</v>
      </c>
      <c r="AC190" s="4">
        <f>CE!N195</f>
        <v>0</v>
      </c>
      <c r="AD190" s="4">
        <f t="shared" si="70"/>
        <v>0</v>
      </c>
      <c r="AE190" s="4">
        <f t="shared" si="74"/>
        <v>0</v>
      </c>
      <c r="AF190" s="4">
        <f t="shared" si="71"/>
        <v>0</v>
      </c>
      <c r="AG190" s="4">
        <f t="shared" si="72"/>
        <v>0</v>
      </c>
    </row>
    <row r="191" spans="2:33" x14ac:dyDescent="0.2">
      <c r="B191">
        <f>'Risk Assessment'!B197</f>
        <v>0</v>
      </c>
      <c r="C191">
        <f>'Risk Assessment'!F197</f>
        <v>0</v>
      </c>
      <c r="D191" s="4">
        <f>Risks!C204</f>
        <v>0</v>
      </c>
      <c r="E191" s="4">
        <f t="shared" si="51"/>
        <v>0</v>
      </c>
      <c r="F191" s="4">
        <f t="shared" si="52"/>
        <v>0</v>
      </c>
      <c r="G191" s="4">
        <f t="shared" si="53"/>
        <v>0</v>
      </c>
      <c r="H191" s="4">
        <f t="shared" si="54"/>
        <v>0</v>
      </c>
      <c r="I191" s="4">
        <f t="shared" si="55"/>
        <v>0</v>
      </c>
      <c r="J191" s="4">
        <f t="shared" si="56"/>
        <v>0</v>
      </c>
      <c r="K191" s="4">
        <f t="shared" si="57"/>
        <v>0</v>
      </c>
      <c r="L191" s="4">
        <f t="shared" si="58"/>
        <v>0</v>
      </c>
      <c r="M191" s="4">
        <f t="shared" si="59"/>
        <v>0</v>
      </c>
      <c r="N191" s="4">
        <f t="shared" si="60"/>
        <v>0</v>
      </c>
      <c r="O191" s="4">
        <f t="shared" si="61"/>
        <v>0</v>
      </c>
      <c r="P191" s="4">
        <f t="shared" si="62"/>
        <v>0</v>
      </c>
      <c r="Q191" s="4">
        <f t="shared" si="63"/>
        <v>0</v>
      </c>
      <c r="R191" s="4">
        <f t="shared" si="64"/>
        <v>0</v>
      </c>
      <c r="S191" s="4">
        <f t="shared" si="65"/>
        <v>0</v>
      </c>
      <c r="T191" s="77">
        <f t="shared" si="66"/>
        <v>0</v>
      </c>
      <c r="U191" s="76">
        <f t="shared" si="73"/>
        <v>0.2</v>
      </c>
      <c r="V191" s="4">
        <f t="shared" si="67"/>
        <v>0</v>
      </c>
      <c r="X191" s="4">
        <f>Risk_Likelihood!V191</f>
        <v>0</v>
      </c>
      <c r="Y191" s="4">
        <f>Risk_Impact!V191</f>
        <v>0</v>
      </c>
      <c r="Z191" s="4">
        <f>Risk_Vulnerability!V191</f>
        <v>0</v>
      </c>
      <c r="AA191" s="4">
        <f t="shared" si="68"/>
        <v>0</v>
      </c>
      <c r="AB191" s="171">
        <f t="shared" si="69"/>
        <v>0</v>
      </c>
      <c r="AC191" s="4">
        <f>CE!N196</f>
        <v>0</v>
      </c>
      <c r="AD191" s="4">
        <f t="shared" si="70"/>
        <v>0</v>
      </c>
      <c r="AE191" s="4">
        <f t="shared" si="74"/>
        <v>0</v>
      </c>
      <c r="AF191" s="4">
        <f t="shared" si="71"/>
        <v>0</v>
      </c>
      <c r="AG191" s="4">
        <f t="shared" si="72"/>
        <v>0</v>
      </c>
    </row>
    <row r="192" spans="2:33" x14ac:dyDescent="0.2">
      <c r="B192">
        <f>'Risk Assessment'!B198</f>
        <v>0</v>
      </c>
      <c r="C192">
        <f>'Risk Assessment'!F198</f>
        <v>0</v>
      </c>
      <c r="D192" s="4">
        <f>Risks!C205</f>
        <v>0</v>
      </c>
      <c r="E192" s="4">
        <f t="shared" si="51"/>
        <v>0</v>
      </c>
      <c r="F192" s="4">
        <f t="shared" si="52"/>
        <v>0</v>
      </c>
      <c r="G192" s="4">
        <f t="shared" si="53"/>
        <v>0</v>
      </c>
      <c r="H192" s="4">
        <f t="shared" si="54"/>
        <v>0</v>
      </c>
      <c r="I192" s="4">
        <f t="shared" si="55"/>
        <v>0</v>
      </c>
      <c r="J192" s="4">
        <f t="shared" si="56"/>
        <v>0</v>
      </c>
      <c r="K192" s="4">
        <f t="shared" si="57"/>
        <v>0</v>
      </c>
      <c r="L192" s="4">
        <f t="shared" si="58"/>
        <v>0</v>
      </c>
      <c r="M192" s="4">
        <f t="shared" si="59"/>
        <v>0</v>
      </c>
      <c r="N192" s="4">
        <f t="shared" si="60"/>
        <v>0</v>
      </c>
      <c r="O192" s="4">
        <f t="shared" si="61"/>
        <v>0</v>
      </c>
      <c r="P192" s="4">
        <f t="shared" si="62"/>
        <v>0</v>
      </c>
      <c r="Q192" s="4">
        <f t="shared" si="63"/>
        <v>0</v>
      </c>
      <c r="R192" s="4">
        <f t="shared" si="64"/>
        <v>0</v>
      </c>
      <c r="S192" s="4">
        <f t="shared" si="65"/>
        <v>0</v>
      </c>
      <c r="T192" s="77">
        <f t="shared" si="66"/>
        <v>0</v>
      </c>
      <c r="U192" s="76">
        <f t="shared" si="73"/>
        <v>0.2</v>
      </c>
      <c r="V192" s="4">
        <f t="shared" si="67"/>
        <v>0</v>
      </c>
      <c r="X192" s="4">
        <f>Risk_Likelihood!V192</f>
        <v>0</v>
      </c>
      <c r="Y192" s="4">
        <f>Risk_Impact!V192</f>
        <v>0</v>
      </c>
      <c r="Z192" s="4">
        <f>Risk_Vulnerability!V192</f>
        <v>0</v>
      </c>
      <c r="AA192" s="4">
        <f t="shared" si="68"/>
        <v>0</v>
      </c>
      <c r="AB192" s="171">
        <f t="shared" si="69"/>
        <v>0</v>
      </c>
      <c r="AC192" s="4">
        <f>CE!N197</f>
        <v>0</v>
      </c>
      <c r="AD192" s="4">
        <f t="shared" si="70"/>
        <v>0</v>
      </c>
      <c r="AE192" s="4">
        <f t="shared" si="74"/>
        <v>0</v>
      </c>
      <c r="AF192" s="4">
        <f t="shared" si="71"/>
        <v>0</v>
      </c>
      <c r="AG192" s="4">
        <f t="shared" si="72"/>
        <v>0</v>
      </c>
    </row>
    <row r="193" spans="2:33" x14ac:dyDescent="0.2">
      <c r="B193">
        <f>'Risk Assessment'!B199</f>
        <v>0</v>
      </c>
      <c r="C193">
        <f>'Risk Assessment'!F199</f>
        <v>0</v>
      </c>
      <c r="D193" s="4">
        <f>Risks!C206</f>
        <v>0</v>
      </c>
      <c r="E193" s="4">
        <f t="shared" si="51"/>
        <v>0</v>
      </c>
      <c r="F193" s="4">
        <f t="shared" si="52"/>
        <v>0</v>
      </c>
      <c r="G193" s="4">
        <f t="shared" si="53"/>
        <v>0</v>
      </c>
      <c r="H193" s="4">
        <f t="shared" si="54"/>
        <v>0</v>
      </c>
      <c r="I193" s="4">
        <f t="shared" si="55"/>
        <v>0</v>
      </c>
      <c r="J193" s="4">
        <f t="shared" si="56"/>
        <v>0</v>
      </c>
      <c r="K193" s="4">
        <f t="shared" si="57"/>
        <v>0</v>
      </c>
      <c r="L193" s="4">
        <f t="shared" si="58"/>
        <v>0</v>
      </c>
      <c r="M193" s="4">
        <f t="shared" si="59"/>
        <v>0</v>
      </c>
      <c r="N193" s="4">
        <f t="shared" si="60"/>
        <v>0</v>
      </c>
      <c r="O193" s="4">
        <f t="shared" si="61"/>
        <v>0</v>
      </c>
      <c r="P193" s="4">
        <f t="shared" si="62"/>
        <v>0</v>
      </c>
      <c r="Q193" s="4">
        <f t="shared" si="63"/>
        <v>0</v>
      </c>
      <c r="R193" s="4">
        <f t="shared" si="64"/>
        <v>0</v>
      </c>
      <c r="S193" s="4">
        <f t="shared" si="65"/>
        <v>0</v>
      </c>
      <c r="T193" s="77">
        <f t="shared" si="66"/>
        <v>0</v>
      </c>
      <c r="U193" s="76">
        <f t="shared" si="73"/>
        <v>0.2</v>
      </c>
      <c r="V193" s="4">
        <f t="shared" si="67"/>
        <v>0</v>
      </c>
      <c r="X193" s="4">
        <f>Risk_Likelihood!V193</f>
        <v>0</v>
      </c>
      <c r="Y193" s="4">
        <f>Risk_Impact!V193</f>
        <v>0</v>
      </c>
      <c r="Z193" s="4">
        <f>Risk_Vulnerability!V193</f>
        <v>0</v>
      </c>
      <c r="AA193" s="4">
        <f t="shared" si="68"/>
        <v>0</v>
      </c>
      <c r="AB193" s="171">
        <f t="shared" si="69"/>
        <v>0</v>
      </c>
      <c r="AC193" s="4">
        <f>CE!N198</f>
        <v>0</v>
      </c>
      <c r="AD193" s="4">
        <f t="shared" si="70"/>
        <v>0</v>
      </c>
      <c r="AE193" s="4">
        <f t="shared" si="74"/>
        <v>0</v>
      </c>
      <c r="AF193" s="4">
        <f t="shared" si="71"/>
        <v>0</v>
      </c>
      <c r="AG193" s="4">
        <f t="shared" si="72"/>
        <v>0</v>
      </c>
    </row>
    <row r="194" spans="2:33" x14ac:dyDescent="0.2">
      <c r="B194">
        <f>'Risk Assessment'!B200</f>
        <v>0</v>
      </c>
      <c r="C194">
        <f>'Risk Assessment'!F200</f>
        <v>0</v>
      </c>
      <c r="D194" s="4">
        <f>Risks!C207</f>
        <v>0</v>
      </c>
      <c r="E194" s="4">
        <f t="shared" si="51"/>
        <v>0</v>
      </c>
      <c r="F194" s="4">
        <f t="shared" si="52"/>
        <v>0</v>
      </c>
      <c r="G194" s="4">
        <f t="shared" si="53"/>
        <v>0</v>
      </c>
      <c r="H194" s="4">
        <f t="shared" si="54"/>
        <v>0</v>
      </c>
      <c r="I194" s="4">
        <f t="shared" si="55"/>
        <v>0</v>
      </c>
      <c r="J194" s="4">
        <f t="shared" si="56"/>
        <v>0</v>
      </c>
      <c r="K194" s="4">
        <f t="shared" si="57"/>
        <v>0</v>
      </c>
      <c r="L194" s="4">
        <f t="shared" si="58"/>
        <v>0</v>
      </c>
      <c r="M194" s="4">
        <f t="shared" si="59"/>
        <v>0</v>
      </c>
      <c r="N194" s="4">
        <f t="shared" si="60"/>
        <v>0</v>
      </c>
      <c r="O194" s="4">
        <f t="shared" si="61"/>
        <v>0</v>
      </c>
      <c r="P194" s="4">
        <f t="shared" si="62"/>
        <v>0</v>
      </c>
      <c r="Q194" s="4">
        <f t="shared" si="63"/>
        <v>0</v>
      </c>
      <c r="R194" s="4">
        <f t="shared" si="64"/>
        <v>0</v>
      </c>
      <c r="S194" s="4">
        <f t="shared" si="65"/>
        <v>0</v>
      </c>
      <c r="T194" s="77">
        <f t="shared" si="66"/>
        <v>0</v>
      </c>
      <c r="U194" s="76">
        <f t="shared" si="73"/>
        <v>0.2</v>
      </c>
      <c r="V194" s="4">
        <f t="shared" si="67"/>
        <v>0</v>
      </c>
      <c r="X194" s="4">
        <f>Risk_Likelihood!V194</f>
        <v>0</v>
      </c>
      <c r="Y194" s="4">
        <f>Risk_Impact!V194</f>
        <v>0</v>
      </c>
      <c r="Z194" s="4">
        <f>Risk_Vulnerability!V194</f>
        <v>0</v>
      </c>
      <c r="AA194" s="4">
        <f t="shared" si="68"/>
        <v>0</v>
      </c>
      <c r="AB194" s="171">
        <f t="shared" si="69"/>
        <v>0</v>
      </c>
      <c r="AC194" s="4">
        <f>CE!N199</f>
        <v>0</v>
      </c>
      <c r="AD194" s="4">
        <f t="shared" si="70"/>
        <v>0</v>
      </c>
      <c r="AE194" s="4">
        <f t="shared" si="74"/>
        <v>0</v>
      </c>
      <c r="AF194" s="4">
        <f t="shared" si="71"/>
        <v>0</v>
      </c>
      <c r="AG194" s="4">
        <f t="shared" si="72"/>
        <v>0</v>
      </c>
    </row>
    <row r="195" spans="2:33" x14ac:dyDescent="0.2">
      <c r="B195">
        <f>'Risk Assessment'!B201</f>
        <v>0</v>
      </c>
      <c r="C195">
        <f>'Risk Assessment'!F201</f>
        <v>0</v>
      </c>
      <c r="D195" s="4">
        <f>Risks!C208</f>
        <v>0</v>
      </c>
      <c r="E195" s="4">
        <f t="shared" si="51"/>
        <v>0</v>
      </c>
      <c r="F195" s="4">
        <f t="shared" si="52"/>
        <v>0</v>
      </c>
      <c r="G195" s="4">
        <f t="shared" si="53"/>
        <v>0</v>
      </c>
      <c r="H195" s="4">
        <f t="shared" si="54"/>
        <v>0</v>
      </c>
      <c r="I195" s="4">
        <f t="shared" si="55"/>
        <v>0</v>
      </c>
      <c r="J195" s="4">
        <f t="shared" si="56"/>
        <v>0</v>
      </c>
      <c r="K195" s="4">
        <f t="shared" si="57"/>
        <v>0</v>
      </c>
      <c r="L195" s="4">
        <f t="shared" si="58"/>
        <v>0</v>
      </c>
      <c r="M195" s="4">
        <f t="shared" si="59"/>
        <v>0</v>
      </c>
      <c r="N195" s="4">
        <f t="shared" si="60"/>
        <v>0</v>
      </c>
      <c r="O195" s="4">
        <f t="shared" si="61"/>
        <v>0</v>
      </c>
      <c r="P195" s="4">
        <f t="shared" si="62"/>
        <v>0</v>
      </c>
      <c r="Q195" s="4">
        <f t="shared" si="63"/>
        <v>0</v>
      </c>
      <c r="R195" s="4">
        <f t="shared" si="64"/>
        <v>0</v>
      </c>
      <c r="S195" s="4">
        <f t="shared" si="65"/>
        <v>0</v>
      </c>
      <c r="T195" s="77">
        <f t="shared" si="66"/>
        <v>0</v>
      </c>
      <c r="U195" s="76">
        <f t="shared" si="73"/>
        <v>0.2</v>
      </c>
      <c r="V195" s="4">
        <f t="shared" si="67"/>
        <v>0</v>
      </c>
      <c r="X195" s="4">
        <f>Risk_Likelihood!V195</f>
        <v>0</v>
      </c>
      <c r="Y195" s="4">
        <f>Risk_Impact!V195</f>
        <v>0</v>
      </c>
      <c r="Z195" s="4">
        <f>Risk_Vulnerability!V195</f>
        <v>0</v>
      </c>
      <c r="AA195" s="4">
        <f t="shared" si="68"/>
        <v>0</v>
      </c>
      <c r="AB195" s="171">
        <f t="shared" si="69"/>
        <v>0</v>
      </c>
      <c r="AC195" s="4">
        <f>CE!N200</f>
        <v>0</v>
      </c>
      <c r="AD195" s="4">
        <f t="shared" si="70"/>
        <v>0</v>
      </c>
      <c r="AE195" s="4">
        <f t="shared" si="74"/>
        <v>0</v>
      </c>
      <c r="AF195" s="4">
        <f t="shared" si="71"/>
        <v>0</v>
      </c>
      <c r="AG195" s="4">
        <f t="shared" si="72"/>
        <v>0</v>
      </c>
    </row>
    <row r="196" spans="2:33" x14ac:dyDescent="0.2">
      <c r="B196">
        <f>'Risk Assessment'!B202</f>
        <v>0</v>
      </c>
      <c r="C196">
        <f>'Risk Assessment'!F202</f>
        <v>0</v>
      </c>
      <c r="D196" s="4">
        <f>Risks!C209</f>
        <v>0</v>
      </c>
      <c r="E196" s="4">
        <f t="shared" si="51"/>
        <v>0</v>
      </c>
      <c r="F196" s="4">
        <f t="shared" si="52"/>
        <v>0</v>
      </c>
      <c r="G196" s="4">
        <f t="shared" si="53"/>
        <v>0</v>
      </c>
      <c r="H196" s="4">
        <f t="shared" si="54"/>
        <v>0</v>
      </c>
      <c r="I196" s="4">
        <f t="shared" si="55"/>
        <v>0</v>
      </c>
      <c r="J196" s="4">
        <f t="shared" si="56"/>
        <v>0</v>
      </c>
      <c r="K196" s="4">
        <f t="shared" si="57"/>
        <v>0</v>
      </c>
      <c r="L196" s="4">
        <f t="shared" si="58"/>
        <v>0</v>
      </c>
      <c r="M196" s="4">
        <f t="shared" si="59"/>
        <v>0</v>
      </c>
      <c r="N196" s="4">
        <f t="shared" si="60"/>
        <v>0</v>
      </c>
      <c r="O196" s="4">
        <f t="shared" si="61"/>
        <v>0</v>
      </c>
      <c r="P196" s="4">
        <f t="shared" si="62"/>
        <v>0</v>
      </c>
      <c r="Q196" s="4">
        <f t="shared" si="63"/>
        <v>0</v>
      </c>
      <c r="R196" s="4">
        <f t="shared" si="64"/>
        <v>0</v>
      </c>
      <c r="S196" s="4">
        <f t="shared" si="65"/>
        <v>0</v>
      </c>
      <c r="T196" s="77">
        <f t="shared" si="66"/>
        <v>0</v>
      </c>
      <c r="U196" s="76">
        <f t="shared" si="73"/>
        <v>0.2</v>
      </c>
      <c r="V196" s="4">
        <f t="shared" si="67"/>
        <v>0</v>
      </c>
      <c r="X196" s="4">
        <f>Risk_Likelihood!V196</f>
        <v>0</v>
      </c>
      <c r="Y196" s="4">
        <f>Risk_Impact!V196</f>
        <v>0</v>
      </c>
      <c r="Z196" s="4">
        <f>Risk_Vulnerability!V196</f>
        <v>0</v>
      </c>
      <c r="AA196" s="4">
        <f t="shared" si="68"/>
        <v>0</v>
      </c>
      <c r="AB196" s="171">
        <f t="shared" si="69"/>
        <v>0</v>
      </c>
      <c r="AC196" s="4">
        <f>CE!N201</f>
        <v>0</v>
      </c>
      <c r="AD196" s="4">
        <f t="shared" si="70"/>
        <v>0</v>
      </c>
      <c r="AE196" s="4">
        <f t="shared" si="74"/>
        <v>0</v>
      </c>
      <c r="AF196" s="4">
        <f t="shared" si="71"/>
        <v>0</v>
      </c>
      <c r="AG196" s="4">
        <f t="shared" si="72"/>
        <v>0</v>
      </c>
    </row>
    <row r="197" spans="2:33" x14ac:dyDescent="0.2">
      <c r="B197">
        <f>'Risk Assessment'!B203</f>
        <v>0</v>
      </c>
      <c r="C197">
        <f>'Risk Assessment'!F203</f>
        <v>0</v>
      </c>
      <c r="D197" s="4">
        <f>Risks!C210</f>
        <v>0</v>
      </c>
      <c r="E197" s="4">
        <f t="shared" si="51"/>
        <v>0</v>
      </c>
      <c r="F197" s="4">
        <f t="shared" si="52"/>
        <v>0</v>
      </c>
      <c r="G197" s="4">
        <f t="shared" si="53"/>
        <v>0</v>
      </c>
      <c r="H197" s="4">
        <f t="shared" si="54"/>
        <v>0</v>
      </c>
      <c r="I197" s="4">
        <f t="shared" si="55"/>
        <v>0</v>
      </c>
      <c r="J197" s="4">
        <f t="shared" si="56"/>
        <v>0</v>
      </c>
      <c r="K197" s="4">
        <f t="shared" si="57"/>
        <v>0</v>
      </c>
      <c r="L197" s="4">
        <f t="shared" si="58"/>
        <v>0</v>
      </c>
      <c r="M197" s="4">
        <f t="shared" si="59"/>
        <v>0</v>
      </c>
      <c r="N197" s="4">
        <f t="shared" si="60"/>
        <v>0</v>
      </c>
      <c r="O197" s="4">
        <f t="shared" si="61"/>
        <v>0</v>
      </c>
      <c r="P197" s="4">
        <f t="shared" si="62"/>
        <v>0</v>
      </c>
      <c r="Q197" s="4">
        <f t="shared" si="63"/>
        <v>0</v>
      </c>
      <c r="R197" s="4">
        <f t="shared" si="64"/>
        <v>0</v>
      </c>
      <c r="S197" s="4">
        <f t="shared" si="65"/>
        <v>0</v>
      </c>
      <c r="T197" s="77">
        <f t="shared" si="66"/>
        <v>0</v>
      </c>
      <c r="U197" s="76">
        <f t="shared" si="73"/>
        <v>0.2</v>
      </c>
      <c r="V197" s="4">
        <f t="shared" si="67"/>
        <v>0</v>
      </c>
      <c r="X197" s="4">
        <f>Risk_Likelihood!V197</f>
        <v>0</v>
      </c>
      <c r="Y197" s="4">
        <f>Risk_Impact!V197</f>
        <v>0</v>
      </c>
      <c r="Z197" s="4">
        <f>Risk_Vulnerability!V197</f>
        <v>0</v>
      </c>
      <c r="AA197" s="4">
        <f t="shared" si="68"/>
        <v>0</v>
      </c>
      <c r="AB197" s="171">
        <f t="shared" si="69"/>
        <v>0</v>
      </c>
      <c r="AC197" s="4">
        <f>CE!N202</f>
        <v>0</v>
      </c>
      <c r="AD197" s="4">
        <f t="shared" si="70"/>
        <v>0</v>
      </c>
      <c r="AE197" s="4">
        <f t="shared" si="74"/>
        <v>0</v>
      </c>
      <c r="AF197" s="4">
        <f t="shared" si="71"/>
        <v>0</v>
      </c>
      <c r="AG197" s="4">
        <f t="shared" si="72"/>
        <v>0</v>
      </c>
    </row>
    <row r="198" spans="2:33" x14ac:dyDescent="0.2">
      <c r="B198">
        <f>'Risk Assessment'!B204</f>
        <v>0</v>
      </c>
      <c r="C198">
        <f>'Risk Assessment'!F204</f>
        <v>0</v>
      </c>
      <c r="D198" s="4">
        <f>Risks!C211</f>
        <v>0</v>
      </c>
      <c r="E198" s="4">
        <f t="shared" ref="E198:E204" si="75">COUNTIF(C198,$E$4)</f>
        <v>0</v>
      </c>
      <c r="F198" s="4">
        <f t="shared" ref="F198:F204" si="76">COUNTIF(C198,$F$4)</f>
        <v>0</v>
      </c>
      <c r="G198" s="4">
        <f t="shared" ref="G198:G204" si="77">COUNTIF(C198,$G$4)</f>
        <v>0</v>
      </c>
      <c r="H198" s="4">
        <f t="shared" ref="H198:H204" si="78">COUNTIF(C198,$H$4)</f>
        <v>0</v>
      </c>
      <c r="I198" s="4">
        <f t="shared" ref="I198:I204" si="79">COUNTIF(C198,$I$4)</f>
        <v>0</v>
      </c>
      <c r="J198" s="4">
        <f t="shared" ref="J198:J204" si="80">E198*D198</f>
        <v>0</v>
      </c>
      <c r="K198" s="4">
        <f t="shared" ref="K198:K204" si="81">F198*D198</f>
        <v>0</v>
      </c>
      <c r="L198" s="4">
        <f t="shared" ref="L198:L204" si="82">D198*G198</f>
        <v>0</v>
      </c>
      <c r="M198" s="4">
        <f t="shared" ref="M198:M204" si="83">H198*D198</f>
        <v>0</v>
      </c>
      <c r="N198" s="4">
        <f t="shared" ref="N198:N204" si="84">I198*D198</f>
        <v>0</v>
      </c>
      <c r="O198" s="4">
        <f t="shared" ref="O198:O204" si="85">J198*$O$3</f>
        <v>0</v>
      </c>
      <c r="P198" s="4">
        <f t="shared" ref="P198:P204" si="86">K198*$P$3</f>
        <v>0</v>
      </c>
      <c r="Q198" s="4">
        <f t="shared" ref="Q198:Q204" si="87">L198*$Q$3</f>
        <v>0</v>
      </c>
      <c r="R198" s="4">
        <f t="shared" ref="R198:R204" si="88">M198*$R$3</f>
        <v>0</v>
      </c>
      <c r="S198" s="4">
        <f t="shared" ref="S198:S204" si="89">N198*$S$3</f>
        <v>0</v>
      </c>
      <c r="T198" s="77">
        <f t="shared" ref="T198:T204" si="90">SUM(O198:S198)</f>
        <v>0</v>
      </c>
      <c r="U198" s="76">
        <f t="shared" si="73"/>
        <v>0.2</v>
      </c>
      <c r="V198" s="4">
        <f t="shared" ref="V198:V204" si="91">U198*T198</f>
        <v>0</v>
      </c>
      <c r="X198" s="4">
        <f>Risk_Likelihood!V198</f>
        <v>0</v>
      </c>
      <c r="Y198" s="4">
        <f>Risk_Impact!V198</f>
        <v>0</v>
      </c>
      <c r="Z198" s="4">
        <f>Risk_Vulnerability!V198</f>
        <v>0</v>
      </c>
      <c r="AA198" s="4">
        <f t="shared" ref="AA198:AA204" si="92">V198</f>
        <v>0</v>
      </c>
      <c r="AB198" s="171">
        <f t="shared" ref="AB198:AB204" si="93">SUM(X198:AA198)</f>
        <v>0</v>
      </c>
      <c r="AC198" s="4">
        <f>CE!N203</f>
        <v>0</v>
      </c>
      <c r="AD198" s="4">
        <f t="shared" ref="AD198:AD204" si="94">AC198*AB198</f>
        <v>0</v>
      </c>
      <c r="AE198" s="4">
        <f t="shared" si="74"/>
        <v>0</v>
      </c>
      <c r="AF198" s="4">
        <f t="shared" ref="AF198:AF204" si="95">IF(AB198&gt;AE198,1,0)</f>
        <v>0</v>
      </c>
      <c r="AG198" s="4">
        <f t="shared" ref="AG198:AG204" si="96">IF(AD198&gt;AE198,1,0)</f>
        <v>0</v>
      </c>
    </row>
    <row r="199" spans="2:33" x14ac:dyDescent="0.2">
      <c r="B199">
        <f>'Risk Assessment'!B205</f>
        <v>0</v>
      </c>
      <c r="C199">
        <f>'Risk Assessment'!F205</f>
        <v>0</v>
      </c>
      <c r="D199" s="4">
        <f>Risks!C212</f>
        <v>0</v>
      </c>
      <c r="E199" s="4">
        <f t="shared" si="75"/>
        <v>0</v>
      </c>
      <c r="F199" s="4">
        <f t="shared" si="76"/>
        <v>0</v>
      </c>
      <c r="G199" s="4">
        <f t="shared" si="77"/>
        <v>0</v>
      </c>
      <c r="H199" s="4">
        <f t="shared" si="78"/>
        <v>0</v>
      </c>
      <c r="I199" s="4">
        <f t="shared" si="79"/>
        <v>0</v>
      </c>
      <c r="J199" s="4">
        <f t="shared" si="80"/>
        <v>0</v>
      </c>
      <c r="K199" s="4">
        <f t="shared" si="81"/>
        <v>0</v>
      </c>
      <c r="L199" s="4">
        <f t="shared" si="82"/>
        <v>0</v>
      </c>
      <c r="M199" s="4">
        <f t="shared" si="83"/>
        <v>0</v>
      </c>
      <c r="N199" s="4">
        <f t="shared" si="84"/>
        <v>0</v>
      </c>
      <c r="O199" s="4">
        <f t="shared" si="85"/>
        <v>0</v>
      </c>
      <c r="P199" s="4">
        <f t="shared" si="86"/>
        <v>0</v>
      </c>
      <c r="Q199" s="4">
        <f t="shared" si="87"/>
        <v>0</v>
      </c>
      <c r="R199" s="4">
        <f t="shared" si="88"/>
        <v>0</v>
      </c>
      <c r="S199" s="4">
        <f t="shared" si="89"/>
        <v>0</v>
      </c>
      <c r="T199" s="77">
        <f t="shared" si="90"/>
        <v>0</v>
      </c>
      <c r="U199" s="76">
        <f t="shared" ref="U199:U204" si="97">$U$5</f>
        <v>0.2</v>
      </c>
      <c r="V199" s="4">
        <f t="shared" si="91"/>
        <v>0</v>
      </c>
      <c r="X199" s="4">
        <f>Risk_Likelihood!V199</f>
        <v>0</v>
      </c>
      <c r="Y199" s="4">
        <f>Risk_Impact!V199</f>
        <v>0</v>
      </c>
      <c r="Z199" s="4">
        <f>Risk_Vulnerability!V199</f>
        <v>0</v>
      </c>
      <c r="AA199" s="4">
        <f t="shared" si="92"/>
        <v>0</v>
      </c>
      <c r="AB199" s="171">
        <f t="shared" si="93"/>
        <v>0</v>
      </c>
      <c r="AC199" s="4">
        <f>CE!N204</f>
        <v>0</v>
      </c>
      <c r="AD199" s="4">
        <f t="shared" si="94"/>
        <v>0</v>
      </c>
      <c r="AE199" s="4">
        <f t="shared" ref="AE199:AE204" si="98">$AE$5</f>
        <v>0</v>
      </c>
      <c r="AF199" s="4">
        <f t="shared" si="95"/>
        <v>0</v>
      </c>
      <c r="AG199" s="4">
        <f t="shared" si="96"/>
        <v>0</v>
      </c>
    </row>
    <row r="200" spans="2:33" x14ac:dyDescent="0.2">
      <c r="B200">
        <f>'Risk Assessment'!B206</f>
        <v>0</v>
      </c>
      <c r="C200">
        <f>'Risk Assessment'!F206</f>
        <v>0</v>
      </c>
      <c r="D200" s="4">
        <f>Risks!C213</f>
        <v>0</v>
      </c>
      <c r="E200" s="4">
        <f t="shared" si="75"/>
        <v>0</v>
      </c>
      <c r="F200" s="4">
        <f t="shared" si="76"/>
        <v>0</v>
      </c>
      <c r="G200" s="4">
        <f t="shared" si="77"/>
        <v>0</v>
      </c>
      <c r="H200" s="4">
        <f t="shared" si="78"/>
        <v>0</v>
      </c>
      <c r="I200" s="4">
        <f t="shared" si="79"/>
        <v>0</v>
      </c>
      <c r="J200" s="4">
        <f t="shared" si="80"/>
        <v>0</v>
      </c>
      <c r="K200" s="4">
        <f t="shared" si="81"/>
        <v>0</v>
      </c>
      <c r="L200" s="4">
        <f t="shared" si="82"/>
        <v>0</v>
      </c>
      <c r="M200" s="4">
        <f t="shared" si="83"/>
        <v>0</v>
      </c>
      <c r="N200" s="4">
        <f t="shared" si="84"/>
        <v>0</v>
      </c>
      <c r="O200" s="4">
        <f t="shared" si="85"/>
        <v>0</v>
      </c>
      <c r="P200" s="4">
        <f t="shared" si="86"/>
        <v>0</v>
      </c>
      <c r="Q200" s="4">
        <f t="shared" si="87"/>
        <v>0</v>
      </c>
      <c r="R200" s="4">
        <f t="shared" si="88"/>
        <v>0</v>
      </c>
      <c r="S200" s="4">
        <f t="shared" si="89"/>
        <v>0</v>
      </c>
      <c r="T200" s="77">
        <f t="shared" si="90"/>
        <v>0</v>
      </c>
      <c r="U200" s="76">
        <f t="shared" si="97"/>
        <v>0.2</v>
      </c>
      <c r="V200" s="4">
        <f t="shared" si="91"/>
        <v>0</v>
      </c>
      <c r="X200" s="4">
        <f>Risk_Likelihood!V200</f>
        <v>0</v>
      </c>
      <c r="Y200" s="4">
        <f>Risk_Impact!V200</f>
        <v>0</v>
      </c>
      <c r="Z200" s="4">
        <f>Risk_Vulnerability!V200</f>
        <v>0</v>
      </c>
      <c r="AA200" s="4">
        <f t="shared" si="92"/>
        <v>0</v>
      </c>
      <c r="AB200" s="171">
        <f t="shared" si="93"/>
        <v>0</v>
      </c>
      <c r="AC200" s="4">
        <f>CE!N205</f>
        <v>0</v>
      </c>
      <c r="AD200" s="4">
        <f t="shared" si="94"/>
        <v>0</v>
      </c>
      <c r="AE200" s="4">
        <f t="shared" si="98"/>
        <v>0</v>
      </c>
      <c r="AF200" s="4">
        <f t="shared" si="95"/>
        <v>0</v>
      </c>
      <c r="AG200" s="4">
        <f t="shared" si="96"/>
        <v>0</v>
      </c>
    </row>
    <row r="201" spans="2:33" x14ac:dyDescent="0.2">
      <c r="B201">
        <f>'Risk Assessment'!B207</f>
        <v>0</v>
      </c>
      <c r="C201">
        <f>'Risk Assessment'!F207</f>
        <v>0</v>
      </c>
      <c r="D201" s="4">
        <f>Risks!C214</f>
        <v>0</v>
      </c>
      <c r="E201" s="4">
        <f t="shared" si="75"/>
        <v>0</v>
      </c>
      <c r="F201" s="4">
        <f t="shared" si="76"/>
        <v>0</v>
      </c>
      <c r="G201" s="4">
        <f t="shared" si="77"/>
        <v>0</v>
      </c>
      <c r="H201" s="4">
        <f t="shared" si="78"/>
        <v>0</v>
      </c>
      <c r="I201" s="4">
        <f t="shared" si="79"/>
        <v>0</v>
      </c>
      <c r="J201" s="4">
        <f t="shared" si="80"/>
        <v>0</v>
      </c>
      <c r="K201" s="4">
        <f t="shared" si="81"/>
        <v>0</v>
      </c>
      <c r="L201" s="4">
        <f t="shared" si="82"/>
        <v>0</v>
      </c>
      <c r="M201" s="4">
        <f t="shared" si="83"/>
        <v>0</v>
      </c>
      <c r="N201" s="4">
        <f t="shared" si="84"/>
        <v>0</v>
      </c>
      <c r="O201" s="4">
        <f t="shared" si="85"/>
        <v>0</v>
      </c>
      <c r="P201" s="4">
        <f t="shared" si="86"/>
        <v>0</v>
      </c>
      <c r="Q201" s="4">
        <f t="shared" si="87"/>
        <v>0</v>
      </c>
      <c r="R201" s="4">
        <f t="shared" si="88"/>
        <v>0</v>
      </c>
      <c r="S201" s="4">
        <f t="shared" si="89"/>
        <v>0</v>
      </c>
      <c r="T201" s="77">
        <f t="shared" si="90"/>
        <v>0</v>
      </c>
      <c r="U201" s="76">
        <f t="shared" si="97"/>
        <v>0.2</v>
      </c>
      <c r="V201" s="4">
        <f t="shared" si="91"/>
        <v>0</v>
      </c>
      <c r="X201" s="4">
        <f>Risk_Likelihood!V201</f>
        <v>0</v>
      </c>
      <c r="Y201" s="4">
        <f>Risk_Impact!V201</f>
        <v>0</v>
      </c>
      <c r="Z201" s="4">
        <f>Risk_Vulnerability!V201</f>
        <v>0</v>
      </c>
      <c r="AA201" s="4">
        <f t="shared" si="92"/>
        <v>0</v>
      </c>
      <c r="AB201" s="171">
        <f t="shared" si="93"/>
        <v>0</v>
      </c>
      <c r="AC201" s="4">
        <f>CE!N206</f>
        <v>0</v>
      </c>
      <c r="AD201" s="4">
        <f t="shared" si="94"/>
        <v>0</v>
      </c>
      <c r="AE201" s="4">
        <f t="shared" si="98"/>
        <v>0</v>
      </c>
      <c r="AF201" s="4">
        <f t="shared" si="95"/>
        <v>0</v>
      </c>
      <c r="AG201" s="4">
        <f t="shared" si="96"/>
        <v>0</v>
      </c>
    </row>
    <row r="202" spans="2:33" x14ac:dyDescent="0.2">
      <c r="B202">
        <f>'Risk Assessment'!B208</f>
        <v>0</v>
      </c>
      <c r="C202">
        <f>'Risk Assessment'!F208</f>
        <v>0</v>
      </c>
      <c r="D202" s="4">
        <f>Risks!C215</f>
        <v>0</v>
      </c>
      <c r="E202" s="4">
        <f t="shared" si="75"/>
        <v>0</v>
      </c>
      <c r="F202" s="4">
        <f t="shared" si="76"/>
        <v>0</v>
      </c>
      <c r="G202" s="4">
        <f t="shared" si="77"/>
        <v>0</v>
      </c>
      <c r="H202" s="4">
        <f t="shared" si="78"/>
        <v>0</v>
      </c>
      <c r="I202" s="4">
        <f t="shared" si="79"/>
        <v>0</v>
      </c>
      <c r="J202" s="4">
        <f t="shared" si="80"/>
        <v>0</v>
      </c>
      <c r="K202" s="4">
        <f t="shared" si="81"/>
        <v>0</v>
      </c>
      <c r="L202" s="4">
        <f t="shared" si="82"/>
        <v>0</v>
      </c>
      <c r="M202" s="4">
        <f t="shared" si="83"/>
        <v>0</v>
      </c>
      <c r="N202" s="4">
        <f t="shared" si="84"/>
        <v>0</v>
      </c>
      <c r="O202" s="4">
        <f t="shared" si="85"/>
        <v>0</v>
      </c>
      <c r="P202" s="4">
        <f t="shared" si="86"/>
        <v>0</v>
      </c>
      <c r="Q202" s="4">
        <f t="shared" si="87"/>
        <v>0</v>
      </c>
      <c r="R202" s="4">
        <f t="shared" si="88"/>
        <v>0</v>
      </c>
      <c r="S202" s="4">
        <f t="shared" si="89"/>
        <v>0</v>
      </c>
      <c r="T202" s="77">
        <f t="shared" si="90"/>
        <v>0</v>
      </c>
      <c r="U202" s="76">
        <f t="shared" si="97"/>
        <v>0.2</v>
      </c>
      <c r="V202" s="4">
        <f t="shared" si="91"/>
        <v>0</v>
      </c>
      <c r="X202" s="4">
        <f>Risk_Likelihood!V202</f>
        <v>0</v>
      </c>
      <c r="Y202" s="4">
        <f>Risk_Impact!V202</f>
        <v>0</v>
      </c>
      <c r="Z202" s="4">
        <f>Risk_Vulnerability!V202</f>
        <v>0</v>
      </c>
      <c r="AA202" s="4">
        <f t="shared" si="92"/>
        <v>0</v>
      </c>
      <c r="AB202" s="171">
        <f t="shared" si="93"/>
        <v>0</v>
      </c>
      <c r="AC202" s="4">
        <f>CE!N207</f>
        <v>0</v>
      </c>
      <c r="AD202" s="4">
        <f t="shared" si="94"/>
        <v>0</v>
      </c>
      <c r="AE202" s="4">
        <f t="shared" si="98"/>
        <v>0</v>
      </c>
      <c r="AF202" s="4">
        <f t="shared" si="95"/>
        <v>0</v>
      </c>
      <c r="AG202" s="4">
        <f t="shared" si="96"/>
        <v>0</v>
      </c>
    </row>
    <row r="203" spans="2:33" x14ac:dyDescent="0.2">
      <c r="B203">
        <f>'Risk Assessment'!B209</f>
        <v>0</v>
      </c>
      <c r="C203">
        <f>'Risk Assessment'!F209</f>
        <v>0</v>
      </c>
      <c r="D203" s="4">
        <f>Risks!C216</f>
        <v>0</v>
      </c>
      <c r="E203" s="4">
        <f t="shared" si="75"/>
        <v>0</v>
      </c>
      <c r="F203" s="4">
        <f t="shared" si="76"/>
        <v>0</v>
      </c>
      <c r="G203" s="4">
        <f t="shared" si="77"/>
        <v>0</v>
      </c>
      <c r="H203" s="4">
        <f t="shared" si="78"/>
        <v>0</v>
      </c>
      <c r="I203" s="4">
        <f t="shared" si="79"/>
        <v>0</v>
      </c>
      <c r="J203" s="4">
        <f t="shared" si="80"/>
        <v>0</v>
      </c>
      <c r="K203" s="4">
        <f t="shared" si="81"/>
        <v>0</v>
      </c>
      <c r="L203" s="4">
        <f t="shared" si="82"/>
        <v>0</v>
      </c>
      <c r="M203" s="4">
        <f t="shared" si="83"/>
        <v>0</v>
      </c>
      <c r="N203" s="4">
        <f t="shared" si="84"/>
        <v>0</v>
      </c>
      <c r="O203" s="4">
        <f t="shared" si="85"/>
        <v>0</v>
      </c>
      <c r="P203" s="4">
        <f t="shared" si="86"/>
        <v>0</v>
      </c>
      <c r="Q203" s="4">
        <f t="shared" si="87"/>
        <v>0</v>
      </c>
      <c r="R203" s="4">
        <f t="shared" si="88"/>
        <v>0</v>
      </c>
      <c r="S203" s="4">
        <f t="shared" si="89"/>
        <v>0</v>
      </c>
      <c r="T203" s="77">
        <f t="shared" si="90"/>
        <v>0</v>
      </c>
      <c r="U203" s="76">
        <f t="shared" si="97"/>
        <v>0.2</v>
      </c>
      <c r="V203" s="4">
        <f t="shared" si="91"/>
        <v>0</v>
      </c>
      <c r="X203" s="4">
        <f>Risk_Likelihood!V203</f>
        <v>0</v>
      </c>
      <c r="Y203" s="4">
        <f>Risk_Impact!V203</f>
        <v>0</v>
      </c>
      <c r="Z203" s="4">
        <f>Risk_Vulnerability!V203</f>
        <v>0</v>
      </c>
      <c r="AA203" s="4">
        <f t="shared" si="92"/>
        <v>0</v>
      </c>
      <c r="AB203" s="171">
        <f t="shared" si="93"/>
        <v>0</v>
      </c>
      <c r="AC203" s="4">
        <f>CE!N208</f>
        <v>0</v>
      </c>
      <c r="AD203" s="4">
        <f t="shared" si="94"/>
        <v>0</v>
      </c>
      <c r="AE203" s="4">
        <f t="shared" si="98"/>
        <v>0</v>
      </c>
      <c r="AF203" s="4">
        <f t="shared" si="95"/>
        <v>0</v>
      </c>
      <c r="AG203" s="4">
        <f t="shared" si="96"/>
        <v>0</v>
      </c>
    </row>
    <row r="204" spans="2:33" x14ac:dyDescent="0.2">
      <c r="B204">
        <f>'Risk Assessment'!B210</f>
        <v>0</v>
      </c>
      <c r="C204">
        <f>'Risk Assessment'!F210</f>
        <v>0</v>
      </c>
      <c r="D204" s="4">
        <f>Risks!C217</f>
        <v>0</v>
      </c>
      <c r="E204" s="4">
        <f t="shared" si="75"/>
        <v>0</v>
      </c>
      <c r="F204" s="4">
        <f t="shared" si="76"/>
        <v>0</v>
      </c>
      <c r="G204" s="4">
        <f t="shared" si="77"/>
        <v>0</v>
      </c>
      <c r="H204" s="4">
        <f t="shared" si="78"/>
        <v>0</v>
      </c>
      <c r="I204" s="4">
        <f t="shared" si="79"/>
        <v>0</v>
      </c>
      <c r="J204" s="4">
        <f t="shared" si="80"/>
        <v>0</v>
      </c>
      <c r="K204" s="4">
        <f t="shared" si="81"/>
        <v>0</v>
      </c>
      <c r="L204" s="4">
        <f t="shared" si="82"/>
        <v>0</v>
      </c>
      <c r="M204" s="4">
        <f t="shared" si="83"/>
        <v>0</v>
      </c>
      <c r="N204" s="4">
        <f t="shared" si="84"/>
        <v>0</v>
      </c>
      <c r="O204" s="4">
        <f t="shared" si="85"/>
        <v>0</v>
      </c>
      <c r="P204" s="4">
        <f t="shared" si="86"/>
        <v>0</v>
      </c>
      <c r="Q204" s="4">
        <f t="shared" si="87"/>
        <v>0</v>
      </c>
      <c r="R204" s="4">
        <f t="shared" si="88"/>
        <v>0</v>
      </c>
      <c r="S204" s="4">
        <f t="shared" si="89"/>
        <v>0</v>
      </c>
      <c r="T204" s="77">
        <f t="shared" si="90"/>
        <v>0</v>
      </c>
      <c r="U204" s="76">
        <f t="shared" si="97"/>
        <v>0.2</v>
      </c>
      <c r="V204" s="4">
        <f t="shared" si="91"/>
        <v>0</v>
      </c>
      <c r="X204" s="4">
        <f>Risk_Likelihood!V204</f>
        <v>0</v>
      </c>
      <c r="Y204" s="4">
        <f>Risk_Impact!V204</f>
        <v>0</v>
      </c>
      <c r="Z204" s="4">
        <f>Risk_Vulnerability!V204</f>
        <v>0</v>
      </c>
      <c r="AA204" s="4">
        <f t="shared" si="92"/>
        <v>0</v>
      </c>
      <c r="AB204" s="171">
        <f t="shared" si="93"/>
        <v>0</v>
      </c>
      <c r="AC204" s="4">
        <f>CE!N209</f>
        <v>0</v>
      </c>
      <c r="AD204" s="4">
        <f t="shared" si="94"/>
        <v>0</v>
      </c>
      <c r="AE204" s="4">
        <f t="shared" si="98"/>
        <v>0</v>
      </c>
      <c r="AF204" s="4">
        <f t="shared" si="95"/>
        <v>0</v>
      </c>
      <c r="AG204" s="4">
        <f t="shared" si="96"/>
        <v>0</v>
      </c>
    </row>
  </sheetData>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theme="1" tint="0.499984740745262"/>
  </sheetPr>
  <dimension ref="A2:J507"/>
  <sheetViews>
    <sheetView showGridLines="0" showZeros="0" workbookViewId="0">
      <selection activeCell="C2" sqref="C2"/>
    </sheetView>
  </sheetViews>
  <sheetFormatPr defaultRowHeight="11.25" x14ac:dyDescent="0.2"/>
  <cols>
    <col min="1" max="1" width="25.83203125" style="2" customWidth="1"/>
    <col min="2" max="2" width="9.33203125" style="4"/>
    <col min="3" max="3" width="25.83203125" style="2" customWidth="1"/>
    <col min="4" max="4" width="9.33203125" style="4"/>
  </cols>
  <sheetData>
    <row r="2" spans="1:10" ht="18" x14ac:dyDescent="0.2">
      <c r="A2" s="208" t="s">
        <v>91</v>
      </c>
      <c r="B2" s="208"/>
      <c r="C2" s="208"/>
      <c r="D2" s="208"/>
    </row>
    <row r="4" spans="1:10" ht="12" thickBot="1" x14ac:dyDescent="0.25"/>
    <row r="5" spans="1:10" x14ac:dyDescent="0.2">
      <c r="A5" s="382" t="s">
        <v>90</v>
      </c>
      <c r="B5" s="382"/>
      <c r="C5" s="382" t="s">
        <v>90</v>
      </c>
      <c r="D5" s="382"/>
    </row>
    <row r="6" spans="1:10" s="3" customFormat="1" x14ac:dyDescent="0.2">
      <c r="A6" s="165" t="s">
        <v>87</v>
      </c>
      <c r="B6" s="164" t="s">
        <v>89</v>
      </c>
      <c r="C6" s="165" t="s">
        <v>88</v>
      </c>
      <c r="D6" s="164" t="s">
        <v>89</v>
      </c>
    </row>
    <row r="7" spans="1:10" ht="12" thickBot="1" x14ac:dyDescent="0.25">
      <c r="A7" s="162"/>
      <c r="B7" s="78"/>
      <c r="C7" s="162"/>
      <c r="D7" s="78"/>
    </row>
    <row r="8" spans="1:10" ht="14.25" customHeight="1" x14ac:dyDescent="0.2">
      <c r="A8" s="162">
        <f>IF(Risk_Velocity!AF5=1,Risk_Velocity!B5,0)</f>
        <v>0</v>
      </c>
      <c r="B8" s="78">
        <f>Risk_Velocity!AF5*Risk_Velocity!AB5</f>
        <v>0</v>
      </c>
      <c r="C8" s="162">
        <f>IF(Risk_Velocity!AG5=1,Risk_Velocity!B5,0)</f>
        <v>0</v>
      </c>
      <c r="D8" s="78">
        <f>Risk_Velocity!AG5*Risk_Velocity!AD5</f>
        <v>0</v>
      </c>
      <c r="F8" s="373" t="s">
        <v>150</v>
      </c>
      <c r="G8" s="374"/>
      <c r="H8" s="374"/>
      <c r="I8" s="375"/>
      <c r="J8" s="166"/>
    </row>
    <row r="9" spans="1:10" ht="14.25" customHeight="1" x14ac:dyDescent="0.2">
      <c r="A9" s="162">
        <f>IF(Risk_Velocity!AF6=1,Risk_Velocity!B6,0)</f>
        <v>0</v>
      </c>
      <c r="B9" s="78">
        <f>Risk_Velocity!AF6*Risk_Velocity!AB6</f>
        <v>0</v>
      </c>
      <c r="C9" s="162">
        <f>IF(Risk_Velocity!AG6=1,Risk_Velocity!B6,0)</f>
        <v>0</v>
      </c>
      <c r="D9" s="78">
        <f>Risk_Velocity!AG6*Risk_Velocity!AD6</f>
        <v>0</v>
      </c>
      <c r="F9" s="376"/>
      <c r="G9" s="377"/>
      <c r="H9" s="377"/>
      <c r="I9" s="378"/>
      <c r="J9" s="166"/>
    </row>
    <row r="10" spans="1:10" ht="14.25" customHeight="1" x14ac:dyDescent="0.2">
      <c r="A10" s="162">
        <f>IF(Risk_Velocity!AF7=1,Risk_Velocity!B7,0)</f>
        <v>0</v>
      </c>
      <c r="B10" s="78">
        <f>Risk_Velocity!AF7*Risk_Velocity!AB7</f>
        <v>0</v>
      </c>
      <c r="C10" s="162">
        <f>IF(Risk_Velocity!AG7=1,Risk_Velocity!B7,0)</f>
        <v>0</v>
      </c>
      <c r="D10" s="78">
        <f>Risk_Velocity!AG7*Risk_Velocity!AD7</f>
        <v>0</v>
      </c>
      <c r="F10" s="376"/>
      <c r="G10" s="377"/>
      <c r="H10" s="377"/>
      <c r="I10" s="378"/>
      <c r="J10" s="166"/>
    </row>
    <row r="11" spans="1:10" ht="14.25" customHeight="1" x14ac:dyDescent="0.2">
      <c r="A11" s="162">
        <f>IF(Risk_Velocity!AF8=1,Risk_Velocity!B8,0)</f>
        <v>0</v>
      </c>
      <c r="B11" s="78">
        <f>Risk_Velocity!AF8*Risk_Velocity!AB8</f>
        <v>0</v>
      </c>
      <c r="C11" s="162">
        <f>IF(Risk_Velocity!AG8=1,Risk_Velocity!B8,0)</f>
        <v>0</v>
      </c>
      <c r="D11" s="78">
        <f>Risk_Velocity!AG8*Risk_Velocity!AD8</f>
        <v>0</v>
      </c>
      <c r="F11" s="376"/>
      <c r="G11" s="377"/>
      <c r="H11" s="377"/>
      <c r="I11" s="378"/>
      <c r="J11" s="166"/>
    </row>
    <row r="12" spans="1:10" ht="14.25" customHeight="1" x14ac:dyDescent="0.2">
      <c r="A12" s="162">
        <f>IF(Risk_Velocity!AF9=1,Risk_Velocity!B9,0)</f>
        <v>0</v>
      </c>
      <c r="B12" s="78">
        <f>Risk_Velocity!AF9*Risk_Velocity!AB9</f>
        <v>0</v>
      </c>
      <c r="C12" s="162">
        <f>IF(Risk_Velocity!AG9=1,Risk_Velocity!B9,0)</f>
        <v>0</v>
      </c>
      <c r="D12" s="78">
        <f>Risk_Velocity!AG9*Risk_Velocity!AD9</f>
        <v>0</v>
      </c>
      <c r="F12" s="376"/>
      <c r="G12" s="377"/>
      <c r="H12" s="377"/>
      <c r="I12" s="378"/>
      <c r="J12" s="166"/>
    </row>
    <row r="13" spans="1:10" ht="14.25" customHeight="1" x14ac:dyDescent="0.2">
      <c r="A13" s="162">
        <f>IF(Risk_Velocity!AF10=1,Risk_Velocity!B10,0)</f>
        <v>0</v>
      </c>
      <c r="B13" s="78">
        <f>Risk_Velocity!AF10*Risk_Velocity!AB10</f>
        <v>0</v>
      </c>
      <c r="C13" s="162">
        <f>IF(Risk_Velocity!AG10=1,Risk_Velocity!B10,0)</f>
        <v>0</v>
      </c>
      <c r="D13" s="78">
        <f>Risk_Velocity!AG10*Risk_Velocity!AD10</f>
        <v>0</v>
      </c>
      <c r="F13" s="376"/>
      <c r="G13" s="377"/>
      <c r="H13" s="377"/>
      <c r="I13" s="378"/>
      <c r="J13" s="166"/>
    </row>
    <row r="14" spans="1:10" ht="14.25" customHeight="1" x14ac:dyDescent="0.2">
      <c r="A14" s="162">
        <f>IF(Risk_Velocity!AF11=1,Risk_Velocity!B11,0)</f>
        <v>0</v>
      </c>
      <c r="B14" s="78">
        <f>Risk_Velocity!AF11*Risk_Velocity!AB11</f>
        <v>0</v>
      </c>
      <c r="C14" s="162">
        <f>IF(Risk_Velocity!AG11=1,Risk_Velocity!B11,0)</f>
        <v>0</v>
      </c>
      <c r="D14" s="78">
        <f>Risk_Velocity!AG11*Risk_Velocity!AD11</f>
        <v>0</v>
      </c>
      <c r="F14" s="376"/>
      <c r="G14" s="377"/>
      <c r="H14" s="377"/>
      <c r="I14" s="378"/>
      <c r="J14" s="166"/>
    </row>
    <row r="15" spans="1:10" ht="14.25" customHeight="1" thickBot="1" x14ac:dyDescent="0.25">
      <c r="A15" s="162">
        <f>IF(Risk_Velocity!AF12=1,Risk_Velocity!B12,0)</f>
        <v>0</v>
      </c>
      <c r="B15" s="78">
        <f>Risk_Velocity!AF12*Risk_Velocity!AB12</f>
        <v>0</v>
      </c>
      <c r="C15" s="162">
        <f>IF(Risk_Velocity!AG12=1,Risk_Velocity!B12,0)</f>
        <v>0</v>
      </c>
      <c r="D15" s="78">
        <f>Risk_Velocity!AG12*Risk_Velocity!AD12</f>
        <v>0</v>
      </c>
      <c r="F15" s="379"/>
      <c r="G15" s="380"/>
      <c r="H15" s="380"/>
      <c r="I15" s="381"/>
      <c r="J15" s="166"/>
    </row>
    <row r="16" spans="1:10" ht="14.25" customHeight="1" x14ac:dyDescent="0.2">
      <c r="A16" s="162">
        <f>IF(Risk_Velocity!AF13=1,Risk_Velocity!B13,0)</f>
        <v>0</v>
      </c>
      <c r="B16" s="78">
        <f>Risk_Velocity!AF13*Risk_Velocity!AB13</f>
        <v>0</v>
      </c>
      <c r="C16" s="162">
        <f>IF(Risk_Velocity!AG13=1,Risk_Velocity!B13,0)</f>
        <v>0</v>
      </c>
      <c r="D16" s="78">
        <f>Risk_Velocity!AG13*Risk_Velocity!AD13</f>
        <v>0</v>
      </c>
      <c r="F16" s="166"/>
      <c r="G16" s="166"/>
      <c r="H16" s="166"/>
      <c r="I16" s="166"/>
      <c r="J16" s="166"/>
    </row>
    <row r="17" spans="1:10" ht="14.25" customHeight="1" x14ac:dyDescent="0.2">
      <c r="A17" s="162">
        <f>IF(Risk_Velocity!AF14=1,Risk_Velocity!B14,0)</f>
        <v>0</v>
      </c>
      <c r="B17" s="78">
        <f>Risk_Velocity!AF14*Risk_Velocity!AB14</f>
        <v>0</v>
      </c>
      <c r="C17" s="162">
        <f>IF(Risk_Velocity!AG14=1,Risk_Velocity!B14,0)</f>
        <v>0</v>
      </c>
      <c r="D17" s="78">
        <f>Risk_Velocity!AG14*Risk_Velocity!AD14</f>
        <v>0</v>
      </c>
      <c r="F17" s="166"/>
      <c r="G17" s="166"/>
      <c r="H17" s="166"/>
      <c r="I17" s="166"/>
      <c r="J17" s="166"/>
    </row>
    <row r="18" spans="1:10" ht="14.25" customHeight="1" x14ac:dyDescent="0.2">
      <c r="A18" s="162">
        <f>IF(Risk_Velocity!AF15=1,Risk_Velocity!B15,0)</f>
        <v>0</v>
      </c>
      <c r="B18" s="78">
        <f>Risk_Velocity!AF15*Risk_Velocity!AB15</f>
        <v>0</v>
      </c>
      <c r="C18" s="162">
        <f>IF(Risk_Velocity!AG15=1,Risk_Velocity!B15,0)</f>
        <v>0</v>
      </c>
      <c r="D18" s="78">
        <f>Risk_Velocity!AG15*Risk_Velocity!AD15</f>
        <v>0</v>
      </c>
      <c r="F18" s="166"/>
      <c r="G18" s="166"/>
      <c r="H18" s="166"/>
      <c r="I18" s="166"/>
      <c r="J18" s="166"/>
    </row>
    <row r="19" spans="1:10" ht="14.25" customHeight="1" x14ac:dyDescent="0.2">
      <c r="A19" s="162">
        <f>IF(Risk_Velocity!AF16=1,Risk_Velocity!B16,0)</f>
        <v>0</v>
      </c>
      <c r="B19" s="78">
        <f>Risk_Velocity!AF16*Risk_Velocity!AB16</f>
        <v>0</v>
      </c>
      <c r="C19" s="162">
        <f>IF(Risk_Velocity!AG16=1,Risk_Velocity!B16,0)</f>
        <v>0</v>
      </c>
      <c r="D19" s="78">
        <f>Risk_Velocity!AG16*Risk_Velocity!AD16</f>
        <v>0</v>
      </c>
      <c r="F19" s="166"/>
      <c r="G19" s="166"/>
      <c r="H19" s="166"/>
      <c r="I19" s="166"/>
      <c r="J19" s="166"/>
    </row>
    <row r="20" spans="1:10" ht="14.25" customHeight="1" x14ac:dyDescent="0.2">
      <c r="A20" s="162">
        <f>IF(Risk_Velocity!AF17=1,Risk_Velocity!B17,0)</f>
        <v>0</v>
      </c>
      <c r="B20" s="78">
        <f>Risk_Velocity!AF17*Risk_Velocity!AB17</f>
        <v>0</v>
      </c>
      <c r="C20" s="162">
        <f>IF(Risk_Velocity!AG17=1,Risk_Velocity!B17,0)</f>
        <v>0</v>
      </c>
      <c r="D20" s="78">
        <f>Risk_Velocity!AG17*Risk_Velocity!AD17</f>
        <v>0</v>
      </c>
      <c r="F20" s="166"/>
      <c r="G20" s="166"/>
      <c r="H20" s="166"/>
      <c r="I20" s="166"/>
      <c r="J20" s="166"/>
    </row>
    <row r="21" spans="1:10" ht="14.25" customHeight="1" x14ac:dyDescent="0.2">
      <c r="A21" s="162">
        <f>IF(Risk_Velocity!AF18=1,Risk_Velocity!B18,0)</f>
        <v>0</v>
      </c>
      <c r="B21" s="78">
        <f>Risk_Velocity!AF18*Risk_Velocity!AB18</f>
        <v>0</v>
      </c>
      <c r="C21" s="162">
        <f>IF(Risk_Velocity!AG18=1,Risk_Velocity!B18,0)</f>
        <v>0</v>
      </c>
      <c r="D21" s="78">
        <f>Risk_Velocity!AG18*Risk_Velocity!AD18</f>
        <v>0</v>
      </c>
      <c r="F21" s="166"/>
      <c r="G21" s="166"/>
      <c r="H21" s="166"/>
      <c r="I21" s="166"/>
      <c r="J21" s="166"/>
    </row>
    <row r="22" spans="1:10" ht="14.25" customHeight="1" x14ac:dyDescent="0.2">
      <c r="A22" s="162">
        <f>IF(Risk_Velocity!AF19=1,Risk_Velocity!B19,0)</f>
        <v>0</v>
      </c>
      <c r="B22" s="78">
        <f>Risk_Velocity!AF19*Risk_Velocity!AB19</f>
        <v>0</v>
      </c>
      <c r="C22" s="162">
        <f>IF(Risk_Velocity!AG19=1,Risk_Velocity!B19,0)</f>
        <v>0</v>
      </c>
      <c r="D22" s="78">
        <f>Risk_Velocity!AG19*Risk_Velocity!AD19</f>
        <v>0</v>
      </c>
      <c r="F22" s="166"/>
      <c r="G22" s="166"/>
      <c r="H22" s="166"/>
      <c r="I22" s="166"/>
      <c r="J22" s="166"/>
    </row>
    <row r="23" spans="1:10" ht="14.25" customHeight="1" x14ac:dyDescent="0.2">
      <c r="A23" s="162">
        <f>IF(Risk_Velocity!AF20=1,Risk_Velocity!B20,0)</f>
        <v>0</v>
      </c>
      <c r="B23" s="78">
        <f>Risk_Velocity!AF20*Risk_Velocity!AB20</f>
        <v>0</v>
      </c>
      <c r="C23" s="162">
        <f>IF(Risk_Velocity!AG20=1,Risk_Velocity!B20,0)</f>
        <v>0</v>
      </c>
      <c r="D23" s="78">
        <f>Risk_Velocity!AG20*Risk_Velocity!AD20</f>
        <v>0</v>
      </c>
      <c r="F23" s="166"/>
      <c r="G23" s="166"/>
      <c r="H23" s="166"/>
      <c r="I23" s="166"/>
      <c r="J23" s="166"/>
    </row>
    <row r="24" spans="1:10" ht="14.25" customHeight="1" x14ac:dyDescent="0.2">
      <c r="A24" s="162">
        <f>IF(Risk_Velocity!AF21=1,Risk_Velocity!B21,0)</f>
        <v>0</v>
      </c>
      <c r="B24" s="78">
        <f>Risk_Velocity!AF21*Risk_Velocity!AB21</f>
        <v>0</v>
      </c>
      <c r="C24" s="162">
        <f>IF(Risk_Velocity!AG21=1,Risk_Velocity!B21,0)</f>
        <v>0</v>
      </c>
      <c r="D24" s="78">
        <f>Risk_Velocity!AG21*Risk_Velocity!AD21</f>
        <v>0</v>
      </c>
      <c r="F24" s="166"/>
      <c r="G24" s="166"/>
      <c r="H24" s="166"/>
      <c r="I24" s="166"/>
      <c r="J24" s="166"/>
    </row>
    <row r="25" spans="1:10" ht="14.25" customHeight="1" x14ac:dyDescent="0.2">
      <c r="A25" s="162">
        <f>IF(Risk_Velocity!AF22=1,Risk_Velocity!B22,0)</f>
        <v>0</v>
      </c>
      <c r="B25" s="78">
        <f>Risk_Velocity!AF22*Risk_Velocity!AB22</f>
        <v>0</v>
      </c>
      <c r="C25" s="162">
        <f>IF(Risk_Velocity!AG22=1,Risk_Velocity!B22,0)</f>
        <v>0</v>
      </c>
      <c r="D25" s="78">
        <f>Risk_Velocity!AG22*Risk_Velocity!AD22</f>
        <v>0</v>
      </c>
      <c r="F25" s="166"/>
      <c r="G25" s="166"/>
      <c r="H25" s="166"/>
      <c r="I25" s="166"/>
      <c r="J25" s="166"/>
    </row>
    <row r="26" spans="1:10" ht="14.25" customHeight="1" x14ac:dyDescent="0.2">
      <c r="A26" s="162">
        <f>IF(Risk_Velocity!AF23=1,Risk_Velocity!B23,0)</f>
        <v>0</v>
      </c>
      <c r="B26" s="78">
        <f>Risk_Velocity!AF23*Risk_Velocity!AB23</f>
        <v>0</v>
      </c>
      <c r="C26" s="162">
        <f>IF(Risk_Velocity!AG23=1,Risk_Velocity!B23,0)</f>
        <v>0</v>
      </c>
      <c r="D26" s="78">
        <f>Risk_Velocity!AG23*Risk_Velocity!AD23</f>
        <v>0</v>
      </c>
      <c r="F26" s="166"/>
      <c r="G26" s="166"/>
      <c r="H26" s="166"/>
      <c r="I26" s="166"/>
      <c r="J26" s="166"/>
    </row>
    <row r="27" spans="1:10" ht="14.25" customHeight="1" x14ac:dyDescent="0.2">
      <c r="A27" s="162">
        <f>IF(Risk_Velocity!AF24=1,Risk_Velocity!B24,0)</f>
        <v>0</v>
      </c>
      <c r="B27" s="78">
        <f>Risk_Velocity!AF24*Risk_Velocity!AB24</f>
        <v>0</v>
      </c>
      <c r="C27" s="162">
        <f>IF(Risk_Velocity!AG24=1,Risk_Velocity!B24,0)</f>
        <v>0</v>
      </c>
      <c r="D27" s="78">
        <f>Risk_Velocity!AG24*Risk_Velocity!AD24</f>
        <v>0</v>
      </c>
      <c r="F27" s="166"/>
      <c r="G27" s="166"/>
      <c r="H27" s="166"/>
      <c r="I27" s="166"/>
      <c r="J27" s="166"/>
    </row>
    <row r="28" spans="1:10" x14ac:dyDescent="0.2">
      <c r="A28" s="162">
        <f>IF(Risk_Velocity!AF25=1,Risk_Velocity!B25,0)</f>
        <v>0</v>
      </c>
      <c r="B28" s="78">
        <f>Risk_Velocity!AF25*Risk_Velocity!AB25</f>
        <v>0</v>
      </c>
      <c r="C28" s="162">
        <f>IF(Risk_Velocity!AG25=1,Risk_Velocity!B25,0)</f>
        <v>0</v>
      </c>
      <c r="D28" s="78">
        <f>Risk_Velocity!AG25*Risk_Velocity!AD25</f>
        <v>0</v>
      </c>
    </row>
    <row r="29" spans="1:10" x14ac:dyDescent="0.2">
      <c r="A29" s="162">
        <f>IF(Risk_Velocity!AF26=1,Risk_Velocity!B26,0)</f>
        <v>0</v>
      </c>
      <c r="B29" s="78">
        <f>Risk_Velocity!AF26*Risk_Velocity!AB26</f>
        <v>0</v>
      </c>
      <c r="C29" s="162">
        <f>IF(Risk_Velocity!AG26=1,Risk_Velocity!B26,0)</f>
        <v>0</v>
      </c>
      <c r="D29" s="78">
        <f>Risk_Velocity!AG26*Risk_Velocity!AD26</f>
        <v>0</v>
      </c>
    </row>
    <row r="30" spans="1:10" x14ac:dyDescent="0.2">
      <c r="A30" s="162">
        <f>IF(Risk_Velocity!AF27=1,Risk_Velocity!B27,0)</f>
        <v>0</v>
      </c>
      <c r="B30" s="78">
        <f>Risk_Velocity!AF27*Risk_Velocity!AB27</f>
        <v>0</v>
      </c>
      <c r="C30" s="162">
        <f>IF(Risk_Velocity!AG27=1,Risk_Velocity!B27,0)</f>
        <v>0</v>
      </c>
      <c r="D30" s="78">
        <f>Risk_Velocity!AG27*Risk_Velocity!AD27</f>
        <v>0</v>
      </c>
    </row>
    <row r="31" spans="1:10" x14ac:dyDescent="0.2">
      <c r="A31" s="162">
        <f>IF(Risk_Velocity!AF28=1,Risk_Velocity!B28,0)</f>
        <v>0</v>
      </c>
      <c r="B31" s="78">
        <f>Risk_Velocity!AF28*Risk_Velocity!AB28</f>
        <v>0</v>
      </c>
      <c r="C31" s="162">
        <f>IF(Risk_Velocity!AG28=1,Risk_Velocity!B28,0)</f>
        <v>0</v>
      </c>
      <c r="D31" s="78">
        <f>Risk_Velocity!AG28*Risk_Velocity!AD28</f>
        <v>0</v>
      </c>
    </row>
    <row r="32" spans="1:10" x14ac:dyDescent="0.2">
      <c r="A32" s="162">
        <f>IF(Risk_Velocity!AF29=1,Risk_Velocity!B29,0)</f>
        <v>0</v>
      </c>
      <c r="B32" s="78">
        <f>Risk_Velocity!AF29*Risk_Velocity!AB29</f>
        <v>0</v>
      </c>
      <c r="C32" s="162">
        <f>IF(Risk_Velocity!AG29=1,Risk_Velocity!B29,0)</f>
        <v>0</v>
      </c>
      <c r="D32" s="78">
        <f>Risk_Velocity!AG29*Risk_Velocity!AD29</f>
        <v>0</v>
      </c>
    </row>
    <row r="33" spans="1:4" x14ac:dyDescent="0.2">
      <c r="A33" s="162">
        <f>IF(Risk_Velocity!AF30=1,Risk_Velocity!B30,0)</f>
        <v>0</v>
      </c>
      <c r="B33" s="78">
        <f>Risk_Velocity!AF30*Risk_Velocity!AB30</f>
        <v>0</v>
      </c>
      <c r="C33" s="162">
        <f>IF(Risk_Velocity!AG30=1,Risk_Velocity!B30,0)</f>
        <v>0</v>
      </c>
      <c r="D33" s="78">
        <f>Risk_Velocity!AG30*Risk_Velocity!AD30</f>
        <v>0</v>
      </c>
    </row>
    <row r="34" spans="1:4" x14ac:dyDescent="0.2">
      <c r="A34" s="162">
        <f>IF(Risk_Velocity!AF31=1,Risk_Velocity!B31,0)</f>
        <v>0</v>
      </c>
      <c r="B34" s="78">
        <f>Risk_Velocity!AF31*Risk_Velocity!AB31</f>
        <v>0</v>
      </c>
      <c r="C34" s="162">
        <f>IF(Risk_Velocity!AG31=1,Risk_Velocity!B31,0)</f>
        <v>0</v>
      </c>
      <c r="D34" s="78">
        <f>Risk_Velocity!AG31*Risk_Velocity!AD31</f>
        <v>0</v>
      </c>
    </row>
    <row r="35" spans="1:4" x14ac:dyDescent="0.2">
      <c r="A35" s="162">
        <f>IF(Risk_Velocity!AF32=1,Risk_Velocity!B32,0)</f>
        <v>0</v>
      </c>
      <c r="B35" s="78">
        <f>Risk_Velocity!AF32*Risk_Velocity!AB32</f>
        <v>0</v>
      </c>
      <c r="C35" s="162">
        <f>IF(Risk_Velocity!AG32=1,Risk_Velocity!B32,0)</f>
        <v>0</v>
      </c>
      <c r="D35" s="78">
        <f>Risk_Velocity!AG32*Risk_Velocity!AD32</f>
        <v>0</v>
      </c>
    </row>
    <row r="36" spans="1:4" x14ac:dyDescent="0.2">
      <c r="A36" s="162">
        <f>IF(Risk_Velocity!AF33=1,Risk_Velocity!B33,0)</f>
        <v>0</v>
      </c>
      <c r="B36" s="78">
        <f>Risk_Velocity!AF33*Risk_Velocity!AB33</f>
        <v>0</v>
      </c>
      <c r="C36" s="162">
        <f>IF(Risk_Velocity!AG33=1,Risk_Velocity!B33,0)</f>
        <v>0</v>
      </c>
      <c r="D36" s="78">
        <f>Risk_Velocity!AG33*Risk_Velocity!AD33</f>
        <v>0</v>
      </c>
    </row>
    <row r="37" spans="1:4" x14ac:dyDescent="0.2">
      <c r="A37" s="162">
        <f>IF(Risk_Velocity!AF34=1,Risk_Velocity!B34,0)</f>
        <v>0</v>
      </c>
      <c r="B37" s="78">
        <f>Risk_Velocity!AF34*Risk_Velocity!AB34</f>
        <v>0</v>
      </c>
      <c r="C37" s="162">
        <f>IF(Risk_Velocity!AG34=1,Risk_Velocity!B34,0)</f>
        <v>0</v>
      </c>
      <c r="D37" s="78">
        <f>Risk_Velocity!AG34*Risk_Velocity!AD34</f>
        <v>0</v>
      </c>
    </row>
    <row r="38" spans="1:4" x14ac:dyDescent="0.2">
      <c r="A38" s="162">
        <f>IF(Risk_Velocity!AF35=1,Risk_Velocity!B35,0)</f>
        <v>0</v>
      </c>
      <c r="B38" s="78">
        <f>Risk_Velocity!AF35*Risk_Velocity!AB35</f>
        <v>0</v>
      </c>
      <c r="C38" s="162">
        <f>IF(Risk_Velocity!AG35=1,Risk_Velocity!B35,0)</f>
        <v>0</v>
      </c>
      <c r="D38" s="78">
        <f>Risk_Velocity!AG35*Risk_Velocity!AD35</f>
        <v>0</v>
      </c>
    </row>
    <row r="39" spans="1:4" x14ac:dyDescent="0.2">
      <c r="A39" s="162">
        <f>IF(Risk_Velocity!AF36=1,Risk_Velocity!B36,0)</f>
        <v>0</v>
      </c>
      <c r="B39" s="78">
        <f>Risk_Velocity!AF36*Risk_Velocity!AB36</f>
        <v>0</v>
      </c>
      <c r="C39" s="162">
        <f>IF(Risk_Velocity!AG36=1,Risk_Velocity!B36,0)</f>
        <v>0</v>
      </c>
      <c r="D39" s="78">
        <f>Risk_Velocity!AG36*Risk_Velocity!AD36</f>
        <v>0</v>
      </c>
    </row>
    <row r="40" spans="1:4" x14ac:dyDescent="0.2">
      <c r="A40" s="162">
        <f>IF(Risk_Velocity!AF37=1,Risk_Velocity!B37,0)</f>
        <v>0</v>
      </c>
      <c r="B40" s="78">
        <f>Risk_Velocity!AF37*Risk_Velocity!AB37</f>
        <v>0</v>
      </c>
      <c r="C40" s="162">
        <f>IF(Risk_Velocity!AG37=1,Risk_Velocity!B37,0)</f>
        <v>0</v>
      </c>
      <c r="D40" s="78">
        <f>Risk_Velocity!AG37*Risk_Velocity!AD37</f>
        <v>0</v>
      </c>
    </row>
    <row r="41" spans="1:4" x14ac:dyDescent="0.2">
      <c r="A41" s="162">
        <f>IF(Risk_Velocity!AF38=1,Risk_Velocity!B38,0)</f>
        <v>0</v>
      </c>
      <c r="B41" s="78">
        <f>Risk_Velocity!AF38*Risk_Velocity!AB38</f>
        <v>0</v>
      </c>
      <c r="C41" s="162">
        <f>IF(Risk_Velocity!AG38=1,Risk_Velocity!B38,0)</f>
        <v>0</v>
      </c>
      <c r="D41" s="78">
        <f>Risk_Velocity!AG38*Risk_Velocity!AD38</f>
        <v>0</v>
      </c>
    </row>
    <row r="42" spans="1:4" x14ac:dyDescent="0.2">
      <c r="A42" s="162">
        <f>IF(Risk_Velocity!AF39=1,Risk_Velocity!B39,0)</f>
        <v>0</v>
      </c>
      <c r="B42" s="78">
        <f>Risk_Velocity!AF39*Risk_Velocity!AB39</f>
        <v>0</v>
      </c>
      <c r="C42" s="162">
        <f>IF(Risk_Velocity!AG39=1,Risk_Velocity!B39,0)</f>
        <v>0</v>
      </c>
      <c r="D42" s="78">
        <f>Risk_Velocity!AG39*Risk_Velocity!AD39</f>
        <v>0</v>
      </c>
    </row>
    <row r="43" spans="1:4" x14ac:dyDescent="0.2">
      <c r="A43" s="162">
        <f>IF(Risk_Velocity!AF40=1,Risk_Velocity!B40,0)</f>
        <v>0</v>
      </c>
      <c r="B43" s="78">
        <f>Risk_Velocity!AF40*Risk_Velocity!AB40</f>
        <v>0</v>
      </c>
      <c r="C43" s="162">
        <f>IF(Risk_Velocity!AG40=1,Risk_Velocity!B40,0)</f>
        <v>0</v>
      </c>
      <c r="D43" s="78">
        <f>Risk_Velocity!AG40*Risk_Velocity!AD40</f>
        <v>0</v>
      </c>
    </row>
    <row r="44" spans="1:4" x14ac:dyDescent="0.2">
      <c r="A44" s="162">
        <f>IF(Risk_Velocity!AF41=1,Risk_Velocity!B41,0)</f>
        <v>0</v>
      </c>
      <c r="B44" s="78">
        <f>Risk_Velocity!AF41*Risk_Velocity!AB41</f>
        <v>0</v>
      </c>
      <c r="C44" s="162">
        <f>IF(Risk_Velocity!AG41=1,Risk_Velocity!B41,0)</f>
        <v>0</v>
      </c>
      <c r="D44" s="78">
        <f>Risk_Velocity!AG41*Risk_Velocity!AD41</f>
        <v>0</v>
      </c>
    </row>
    <row r="45" spans="1:4" x14ac:dyDescent="0.2">
      <c r="A45" s="162">
        <f>IF(Risk_Velocity!AF42=1,Risk_Velocity!B42,0)</f>
        <v>0</v>
      </c>
      <c r="B45" s="78">
        <f>Risk_Velocity!AF42*Risk_Velocity!AB42</f>
        <v>0</v>
      </c>
      <c r="C45" s="162">
        <f>IF(Risk_Velocity!AG42=1,Risk_Velocity!B42,0)</f>
        <v>0</v>
      </c>
      <c r="D45" s="78">
        <f>Risk_Velocity!AG42*Risk_Velocity!AD42</f>
        <v>0</v>
      </c>
    </row>
    <row r="46" spans="1:4" x14ac:dyDescent="0.2">
      <c r="A46" s="162">
        <f>IF(Risk_Velocity!AF43=1,Risk_Velocity!B43,0)</f>
        <v>0</v>
      </c>
      <c r="B46" s="78">
        <f>Risk_Velocity!AF43*Risk_Velocity!AB43</f>
        <v>0</v>
      </c>
      <c r="C46" s="162">
        <f>IF(Risk_Velocity!AG43=1,Risk_Velocity!B43,0)</f>
        <v>0</v>
      </c>
      <c r="D46" s="78">
        <f>Risk_Velocity!AG43*Risk_Velocity!AD43</f>
        <v>0</v>
      </c>
    </row>
    <row r="47" spans="1:4" x14ac:dyDescent="0.2">
      <c r="A47" s="162">
        <f>IF(Risk_Velocity!AF44=1,Risk_Velocity!B44,0)</f>
        <v>0</v>
      </c>
      <c r="B47" s="78">
        <f>Risk_Velocity!AF44*Risk_Velocity!AB44</f>
        <v>0</v>
      </c>
      <c r="C47" s="162">
        <f>IF(Risk_Velocity!AG44=1,Risk_Velocity!B44,0)</f>
        <v>0</v>
      </c>
      <c r="D47" s="78">
        <f>Risk_Velocity!AG44*Risk_Velocity!AD44</f>
        <v>0</v>
      </c>
    </row>
    <row r="48" spans="1:4" x14ac:dyDescent="0.2">
      <c r="A48" s="162">
        <f>IF(Risk_Velocity!AF45=1,Risk_Velocity!B45,0)</f>
        <v>0</v>
      </c>
      <c r="B48" s="78">
        <f>Risk_Velocity!AF45*Risk_Velocity!AB45</f>
        <v>0</v>
      </c>
      <c r="C48" s="162">
        <f>IF(Risk_Velocity!AG45=1,Risk_Velocity!B45,0)</f>
        <v>0</v>
      </c>
      <c r="D48" s="78">
        <f>Risk_Velocity!AG45*Risk_Velocity!AD45</f>
        <v>0</v>
      </c>
    </row>
    <row r="49" spans="1:4" x14ac:dyDescent="0.2">
      <c r="A49" s="162">
        <f>IF(Risk_Velocity!AF46=1,Risk_Velocity!B46,0)</f>
        <v>0</v>
      </c>
      <c r="B49" s="78">
        <f>Risk_Velocity!AF46*Risk_Velocity!AB46</f>
        <v>0</v>
      </c>
      <c r="C49" s="162">
        <f>IF(Risk_Velocity!AG46=1,Risk_Velocity!B46,0)</f>
        <v>0</v>
      </c>
      <c r="D49" s="78">
        <f>Risk_Velocity!AG46*Risk_Velocity!AD46</f>
        <v>0</v>
      </c>
    </row>
    <row r="50" spans="1:4" x14ac:dyDescent="0.2">
      <c r="A50" s="162">
        <f>IF(Risk_Velocity!AF47=1,Risk_Velocity!B47,0)</f>
        <v>0</v>
      </c>
      <c r="B50" s="78">
        <f>Risk_Velocity!AF47*Risk_Velocity!AB47</f>
        <v>0</v>
      </c>
      <c r="C50" s="162">
        <f>IF(Risk_Velocity!AG47=1,Risk_Velocity!B47,0)</f>
        <v>0</v>
      </c>
      <c r="D50" s="78">
        <f>Risk_Velocity!AG47*Risk_Velocity!AD47</f>
        <v>0</v>
      </c>
    </row>
    <row r="51" spans="1:4" x14ac:dyDescent="0.2">
      <c r="A51" s="162">
        <f>IF(Risk_Velocity!AF48=1,Risk_Velocity!B48,0)</f>
        <v>0</v>
      </c>
      <c r="B51" s="78">
        <f>Risk_Velocity!AF48*Risk_Velocity!AB48</f>
        <v>0</v>
      </c>
      <c r="C51" s="162">
        <f>IF(Risk_Velocity!AG48=1,Risk_Velocity!B48,0)</f>
        <v>0</v>
      </c>
      <c r="D51" s="78">
        <f>Risk_Velocity!AG48*Risk_Velocity!AD48</f>
        <v>0</v>
      </c>
    </row>
    <row r="52" spans="1:4" x14ac:dyDescent="0.2">
      <c r="A52" s="162">
        <f>IF(Risk_Velocity!AF49=1,Risk_Velocity!B49,0)</f>
        <v>0</v>
      </c>
      <c r="B52" s="78">
        <f>Risk_Velocity!AF49*Risk_Velocity!AB49</f>
        <v>0</v>
      </c>
      <c r="C52" s="162">
        <f>IF(Risk_Velocity!AG49=1,Risk_Velocity!B49,0)</f>
        <v>0</v>
      </c>
      <c r="D52" s="78">
        <f>Risk_Velocity!AG49*Risk_Velocity!AD49</f>
        <v>0</v>
      </c>
    </row>
    <row r="53" spans="1:4" x14ac:dyDescent="0.2">
      <c r="A53" s="162">
        <f>IF(Risk_Velocity!AF50=1,Risk_Velocity!B50,0)</f>
        <v>0</v>
      </c>
      <c r="B53" s="78">
        <f>Risk_Velocity!AF50*Risk_Velocity!AB50</f>
        <v>0</v>
      </c>
      <c r="C53" s="162">
        <f>IF(Risk_Velocity!AG50=1,Risk_Velocity!B50,0)</f>
        <v>0</v>
      </c>
      <c r="D53" s="78">
        <f>Risk_Velocity!AG50*Risk_Velocity!AD50</f>
        <v>0</v>
      </c>
    </row>
    <row r="54" spans="1:4" x14ac:dyDescent="0.2">
      <c r="A54" s="162">
        <f>IF(Risk_Velocity!AF51=1,Risk_Velocity!B51,0)</f>
        <v>0</v>
      </c>
      <c r="B54" s="78">
        <f>Risk_Velocity!AF51*Risk_Velocity!AB51</f>
        <v>0</v>
      </c>
      <c r="C54" s="162">
        <f>IF(Risk_Velocity!AG51=1,Risk_Velocity!B51,0)</f>
        <v>0</v>
      </c>
      <c r="D54" s="78">
        <f>Risk_Velocity!AG51*Risk_Velocity!AD51</f>
        <v>0</v>
      </c>
    </row>
    <row r="55" spans="1:4" x14ac:dyDescent="0.2">
      <c r="A55" s="162">
        <f>IF(Risk_Velocity!AF52=1,Risk_Velocity!B52,0)</f>
        <v>0</v>
      </c>
      <c r="B55" s="78">
        <f>Risk_Velocity!AF52*Risk_Velocity!AB52</f>
        <v>0</v>
      </c>
      <c r="C55" s="162">
        <f>IF(Risk_Velocity!AG52=1,Risk_Velocity!B52,0)</f>
        <v>0</v>
      </c>
      <c r="D55" s="78">
        <f>Risk_Velocity!AG52*Risk_Velocity!AD52</f>
        <v>0</v>
      </c>
    </row>
    <row r="56" spans="1:4" x14ac:dyDescent="0.2">
      <c r="A56" s="162">
        <f>IF(Risk_Velocity!AF53=1,Risk_Velocity!B53,0)</f>
        <v>0</v>
      </c>
      <c r="B56" s="78">
        <f>Risk_Velocity!AF53*Risk_Velocity!AB53</f>
        <v>0</v>
      </c>
      <c r="C56" s="162">
        <f>IF(Risk_Velocity!AG53=1,Risk_Velocity!B53,0)</f>
        <v>0</v>
      </c>
      <c r="D56" s="78">
        <f>Risk_Velocity!AG53*Risk_Velocity!AD53</f>
        <v>0</v>
      </c>
    </row>
    <row r="57" spans="1:4" x14ac:dyDescent="0.2">
      <c r="A57" s="162">
        <f>IF(Risk_Velocity!AF54=1,Risk_Velocity!B54,0)</f>
        <v>0</v>
      </c>
      <c r="B57" s="78">
        <f>Risk_Velocity!AF54*Risk_Velocity!AB54</f>
        <v>0</v>
      </c>
      <c r="C57" s="162">
        <f>IF(Risk_Velocity!AG54=1,Risk_Velocity!B54,0)</f>
        <v>0</v>
      </c>
      <c r="D57" s="78">
        <f>Risk_Velocity!AG54*Risk_Velocity!AD54</f>
        <v>0</v>
      </c>
    </row>
    <row r="58" spans="1:4" x14ac:dyDescent="0.2">
      <c r="A58" s="162">
        <f>IF(Risk_Velocity!AF55=1,Risk_Velocity!B55,0)</f>
        <v>0</v>
      </c>
      <c r="B58" s="78">
        <f>Risk_Velocity!AF55*Risk_Velocity!AB55</f>
        <v>0</v>
      </c>
      <c r="C58" s="162">
        <f>IF(Risk_Velocity!AG55=1,Risk_Velocity!B55,0)</f>
        <v>0</v>
      </c>
      <c r="D58" s="78">
        <f>Risk_Velocity!AG55*Risk_Velocity!AD55</f>
        <v>0</v>
      </c>
    </row>
    <row r="59" spans="1:4" x14ac:dyDescent="0.2">
      <c r="A59" s="162">
        <f>IF(Risk_Velocity!AF56=1,Risk_Velocity!B56,0)</f>
        <v>0</v>
      </c>
      <c r="B59" s="78">
        <f>Risk_Velocity!AF56*Risk_Velocity!AB56</f>
        <v>0</v>
      </c>
      <c r="C59" s="162">
        <f>IF(Risk_Velocity!AG56=1,Risk_Velocity!B56,0)</f>
        <v>0</v>
      </c>
      <c r="D59" s="78">
        <f>Risk_Velocity!AG56*Risk_Velocity!AD56</f>
        <v>0</v>
      </c>
    </row>
    <row r="60" spans="1:4" x14ac:dyDescent="0.2">
      <c r="A60" s="162">
        <f>IF(Risk_Velocity!AF57=1,Risk_Velocity!B57,0)</f>
        <v>0</v>
      </c>
      <c r="B60" s="78">
        <f>Risk_Velocity!AF57*Risk_Velocity!AB57</f>
        <v>0</v>
      </c>
      <c r="C60" s="162">
        <f>IF(Risk_Velocity!AG57=1,Risk_Velocity!B57,0)</f>
        <v>0</v>
      </c>
      <c r="D60" s="78">
        <f>Risk_Velocity!AG57*Risk_Velocity!AD57</f>
        <v>0</v>
      </c>
    </row>
    <row r="61" spans="1:4" x14ac:dyDescent="0.2">
      <c r="A61" s="162">
        <f>IF(Risk_Velocity!AF58=1,Risk_Velocity!B58,0)</f>
        <v>0</v>
      </c>
      <c r="B61" s="78">
        <f>Risk_Velocity!AF58*Risk_Velocity!AB58</f>
        <v>0</v>
      </c>
      <c r="C61" s="162">
        <f>IF(Risk_Velocity!AG58=1,Risk_Velocity!B58,0)</f>
        <v>0</v>
      </c>
      <c r="D61" s="78">
        <f>Risk_Velocity!AG58*Risk_Velocity!AD58</f>
        <v>0</v>
      </c>
    </row>
    <row r="62" spans="1:4" x14ac:dyDescent="0.2">
      <c r="A62" s="162">
        <f>IF(Risk_Velocity!AF59=1,Risk_Velocity!B59,0)</f>
        <v>0</v>
      </c>
      <c r="B62" s="78">
        <f>Risk_Velocity!AF59*Risk_Velocity!AB59</f>
        <v>0</v>
      </c>
      <c r="C62" s="162">
        <f>IF(Risk_Velocity!AG59=1,Risk_Velocity!B59,0)</f>
        <v>0</v>
      </c>
      <c r="D62" s="78">
        <f>Risk_Velocity!AG59*Risk_Velocity!AD59</f>
        <v>0</v>
      </c>
    </row>
    <row r="63" spans="1:4" x14ac:dyDescent="0.2">
      <c r="A63" s="162">
        <f>IF(Risk_Velocity!AF60=1,Risk_Velocity!B60,0)</f>
        <v>0</v>
      </c>
      <c r="B63" s="78">
        <f>Risk_Velocity!AF60*Risk_Velocity!AB60</f>
        <v>0</v>
      </c>
      <c r="C63" s="162">
        <f>IF(Risk_Velocity!AG60=1,Risk_Velocity!B60,0)</f>
        <v>0</v>
      </c>
      <c r="D63" s="78">
        <f>Risk_Velocity!AG60*Risk_Velocity!AD60</f>
        <v>0</v>
      </c>
    </row>
    <row r="64" spans="1:4" x14ac:dyDescent="0.2">
      <c r="A64" s="162">
        <f>IF(Risk_Velocity!AF61=1,Risk_Velocity!B61,0)</f>
        <v>0</v>
      </c>
      <c r="B64" s="78">
        <f>Risk_Velocity!AF61*Risk_Velocity!AB61</f>
        <v>0</v>
      </c>
      <c r="C64" s="162">
        <f>IF(Risk_Velocity!AG61=1,Risk_Velocity!B61,0)</f>
        <v>0</v>
      </c>
      <c r="D64" s="78">
        <f>Risk_Velocity!AG61*Risk_Velocity!AD61</f>
        <v>0</v>
      </c>
    </row>
    <row r="65" spans="1:4" x14ac:dyDescent="0.2">
      <c r="A65" s="162">
        <f>IF(Risk_Velocity!AF62=1,Risk_Velocity!B62,0)</f>
        <v>0</v>
      </c>
      <c r="B65" s="78">
        <f>Risk_Velocity!AF62*Risk_Velocity!AB62</f>
        <v>0</v>
      </c>
      <c r="C65" s="162">
        <f>IF(Risk_Velocity!AG62=1,Risk_Velocity!B62,0)</f>
        <v>0</v>
      </c>
      <c r="D65" s="78">
        <f>Risk_Velocity!AG62*Risk_Velocity!AD62</f>
        <v>0</v>
      </c>
    </row>
    <row r="66" spans="1:4" x14ac:dyDescent="0.2">
      <c r="A66" s="162">
        <f>IF(Risk_Velocity!AF63=1,Risk_Velocity!B63,0)</f>
        <v>0</v>
      </c>
      <c r="B66" s="78">
        <f>Risk_Velocity!AF63*Risk_Velocity!AB63</f>
        <v>0</v>
      </c>
      <c r="C66" s="162">
        <f>IF(Risk_Velocity!AG63=1,Risk_Velocity!B63,0)</f>
        <v>0</v>
      </c>
      <c r="D66" s="78">
        <f>Risk_Velocity!AG63*Risk_Velocity!AD63</f>
        <v>0</v>
      </c>
    </row>
    <row r="67" spans="1:4" x14ac:dyDescent="0.2">
      <c r="A67" s="162">
        <f>IF(Risk_Velocity!AF64=1,Risk_Velocity!B64,0)</f>
        <v>0</v>
      </c>
      <c r="B67" s="78">
        <f>Risk_Velocity!AF64*Risk_Velocity!AB64</f>
        <v>0</v>
      </c>
      <c r="C67" s="162">
        <f>IF(Risk_Velocity!AG64=1,Risk_Velocity!B64,0)</f>
        <v>0</v>
      </c>
      <c r="D67" s="78">
        <f>Risk_Velocity!AG64*Risk_Velocity!AD64</f>
        <v>0</v>
      </c>
    </row>
    <row r="68" spans="1:4" x14ac:dyDescent="0.2">
      <c r="A68" s="162">
        <f>IF(Risk_Velocity!AF65=1,Risk_Velocity!B65,0)</f>
        <v>0</v>
      </c>
      <c r="B68" s="78">
        <f>Risk_Velocity!AF65*Risk_Velocity!AB65</f>
        <v>0</v>
      </c>
      <c r="C68" s="162">
        <f>IF(Risk_Velocity!AG65=1,Risk_Velocity!B65,0)</f>
        <v>0</v>
      </c>
      <c r="D68" s="78">
        <f>Risk_Velocity!AG65*Risk_Velocity!AD65</f>
        <v>0</v>
      </c>
    </row>
    <row r="69" spans="1:4" x14ac:dyDescent="0.2">
      <c r="A69" s="162">
        <f>IF(Risk_Velocity!AF66=1,Risk_Velocity!B66,0)</f>
        <v>0</v>
      </c>
      <c r="B69" s="78">
        <f>Risk_Velocity!AF66*Risk_Velocity!AB66</f>
        <v>0</v>
      </c>
      <c r="C69" s="162">
        <f>IF(Risk_Velocity!AG66=1,Risk_Velocity!B66,0)</f>
        <v>0</v>
      </c>
      <c r="D69" s="78">
        <f>Risk_Velocity!AG66*Risk_Velocity!AD66</f>
        <v>0</v>
      </c>
    </row>
    <row r="70" spans="1:4" x14ac:dyDescent="0.2">
      <c r="A70" s="162">
        <f>IF(Risk_Velocity!AF67=1,Risk_Velocity!B67,0)</f>
        <v>0</v>
      </c>
      <c r="B70" s="78">
        <f>Risk_Velocity!AF67*Risk_Velocity!AB67</f>
        <v>0</v>
      </c>
      <c r="C70" s="162">
        <f>IF(Risk_Velocity!AG67=1,Risk_Velocity!B67,0)</f>
        <v>0</v>
      </c>
      <c r="D70" s="78">
        <f>Risk_Velocity!AG67*Risk_Velocity!AD67</f>
        <v>0</v>
      </c>
    </row>
    <row r="71" spans="1:4" x14ac:dyDescent="0.2">
      <c r="A71" s="162">
        <f>IF(Risk_Velocity!AF68=1,Risk_Velocity!B68,0)</f>
        <v>0</v>
      </c>
      <c r="B71" s="78">
        <f>Risk_Velocity!AF68*Risk_Velocity!AB68</f>
        <v>0</v>
      </c>
      <c r="C71" s="162">
        <f>IF(Risk_Velocity!AG68=1,Risk_Velocity!B68,0)</f>
        <v>0</v>
      </c>
      <c r="D71" s="78">
        <f>Risk_Velocity!AG68*Risk_Velocity!AD68</f>
        <v>0</v>
      </c>
    </row>
    <row r="72" spans="1:4" x14ac:dyDescent="0.2">
      <c r="A72" s="162">
        <f>IF(Risk_Velocity!AF69=1,Risk_Velocity!B69,0)</f>
        <v>0</v>
      </c>
      <c r="B72" s="78">
        <f>Risk_Velocity!AF69*Risk_Velocity!AB69</f>
        <v>0</v>
      </c>
      <c r="C72" s="162">
        <f>IF(Risk_Velocity!AG69=1,Risk_Velocity!B69,0)</f>
        <v>0</v>
      </c>
      <c r="D72" s="78">
        <f>Risk_Velocity!AG69*Risk_Velocity!AD69</f>
        <v>0</v>
      </c>
    </row>
    <row r="73" spans="1:4" x14ac:dyDescent="0.2">
      <c r="A73" s="162">
        <f>IF(Risk_Velocity!AF70=1,Risk_Velocity!B70,0)</f>
        <v>0</v>
      </c>
      <c r="B73" s="78">
        <f>Risk_Velocity!AF70*Risk_Velocity!AB70</f>
        <v>0</v>
      </c>
      <c r="C73" s="162">
        <f>IF(Risk_Velocity!AG70=1,Risk_Velocity!B70,0)</f>
        <v>0</v>
      </c>
      <c r="D73" s="78">
        <f>Risk_Velocity!AG70*Risk_Velocity!AD70</f>
        <v>0</v>
      </c>
    </row>
    <row r="74" spans="1:4" x14ac:dyDescent="0.2">
      <c r="A74" s="162">
        <f>IF(Risk_Velocity!AF71=1,Risk_Velocity!B71,0)</f>
        <v>0</v>
      </c>
      <c r="B74" s="78">
        <f>Risk_Velocity!AF71*Risk_Velocity!AB71</f>
        <v>0</v>
      </c>
      <c r="C74" s="162">
        <f>IF(Risk_Velocity!AG71=1,Risk_Velocity!B71,0)</f>
        <v>0</v>
      </c>
      <c r="D74" s="78">
        <f>Risk_Velocity!AG71*Risk_Velocity!AD71</f>
        <v>0</v>
      </c>
    </row>
    <row r="75" spans="1:4" x14ac:dyDescent="0.2">
      <c r="A75" s="162">
        <f>IF(Risk_Velocity!AF72=1,Risk_Velocity!B72,0)</f>
        <v>0</v>
      </c>
      <c r="B75" s="78">
        <f>Risk_Velocity!AF72*Risk_Velocity!AB72</f>
        <v>0</v>
      </c>
      <c r="C75" s="162">
        <f>IF(Risk_Velocity!AG72=1,Risk_Velocity!B72,0)</f>
        <v>0</v>
      </c>
      <c r="D75" s="78">
        <f>Risk_Velocity!AG72*Risk_Velocity!AD72</f>
        <v>0</v>
      </c>
    </row>
    <row r="76" spans="1:4" x14ac:dyDescent="0.2">
      <c r="A76" s="162">
        <f>IF(Risk_Velocity!AF73=1,Risk_Velocity!B73,0)</f>
        <v>0</v>
      </c>
      <c r="B76" s="78">
        <f>Risk_Velocity!AF73*Risk_Velocity!AB73</f>
        <v>0</v>
      </c>
      <c r="C76" s="162">
        <f>IF(Risk_Velocity!AG73=1,Risk_Velocity!B73,0)</f>
        <v>0</v>
      </c>
      <c r="D76" s="78">
        <f>Risk_Velocity!AG73*Risk_Velocity!AD73</f>
        <v>0</v>
      </c>
    </row>
    <row r="77" spans="1:4" x14ac:dyDescent="0.2">
      <c r="A77" s="162">
        <f>IF(Risk_Velocity!AF74=1,Risk_Velocity!B74,0)</f>
        <v>0</v>
      </c>
      <c r="B77" s="78">
        <f>Risk_Velocity!AF74*Risk_Velocity!AB74</f>
        <v>0</v>
      </c>
      <c r="C77" s="162">
        <f>IF(Risk_Velocity!AG74=1,Risk_Velocity!B74,0)</f>
        <v>0</v>
      </c>
      <c r="D77" s="78">
        <f>Risk_Velocity!AG74*Risk_Velocity!AD74</f>
        <v>0</v>
      </c>
    </row>
    <row r="78" spans="1:4" x14ac:dyDescent="0.2">
      <c r="A78" s="162">
        <f>IF(Risk_Velocity!AF75=1,Risk_Velocity!B75,0)</f>
        <v>0</v>
      </c>
      <c r="B78" s="78">
        <f>Risk_Velocity!AF75*Risk_Velocity!AB75</f>
        <v>0</v>
      </c>
      <c r="C78" s="162">
        <f>IF(Risk_Velocity!AG75=1,Risk_Velocity!B75,0)</f>
        <v>0</v>
      </c>
      <c r="D78" s="78">
        <f>Risk_Velocity!AG75*Risk_Velocity!AD75</f>
        <v>0</v>
      </c>
    </row>
    <row r="79" spans="1:4" x14ac:dyDescent="0.2">
      <c r="A79" s="162">
        <f>IF(Risk_Velocity!AF76=1,Risk_Velocity!B76,0)</f>
        <v>0</v>
      </c>
      <c r="B79" s="78">
        <f>Risk_Velocity!AF76*Risk_Velocity!AB76</f>
        <v>0</v>
      </c>
      <c r="C79" s="162">
        <f>IF(Risk_Velocity!AG76=1,Risk_Velocity!B76,0)</f>
        <v>0</v>
      </c>
      <c r="D79" s="78">
        <f>Risk_Velocity!AG76*Risk_Velocity!AD76</f>
        <v>0</v>
      </c>
    </row>
    <row r="80" spans="1:4" x14ac:dyDescent="0.2">
      <c r="A80" s="162">
        <f>IF(Risk_Velocity!AF77=1,Risk_Velocity!B77,0)</f>
        <v>0</v>
      </c>
      <c r="B80" s="78">
        <f>Risk_Velocity!AF77*Risk_Velocity!AB77</f>
        <v>0</v>
      </c>
      <c r="C80" s="162">
        <f>IF(Risk_Velocity!AG77=1,Risk_Velocity!B77,0)</f>
        <v>0</v>
      </c>
      <c r="D80" s="78">
        <f>Risk_Velocity!AG77*Risk_Velocity!AD77</f>
        <v>0</v>
      </c>
    </row>
    <row r="81" spans="1:4" x14ac:dyDescent="0.2">
      <c r="A81" s="162">
        <f>IF(Risk_Velocity!AF78=1,Risk_Velocity!B78,0)</f>
        <v>0</v>
      </c>
      <c r="B81" s="78">
        <f>Risk_Velocity!AF78*Risk_Velocity!AB78</f>
        <v>0</v>
      </c>
      <c r="C81" s="162">
        <f>IF(Risk_Velocity!AG78=1,Risk_Velocity!B78,0)</f>
        <v>0</v>
      </c>
      <c r="D81" s="78">
        <f>Risk_Velocity!AG78*Risk_Velocity!AD78</f>
        <v>0</v>
      </c>
    </row>
    <row r="82" spans="1:4" x14ac:dyDescent="0.2">
      <c r="A82" s="162">
        <f>IF(Risk_Velocity!AF79=1,Risk_Velocity!B79,0)</f>
        <v>0</v>
      </c>
      <c r="B82" s="78">
        <f>Risk_Velocity!AF79*Risk_Velocity!AB79</f>
        <v>0</v>
      </c>
      <c r="C82" s="162">
        <f>IF(Risk_Velocity!AG79=1,Risk_Velocity!B79,0)</f>
        <v>0</v>
      </c>
      <c r="D82" s="78">
        <f>Risk_Velocity!AG79*Risk_Velocity!AD79</f>
        <v>0</v>
      </c>
    </row>
    <row r="83" spans="1:4" x14ac:dyDescent="0.2">
      <c r="A83" s="162">
        <f>IF(Risk_Velocity!AF80=1,Risk_Velocity!B80,0)</f>
        <v>0</v>
      </c>
      <c r="B83" s="78">
        <f>Risk_Velocity!AF80*Risk_Velocity!AB80</f>
        <v>0</v>
      </c>
      <c r="C83" s="162">
        <f>IF(Risk_Velocity!AG80=1,Risk_Velocity!B80,0)</f>
        <v>0</v>
      </c>
      <c r="D83" s="78">
        <f>Risk_Velocity!AG80*Risk_Velocity!AD80</f>
        <v>0</v>
      </c>
    </row>
    <row r="84" spans="1:4" x14ac:dyDescent="0.2">
      <c r="A84" s="162">
        <f>IF(Risk_Velocity!AF81=1,Risk_Velocity!B81,0)</f>
        <v>0</v>
      </c>
      <c r="B84" s="78">
        <f>Risk_Velocity!AF81*Risk_Velocity!AB81</f>
        <v>0</v>
      </c>
      <c r="C84" s="162">
        <f>IF(Risk_Velocity!AG81=1,Risk_Velocity!B81,0)</f>
        <v>0</v>
      </c>
      <c r="D84" s="78">
        <f>Risk_Velocity!AG81*Risk_Velocity!AD81</f>
        <v>0</v>
      </c>
    </row>
    <row r="85" spans="1:4" x14ac:dyDescent="0.2">
      <c r="A85" s="162">
        <f>IF(Risk_Velocity!AF82=1,Risk_Velocity!B82,0)</f>
        <v>0</v>
      </c>
      <c r="B85" s="78">
        <f>Risk_Velocity!AF82*Risk_Velocity!AB82</f>
        <v>0</v>
      </c>
      <c r="C85" s="162">
        <f>IF(Risk_Velocity!AG82=1,Risk_Velocity!B82,0)</f>
        <v>0</v>
      </c>
      <c r="D85" s="78">
        <f>Risk_Velocity!AG82*Risk_Velocity!AD82</f>
        <v>0</v>
      </c>
    </row>
    <row r="86" spans="1:4" x14ac:dyDescent="0.2">
      <c r="A86" s="162">
        <f>IF(Risk_Velocity!AF83=1,Risk_Velocity!B83,0)</f>
        <v>0</v>
      </c>
      <c r="B86" s="78">
        <f>Risk_Velocity!AF83*Risk_Velocity!AB83</f>
        <v>0</v>
      </c>
      <c r="C86" s="162">
        <f>IF(Risk_Velocity!AG83=1,Risk_Velocity!B83,0)</f>
        <v>0</v>
      </c>
      <c r="D86" s="78">
        <f>Risk_Velocity!AG83*Risk_Velocity!AD83</f>
        <v>0</v>
      </c>
    </row>
    <row r="87" spans="1:4" x14ac:dyDescent="0.2">
      <c r="A87" s="162">
        <f>IF(Risk_Velocity!AF84=1,Risk_Velocity!B84,0)</f>
        <v>0</v>
      </c>
      <c r="B87" s="78">
        <f>Risk_Velocity!AF84*Risk_Velocity!AB84</f>
        <v>0</v>
      </c>
      <c r="C87" s="162">
        <f>IF(Risk_Velocity!AG84=1,Risk_Velocity!B84,0)</f>
        <v>0</v>
      </c>
      <c r="D87" s="78">
        <f>Risk_Velocity!AG84*Risk_Velocity!AD84</f>
        <v>0</v>
      </c>
    </row>
    <row r="88" spans="1:4" x14ac:dyDescent="0.2">
      <c r="A88" s="162">
        <f>IF(Risk_Velocity!AF85=1,Risk_Velocity!B85,0)</f>
        <v>0</v>
      </c>
      <c r="B88" s="78">
        <f>Risk_Velocity!AF85*Risk_Velocity!AB85</f>
        <v>0</v>
      </c>
      <c r="C88" s="162">
        <f>IF(Risk_Velocity!AG85=1,Risk_Velocity!B85,0)</f>
        <v>0</v>
      </c>
      <c r="D88" s="78">
        <f>Risk_Velocity!AG85*Risk_Velocity!AD85</f>
        <v>0</v>
      </c>
    </row>
    <row r="89" spans="1:4" x14ac:dyDescent="0.2">
      <c r="A89" s="162">
        <f>IF(Risk_Velocity!AF86=1,Risk_Velocity!B86,0)</f>
        <v>0</v>
      </c>
      <c r="B89" s="78">
        <f>Risk_Velocity!AF86*Risk_Velocity!AB86</f>
        <v>0</v>
      </c>
      <c r="C89" s="162">
        <f>IF(Risk_Velocity!AG86=1,Risk_Velocity!B86,0)</f>
        <v>0</v>
      </c>
      <c r="D89" s="78">
        <f>Risk_Velocity!AG86*Risk_Velocity!AD86</f>
        <v>0</v>
      </c>
    </row>
    <row r="90" spans="1:4" x14ac:dyDescent="0.2">
      <c r="A90" s="162">
        <f>IF(Risk_Velocity!AF87=1,Risk_Velocity!B87,0)</f>
        <v>0</v>
      </c>
      <c r="B90" s="78">
        <f>Risk_Velocity!AF87*Risk_Velocity!AB87</f>
        <v>0</v>
      </c>
      <c r="C90" s="162">
        <f>IF(Risk_Velocity!AG87=1,Risk_Velocity!B87,0)</f>
        <v>0</v>
      </c>
      <c r="D90" s="78">
        <f>Risk_Velocity!AG87*Risk_Velocity!AD87</f>
        <v>0</v>
      </c>
    </row>
    <row r="91" spans="1:4" x14ac:dyDescent="0.2">
      <c r="A91" s="162">
        <f>IF(Risk_Velocity!AF88=1,Risk_Velocity!B88,0)</f>
        <v>0</v>
      </c>
      <c r="B91" s="78">
        <f>Risk_Velocity!AF88*Risk_Velocity!AB88</f>
        <v>0</v>
      </c>
      <c r="C91" s="162">
        <f>IF(Risk_Velocity!AG88=1,Risk_Velocity!B88,0)</f>
        <v>0</v>
      </c>
      <c r="D91" s="78">
        <f>Risk_Velocity!AG88*Risk_Velocity!AD88</f>
        <v>0</v>
      </c>
    </row>
    <row r="92" spans="1:4" x14ac:dyDescent="0.2">
      <c r="A92" s="162">
        <f>IF(Risk_Velocity!AF89=1,Risk_Velocity!B89,0)</f>
        <v>0</v>
      </c>
      <c r="B92" s="78">
        <f>Risk_Velocity!AF89*Risk_Velocity!AB89</f>
        <v>0</v>
      </c>
      <c r="C92" s="162">
        <f>IF(Risk_Velocity!AG89=1,Risk_Velocity!B89,0)</f>
        <v>0</v>
      </c>
      <c r="D92" s="78">
        <f>Risk_Velocity!AG89*Risk_Velocity!AD89</f>
        <v>0</v>
      </c>
    </row>
    <row r="93" spans="1:4" x14ac:dyDescent="0.2">
      <c r="A93" s="162">
        <f>IF(Risk_Velocity!AF90=1,Risk_Velocity!B90,0)</f>
        <v>0</v>
      </c>
      <c r="B93" s="78">
        <f>Risk_Velocity!AF90*Risk_Velocity!AB90</f>
        <v>0</v>
      </c>
      <c r="C93" s="162">
        <f>IF(Risk_Velocity!AG90=1,Risk_Velocity!B90,0)</f>
        <v>0</v>
      </c>
      <c r="D93" s="78">
        <f>Risk_Velocity!AG90*Risk_Velocity!AD90</f>
        <v>0</v>
      </c>
    </row>
    <row r="94" spans="1:4" x14ac:dyDescent="0.2">
      <c r="A94" s="162">
        <f>IF(Risk_Velocity!AF91=1,Risk_Velocity!B91,0)</f>
        <v>0</v>
      </c>
      <c r="B94" s="78">
        <f>Risk_Velocity!AF91*Risk_Velocity!AB91</f>
        <v>0</v>
      </c>
      <c r="C94" s="162">
        <f>IF(Risk_Velocity!AG91=1,Risk_Velocity!B91,0)</f>
        <v>0</v>
      </c>
      <c r="D94" s="78">
        <f>Risk_Velocity!AG91*Risk_Velocity!AD91</f>
        <v>0</v>
      </c>
    </row>
    <row r="95" spans="1:4" x14ac:dyDescent="0.2">
      <c r="A95" s="162">
        <f>IF(Risk_Velocity!AF92=1,Risk_Velocity!B92,0)</f>
        <v>0</v>
      </c>
      <c r="B95" s="78">
        <f>Risk_Velocity!AF92*Risk_Velocity!AB92</f>
        <v>0</v>
      </c>
      <c r="C95" s="162">
        <f>IF(Risk_Velocity!AG92=1,Risk_Velocity!B92,0)</f>
        <v>0</v>
      </c>
      <c r="D95" s="78">
        <f>Risk_Velocity!AG92*Risk_Velocity!AD92</f>
        <v>0</v>
      </c>
    </row>
    <row r="96" spans="1:4" x14ac:dyDescent="0.2">
      <c r="A96" s="162">
        <f>IF(Risk_Velocity!AF93=1,Risk_Velocity!B93,0)</f>
        <v>0</v>
      </c>
      <c r="B96" s="78">
        <f>Risk_Velocity!AF93*Risk_Velocity!AB93</f>
        <v>0</v>
      </c>
      <c r="C96" s="162">
        <f>IF(Risk_Velocity!AG93=1,Risk_Velocity!B93,0)</f>
        <v>0</v>
      </c>
      <c r="D96" s="78">
        <f>Risk_Velocity!AG93*Risk_Velocity!AD93</f>
        <v>0</v>
      </c>
    </row>
    <row r="97" spans="1:4" x14ac:dyDescent="0.2">
      <c r="A97" s="162">
        <f>IF(Risk_Velocity!AF94=1,Risk_Velocity!B94,0)</f>
        <v>0</v>
      </c>
      <c r="B97" s="78">
        <f>Risk_Velocity!AF94*Risk_Velocity!AB94</f>
        <v>0</v>
      </c>
      <c r="C97" s="162">
        <f>IF(Risk_Velocity!AG94=1,Risk_Velocity!B94,0)</f>
        <v>0</v>
      </c>
      <c r="D97" s="78">
        <f>Risk_Velocity!AG94*Risk_Velocity!AD94</f>
        <v>0</v>
      </c>
    </row>
    <row r="98" spans="1:4" x14ac:dyDescent="0.2">
      <c r="A98" s="162">
        <f>IF(Risk_Velocity!AF95=1,Risk_Velocity!B95,0)</f>
        <v>0</v>
      </c>
      <c r="B98" s="78">
        <f>Risk_Velocity!AF95*Risk_Velocity!AB95</f>
        <v>0</v>
      </c>
      <c r="C98" s="162">
        <f>IF(Risk_Velocity!AG95=1,Risk_Velocity!B95,0)</f>
        <v>0</v>
      </c>
      <c r="D98" s="78">
        <f>Risk_Velocity!AG95*Risk_Velocity!AD95</f>
        <v>0</v>
      </c>
    </row>
    <row r="99" spans="1:4" x14ac:dyDescent="0.2">
      <c r="A99" s="162">
        <f>IF(Risk_Velocity!AF96=1,Risk_Velocity!B96,0)</f>
        <v>0</v>
      </c>
      <c r="B99" s="78">
        <f>Risk_Velocity!AF96*Risk_Velocity!AB96</f>
        <v>0</v>
      </c>
      <c r="C99" s="162">
        <f>IF(Risk_Velocity!AG96=1,Risk_Velocity!B96,0)</f>
        <v>0</v>
      </c>
      <c r="D99" s="78">
        <f>Risk_Velocity!AG96*Risk_Velocity!AD96</f>
        <v>0</v>
      </c>
    </row>
    <row r="100" spans="1:4" x14ac:dyDescent="0.2">
      <c r="A100" s="162">
        <f>IF(Risk_Velocity!AF97=1,Risk_Velocity!B97,0)</f>
        <v>0</v>
      </c>
      <c r="B100" s="78">
        <f>Risk_Velocity!AF97*Risk_Velocity!AB97</f>
        <v>0</v>
      </c>
      <c r="C100" s="162">
        <f>IF(Risk_Velocity!AG97=1,Risk_Velocity!B97,0)</f>
        <v>0</v>
      </c>
      <c r="D100" s="78">
        <f>Risk_Velocity!AG97*Risk_Velocity!AD97</f>
        <v>0</v>
      </c>
    </row>
    <row r="101" spans="1:4" x14ac:dyDescent="0.2">
      <c r="A101" s="162">
        <f>IF(Risk_Velocity!AF98=1,Risk_Velocity!B98,0)</f>
        <v>0</v>
      </c>
      <c r="B101" s="78">
        <f>Risk_Velocity!AF98*Risk_Velocity!AB98</f>
        <v>0</v>
      </c>
      <c r="C101" s="162">
        <f>IF(Risk_Velocity!AG98=1,Risk_Velocity!B98,0)</f>
        <v>0</v>
      </c>
      <c r="D101" s="78">
        <f>Risk_Velocity!AG98*Risk_Velocity!AD98</f>
        <v>0</v>
      </c>
    </row>
    <row r="102" spans="1:4" x14ac:dyDescent="0.2">
      <c r="A102" s="162">
        <f>IF(Risk_Velocity!AF99=1,Risk_Velocity!B99,0)</f>
        <v>0</v>
      </c>
      <c r="B102" s="78">
        <f>Risk_Velocity!AF99*Risk_Velocity!AB99</f>
        <v>0</v>
      </c>
      <c r="C102" s="162">
        <f>IF(Risk_Velocity!AG99=1,Risk_Velocity!B99,0)</f>
        <v>0</v>
      </c>
      <c r="D102" s="78">
        <f>Risk_Velocity!AG99*Risk_Velocity!AD99</f>
        <v>0</v>
      </c>
    </row>
    <row r="103" spans="1:4" x14ac:dyDescent="0.2">
      <c r="A103" s="162">
        <f>IF(Risk_Velocity!AF100=1,Risk_Velocity!B100,0)</f>
        <v>0</v>
      </c>
      <c r="B103" s="78">
        <f>Risk_Velocity!AF100*Risk_Velocity!AB100</f>
        <v>0</v>
      </c>
      <c r="C103" s="162">
        <f>IF(Risk_Velocity!AG100=1,Risk_Velocity!B100,0)</f>
        <v>0</v>
      </c>
      <c r="D103" s="78">
        <f>Risk_Velocity!AG100*Risk_Velocity!AD100</f>
        <v>0</v>
      </c>
    </row>
    <row r="104" spans="1:4" x14ac:dyDescent="0.2">
      <c r="A104" s="162">
        <f>IF(Risk_Velocity!AF101=1,Risk_Velocity!B101,0)</f>
        <v>0</v>
      </c>
      <c r="B104" s="78">
        <f>Risk_Velocity!AF101*Risk_Velocity!AB101</f>
        <v>0</v>
      </c>
      <c r="C104" s="162">
        <f>IF(Risk_Velocity!AG101=1,Risk_Velocity!B101,0)</f>
        <v>0</v>
      </c>
      <c r="D104" s="78">
        <f>Risk_Velocity!AG101*Risk_Velocity!AD101</f>
        <v>0</v>
      </c>
    </row>
    <row r="105" spans="1:4" x14ac:dyDescent="0.2">
      <c r="A105" s="162">
        <f>IF(Risk_Velocity!AF102=1,Risk_Velocity!B102,0)</f>
        <v>0</v>
      </c>
      <c r="B105" s="78">
        <f>Risk_Velocity!AF102*Risk_Velocity!AB102</f>
        <v>0</v>
      </c>
      <c r="C105" s="162">
        <f>IF(Risk_Velocity!AG102=1,Risk_Velocity!B102,0)</f>
        <v>0</v>
      </c>
      <c r="D105" s="78">
        <f>Risk_Velocity!AG102*Risk_Velocity!AD102</f>
        <v>0</v>
      </c>
    </row>
    <row r="106" spans="1:4" x14ac:dyDescent="0.2">
      <c r="A106" s="162">
        <f>IF(Risk_Velocity!AF103=1,Risk_Velocity!B103,0)</f>
        <v>0</v>
      </c>
      <c r="B106" s="78">
        <f>Risk_Velocity!AF103*Risk_Velocity!AB103</f>
        <v>0</v>
      </c>
      <c r="C106" s="162">
        <f>IF(Risk_Velocity!AG103=1,Risk_Velocity!B103,0)</f>
        <v>0</v>
      </c>
      <c r="D106" s="78">
        <f>Risk_Velocity!AG103*Risk_Velocity!AD103</f>
        <v>0</v>
      </c>
    </row>
    <row r="107" spans="1:4" x14ac:dyDescent="0.2">
      <c r="A107" s="162">
        <f>IF(Risk_Velocity!AF104=1,Risk_Velocity!B104,0)</f>
        <v>0</v>
      </c>
      <c r="B107" s="78">
        <f>Risk_Velocity!AF104*Risk_Velocity!AB104</f>
        <v>0</v>
      </c>
      <c r="C107" s="162">
        <f>IF(Risk_Velocity!AG104=1,Risk_Velocity!B104,0)</f>
        <v>0</v>
      </c>
      <c r="D107" s="78">
        <f>Risk_Velocity!AG104*Risk_Velocity!AD104</f>
        <v>0</v>
      </c>
    </row>
    <row r="108" spans="1:4" x14ac:dyDescent="0.2">
      <c r="A108" s="162">
        <f>IF(Risk_Velocity!AF105=1,Risk_Velocity!B105,0)</f>
        <v>0</v>
      </c>
      <c r="B108" s="78">
        <f>Risk_Velocity!AF105*Risk_Velocity!AB105</f>
        <v>0</v>
      </c>
      <c r="C108" s="162">
        <f>IF(Risk_Velocity!AG105=1,Risk_Velocity!B105,0)</f>
        <v>0</v>
      </c>
      <c r="D108" s="78">
        <f>Risk_Velocity!AG105*Risk_Velocity!AD105</f>
        <v>0</v>
      </c>
    </row>
    <row r="109" spans="1:4" x14ac:dyDescent="0.2">
      <c r="A109" s="162">
        <f>IF(Risk_Velocity!AF106=1,Risk_Velocity!B106,0)</f>
        <v>0</v>
      </c>
      <c r="B109" s="78">
        <f>Risk_Velocity!AF106*Risk_Velocity!AB106</f>
        <v>0</v>
      </c>
      <c r="C109" s="162">
        <f>IF(Risk_Velocity!AG106=1,Risk_Velocity!B106,0)</f>
        <v>0</v>
      </c>
      <c r="D109" s="78">
        <f>Risk_Velocity!AG106*Risk_Velocity!AD106</f>
        <v>0</v>
      </c>
    </row>
    <row r="110" spans="1:4" x14ac:dyDescent="0.2">
      <c r="A110" s="162">
        <f>IF(Risk_Velocity!AF107=1,Risk_Velocity!B107,0)</f>
        <v>0</v>
      </c>
      <c r="B110" s="78">
        <f>Risk_Velocity!AF107*Risk_Velocity!AB107</f>
        <v>0</v>
      </c>
      <c r="C110" s="162">
        <f>IF(Risk_Velocity!AG107=1,Risk_Velocity!B107,0)</f>
        <v>0</v>
      </c>
      <c r="D110" s="78">
        <f>Risk_Velocity!AG107*Risk_Velocity!AD107</f>
        <v>0</v>
      </c>
    </row>
    <row r="111" spans="1:4" x14ac:dyDescent="0.2">
      <c r="A111" s="162">
        <f>IF(Risk_Velocity!AF108=1,Risk_Velocity!B108,0)</f>
        <v>0</v>
      </c>
      <c r="B111" s="78">
        <f>Risk_Velocity!AF108*Risk_Velocity!AB108</f>
        <v>0</v>
      </c>
      <c r="C111" s="162">
        <f>IF(Risk_Velocity!AG108=1,Risk_Velocity!B108,0)</f>
        <v>0</v>
      </c>
      <c r="D111" s="78">
        <f>Risk_Velocity!AG108*Risk_Velocity!AD108</f>
        <v>0</v>
      </c>
    </row>
    <row r="112" spans="1:4" x14ac:dyDescent="0.2">
      <c r="A112" s="162">
        <f>IF(Risk_Velocity!AF109=1,Risk_Velocity!B109,0)</f>
        <v>0</v>
      </c>
      <c r="B112" s="78">
        <f>Risk_Velocity!AF109*Risk_Velocity!AB109</f>
        <v>0</v>
      </c>
      <c r="C112" s="162">
        <f>IF(Risk_Velocity!AG109=1,Risk_Velocity!B109,0)</f>
        <v>0</v>
      </c>
      <c r="D112" s="78">
        <f>Risk_Velocity!AG109*Risk_Velocity!AD109</f>
        <v>0</v>
      </c>
    </row>
    <row r="113" spans="1:4" x14ac:dyDescent="0.2">
      <c r="A113" s="162">
        <f>IF(Risk_Velocity!AF110=1,Risk_Velocity!B110,0)</f>
        <v>0</v>
      </c>
      <c r="B113" s="78">
        <f>Risk_Velocity!AF110*Risk_Velocity!AB110</f>
        <v>0</v>
      </c>
      <c r="C113" s="162">
        <f>IF(Risk_Velocity!AG110=1,Risk_Velocity!B110,0)</f>
        <v>0</v>
      </c>
      <c r="D113" s="78">
        <f>Risk_Velocity!AG110*Risk_Velocity!AD110</f>
        <v>0</v>
      </c>
    </row>
    <row r="114" spans="1:4" x14ac:dyDescent="0.2">
      <c r="A114" s="162">
        <f>IF(Risk_Velocity!AF111=1,Risk_Velocity!B111,0)</f>
        <v>0</v>
      </c>
      <c r="B114" s="78">
        <f>Risk_Velocity!AF111*Risk_Velocity!AB111</f>
        <v>0</v>
      </c>
      <c r="C114" s="162">
        <f>IF(Risk_Velocity!AG111=1,Risk_Velocity!B111,0)</f>
        <v>0</v>
      </c>
      <c r="D114" s="78">
        <f>Risk_Velocity!AG111*Risk_Velocity!AD111</f>
        <v>0</v>
      </c>
    </row>
    <row r="115" spans="1:4" x14ac:dyDescent="0.2">
      <c r="A115" s="162">
        <f>IF(Risk_Velocity!AF112=1,Risk_Velocity!B112,0)</f>
        <v>0</v>
      </c>
      <c r="B115" s="78">
        <f>Risk_Velocity!AF112*Risk_Velocity!AB112</f>
        <v>0</v>
      </c>
      <c r="C115" s="162">
        <f>IF(Risk_Velocity!AG112=1,Risk_Velocity!B112,0)</f>
        <v>0</v>
      </c>
      <c r="D115" s="78">
        <f>Risk_Velocity!AG112*Risk_Velocity!AD112</f>
        <v>0</v>
      </c>
    </row>
    <row r="116" spans="1:4" x14ac:dyDescent="0.2">
      <c r="A116" s="162">
        <f>IF(Risk_Velocity!AF113=1,Risk_Velocity!B113,0)</f>
        <v>0</v>
      </c>
      <c r="B116" s="78">
        <f>Risk_Velocity!AF113*Risk_Velocity!AB113</f>
        <v>0</v>
      </c>
      <c r="C116" s="162">
        <f>IF(Risk_Velocity!AG113=1,Risk_Velocity!B113,0)</f>
        <v>0</v>
      </c>
      <c r="D116" s="78">
        <f>Risk_Velocity!AG113*Risk_Velocity!AD113</f>
        <v>0</v>
      </c>
    </row>
    <row r="117" spans="1:4" x14ac:dyDescent="0.2">
      <c r="A117" s="162">
        <f>IF(Risk_Velocity!AF114=1,Risk_Velocity!B114,0)</f>
        <v>0</v>
      </c>
      <c r="B117" s="78">
        <f>Risk_Velocity!AF114*Risk_Velocity!AB114</f>
        <v>0</v>
      </c>
      <c r="C117" s="162">
        <f>IF(Risk_Velocity!AG114=1,Risk_Velocity!B114,0)</f>
        <v>0</v>
      </c>
      <c r="D117" s="78">
        <f>Risk_Velocity!AG114*Risk_Velocity!AD114</f>
        <v>0</v>
      </c>
    </row>
    <row r="118" spans="1:4" x14ac:dyDescent="0.2">
      <c r="A118" s="162">
        <f>IF(Risk_Velocity!AF115=1,Risk_Velocity!B115,0)</f>
        <v>0</v>
      </c>
      <c r="B118" s="78">
        <f>Risk_Velocity!AF115*Risk_Velocity!AB115</f>
        <v>0</v>
      </c>
      <c r="C118" s="162">
        <f>IF(Risk_Velocity!AG115=1,Risk_Velocity!B115,0)</f>
        <v>0</v>
      </c>
      <c r="D118" s="78">
        <f>Risk_Velocity!AG115*Risk_Velocity!AD115</f>
        <v>0</v>
      </c>
    </row>
    <row r="119" spans="1:4" x14ac:dyDescent="0.2">
      <c r="A119" s="162">
        <f>IF(Risk_Velocity!AF116=1,Risk_Velocity!B116,0)</f>
        <v>0</v>
      </c>
      <c r="B119" s="78">
        <f>Risk_Velocity!AF116*Risk_Velocity!AB116</f>
        <v>0</v>
      </c>
      <c r="C119" s="162">
        <f>IF(Risk_Velocity!AG116=1,Risk_Velocity!B116,0)</f>
        <v>0</v>
      </c>
      <c r="D119" s="78">
        <f>Risk_Velocity!AG116*Risk_Velocity!AD116</f>
        <v>0</v>
      </c>
    </row>
    <row r="120" spans="1:4" x14ac:dyDescent="0.2">
      <c r="A120" s="162">
        <f>IF(Risk_Velocity!AF117=1,Risk_Velocity!B117,0)</f>
        <v>0</v>
      </c>
      <c r="B120" s="78">
        <f>Risk_Velocity!AF117*Risk_Velocity!AB117</f>
        <v>0</v>
      </c>
      <c r="C120" s="162">
        <f>IF(Risk_Velocity!AG117=1,Risk_Velocity!B117,0)</f>
        <v>0</v>
      </c>
      <c r="D120" s="78">
        <f>Risk_Velocity!AG117*Risk_Velocity!AD117</f>
        <v>0</v>
      </c>
    </row>
    <row r="121" spans="1:4" x14ac:dyDescent="0.2">
      <c r="A121" s="162">
        <f>IF(Risk_Velocity!AF118=1,Risk_Velocity!B118,0)</f>
        <v>0</v>
      </c>
      <c r="B121" s="78">
        <f>Risk_Velocity!AF118*Risk_Velocity!AB118</f>
        <v>0</v>
      </c>
      <c r="C121" s="162">
        <f>IF(Risk_Velocity!AG118=1,Risk_Velocity!B118,0)</f>
        <v>0</v>
      </c>
      <c r="D121" s="78">
        <f>Risk_Velocity!AG118*Risk_Velocity!AD118</f>
        <v>0</v>
      </c>
    </row>
    <row r="122" spans="1:4" x14ac:dyDescent="0.2">
      <c r="A122" s="162">
        <f>IF(Risk_Velocity!AF119=1,Risk_Velocity!B119,0)</f>
        <v>0</v>
      </c>
      <c r="B122" s="78">
        <f>Risk_Velocity!AF119*Risk_Velocity!AB119</f>
        <v>0</v>
      </c>
      <c r="C122" s="162">
        <f>IF(Risk_Velocity!AG119=1,Risk_Velocity!B119,0)</f>
        <v>0</v>
      </c>
      <c r="D122" s="78">
        <f>Risk_Velocity!AG119*Risk_Velocity!AD119</f>
        <v>0</v>
      </c>
    </row>
    <row r="123" spans="1:4" x14ac:dyDescent="0.2">
      <c r="A123" s="162">
        <f>IF(Risk_Velocity!AF120=1,Risk_Velocity!B120,0)</f>
        <v>0</v>
      </c>
      <c r="B123" s="78">
        <f>Risk_Velocity!AF120*Risk_Velocity!AB120</f>
        <v>0</v>
      </c>
      <c r="C123" s="162">
        <f>IF(Risk_Velocity!AG120=1,Risk_Velocity!B120,0)</f>
        <v>0</v>
      </c>
      <c r="D123" s="78">
        <f>Risk_Velocity!AG120*Risk_Velocity!AD120</f>
        <v>0</v>
      </c>
    </row>
    <row r="124" spans="1:4" x14ac:dyDescent="0.2">
      <c r="A124" s="162">
        <f>IF(Risk_Velocity!AF121=1,Risk_Velocity!B121,0)</f>
        <v>0</v>
      </c>
      <c r="B124" s="78">
        <f>Risk_Velocity!AF121*Risk_Velocity!AB121</f>
        <v>0</v>
      </c>
      <c r="C124" s="162">
        <f>IF(Risk_Velocity!AG121=1,Risk_Velocity!B121,0)</f>
        <v>0</v>
      </c>
      <c r="D124" s="78">
        <f>Risk_Velocity!AG121*Risk_Velocity!AD121</f>
        <v>0</v>
      </c>
    </row>
    <row r="125" spans="1:4" x14ac:dyDescent="0.2">
      <c r="A125" s="162">
        <f>IF(Risk_Velocity!AF122=1,Risk_Velocity!B122,0)</f>
        <v>0</v>
      </c>
      <c r="B125" s="78">
        <f>Risk_Velocity!AF122*Risk_Velocity!AB122</f>
        <v>0</v>
      </c>
      <c r="C125" s="162">
        <f>IF(Risk_Velocity!AG122=1,Risk_Velocity!B122,0)</f>
        <v>0</v>
      </c>
      <c r="D125" s="78">
        <f>Risk_Velocity!AG122*Risk_Velocity!AD122</f>
        <v>0</v>
      </c>
    </row>
    <row r="126" spans="1:4" x14ac:dyDescent="0.2">
      <c r="A126" s="162">
        <f>IF(Risk_Velocity!AF123=1,Risk_Velocity!B123,0)</f>
        <v>0</v>
      </c>
      <c r="B126" s="78">
        <f>Risk_Velocity!AF123*Risk_Velocity!AB123</f>
        <v>0</v>
      </c>
      <c r="C126" s="162">
        <f>IF(Risk_Velocity!AG123=1,Risk_Velocity!B123,0)</f>
        <v>0</v>
      </c>
      <c r="D126" s="78">
        <f>Risk_Velocity!AG123*Risk_Velocity!AD123</f>
        <v>0</v>
      </c>
    </row>
    <row r="127" spans="1:4" x14ac:dyDescent="0.2">
      <c r="A127" s="162">
        <f>IF(Risk_Velocity!AF124=1,Risk_Velocity!B124,0)</f>
        <v>0</v>
      </c>
      <c r="B127" s="78">
        <f>Risk_Velocity!AF124*Risk_Velocity!AB124</f>
        <v>0</v>
      </c>
      <c r="C127" s="162">
        <f>IF(Risk_Velocity!AG124=1,Risk_Velocity!B124,0)</f>
        <v>0</v>
      </c>
      <c r="D127" s="78">
        <f>Risk_Velocity!AG124*Risk_Velocity!AD124</f>
        <v>0</v>
      </c>
    </row>
    <row r="128" spans="1:4" x14ac:dyDescent="0.2">
      <c r="A128" s="162">
        <f>IF(Risk_Velocity!AF125=1,Risk_Velocity!B125,0)</f>
        <v>0</v>
      </c>
      <c r="B128" s="78">
        <f>Risk_Velocity!AF125*Risk_Velocity!AB125</f>
        <v>0</v>
      </c>
      <c r="C128" s="162">
        <f>IF(Risk_Velocity!AG125=1,Risk_Velocity!B125,0)</f>
        <v>0</v>
      </c>
      <c r="D128" s="78">
        <f>Risk_Velocity!AG125*Risk_Velocity!AD125</f>
        <v>0</v>
      </c>
    </row>
    <row r="129" spans="1:4" x14ac:dyDescent="0.2">
      <c r="A129" s="162">
        <f>IF(Risk_Velocity!AF126=1,Risk_Velocity!B126,0)</f>
        <v>0</v>
      </c>
      <c r="B129" s="78">
        <f>Risk_Velocity!AF126*Risk_Velocity!AB126</f>
        <v>0</v>
      </c>
      <c r="C129" s="162">
        <f>IF(Risk_Velocity!AG126=1,Risk_Velocity!B126,0)</f>
        <v>0</v>
      </c>
      <c r="D129" s="78">
        <f>Risk_Velocity!AG126*Risk_Velocity!AD126</f>
        <v>0</v>
      </c>
    </row>
    <row r="130" spans="1:4" x14ac:dyDescent="0.2">
      <c r="A130" s="162">
        <f>IF(Risk_Velocity!AF127=1,Risk_Velocity!B127,0)</f>
        <v>0</v>
      </c>
      <c r="B130" s="78">
        <f>Risk_Velocity!AF127*Risk_Velocity!AB127</f>
        <v>0</v>
      </c>
      <c r="C130" s="162">
        <f>IF(Risk_Velocity!AG127=1,Risk_Velocity!B127,0)</f>
        <v>0</v>
      </c>
      <c r="D130" s="78">
        <f>Risk_Velocity!AG127*Risk_Velocity!AD127</f>
        <v>0</v>
      </c>
    </row>
    <row r="131" spans="1:4" x14ac:dyDescent="0.2">
      <c r="A131" s="162">
        <f>IF(Risk_Velocity!AF128=1,Risk_Velocity!B128,0)</f>
        <v>0</v>
      </c>
      <c r="B131" s="78">
        <f>Risk_Velocity!AF128*Risk_Velocity!AB128</f>
        <v>0</v>
      </c>
      <c r="C131" s="162">
        <f>IF(Risk_Velocity!AG128=1,Risk_Velocity!B128,0)</f>
        <v>0</v>
      </c>
      <c r="D131" s="78">
        <f>Risk_Velocity!AG128*Risk_Velocity!AD128</f>
        <v>0</v>
      </c>
    </row>
    <row r="132" spans="1:4" x14ac:dyDescent="0.2">
      <c r="A132" s="162">
        <f>IF(Risk_Velocity!AF129=1,Risk_Velocity!B129,0)</f>
        <v>0</v>
      </c>
      <c r="B132" s="78">
        <f>Risk_Velocity!AF129*Risk_Velocity!AB129</f>
        <v>0</v>
      </c>
      <c r="C132" s="162">
        <f>IF(Risk_Velocity!AG129=1,Risk_Velocity!B129,0)</f>
        <v>0</v>
      </c>
      <c r="D132" s="78">
        <f>Risk_Velocity!AG129*Risk_Velocity!AD129</f>
        <v>0</v>
      </c>
    </row>
    <row r="133" spans="1:4" x14ac:dyDescent="0.2">
      <c r="A133" s="162">
        <f>IF(Risk_Velocity!AF130=1,Risk_Velocity!B130,0)</f>
        <v>0</v>
      </c>
      <c r="B133" s="78">
        <f>Risk_Velocity!AF130*Risk_Velocity!AB130</f>
        <v>0</v>
      </c>
      <c r="C133" s="162">
        <f>IF(Risk_Velocity!AG130=1,Risk_Velocity!B130,0)</f>
        <v>0</v>
      </c>
      <c r="D133" s="78">
        <f>Risk_Velocity!AG130*Risk_Velocity!AD130</f>
        <v>0</v>
      </c>
    </row>
    <row r="134" spans="1:4" x14ac:dyDescent="0.2">
      <c r="A134" s="162">
        <f>IF(Risk_Velocity!AF131=1,Risk_Velocity!B131,0)</f>
        <v>0</v>
      </c>
      <c r="B134" s="78">
        <f>Risk_Velocity!AF131*Risk_Velocity!AB131</f>
        <v>0</v>
      </c>
      <c r="C134" s="162">
        <f>IF(Risk_Velocity!AG131=1,Risk_Velocity!B131,0)</f>
        <v>0</v>
      </c>
      <c r="D134" s="78">
        <f>Risk_Velocity!AG131*Risk_Velocity!AD131</f>
        <v>0</v>
      </c>
    </row>
    <row r="135" spans="1:4" x14ac:dyDescent="0.2">
      <c r="A135" s="162">
        <f>IF(Risk_Velocity!AF132=1,Risk_Velocity!B132,0)</f>
        <v>0</v>
      </c>
      <c r="B135" s="78">
        <f>Risk_Velocity!AF132*Risk_Velocity!AB132</f>
        <v>0</v>
      </c>
      <c r="C135" s="162">
        <f>IF(Risk_Velocity!AG132=1,Risk_Velocity!B132,0)</f>
        <v>0</v>
      </c>
      <c r="D135" s="78">
        <f>Risk_Velocity!AG132*Risk_Velocity!AD132</f>
        <v>0</v>
      </c>
    </row>
    <row r="136" spans="1:4" x14ac:dyDescent="0.2">
      <c r="A136" s="162">
        <f>IF(Risk_Velocity!AF133=1,Risk_Velocity!B133,0)</f>
        <v>0</v>
      </c>
      <c r="B136" s="78">
        <f>Risk_Velocity!AF133*Risk_Velocity!AB133</f>
        <v>0</v>
      </c>
      <c r="C136" s="162">
        <f>IF(Risk_Velocity!AG133=1,Risk_Velocity!B133,0)</f>
        <v>0</v>
      </c>
      <c r="D136" s="78">
        <f>Risk_Velocity!AG133*Risk_Velocity!AD133</f>
        <v>0</v>
      </c>
    </row>
    <row r="137" spans="1:4" x14ac:dyDescent="0.2">
      <c r="A137" s="162">
        <f>IF(Risk_Velocity!AF134=1,Risk_Velocity!B134,0)</f>
        <v>0</v>
      </c>
      <c r="B137" s="78">
        <f>Risk_Velocity!AF134*Risk_Velocity!AB134</f>
        <v>0</v>
      </c>
      <c r="C137" s="162">
        <f>IF(Risk_Velocity!AG134=1,Risk_Velocity!B134,0)</f>
        <v>0</v>
      </c>
      <c r="D137" s="78">
        <f>Risk_Velocity!AG134*Risk_Velocity!AD134</f>
        <v>0</v>
      </c>
    </row>
    <row r="138" spans="1:4" x14ac:dyDescent="0.2">
      <c r="A138" s="162">
        <f>IF(Risk_Velocity!AF135=1,Risk_Velocity!B135,0)</f>
        <v>0</v>
      </c>
      <c r="B138" s="78">
        <f>Risk_Velocity!AF135*Risk_Velocity!AB135</f>
        <v>0</v>
      </c>
      <c r="C138" s="162">
        <f>IF(Risk_Velocity!AG135=1,Risk_Velocity!B135,0)</f>
        <v>0</v>
      </c>
      <c r="D138" s="78">
        <f>Risk_Velocity!AG135*Risk_Velocity!AD135</f>
        <v>0</v>
      </c>
    </row>
    <row r="139" spans="1:4" x14ac:dyDescent="0.2">
      <c r="A139" s="162">
        <f>IF(Risk_Velocity!AF136=1,Risk_Velocity!B136,0)</f>
        <v>0</v>
      </c>
      <c r="B139" s="78">
        <f>Risk_Velocity!AF136*Risk_Velocity!AB136</f>
        <v>0</v>
      </c>
      <c r="C139" s="162">
        <f>IF(Risk_Velocity!AG136=1,Risk_Velocity!B136,0)</f>
        <v>0</v>
      </c>
      <c r="D139" s="78">
        <f>Risk_Velocity!AG136*Risk_Velocity!AD136</f>
        <v>0</v>
      </c>
    </row>
    <row r="140" spans="1:4" x14ac:dyDescent="0.2">
      <c r="A140" s="162">
        <f>IF(Risk_Velocity!AF137=1,Risk_Velocity!B137,0)</f>
        <v>0</v>
      </c>
      <c r="B140" s="78">
        <f>Risk_Velocity!AF137*Risk_Velocity!AB137</f>
        <v>0</v>
      </c>
      <c r="C140" s="162">
        <f>IF(Risk_Velocity!AG137=1,Risk_Velocity!B137,0)</f>
        <v>0</v>
      </c>
      <c r="D140" s="78">
        <f>Risk_Velocity!AG137*Risk_Velocity!AD137</f>
        <v>0</v>
      </c>
    </row>
    <row r="141" spans="1:4" x14ac:dyDescent="0.2">
      <c r="A141" s="162">
        <f>IF(Risk_Velocity!AF138=1,Risk_Velocity!B138,0)</f>
        <v>0</v>
      </c>
      <c r="B141" s="78">
        <f>Risk_Velocity!AF138*Risk_Velocity!AB138</f>
        <v>0</v>
      </c>
      <c r="C141" s="162">
        <f>IF(Risk_Velocity!AG138=1,Risk_Velocity!B138,0)</f>
        <v>0</v>
      </c>
      <c r="D141" s="78">
        <f>Risk_Velocity!AG138*Risk_Velocity!AD138</f>
        <v>0</v>
      </c>
    </row>
    <row r="142" spans="1:4" x14ac:dyDescent="0.2">
      <c r="A142" s="162">
        <f>IF(Risk_Velocity!AF139=1,Risk_Velocity!B139,0)</f>
        <v>0</v>
      </c>
      <c r="B142" s="78">
        <f>Risk_Velocity!AF139*Risk_Velocity!AB139</f>
        <v>0</v>
      </c>
      <c r="C142" s="162">
        <f>IF(Risk_Velocity!AG139=1,Risk_Velocity!B139,0)</f>
        <v>0</v>
      </c>
      <c r="D142" s="78">
        <f>Risk_Velocity!AG139*Risk_Velocity!AD139</f>
        <v>0</v>
      </c>
    </row>
    <row r="143" spans="1:4" x14ac:dyDescent="0.2">
      <c r="A143" s="162">
        <f>IF(Risk_Velocity!AF140=1,Risk_Velocity!B140,0)</f>
        <v>0</v>
      </c>
      <c r="B143" s="78">
        <f>Risk_Velocity!AF140*Risk_Velocity!AB140</f>
        <v>0</v>
      </c>
      <c r="C143" s="162">
        <f>IF(Risk_Velocity!AG140=1,Risk_Velocity!B140,0)</f>
        <v>0</v>
      </c>
      <c r="D143" s="78">
        <f>Risk_Velocity!AG140*Risk_Velocity!AD140</f>
        <v>0</v>
      </c>
    </row>
    <row r="144" spans="1:4" x14ac:dyDescent="0.2">
      <c r="A144" s="162">
        <f>IF(Risk_Velocity!AF141=1,Risk_Velocity!B141,0)</f>
        <v>0</v>
      </c>
      <c r="B144" s="78">
        <f>Risk_Velocity!AF141*Risk_Velocity!AB141</f>
        <v>0</v>
      </c>
      <c r="C144" s="162">
        <f>IF(Risk_Velocity!AG141=1,Risk_Velocity!B141,0)</f>
        <v>0</v>
      </c>
      <c r="D144" s="78">
        <f>Risk_Velocity!AG141*Risk_Velocity!AD141</f>
        <v>0</v>
      </c>
    </row>
    <row r="145" spans="1:4" x14ac:dyDescent="0.2">
      <c r="A145" s="162">
        <f>IF(Risk_Velocity!AF142=1,Risk_Velocity!B142,0)</f>
        <v>0</v>
      </c>
      <c r="B145" s="78">
        <f>Risk_Velocity!AF142*Risk_Velocity!AB142</f>
        <v>0</v>
      </c>
      <c r="C145" s="162">
        <f>IF(Risk_Velocity!AG142=1,Risk_Velocity!B142,0)</f>
        <v>0</v>
      </c>
      <c r="D145" s="78">
        <f>Risk_Velocity!AG142*Risk_Velocity!AD142</f>
        <v>0</v>
      </c>
    </row>
    <row r="146" spans="1:4" x14ac:dyDescent="0.2">
      <c r="A146" s="162">
        <f>IF(Risk_Velocity!AF143=1,Risk_Velocity!B143,0)</f>
        <v>0</v>
      </c>
      <c r="B146" s="78">
        <f>Risk_Velocity!AF143*Risk_Velocity!AB143</f>
        <v>0</v>
      </c>
      <c r="C146" s="162">
        <f>IF(Risk_Velocity!AG143=1,Risk_Velocity!B143,0)</f>
        <v>0</v>
      </c>
      <c r="D146" s="78">
        <f>Risk_Velocity!AG143*Risk_Velocity!AD143</f>
        <v>0</v>
      </c>
    </row>
    <row r="147" spans="1:4" x14ac:dyDescent="0.2">
      <c r="A147" s="162">
        <f>IF(Risk_Velocity!AF144=1,Risk_Velocity!B144,0)</f>
        <v>0</v>
      </c>
      <c r="B147" s="78">
        <f>Risk_Velocity!AF144*Risk_Velocity!AB144</f>
        <v>0</v>
      </c>
      <c r="C147" s="162">
        <f>IF(Risk_Velocity!AG144=1,Risk_Velocity!B144,0)</f>
        <v>0</v>
      </c>
      <c r="D147" s="78">
        <f>Risk_Velocity!AG144*Risk_Velocity!AD144</f>
        <v>0</v>
      </c>
    </row>
    <row r="148" spans="1:4" x14ac:dyDescent="0.2">
      <c r="A148" s="162">
        <f>IF(Risk_Velocity!AF145=1,Risk_Velocity!B145,0)</f>
        <v>0</v>
      </c>
      <c r="B148" s="78">
        <f>Risk_Velocity!AF145*Risk_Velocity!AB145</f>
        <v>0</v>
      </c>
      <c r="C148" s="162">
        <f>IF(Risk_Velocity!AG145=1,Risk_Velocity!B145,0)</f>
        <v>0</v>
      </c>
      <c r="D148" s="78">
        <f>Risk_Velocity!AG145*Risk_Velocity!AD145</f>
        <v>0</v>
      </c>
    </row>
    <row r="149" spans="1:4" x14ac:dyDescent="0.2">
      <c r="A149" s="162">
        <f>IF(Risk_Velocity!AF146=1,Risk_Velocity!B146,0)</f>
        <v>0</v>
      </c>
      <c r="B149" s="78">
        <f>Risk_Velocity!AF146*Risk_Velocity!AB146</f>
        <v>0</v>
      </c>
      <c r="C149" s="162">
        <f>IF(Risk_Velocity!AG146=1,Risk_Velocity!B146,0)</f>
        <v>0</v>
      </c>
      <c r="D149" s="78">
        <f>Risk_Velocity!AG146*Risk_Velocity!AD146</f>
        <v>0</v>
      </c>
    </row>
    <row r="150" spans="1:4" x14ac:dyDescent="0.2">
      <c r="A150" s="162">
        <f>IF(Risk_Velocity!AF147=1,Risk_Velocity!B147,0)</f>
        <v>0</v>
      </c>
      <c r="B150" s="78">
        <f>Risk_Velocity!AF147*Risk_Velocity!AB147</f>
        <v>0</v>
      </c>
      <c r="C150" s="162">
        <f>IF(Risk_Velocity!AG147=1,Risk_Velocity!B147,0)</f>
        <v>0</v>
      </c>
      <c r="D150" s="78">
        <f>Risk_Velocity!AG147*Risk_Velocity!AD147</f>
        <v>0</v>
      </c>
    </row>
    <row r="151" spans="1:4" x14ac:dyDescent="0.2">
      <c r="A151" s="162">
        <f>IF(Risk_Velocity!AF148=1,Risk_Velocity!B148,0)</f>
        <v>0</v>
      </c>
      <c r="B151" s="78">
        <f>Risk_Velocity!AF148*Risk_Velocity!AB148</f>
        <v>0</v>
      </c>
      <c r="C151" s="162">
        <f>IF(Risk_Velocity!AG148=1,Risk_Velocity!B148,0)</f>
        <v>0</v>
      </c>
      <c r="D151" s="78">
        <f>Risk_Velocity!AG148*Risk_Velocity!AD148</f>
        <v>0</v>
      </c>
    </row>
    <row r="152" spans="1:4" x14ac:dyDescent="0.2">
      <c r="A152" s="162">
        <f>IF(Risk_Velocity!AF149=1,Risk_Velocity!B149,0)</f>
        <v>0</v>
      </c>
      <c r="B152" s="78">
        <f>Risk_Velocity!AF149*Risk_Velocity!AB149</f>
        <v>0</v>
      </c>
      <c r="C152" s="162">
        <f>IF(Risk_Velocity!AG149=1,Risk_Velocity!B149,0)</f>
        <v>0</v>
      </c>
      <c r="D152" s="78">
        <f>Risk_Velocity!AG149*Risk_Velocity!AD149</f>
        <v>0</v>
      </c>
    </row>
    <row r="153" spans="1:4" x14ac:dyDescent="0.2">
      <c r="A153" s="162">
        <f>IF(Risk_Velocity!AF150=1,Risk_Velocity!B150,0)</f>
        <v>0</v>
      </c>
      <c r="B153" s="78">
        <f>Risk_Velocity!AF150*Risk_Velocity!AB150</f>
        <v>0</v>
      </c>
      <c r="C153" s="162">
        <f>IF(Risk_Velocity!AG150=1,Risk_Velocity!B150,0)</f>
        <v>0</v>
      </c>
      <c r="D153" s="78">
        <f>Risk_Velocity!AG150*Risk_Velocity!AD150</f>
        <v>0</v>
      </c>
    </row>
    <row r="154" spans="1:4" x14ac:dyDescent="0.2">
      <c r="A154" s="162">
        <f>IF(Risk_Velocity!AF151=1,Risk_Velocity!B151,0)</f>
        <v>0</v>
      </c>
      <c r="B154" s="78">
        <f>Risk_Velocity!AF151*Risk_Velocity!AB151</f>
        <v>0</v>
      </c>
      <c r="C154" s="162">
        <f>IF(Risk_Velocity!AG151=1,Risk_Velocity!B151,0)</f>
        <v>0</v>
      </c>
      <c r="D154" s="78">
        <f>Risk_Velocity!AG151*Risk_Velocity!AD151</f>
        <v>0</v>
      </c>
    </row>
    <row r="155" spans="1:4" x14ac:dyDescent="0.2">
      <c r="A155" s="162">
        <f>IF(Risk_Velocity!AF152=1,Risk_Velocity!B152,0)</f>
        <v>0</v>
      </c>
      <c r="B155" s="78">
        <f>Risk_Velocity!AF152*Risk_Velocity!AB152</f>
        <v>0</v>
      </c>
      <c r="C155" s="162">
        <f>IF(Risk_Velocity!AG152=1,Risk_Velocity!B152,0)</f>
        <v>0</v>
      </c>
      <c r="D155" s="78">
        <f>Risk_Velocity!AG152*Risk_Velocity!AD152</f>
        <v>0</v>
      </c>
    </row>
    <row r="156" spans="1:4" x14ac:dyDescent="0.2">
      <c r="A156" s="162">
        <f>IF(Risk_Velocity!AF153=1,Risk_Velocity!B153,0)</f>
        <v>0</v>
      </c>
      <c r="B156" s="78">
        <f>Risk_Velocity!AF153*Risk_Velocity!AB153</f>
        <v>0</v>
      </c>
      <c r="C156" s="162">
        <f>IF(Risk_Velocity!AG153=1,Risk_Velocity!B153,0)</f>
        <v>0</v>
      </c>
      <c r="D156" s="78">
        <f>Risk_Velocity!AG153*Risk_Velocity!AD153</f>
        <v>0</v>
      </c>
    </row>
    <row r="157" spans="1:4" x14ac:dyDescent="0.2">
      <c r="A157" s="162">
        <f>IF(Risk_Velocity!AF154=1,Risk_Velocity!B154,0)</f>
        <v>0</v>
      </c>
      <c r="B157" s="78">
        <f>Risk_Velocity!AF154*Risk_Velocity!AB154</f>
        <v>0</v>
      </c>
      <c r="C157" s="162">
        <f>IF(Risk_Velocity!AG154=1,Risk_Velocity!B154,0)</f>
        <v>0</v>
      </c>
      <c r="D157" s="78">
        <f>Risk_Velocity!AG154*Risk_Velocity!AD154</f>
        <v>0</v>
      </c>
    </row>
    <row r="158" spans="1:4" x14ac:dyDescent="0.2">
      <c r="A158" s="162">
        <f>IF(Risk_Velocity!AF155=1,Risk_Velocity!B155,0)</f>
        <v>0</v>
      </c>
      <c r="B158" s="78">
        <f>Risk_Velocity!AF155*Risk_Velocity!AB155</f>
        <v>0</v>
      </c>
      <c r="C158" s="162">
        <f>IF(Risk_Velocity!AG155=1,Risk_Velocity!B155,0)</f>
        <v>0</v>
      </c>
      <c r="D158" s="78">
        <f>Risk_Velocity!AG155*Risk_Velocity!AD155</f>
        <v>0</v>
      </c>
    </row>
    <row r="159" spans="1:4" x14ac:dyDescent="0.2">
      <c r="A159" s="162">
        <f>IF(Risk_Velocity!AF156=1,Risk_Velocity!B156,0)</f>
        <v>0</v>
      </c>
      <c r="B159" s="78">
        <f>Risk_Velocity!AF156*Risk_Velocity!AB156</f>
        <v>0</v>
      </c>
      <c r="C159" s="162">
        <f>IF(Risk_Velocity!AG156=1,Risk_Velocity!B156,0)</f>
        <v>0</v>
      </c>
      <c r="D159" s="78">
        <f>Risk_Velocity!AG156*Risk_Velocity!AD156</f>
        <v>0</v>
      </c>
    </row>
    <row r="160" spans="1:4" x14ac:dyDescent="0.2">
      <c r="A160" s="162">
        <f>IF(Risk_Velocity!AF157=1,Risk_Velocity!B157,0)</f>
        <v>0</v>
      </c>
      <c r="B160" s="78">
        <f>Risk_Velocity!AF157*Risk_Velocity!AB157</f>
        <v>0</v>
      </c>
      <c r="C160" s="162">
        <f>IF(Risk_Velocity!AG157=1,Risk_Velocity!B157,0)</f>
        <v>0</v>
      </c>
      <c r="D160" s="78">
        <f>Risk_Velocity!AG157*Risk_Velocity!AD157</f>
        <v>0</v>
      </c>
    </row>
    <row r="161" spans="1:4" x14ac:dyDescent="0.2">
      <c r="A161" s="162">
        <f>IF(Risk_Velocity!AF158=1,Risk_Velocity!B158,0)</f>
        <v>0</v>
      </c>
      <c r="B161" s="78">
        <f>Risk_Velocity!AF158*Risk_Velocity!AB158</f>
        <v>0</v>
      </c>
      <c r="C161" s="162">
        <f>IF(Risk_Velocity!AG158=1,Risk_Velocity!B158,0)</f>
        <v>0</v>
      </c>
      <c r="D161" s="78">
        <f>Risk_Velocity!AG158*Risk_Velocity!AD158</f>
        <v>0</v>
      </c>
    </row>
    <row r="162" spans="1:4" x14ac:dyDescent="0.2">
      <c r="A162" s="162">
        <f>IF(Risk_Velocity!AF159=1,Risk_Velocity!B159,0)</f>
        <v>0</v>
      </c>
      <c r="B162" s="78">
        <f>Risk_Velocity!AF159*Risk_Velocity!AB159</f>
        <v>0</v>
      </c>
      <c r="C162" s="162">
        <f>IF(Risk_Velocity!AG159=1,Risk_Velocity!B159,0)</f>
        <v>0</v>
      </c>
      <c r="D162" s="78">
        <f>Risk_Velocity!AG159*Risk_Velocity!AD159</f>
        <v>0</v>
      </c>
    </row>
    <row r="163" spans="1:4" x14ac:dyDescent="0.2">
      <c r="A163" s="162">
        <f>IF(Risk_Velocity!AF160=1,Risk_Velocity!B160,0)</f>
        <v>0</v>
      </c>
      <c r="B163" s="78">
        <f>Risk_Velocity!AF160*Risk_Velocity!AB160</f>
        <v>0</v>
      </c>
      <c r="C163" s="162">
        <f>IF(Risk_Velocity!AG160=1,Risk_Velocity!B160,0)</f>
        <v>0</v>
      </c>
      <c r="D163" s="78">
        <f>Risk_Velocity!AG160*Risk_Velocity!AD160</f>
        <v>0</v>
      </c>
    </row>
    <row r="164" spans="1:4" x14ac:dyDescent="0.2">
      <c r="A164" s="162">
        <f>IF(Risk_Velocity!AF161=1,Risk_Velocity!B161,0)</f>
        <v>0</v>
      </c>
      <c r="B164" s="78">
        <f>Risk_Velocity!AF161*Risk_Velocity!AB161</f>
        <v>0</v>
      </c>
      <c r="C164" s="162">
        <f>IF(Risk_Velocity!AG161=1,Risk_Velocity!B161,0)</f>
        <v>0</v>
      </c>
      <c r="D164" s="78">
        <f>Risk_Velocity!AG161*Risk_Velocity!AD161</f>
        <v>0</v>
      </c>
    </row>
    <row r="165" spans="1:4" x14ac:dyDescent="0.2">
      <c r="A165" s="162">
        <f>IF(Risk_Velocity!AF162=1,Risk_Velocity!B162,0)</f>
        <v>0</v>
      </c>
      <c r="B165" s="78">
        <f>Risk_Velocity!AF162*Risk_Velocity!AB162</f>
        <v>0</v>
      </c>
      <c r="C165" s="162">
        <f>IF(Risk_Velocity!AG162=1,Risk_Velocity!B162,0)</f>
        <v>0</v>
      </c>
      <c r="D165" s="78">
        <f>Risk_Velocity!AG162*Risk_Velocity!AD162</f>
        <v>0</v>
      </c>
    </row>
    <row r="166" spans="1:4" x14ac:dyDescent="0.2">
      <c r="A166" s="162">
        <f>IF(Risk_Velocity!AF163=1,Risk_Velocity!B163,0)</f>
        <v>0</v>
      </c>
      <c r="B166" s="78">
        <f>Risk_Velocity!AF163*Risk_Velocity!AB163</f>
        <v>0</v>
      </c>
      <c r="C166" s="162">
        <f>IF(Risk_Velocity!AG163=1,Risk_Velocity!B163,0)</f>
        <v>0</v>
      </c>
      <c r="D166" s="78">
        <f>Risk_Velocity!AG163*Risk_Velocity!AD163</f>
        <v>0</v>
      </c>
    </row>
    <row r="167" spans="1:4" x14ac:dyDescent="0.2">
      <c r="A167" s="162">
        <f>IF(Risk_Velocity!AF164=1,Risk_Velocity!B164,0)</f>
        <v>0</v>
      </c>
      <c r="B167" s="78">
        <f>Risk_Velocity!AF164*Risk_Velocity!AB164</f>
        <v>0</v>
      </c>
      <c r="C167" s="162">
        <f>IF(Risk_Velocity!AG164=1,Risk_Velocity!B164,0)</f>
        <v>0</v>
      </c>
      <c r="D167" s="78">
        <f>Risk_Velocity!AG164*Risk_Velocity!AD164</f>
        <v>0</v>
      </c>
    </row>
    <row r="168" spans="1:4" x14ac:dyDescent="0.2">
      <c r="A168" s="162">
        <f>IF(Risk_Velocity!AF165=1,Risk_Velocity!B165,0)</f>
        <v>0</v>
      </c>
      <c r="B168" s="78">
        <f>Risk_Velocity!AF165*Risk_Velocity!AB165</f>
        <v>0</v>
      </c>
      <c r="C168" s="162">
        <f>IF(Risk_Velocity!AG165=1,Risk_Velocity!B165,0)</f>
        <v>0</v>
      </c>
      <c r="D168" s="78">
        <f>Risk_Velocity!AG165*Risk_Velocity!AD165</f>
        <v>0</v>
      </c>
    </row>
    <row r="169" spans="1:4" x14ac:dyDescent="0.2">
      <c r="A169" s="162">
        <f>IF(Risk_Velocity!AF166=1,Risk_Velocity!B166,0)</f>
        <v>0</v>
      </c>
      <c r="B169" s="78">
        <f>Risk_Velocity!AF166*Risk_Velocity!AB166</f>
        <v>0</v>
      </c>
      <c r="C169" s="162">
        <f>IF(Risk_Velocity!AG166=1,Risk_Velocity!B166,0)</f>
        <v>0</v>
      </c>
      <c r="D169" s="78">
        <f>Risk_Velocity!AG166*Risk_Velocity!AD166</f>
        <v>0</v>
      </c>
    </row>
    <row r="170" spans="1:4" x14ac:dyDescent="0.2">
      <c r="A170" s="162">
        <f>IF(Risk_Velocity!AF167=1,Risk_Velocity!B167,0)</f>
        <v>0</v>
      </c>
      <c r="B170" s="78">
        <f>Risk_Velocity!AF167*Risk_Velocity!AB167</f>
        <v>0</v>
      </c>
      <c r="C170" s="162">
        <f>IF(Risk_Velocity!AG167=1,Risk_Velocity!B167,0)</f>
        <v>0</v>
      </c>
      <c r="D170" s="78">
        <f>Risk_Velocity!AG167*Risk_Velocity!AD167</f>
        <v>0</v>
      </c>
    </row>
    <row r="171" spans="1:4" x14ac:dyDescent="0.2">
      <c r="A171" s="162">
        <f>IF(Risk_Velocity!AF168=1,Risk_Velocity!B168,0)</f>
        <v>0</v>
      </c>
      <c r="B171" s="78">
        <f>Risk_Velocity!AF168*Risk_Velocity!AB168</f>
        <v>0</v>
      </c>
      <c r="C171" s="162">
        <f>IF(Risk_Velocity!AG168=1,Risk_Velocity!B168,0)</f>
        <v>0</v>
      </c>
      <c r="D171" s="78">
        <f>Risk_Velocity!AG168*Risk_Velocity!AD168</f>
        <v>0</v>
      </c>
    </row>
    <row r="172" spans="1:4" x14ac:dyDescent="0.2">
      <c r="A172" s="162">
        <f>IF(Risk_Velocity!AF169=1,Risk_Velocity!B169,0)</f>
        <v>0</v>
      </c>
      <c r="B172" s="78">
        <f>Risk_Velocity!AF169*Risk_Velocity!AB169</f>
        <v>0</v>
      </c>
      <c r="C172" s="162">
        <f>IF(Risk_Velocity!AG169=1,Risk_Velocity!B169,0)</f>
        <v>0</v>
      </c>
      <c r="D172" s="78">
        <f>Risk_Velocity!AG169*Risk_Velocity!AD169</f>
        <v>0</v>
      </c>
    </row>
    <row r="173" spans="1:4" x14ac:dyDescent="0.2">
      <c r="A173" s="162">
        <f>IF(Risk_Velocity!AF170=1,Risk_Velocity!B170,0)</f>
        <v>0</v>
      </c>
      <c r="B173" s="78">
        <f>Risk_Velocity!AF170*Risk_Velocity!AB170</f>
        <v>0</v>
      </c>
      <c r="C173" s="162">
        <f>IF(Risk_Velocity!AG170=1,Risk_Velocity!B170,0)</f>
        <v>0</v>
      </c>
      <c r="D173" s="78">
        <f>Risk_Velocity!AG170*Risk_Velocity!AD170</f>
        <v>0</v>
      </c>
    </row>
    <row r="174" spans="1:4" x14ac:dyDescent="0.2">
      <c r="A174" s="162">
        <f>IF(Risk_Velocity!AF171=1,Risk_Velocity!B171,0)</f>
        <v>0</v>
      </c>
      <c r="B174" s="78">
        <f>Risk_Velocity!AF171*Risk_Velocity!AB171</f>
        <v>0</v>
      </c>
      <c r="C174" s="162">
        <f>IF(Risk_Velocity!AG171=1,Risk_Velocity!B171,0)</f>
        <v>0</v>
      </c>
      <c r="D174" s="78">
        <f>Risk_Velocity!AG171*Risk_Velocity!AD171</f>
        <v>0</v>
      </c>
    </row>
    <row r="175" spans="1:4" x14ac:dyDescent="0.2">
      <c r="A175" s="162">
        <f>IF(Risk_Velocity!AF172=1,Risk_Velocity!B172,0)</f>
        <v>0</v>
      </c>
      <c r="B175" s="78">
        <f>Risk_Velocity!AF172*Risk_Velocity!AB172</f>
        <v>0</v>
      </c>
      <c r="C175" s="162">
        <f>IF(Risk_Velocity!AG172=1,Risk_Velocity!B172,0)</f>
        <v>0</v>
      </c>
      <c r="D175" s="78">
        <f>Risk_Velocity!AG172*Risk_Velocity!AD172</f>
        <v>0</v>
      </c>
    </row>
    <row r="176" spans="1:4" x14ac:dyDescent="0.2">
      <c r="A176" s="162">
        <f>IF(Risk_Velocity!AF173=1,Risk_Velocity!B173,0)</f>
        <v>0</v>
      </c>
      <c r="B176" s="78">
        <f>Risk_Velocity!AF173*Risk_Velocity!AB173</f>
        <v>0</v>
      </c>
      <c r="C176" s="162">
        <f>IF(Risk_Velocity!AG173=1,Risk_Velocity!B173,0)</f>
        <v>0</v>
      </c>
      <c r="D176" s="78">
        <f>Risk_Velocity!AG173*Risk_Velocity!AD173</f>
        <v>0</v>
      </c>
    </row>
    <row r="177" spans="1:4" x14ac:dyDescent="0.2">
      <c r="A177" s="162">
        <f>IF(Risk_Velocity!AF174=1,Risk_Velocity!B174,0)</f>
        <v>0</v>
      </c>
      <c r="B177" s="78">
        <f>Risk_Velocity!AF174*Risk_Velocity!AB174</f>
        <v>0</v>
      </c>
      <c r="C177" s="162">
        <f>IF(Risk_Velocity!AG174=1,Risk_Velocity!B174,0)</f>
        <v>0</v>
      </c>
      <c r="D177" s="78">
        <f>Risk_Velocity!AG174*Risk_Velocity!AD174</f>
        <v>0</v>
      </c>
    </row>
    <row r="178" spans="1:4" x14ac:dyDescent="0.2">
      <c r="A178" s="162">
        <f>IF(Risk_Velocity!AF175=1,Risk_Velocity!B175,0)</f>
        <v>0</v>
      </c>
      <c r="B178" s="78">
        <f>Risk_Velocity!AF175*Risk_Velocity!AB175</f>
        <v>0</v>
      </c>
      <c r="C178" s="162">
        <f>IF(Risk_Velocity!AG175=1,Risk_Velocity!B175,0)</f>
        <v>0</v>
      </c>
      <c r="D178" s="78">
        <f>Risk_Velocity!AG175*Risk_Velocity!AD175</f>
        <v>0</v>
      </c>
    </row>
    <row r="179" spans="1:4" x14ac:dyDescent="0.2">
      <c r="A179" s="162">
        <f>IF(Risk_Velocity!AF176=1,Risk_Velocity!B176,0)</f>
        <v>0</v>
      </c>
      <c r="B179" s="78">
        <f>Risk_Velocity!AF176*Risk_Velocity!AB176</f>
        <v>0</v>
      </c>
      <c r="C179" s="162">
        <f>IF(Risk_Velocity!AG176=1,Risk_Velocity!B176,0)</f>
        <v>0</v>
      </c>
      <c r="D179" s="78">
        <f>Risk_Velocity!AG176*Risk_Velocity!AD176</f>
        <v>0</v>
      </c>
    </row>
    <row r="180" spans="1:4" x14ac:dyDescent="0.2">
      <c r="A180" s="162">
        <f>IF(Risk_Velocity!AF177=1,Risk_Velocity!B177,0)</f>
        <v>0</v>
      </c>
      <c r="B180" s="78">
        <f>Risk_Velocity!AF177*Risk_Velocity!AB177</f>
        <v>0</v>
      </c>
      <c r="C180" s="162">
        <f>IF(Risk_Velocity!AG177=1,Risk_Velocity!B177,0)</f>
        <v>0</v>
      </c>
      <c r="D180" s="78">
        <f>Risk_Velocity!AG177*Risk_Velocity!AD177</f>
        <v>0</v>
      </c>
    </row>
    <row r="181" spans="1:4" x14ac:dyDescent="0.2">
      <c r="A181" s="162">
        <f>IF(Risk_Velocity!AF178=1,Risk_Velocity!B178,0)</f>
        <v>0</v>
      </c>
      <c r="B181" s="78">
        <f>Risk_Velocity!AF178*Risk_Velocity!AB178</f>
        <v>0</v>
      </c>
      <c r="C181" s="162">
        <f>IF(Risk_Velocity!AG178=1,Risk_Velocity!B178,0)</f>
        <v>0</v>
      </c>
      <c r="D181" s="78">
        <f>Risk_Velocity!AG178*Risk_Velocity!AD178</f>
        <v>0</v>
      </c>
    </row>
    <row r="182" spans="1:4" x14ac:dyDescent="0.2">
      <c r="A182" s="162">
        <f>IF(Risk_Velocity!AF179=1,Risk_Velocity!B179,0)</f>
        <v>0</v>
      </c>
      <c r="B182" s="78">
        <f>Risk_Velocity!AF179*Risk_Velocity!AB179</f>
        <v>0</v>
      </c>
      <c r="C182" s="162">
        <f>IF(Risk_Velocity!AG179=1,Risk_Velocity!B179,0)</f>
        <v>0</v>
      </c>
      <c r="D182" s="78">
        <f>Risk_Velocity!AG179*Risk_Velocity!AD179</f>
        <v>0</v>
      </c>
    </row>
    <row r="183" spans="1:4" x14ac:dyDescent="0.2">
      <c r="A183" s="162">
        <f>IF(Risk_Velocity!AF180=1,Risk_Velocity!B180,0)</f>
        <v>0</v>
      </c>
      <c r="B183" s="78">
        <f>Risk_Velocity!AF180*Risk_Velocity!AB180</f>
        <v>0</v>
      </c>
      <c r="C183" s="162">
        <f>IF(Risk_Velocity!AG180=1,Risk_Velocity!B180,0)</f>
        <v>0</v>
      </c>
      <c r="D183" s="78">
        <f>Risk_Velocity!AG180*Risk_Velocity!AD180</f>
        <v>0</v>
      </c>
    </row>
    <row r="184" spans="1:4" x14ac:dyDescent="0.2">
      <c r="A184" s="162">
        <f>IF(Risk_Velocity!AF181=1,Risk_Velocity!B181,0)</f>
        <v>0</v>
      </c>
      <c r="B184" s="78">
        <f>Risk_Velocity!AF181*Risk_Velocity!AB181</f>
        <v>0</v>
      </c>
      <c r="C184" s="162">
        <f>IF(Risk_Velocity!AG181=1,Risk_Velocity!B181,0)</f>
        <v>0</v>
      </c>
      <c r="D184" s="78">
        <f>Risk_Velocity!AG181*Risk_Velocity!AD181</f>
        <v>0</v>
      </c>
    </row>
    <row r="185" spans="1:4" x14ac:dyDescent="0.2">
      <c r="A185" s="162">
        <f>IF(Risk_Velocity!AF182=1,Risk_Velocity!B182,0)</f>
        <v>0</v>
      </c>
      <c r="B185" s="78">
        <f>Risk_Velocity!AF182*Risk_Velocity!AB182</f>
        <v>0</v>
      </c>
      <c r="C185" s="162">
        <f>IF(Risk_Velocity!AG182=1,Risk_Velocity!B182,0)</f>
        <v>0</v>
      </c>
      <c r="D185" s="78">
        <f>Risk_Velocity!AG182*Risk_Velocity!AD182</f>
        <v>0</v>
      </c>
    </row>
    <row r="186" spans="1:4" x14ac:dyDescent="0.2">
      <c r="A186" s="162">
        <f>IF(Risk_Velocity!AF183=1,Risk_Velocity!B183,0)</f>
        <v>0</v>
      </c>
      <c r="B186" s="78">
        <f>Risk_Velocity!AF183*Risk_Velocity!AB183</f>
        <v>0</v>
      </c>
      <c r="C186" s="162">
        <f>IF(Risk_Velocity!AG183=1,Risk_Velocity!B183,0)</f>
        <v>0</v>
      </c>
      <c r="D186" s="78">
        <f>Risk_Velocity!AG183*Risk_Velocity!AD183</f>
        <v>0</v>
      </c>
    </row>
    <row r="187" spans="1:4" x14ac:dyDescent="0.2">
      <c r="A187" s="162">
        <f>IF(Risk_Velocity!AF184=1,Risk_Velocity!B184,0)</f>
        <v>0</v>
      </c>
      <c r="B187" s="78">
        <f>Risk_Velocity!AF184*Risk_Velocity!AB184</f>
        <v>0</v>
      </c>
      <c r="C187" s="162">
        <f>IF(Risk_Velocity!AG184=1,Risk_Velocity!B184,0)</f>
        <v>0</v>
      </c>
      <c r="D187" s="78">
        <f>Risk_Velocity!AG184*Risk_Velocity!AD184</f>
        <v>0</v>
      </c>
    </row>
    <row r="188" spans="1:4" x14ac:dyDescent="0.2">
      <c r="A188" s="162">
        <f>IF(Risk_Velocity!AF185=1,Risk_Velocity!B185,0)</f>
        <v>0</v>
      </c>
      <c r="B188" s="78">
        <f>Risk_Velocity!AF185*Risk_Velocity!AB185</f>
        <v>0</v>
      </c>
      <c r="C188" s="162">
        <f>IF(Risk_Velocity!AG185=1,Risk_Velocity!B185,0)</f>
        <v>0</v>
      </c>
      <c r="D188" s="78">
        <f>Risk_Velocity!AG185*Risk_Velocity!AD185</f>
        <v>0</v>
      </c>
    </row>
    <row r="189" spans="1:4" x14ac:dyDescent="0.2">
      <c r="A189" s="162">
        <f>IF(Risk_Velocity!AF186=1,Risk_Velocity!B186,0)</f>
        <v>0</v>
      </c>
      <c r="B189" s="78">
        <f>Risk_Velocity!AF186*Risk_Velocity!AB186</f>
        <v>0</v>
      </c>
      <c r="C189" s="162">
        <f>IF(Risk_Velocity!AG186=1,Risk_Velocity!B186,0)</f>
        <v>0</v>
      </c>
      <c r="D189" s="78">
        <f>Risk_Velocity!AG186*Risk_Velocity!AD186</f>
        <v>0</v>
      </c>
    </row>
    <row r="190" spans="1:4" x14ac:dyDescent="0.2">
      <c r="A190" s="162">
        <f>IF(Risk_Velocity!AF187=1,Risk_Velocity!B187,0)</f>
        <v>0</v>
      </c>
      <c r="B190" s="78">
        <f>Risk_Velocity!AF187*Risk_Velocity!AB187</f>
        <v>0</v>
      </c>
      <c r="C190" s="162">
        <f>IF(Risk_Velocity!AG187=1,Risk_Velocity!B187,0)</f>
        <v>0</v>
      </c>
      <c r="D190" s="78">
        <f>Risk_Velocity!AG187*Risk_Velocity!AD187</f>
        <v>0</v>
      </c>
    </row>
    <row r="191" spans="1:4" x14ac:dyDescent="0.2">
      <c r="A191" s="162">
        <f>IF(Risk_Velocity!AF188=1,Risk_Velocity!B188,0)</f>
        <v>0</v>
      </c>
      <c r="B191" s="78">
        <f>Risk_Velocity!AF188*Risk_Velocity!AB188</f>
        <v>0</v>
      </c>
      <c r="C191" s="162">
        <f>IF(Risk_Velocity!AG188=1,Risk_Velocity!B188,0)</f>
        <v>0</v>
      </c>
      <c r="D191" s="78">
        <f>Risk_Velocity!AG188*Risk_Velocity!AD188</f>
        <v>0</v>
      </c>
    </row>
    <row r="192" spans="1:4" x14ac:dyDescent="0.2">
      <c r="A192" s="162">
        <f>IF(Risk_Velocity!AF189=1,Risk_Velocity!B189,0)</f>
        <v>0</v>
      </c>
      <c r="B192" s="78">
        <f>Risk_Velocity!AF189*Risk_Velocity!AB189</f>
        <v>0</v>
      </c>
      <c r="C192" s="162">
        <f>IF(Risk_Velocity!AG189=1,Risk_Velocity!B189,0)</f>
        <v>0</v>
      </c>
      <c r="D192" s="78">
        <f>Risk_Velocity!AG189*Risk_Velocity!AD189</f>
        <v>0</v>
      </c>
    </row>
    <row r="193" spans="1:4" x14ac:dyDescent="0.2">
      <c r="A193" s="162">
        <f>IF(Risk_Velocity!AF190=1,Risk_Velocity!B190,0)</f>
        <v>0</v>
      </c>
      <c r="B193" s="78">
        <f>Risk_Velocity!AF190*Risk_Velocity!AB190</f>
        <v>0</v>
      </c>
      <c r="C193" s="162">
        <f>IF(Risk_Velocity!AG190=1,Risk_Velocity!B190,0)</f>
        <v>0</v>
      </c>
      <c r="D193" s="78">
        <f>Risk_Velocity!AG190*Risk_Velocity!AD190</f>
        <v>0</v>
      </c>
    </row>
    <row r="194" spans="1:4" x14ac:dyDescent="0.2">
      <c r="A194" s="162">
        <f>IF(Risk_Velocity!AF191=1,Risk_Velocity!B191,0)</f>
        <v>0</v>
      </c>
      <c r="B194" s="78">
        <f>Risk_Velocity!AF191*Risk_Velocity!AB191</f>
        <v>0</v>
      </c>
      <c r="C194" s="162">
        <f>IF(Risk_Velocity!AG191=1,Risk_Velocity!B191,0)</f>
        <v>0</v>
      </c>
      <c r="D194" s="78">
        <f>Risk_Velocity!AG191*Risk_Velocity!AD191</f>
        <v>0</v>
      </c>
    </row>
    <row r="195" spans="1:4" x14ac:dyDescent="0.2">
      <c r="A195" s="162">
        <f>IF(Risk_Velocity!AF192=1,Risk_Velocity!B192,0)</f>
        <v>0</v>
      </c>
      <c r="B195" s="78">
        <f>Risk_Velocity!AF192*Risk_Velocity!AB192</f>
        <v>0</v>
      </c>
      <c r="C195" s="162">
        <f>IF(Risk_Velocity!AG192=1,Risk_Velocity!B192,0)</f>
        <v>0</v>
      </c>
      <c r="D195" s="78">
        <f>Risk_Velocity!AG192*Risk_Velocity!AD192</f>
        <v>0</v>
      </c>
    </row>
    <row r="196" spans="1:4" x14ac:dyDescent="0.2">
      <c r="A196" s="162">
        <f>IF(Risk_Velocity!AF193=1,Risk_Velocity!B193,0)</f>
        <v>0</v>
      </c>
      <c r="B196" s="78">
        <f>Risk_Velocity!AF193*Risk_Velocity!AB193</f>
        <v>0</v>
      </c>
      <c r="C196" s="162">
        <f>IF(Risk_Velocity!AG193=1,Risk_Velocity!B193,0)</f>
        <v>0</v>
      </c>
      <c r="D196" s="78">
        <f>Risk_Velocity!AG193*Risk_Velocity!AD193</f>
        <v>0</v>
      </c>
    </row>
    <row r="197" spans="1:4" x14ac:dyDescent="0.2">
      <c r="A197" s="162">
        <f>IF(Risk_Velocity!AF194=1,Risk_Velocity!B194,0)</f>
        <v>0</v>
      </c>
      <c r="B197" s="78">
        <f>Risk_Velocity!AF194*Risk_Velocity!AB194</f>
        <v>0</v>
      </c>
      <c r="C197" s="162">
        <f>IF(Risk_Velocity!AG194=1,Risk_Velocity!B194,0)</f>
        <v>0</v>
      </c>
      <c r="D197" s="78">
        <f>Risk_Velocity!AG194*Risk_Velocity!AD194</f>
        <v>0</v>
      </c>
    </row>
    <row r="198" spans="1:4" x14ac:dyDescent="0.2">
      <c r="A198" s="162">
        <f>IF(Risk_Velocity!AF195=1,Risk_Velocity!B195,0)</f>
        <v>0</v>
      </c>
      <c r="B198" s="78">
        <f>Risk_Velocity!AF195*Risk_Velocity!AB195</f>
        <v>0</v>
      </c>
      <c r="C198" s="162">
        <f>IF(Risk_Velocity!AG195=1,Risk_Velocity!B195,0)</f>
        <v>0</v>
      </c>
      <c r="D198" s="78">
        <f>Risk_Velocity!AG195*Risk_Velocity!AD195</f>
        <v>0</v>
      </c>
    </row>
    <row r="199" spans="1:4" x14ac:dyDescent="0.2">
      <c r="A199" s="162">
        <f>IF(Risk_Velocity!AF196=1,Risk_Velocity!B196,0)</f>
        <v>0</v>
      </c>
      <c r="B199" s="78">
        <f>Risk_Velocity!AF196*Risk_Velocity!AB196</f>
        <v>0</v>
      </c>
      <c r="C199" s="162">
        <f>IF(Risk_Velocity!AG196=1,Risk_Velocity!B196,0)</f>
        <v>0</v>
      </c>
      <c r="D199" s="78">
        <f>Risk_Velocity!AG196*Risk_Velocity!AD196</f>
        <v>0</v>
      </c>
    </row>
    <row r="200" spans="1:4" x14ac:dyDescent="0.2">
      <c r="A200" s="162">
        <f>IF(Risk_Velocity!AF197=1,Risk_Velocity!B197,0)</f>
        <v>0</v>
      </c>
      <c r="B200" s="78">
        <f>Risk_Velocity!AF197*Risk_Velocity!AB197</f>
        <v>0</v>
      </c>
      <c r="C200" s="162">
        <f>IF(Risk_Velocity!AG197=1,Risk_Velocity!B197,0)</f>
        <v>0</v>
      </c>
      <c r="D200" s="78">
        <f>Risk_Velocity!AG197*Risk_Velocity!AD197</f>
        <v>0</v>
      </c>
    </row>
    <row r="201" spans="1:4" x14ac:dyDescent="0.2">
      <c r="A201" s="162">
        <f>IF(Risk_Velocity!AF198=1,Risk_Velocity!B198,0)</f>
        <v>0</v>
      </c>
      <c r="B201" s="78">
        <f>Risk_Velocity!AF198*Risk_Velocity!AB198</f>
        <v>0</v>
      </c>
      <c r="C201" s="162">
        <f>IF(Risk_Velocity!AG198=1,Risk_Velocity!B198,0)</f>
        <v>0</v>
      </c>
      <c r="D201" s="78">
        <f>Risk_Velocity!AG198*Risk_Velocity!AD198</f>
        <v>0</v>
      </c>
    </row>
    <row r="202" spans="1:4" x14ac:dyDescent="0.2">
      <c r="A202" s="162">
        <f>IF(Risk_Velocity!AF199=1,Risk_Velocity!B199,0)</f>
        <v>0</v>
      </c>
      <c r="B202" s="78">
        <f>Risk_Velocity!AF199*Risk_Velocity!AB199</f>
        <v>0</v>
      </c>
      <c r="C202" s="162">
        <f>IF(Risk_Velocity!AG199=1,Risk_Velocity!B199,0)</f>
        <v>0</v>
      </c>
      <c r="D202" s="78">
        <f>Risk_Velocity!AG199*Risk_Velocity!AD199</f>
        <v>0</v>
      </c>
    </row>
    <row r="203" spans="1:4" x14ac:dyDescent="0.2">
      <c r="A203" s="162">
        <f>IF(Risk_Velocity!AF200=1,Risk_Velocity!B200,0)</f>
        <v>0</v>
      </c>
      <c r="B203" s="78">
        <f>Risk_Velocity!AF200*Risk_Velocity!AB200</f>
        <v>0</v>
      </c>
      <c r="C203" s="162">
        <f>IF(Risk_Velocity!AG200=1,Risk_Velocity!B200,0)</f>
        <v>0</v>
      </c>
      <c r="D203" s="78">
        <f>Risk_Velocity!AG200*Risk_Velocity!AD200</f>
        <v>0</v>
      </c>
    </row>
    <row r="204" spans="1:4" x14ac:dyDescent="0.2">
      <c r="A204" s="162">
        <f>IF(Risk_Velocity!AF201=1,Risk_Velocity!B201,0)</f>
        <v>0</v>
      </c>
      <c r="B204" s="78">
        <f>Risk_Velocity!AF201*Risk_Velocity!AB201</f>
        <v>0</v>
      </c>
      <c r="C204" s="162">
        <f>IF(Risk_Velocity!AG201=1,Risk_Velocity!B201,0)</f>
        <v>0</v>
      </c>
      <c r="D204" s="78">
        <f>Risk_Velocity!AG201*Risk_Velocity!AD201</f>
        <v>0</v>
      </c>
    </row>
    <row r="205" spans="1:4" x14ac:dyDescent="0.2">
      <c r="A205" s="162">
        <f>IF(Risk_Velocity!AF202=1,Risk_Velocity!B202,0)</f>
        <v>0</v>
      </c>
      <c r="B205" s="78">
        <f>Risk_Velocity!AF202*Risk_Velocity!AB202</f>
        <v>0</v>
      </c>
      <c r="C205" s="162">
        <f>IF(Risk_Velocity!AG202=1,Risk_Velocity!B202,0)</f>
        <v>0</v>
      </c>
      <c r="D205" s="78">
        <f>Risk_Velocity!AG202*Risk_Velocity!AD202</f>
        <v>0</v>
      </c>
    </row>
    <row r="206" spans="1:4" x14ac:dyDescent="0.2">
      <c r="A206" s="162">
        <f>IF(Risk_Velocity!AF203=1,Risk_Velocity!B203,0)</f>
        <v>0</v>
      </c>
      <c r="B206" s="78">
        <f>Risk_Velocity!AF203*Risk_Velocity!AB203</f>
        <v>0</v>
      </c>
      <c r="C206" s="162">
        <f>IF(Risk_Velocity!AG203=1,Risk_Velocity!B203,0)</f>
        <v>0</v>
      </c>
      <c r="D206" s="78">
        <f>Risk_Velocity!AG203*Risk_Velocity!AD203</f>
        <v>0</v>
      </c>
    </row>
    <row r="207" spans="1:4" x14ac:dyDescent="0.2">
      <c r="A207" s="162">
        <f>IF(Risk_Velocity!AF204=1,Risk_Velocity!B204,0)</f>
        <v>0</v>
      </c>
      <c r="B207" s="78">
        <f>Risk_Velocity!AF204*Risk_Velocity!AB204</f>
        <v>0</v>
      </c>
      <c r="C207" s="162">
        <f>IF(Risk_Velocity!AG204=1,Risk_Velocity!B204,0)</f>
        <v>0</v>
      </c>
      <c r="D207" s="78">
        <f>Risk_Velocity!AG204*Risk_Velocity!AD204</f>
        <v>0</v>
      </c>
    </row>
    <row r="208" spans="1:4" x14ac:dyDescent="0.2">
      <c r="A208" s="162">
        <f>IF(Risk_Velocity!AF205=1,Risk_Velocity!B205,0)</f>
        <v>0</v>
      </c>
      <c r="B208" s="78">
        <f>Risk_Velocity!AF205*Risk_Velocity!AB205</f>
        <v>0</v>
      </c>
      <c r="C208" s="162">
        <f>IF(Risk_Velocity!AG205=1,Risk_Velocity!B205,0)</f>
        <v>0</v>
      </c>
      <c r="D208" s="78">
        <f>Risk_Velocity!AG205*Risk_Velocity!AD205</f>
        <v>0</v>
      </c>
    </row>
    <row r="209" spans="1:4" x14ac:dyDescent="0.2">
      <c r="A209" s="162">
        <f>IF(Risk_Velocity!AF206=1,Risk_Velocity!B206,0)</f>
        <v>0</v>
      </c>
      <c r="B209" s="78">
        <f>Risk_Velocity!AF206*Risk_Velocity!AB206</f>
        <v>0</v>
      </c>
      <c r="C209" s="162">
        <f>IF(Risk_Velocity!AG206=1,Risk_Velocity!B206,0)</f>
        <v>0</v>
      </c>
      <c r="D209" s="78">
        <f>Risk_Velocity!AG206*Risk_Velocity!AD206</f>
        <v>0</v>
      </c>
    </row>
    <row r="210" spans="1:4" x14ac:dyDescent="0.2">
      <c r="A210" s="162">
        <f>IF(Risk_Velocity!AF207=1,Risk_Velocity!B207,0)</f>
        <v>0</v>
      </c>
      <c r="B210" s="78">
        <f>Risk_Velocity!AF207*Risk_Velocity!AB207</f>
        <v>0</v>
      </c>
      <c r="C210" s="162">
        <f>IF(Risk_Velocity!AG207=1,Risk_Velocity!B207,0)</f>
        <v>0</v>
      </c>
      <c r="D210" s="78">
        <f>Risk_Velocity!AG207*Risk_Velocity!AD207</f>
        <v>0</v>
      </c>
    </row>
    <row r="211" spans="1:4" x14ac:dyDescent="0.2">
      <c r="A211" s="162">
        <f>IF(Risk_Velocity!AF208=1,Risk_Velocity!B208,0)</f>
        <v>0</v>
      </c>
      <c r="B211" s="78">
        <f>Risk_Velocity!AF208*Risk_Velocity!AB208</f>
        <v>0</v>
      </c>
      <c r="C211" s="162">
        <f>IF(Risk_Velocity!AG208=1,Risk_Velocity!B208,0)</f>
        <v>0</v>
      </c>
      <c r="D211" s="78">
        <f>Risk_Velocity!AG208*Risk_Velocity!AD208</f>
        <v>0</v>
      </c>
    </row>
    <row r="212" spans="1:4" x14ac:dyDescent="0.2">
      <c r="A212" s="162">
        <f>IF(Risk_Velocity!AF209=1,Risk_Velocity!B209,0)</f>
        <v>0</v>
      </c>
      <c r="B212" s="78">
        <f>Risk_Velocity!AF209*Risk_Velocity!AB209</f>
        <v>0</v>
      </c>
      <c r="C212" s="162">
        <f>IF(Risk_Velocity!AG209=1,Risk_Velocity!B209,0)</f>
        <v>0</v>
      </c>
      <c r="D212" s="78">
        <f>Risk_Velocity!AG209*Risk_Velocity!AD209</f>
        <v>0</v>
      </c>
    </row>
    <row r="213" spans="1:4" x14ac:dyDescent="0.2">
      <c r="A213" s="162">
        <f>IF(Risk_Velocity!AF210=1,Risk_Velocity!B210,0)</f>
        <v>0</v>
      </c>
      <c r="B213" s="78">
        <f>Risk_Velocity!AF210*Risk_Velocity!AB210</f>
        <v>0</v>
      </c>
      <c r="C213" s="162">
        <f>IF(Risk_Velocity!AG210=1,Risk_Velocity!B210,0)</f>
        <v>0</v>
      </c>
      <c r="D213" s="78">
        <f>Risk_Velocity!AG210*Risk_Velocity!AD210</f>
        <v>0</v>
      </c>
    </row>
    <row r="214" spans="1:4" x14ac:dyDescent="0.2">
      <c r="A214" s="162">
        <f>IF(Risk_Velocity!AF211=1,Risk_Velocity!B211,0)</f>
        <v>0</v>
      </c>
      <c r="B214" s="78">
        <f>Risk_Velocity!AF211*Risk_Velocity!AB211</f>
        <v>0</v>
      </c>
      <c r="C214" s="162">
        <f>IF(Risk_Velocity!AG211=1,Risk_Velocity!B211,0)</f>
        <v>0</v>
      </c>
      <c r="D214" s="78">
        <f>Risk_Velocity!AG211*Risk_Velocity!AD211</f>
        <v>0</v>
      </c>
    </row>
    <row r="215" spans="1:4" x14ac:dyDescent="0.2">
      <c r="A215" s="162">
        <f>IF(Risk_Velocity!AF212=1,Risk_Velocity!B212,0)</f>
        <v>0</v>
      </c>
      <c r="B215" s="78">
        <f>Risk_Velocity!AF212*Risk_Velocity!AB212</f>
        <v>0</v>
      </c>
      <c r="C215" s="162">
        <f>IF(Risk_Velocity!AG212=1,Risk_Velocity!B212,0)</f>
        <v>0</v>
      </c>
      <c r="D215" s="78">
        <f>Risk_Velocity!AG212*Risk_Velocity!AD212</f>
        <v>0</v>
      </c>
    </row>
    <row r="216" spans="1:4" x14ac:dyDescent="0.2">
      <c r="A216" s="162">
        <f>IF(Risk_Velocity!AF213=1,Risk_Velocity!B213,0)</f>
        <v>0</v>
      </c>
      <c r="B216" s="78">
        <f>Risk_Velocity!AF213*Risk_Velocity!AB213</f>
        <v>0</v>
      </c>
      <c r="C216" s="162">
        <f>IF(Risk_Velocity!AG213=1,Risk_Velocity!B213,0)</f>
        <v>0</v>
      </c>
      <c r="D216" s="78">
        <f>Risk_Velocity!AG213*Risk_Velocity!AD213</f>
        <v>0</v>
      </c>
    </row>
    <row r="217" spans="1:4" x14ac:dyDescent="0.2">
      <c r="A217" s="162">
        <f>IF(Risk_Velocity!AF214=1,Risk_Velocity!B214,0)</f>
        <v>0</v>
      </c>
      <c r="B217" s="78">
        <f>Risk_Velocity!AF214*Risk_Velocity!AB214</f>
        <v>0</v>
      </c>
      <c r="C217" s="162">
        <f>IF(Risk_Velocity!AG214=1,Risk_Velocity!B214,0)</f>
        <v>0</v>
      </c>
      <c r="D217" s="78">
        <f>Risk_Velocity!AG214*Risk_Velocity!AD214</f>
        <v>0</v>
      </c>
    </row>
    <row r="218" spans="1:4" x14ac:dyDescent="0.2">
      <c r="A218" s="162">
        <f>IF(Risk_Velocity!AF215=1,Risk_Velocity!B215,0)</f>
        <v>0</v>
      </c>
      <c r="B218" s="78">
        <f>Risk_Velocity!AF215*Risk_Velocity!AB215</f>
        <v>0</v>
      </c>
      <c r="C218" s="162">
        <f>IF(Risk_Velocity!AG215=1,Risk_Velocity!B215,0)</f>
        <v>0</v>
      </c>
      <c r="D218" s="78">
        <f>Risk_Velocity!AG215*Risk_Velocity!AD215</f>
        <v>0</v>
      </c>
    </row>
    <row r="219" spans="1:4" x14ac:dyDescent="0.2">
      <c r="A219" s="162">
        <f>IF(Risk_Velocity!AF216=1,Risk_Velocity!B216,0)</f>
        <v>0</v>
      </c>
      <c r="B219" s="78">
        <f>Risk_Velocity!AF216*Risk_Velocity!AB216</f>
        <v>0</v>
      </c>
      <c r="C219" s="162">
        <f>IF(Risk_Velocity!AG216=1,Risk_Velocity!B216,0)</f>
        <v>0</v>
      </c>
      <c r="D219" s="78">
        <f>Risk_Velocity!AG216*Risk_Velocity!AD216</f>
        <v>0</v>
      </c>
    </row>
    <row r="220" spans="1:4" x14ac:dyDescent="0.2">
      <c r="A220" s="162">
        <f>IF(Risk_Velocity!AF217=1,Risk_Velocity!B217,0)</f>
        <v>0</v>
      </c>
      <c r="B220" s="78">
        <f>Risk_Velocity!AF217*Risk_Velocity!AB217</f>
        <v>0</v>
      </c>
      <c r="C220" s="162">
        <f>IF(Risk_Velocity!AG217=1,Risk_Velocity!B217,0)</f>
        <v>0</v>
      </c>
      <c r="D220" s="78">
        <f>Risk_Velocity!AG217*Risk_Velocity!AD217</f>
        <v>0</v>
      </c>
    </row>
    <row r="221" spans="1:4" x14ac:dyDescent="0.2">
      <c r="A221" s="162">
        <f>IF(Risk_Velocity!AF218=1,Risk_Velocity!B218,0)</f>
        <v>0</v>
      </c>
      <c r="B221" s="78">
        <f>Risk_Velocity!AF218*Risk_Velocity!AB218</f>
        <v>0</v>
      </c>
      <c r="C221" s="162">
        <f>IF(Risk_Velocity!AG218=1,Risk_Velocity!B218,0)</f>
        <v>0</v>
      </c>
      <c r="D221" s="78">
        <f>Risk_Velocity!AG218*Risk_Velocity!AD218</f>
        <v>0</v>
      </c>
    </row>
    <row r="222" spans="1:4" x14ac:dyDescent="0.2">
      <c r="A222" s="162">
        <f>IF(Risk_Velocity!AF219=1,Risk_Velocity!B219,0)</f>
        <v>0</v>
      </c>
      <c r="B222" s="78">
        <f>Risk_Velocity!AF219*Risk_Velocity!AB219</f>
        <v>0</v>
      </c>
      <c r="C222" s="162">
        <f>IF(Risk_Velocity!AG219=1,Risk_Velocity!B219,0)</f>
        <v>0</v>
      </c>
      <c r="D222" s="78">
        <f>Risk_Velocity!AG219*Risk_Velocity!AD219</f>
        <v>0</v>
      </c>
    </row>
    <row r="223" spans="1:4" x14ac:dyDescent="0.2">
      <c r="A223" s="162">
        <f>IF(Risk_Velocity!AF220=1,Risk_Velocity!B220,0)</f>
        <v>0</v>
      </c>
      <c r="B223" s="78">
        <f>Risk_Velocity!AF220*Risk_Velocity!AB220</f>
        <v>0</v>
      </c>
      <c r="C223" s="162">
        <f>IF(Risk_Velocity!AG220=1,Risk_Velocity!B220,0)</f>
        <v>0</v>
      </c>
      <c r="D223" s="78">
        <f>Risk_Velocity!AG220*Risk_Velocity!AD220</f>
        <v>0</v>
      </c>
    </row>
    <row r="224" spans="1:4" x14ac:dyDescent="0.2">
      <c r="A224" s="162">
        <f>IF(Risk_Velocity!AF221=1,Risk_Velocity!B221,0)</f>
        <v>0</v>
      </c>
      <c r="B224" s="78">
        <f>Risk_Velocity!AF221*Risk_Velocity!AB221</f>
        <v>0</v>
      </c>
      <c r="C224" s="162">
        <f>IF(Risk_Velocity!AG221=1,Risk_Velocity!B221,0)</f>
        <v>0</v>
      </c>
      <c r="D224" s="78">
        <f>Risk_Velocity!AG221*Risk_Velocity!AD221</f>
        <v>0</v>
      </c>
    </row>
    <row r="225" spans="1:4" x14ac:dyDescent="0.2">
      <c r="A225" s="162">
        <f>IF(Risk_Velocity!AF222=1,Risk_Velocity!B222,0)</f>
        <v>0</v>
      </c>
      <c r="B225" s="78">
        <f>Risk_Velocity!AF222*Risk_Velocity!AB222</f>
        <v>0</v>
      </c>
      <c r="C225" s="162">
        <f>IF(Risk_Velocity!AG222=1,Risk_Velocity!B222,0)</f>
        <v>0</v>
      </c>
      <c r="D225" s="78">
        <f>Risk_Velocity!AG222*Risk_Velocity!AD222</f>
        <v>0</v>
      </c>
    </row>
    <row r="226" spans="1:4" x14ac:dyDescent="0.2">
      <c r="A226" s="162">
        <f>IF(Risk_Velocity!AF223=1,Risk_Velocity!B223,0)</f>
        <v>0</v>
      </c>
      <c r="B226" s="78">
        <f>Risk_Velocity!AF223*Risk_Velocity!AB223</f>
        <v>0</v>
      </c>
      <c r="C226" s="162">
        <f>IF(Risk_Velocity!AG223=1,Risk_Velocity!B223,0)</f>
        <v>0</v>
      </c>
      <c r="D226" s="78">
        <f>Risk_Velocity!AG223*Risk_Velocity!AD223</f>
        <v>0</v>
      </c>
    </row>
    <row r="227" spans="1:4" x14ac:dyDescent="0.2">
      <c r="A227" s="162">
        <f>IF(Risk_Velocity!AF224=1,Risk_Velocity!B224,0)</f>
        <v>0</v>
      </c>
      <c r="B227" s="78">
        <f>Risk_Velocity!AF224*Risk_Velocity!AB224</f>
        <v>0</v>
      </c>
      <c r="C227" s="162">
        <f>IF(Risk_Velocity!AG224=1,Risk_Velocity!B224,0)</f>
        <v>0</v>
      </c>
      <c r="D227" s="78">
        <f>Risk_Velocity!AG224*Risk_Velocity!AD224</f>
        <v>0</v>
      </c>
    </row>
    <row r="228" spans="1:4" x14ac:dyDescent="0.2">
      <c r="A228" s="162">
        <f>IF(Risk_Velocity!AF225=1,Risk_Velocity!B225,0)</f>
        <v>0</v>
      </c>
      <c r="B228" s="78">
        <f>Risk_Velocity!AF225*Risk_Velocity!AB225</f>
        <v>0</v>
      </c>
      <c r="C228" s="162">
        <f>IF(Risk_Velocity!AG225=1,Risk_Velocity!B225,0)</f>
        <v>0</v>
      </c>
      <c r="D228" s="78">
        <f>Risk_Velocity!AG225*Risk_Velocity!AD225</f>
        <v>0</v>
      </c>
    </row>
    <row r="229" spans="1:4" x14ac:dyDescent="0.2">
      <c r="A229" s="162">
        <f>IF(Risk_Velocity!AF226=1,Risk_Velocity!B226,0)</f>
        <v>0</v>
      </c>
      <c r="B229" s="78">
        <f>Risk_Velocity!AF226*Risk_Velocity!AB226</f>
        <v>0</v>
      </c>
      <c r="C229" s="162">
        <f>IF(Risk_Velocity!AG226=1,Risk_Velocity!B226,0)</f>
        <v>0</v>
      </c>
      <c r="D229" s="78">
        <f>Risk_Velocity!AG226*Risk_Velocity!AD226</f>
        <v>0</v>
      </c>
    </row>
    <row r="230" spans="1:4" x14ac:dyDescent="0.2">
      <c r="A230" s="162">
        <f>IF(Risk_Velocity!AF227=1,Risk_Velocity!B227,0)</f>
        <v>0</v>
      </c>
      <c r="B230" s="78">
        <f>Risk_Velocity!AF227*Risk_Velocity!AB227</f>
        <v>0</v>
      </c>
      <c r="C230" s="162">
        <f>IF(Risk_Velocity!AG227=1,Risk_Velocity!B227,0)</f>
        <v>0</v>
      </c>
      <c r="D230" s="78">
        <f>Risk_Velocity!AG227*Risk_Velocity!AD227</f>
        <v>0</v>
      </c>
    </row>
    <row r="231" spans="1:4" x14ac:dyDescent="0.2">
      <c r="A231" s="162">
        <f>IF(Risk_Velocity!AF228=1,Risk_Velocity!B228,0)</f>
        <v>0</v>
      </c>
      <c r="B231" s="78">
        <f>Risk_Velocity!AF228*Risk_Velocity!AB228</f>
        <v>0</v>
      </c>
      <c r="C231" s="162">
        <f>IF(Risk_Velocity!AG228=1,Risk_Velocity!B228,0)</f>
        <v>0</v>
      </c>
      <c r="D231" s="78">
        <f>Risk_Velocity!AG228*Risk_Velocity!AD228</f>
        <v>0</v>
      </c>
    </row>
    <row r="232" spans="1:4" x14ac:dyDescent="0.2">
      <c r="A232" s="162">
        <f>IF(Risk_Velocity!AF229=1,Risk_Velocity!B229,0)</f>
        <v>0</v>
      </c>
      <c r="B232" s="78">
        <f>Risk_Velocity!AF229*Risk_Velocity!AB229</f>
        <v>0</v>
      </c>
      <c r="C232" s="162">
        <f>IF(Risk_Velocity!AG229=1,Risk_Velocity!B229,0)</f>
        <v>0</v>
      </c>
      <c r="D232" s="78">
        <f>Risk_Velocity!AG229*Risk_Velocity!AD229</f>
        <v>0</v>
      </c>
    </row>
    <row r="233" spans="1:4" x14ac:dyDescent="0.2">
      <c r="A233" s="162">
        <f>IF(Risk_Velocity!AF230=1,Risk_Velocity!B230,0)</f>
        <v>0</v>
      </c>
      <c r="B233" s="78">
        <f>Risk_Velocity!AF230*Risk_Velocity!AB230</f>
        <v>0</v>
      </c>
      <c r="C233" s="162">
        <f>IF(Risk_Velocity!AG230=1,Risk_Velocity!B230,0)</f>
        <v>0</v>
      </c>
      <c r="D233" s="78">
        <f>Risk_Velocity!AG230*Risk_Velocity!AD230</f>
        <v>0</v>
      </c>
    </row>
    <row r="234" spans="1:4" x14ac:dyDescent="0.2">
      <c r="A234" s="162">
        <f>IF(Risk_Velocity!AF231=1,Risk_Velocity!B231,0)</f>
        <v>0</v>
      </c>
      <c r="B234" s="78">
        <f>Risk_Velocity!AF231*Risk_Velocity!AB231</f>
        <v>0</v>
      </c>
      <c r="C234" s="162">
        <f>IF(Risk_Velocity!AG231=1,Risk_Velocity!B231,0)</f>
        <v>0</v>
      </c>
      <c r="D234" s="78">
        <f>Risk_Velocity!AG231*Risk_Velocity!AD231</f>
        <v>0</v>
      </c>
    </row>
    <row r="235" spans="1:4" x14ac:dyDescent="0.2">
      <c r="A235" s="162">
        <f>IF(Risk_Velocity!AF232=1,Risk_Velocity!B232,0)</f>
        <v>0</v>
      </c>
      <c r="B235" s="78">
        <f>Risk_Velocity!AF232*Risk_Velocity!AB232</f>
        <v>0</v>
      </c>
      <c r="C235" s="162">
        <f>IF(Risk_Velocity!AG232=1,Risk_Velocity!B232,0)</f>
        <v>0</v>
      </c>
      <c r="D235" s="78">
        <f>Risk_Velocity!AG232*Risk_Velocity!AD232</f>
        <v>0</v>
      </c>
    </row>
    <row r="236" spans="1:4" x14ac:dyDescent="0.2">
      <c r="A236" s="162">
        <f>IF(Risk_Velocity!AF233=1,Risk_Velocity!B233,0)</f>
        <v>0</v>
      </c>
      <c r="B236" s="78">
        <f>Risk_Velocity!AF233*Risk_Velocity!AB233</f>
        <v>0</v>
      </c>
      <c r="C236" s="162">
        <f>IF(Risk_Velocity!AG233=1,Risk_Velocity!B233,0)</f>
        <v>0</v>
      </c>
      <c r="D236" s="78">
        <f>Risk_Velocity!AG233*Risk_Velocity!AD233</f>
        <v>0</v>
      </c>
    </row>
    <row r="237" spans="1:4" x14ac:dyDescent="0.2">
      <c r="A237" s="162">
        <f>IF(Risk_Velocity!AF234=1,Risk_Velocity!B234,0)</f>
        <v>0</v>
      </c>
      <c r="B237" s="78">
        <f>Risk_Velocity!AF234*Risk_Velocity!AB234</f>
        <v>0</v>
      </c>
      <c r="C237" s="162">
        <f>IF(Risk_Velocity!AG234=1,Risk_Velocity!B234,0)</f>
        <v>0</v>
      </c>
      <c r="D237" s="78">
        <f>Risk_Velocity!AG234*Risk_Velocity!AD234</f>
        <v>0</v>
      </c>
    </row>
    <row r="238" spans="1:4" x14ac:dyDescent="0.2">
      <c r="A238" s="162">
        <f>IF(Risk_Velocity!AF235=1,Risk_Velocity!B235,0)</f>
        <v>0</v>
      </c>
      <c r="B238" s="78">
        <f>Risk_Velocity!AF235*Risk_Velocity!AB235</f>
        <v>0</v>
      </c>
      <c r="C238" s="162">
        <f>IF(Risk_Velocity!AG235=1,Risk_Velocity!B235,0)</f>
        <v>0</v>
      </c>
      <c r="D238" s="78">
        <f>Risk_Velocity!AG235*Risk_Velocity!AD235</f>
        <v>0</v>
      </c>
    </row>
    <row r="239" spans="1:4" x14ac:dyDescent="0.2">
      <c r="A239" s="162">
        <f>IF(Risk_Velocity!AF236=1,Risk_Velocity!B236,0)</f>
        <v>0</v>
      </c>
      <c r="B239" s="78">
        <f>Risk_Velocity!AF236*Risk_Velocity!AB236</f>
        <v>0</v>
      </c>
      <c r="C239" s="162">
        <f>IF(Risk_Velocity!AG236=1,Risk_Velocity!B236,0)</f>
        <v>0</v>
      </c>
      <c r="D239" s="78">
        <f>Risk_Velocity!AG236*Risk_Velocity!AD236</f>
        <v>0</v>
      </c>
    </row>
    <row r="240" spans="1:4" x14ac:dyDescent="0.2">
      <c r="A240" s="162">
        <f>IF(Risk_Velocity!AF237=1,Risk_Velocity!B237,0)</f>
        <v>0</v>
      </c>
      <c r="B240" s="78">
        <f>Risk_Velocity!AF237*Risk_Velocity!AB237</f>
        <v>0</v>
      </c>
      <c r="C240" s="162">
        <f>IF(Risk_Velocity!AG237=1,Risk_Velocity!B237,0)</f>
        <v>0</v>
      </c>
      <c r="D240" s="78">
        <f>Risk_Velocity!AG237*Risk_Velocity!AD237</f>
        <v>0</v>
      </c>
    </row>
    <row r="241" spans="1:4" x14ac:dyDescent="0.2">
      <c r="A241" s="162">
        <f>IF(Risk_Velocity!AF238=1,Risk_Velocity!B238,0)</f>
        <v>0</v>
      </c>
      <c r="B241" s="78">
        <f>Risk_Velocity!AF238*Risk_Velocity!AB238</f>
        <v>0</v>
      </c>
      <c r="C241" s="162">
        <f>IF(Risk_Velocity!AG238=1,Risk_Velocity!B238,0)</f>
        <v>0</v>
      </c>
      <c r="D241" s="78">
        <f>Risk_Velocity!AG238*Risk_Velocity!AD238</f>
        <v>0</v>
      </c>
    </row>
    <row r="242" spans="1:4" x14ac:dyDescent="0.2">
      <c r="A242" s="162">
        <f>IF(Risk_Velocity!AF239=1,Risk_Velocity!B239,0)</f>
        <v>0</v>
      </c>
      <c r="B242" s="78">
        <f>Risk_Velocity!AF239*Risk_Velocity!AB239</f>
        <v>0</v>
      </c>
      <c r="C242" s="162">
        <f>IF(Risk_Velocity!AG239=1,Risk_Velocity!B239,0)</f>
        <v>0</v>
      </c>
      <c r="D242" s="78">
        <f>Risk_Velocity!AG239*Risk_Velocity!AD239</f>
        <v>0</v>
      </c>
    </row>
    <row r="243" spans="1:4" x14ac:dyDescent="0.2">
      <c r="A243" s="162">
        <f>IF(Risk_Velocity!AF240=1,Risk_Velocity!B240,0)</f>
        <v>0</v>
      </c>
      <c r="B243" s="78">
        <f>Risk_Velocity!AF240*Risk_Velocity!AB240</f>
        <v>0</v>
      </c>
      <c r="C243" s="162">
        <f>IF(Risk_Velocity!AG240=1,Risk_Velocity!B240,0)</f>
        <v>0</v>
      </c>
      <c r="D243" s="78">
        <f>Risk_Velocity!AG240*Risk_Velocity!AD240</f>
        <v>0</v>
      </c>
    </row>
    <row r="244" spans="1:4" x14ac:dyDescent="0.2">
      <c r="A244" s="162">
        <f>IF(Risk_Velocity!AF241=1,Risk_Velocity!B241,0)</f>
        <v>0</v>
      </c>
      <c r="B244" s="78">
        <f>Risk_Velocity!AF241*Risk_Velocity!AB241</f>
        <v>0</v>
      </c>
      <c r="C244" s="162">
        <f>IF(Risk_Velocity!AG241=1,Risk_Velocity!B241,0)</f>
        <v>0</v>
      </c>
      <c r="D244" s="78">
        <f>Risk_Velocity!AG241*Risk_Velocity!AD241</f>
        <v>0</v>
      </c>
    </row>
    <row r="245" spans="1:4" x14ac:dyDescent="0.2">
      <c r="A245" s="162">
        <f>IF(Risk_Velocity!AF242=1,Risk_Velocity!B242,0)</f>
        <v>0</v>
      </c>
      <c r="B245" s="78">
        <f>Risk_Velocity!AF242*Risk_Velocity!AB242</f>
        <v>0</v>
      </c>
      <c r="C245" s="162">
        <f>IF(Risk_Velocity!AG242=1,Risk_Velocity!B242,0)</f>
        <v>0</v>
      </c>
      <c r="D245" s="78">
        <f>Risk_Velocity!AG242*Risk_Velocity!AD242</f>
        <v>0</v>
      </c>
    </row>
    <row r="246" spans="1:4" x14ac:dyDescent="0.2">
      <c r="A246" s="162">
        <f>IF(Risk_Velocity!AF243=1,Risk_Velocity!B243,0)</f>
        <v>0</v>
      </c>
      <c r="B246" s="78">
        <f>Risk_Velocity!AF243*Risk_Velocity!AB243</f>
        <v>0</v>
      </c>
      <c r="C246" s="162">
        <f>IF(Risk_Velocity!AG243=1,Risk_Velocity!B243,0)</f>
        <v>0</v>
      </c>
      <c r="D246" s="78">
        <f>Risk_Velocity!AG243*Risk_Velocity!AD243</f>
        <v>0</v>
      </c>
    </row>
    <row r="247" spans="1:4" x14ac:dyDescent="0.2">
      <c r="A247" s="162">
        <f>IF(Risk_Velocity!AF244=1,Risk_Velocity!B244,0)</f>
        <v>0</v>
      </c>
      <c r="B247" s="78">
        <f>Risk_Velocity!AF244*Risk_Velocity!AB244</f>
        <v>0</v>
      </c>
      <c r="C247" s="162">
        <f>IF(Risk_Velocity!AG244=1,Risk_Velocity!B244,0)</f>
        <v>0</v>
      </c>
      <c r="D247" s="78">
        <f>Risk_Velocity!AG244*Risk_Velocity!AD244</f>
        <v>0</v>
      </c>
    </row>
    <row r="248" spans="1:4" x14ac:dyDescent="0.2">
      <c r="A248" s="162">
        <f>IF(Risk_Velocity!AF245=1,Risk_Velocity!B245,0)</f>
        <v>0</v>
      </c>
      <c r="B248" s="78">
        <f>Risk_Velocity!AF245*Risk_Velocity!AB245</f>
        <v>0</v>
      </c>
      <c r="C248" s="162">
        <f>IF(Risk_Velocity!AG245=1,Risk_Velocity!B245,0)</f>
        <v>0</v>
      </c>
      <c r="D248" s="78">
        <f>Risk_Velocity!AG245*Risk_Velocity!AD245</f>
        <v>0</v>
      </c>
    </row>
    <row r="249" spans="1:4" x14ac:dyDescent="0.2">
      <c r="A249" s="162">
        <f>IF(Risk_Velocity!AF246=1,Risk_Velocity!B246,0)</f>
        <v>0</v>
      </c>
      <c r="B249" s="78">
        <f>Risk_Velocity!AF246*Risk_Velocity!AB246</f>
        <v>0</v>
      </c>
      <c r="C249" s="162">
        <f>IF(Risk_Velocity!AG246=1,Risk_Velocity!B246,0)</f>
        <v>0</v>
      </c>
      <c r="D249" s="78">
        <f>Risk_Velocity!AG246*Risk_Velocity!AD246</f>
        <v>0</v>
      </c>
    </row>
    <row r="250" spans="1:4" x14ac:dyDescent="0.2">
      <c r="A250" s="162">
        <f>IF(Risk_Velocity!AF247=1,Risk_Velocity!B247,0)</f>
        <v>0</v>
      </c>
      <c r="B250" s="78">
        <f>Risk_Velocity!AF247*Risk_Velocity!AB247</f>
        <v>0</v>
      </c>
      <c r="C250" s="162">
        <f>IF(Risk_Velocity!AG247=1,Risk_Velocity!B247,0)</f>
        <v>0</v>
      </c>
      <c r="D250" s="78">
        <f>Risk_Velocity!AG247*Risk_Velocity!AD247</f>
        <v>0</v>
      </c>
    </row>
    <row r="251" spans="1:4" x14ac:dyDescent="0.2">
      <c r="A251" s="162">
        <f>IF(Risk_Velocity!AF248=1,Risk_Velocity!B248,0)</f>
        <v>0</v>
      </c>
      <c r="B251" s="78">
        <f>Risk_Velocity!AF248*Risk_Velocity!AB248</f>
        <v>0</v>
      </c>
      <c r="C251" s="162">
        <f>IF(Risk_Velocity!AG248=1,Risk_Velocity!B248,0)</f>
        <v>0</v>
      </c>
      <c r="D251" s="78">
        <f>Risk_Velocity!AG248*Risk_Velocity!AD248</f>
        <v>0</v>
      </c>
    </row>
    <row r="252" spans="1:4" x14ac:dyDescent="0.2">
      <c r="A252" s="162">
        <f>IF(Risk_Velocity!AF249=1,Risk_Velocity!B249,0)</f>
        <v>0</v>
      </c>
      <c r="B252" s="78">
        <f>Risk_Velocity!AF249*Risk_Velocity!AB249</f>
        <v>0</v>
      </c>
      <c r="C252" s="162">
        <f>IF(Risk_Velocity!AG249=1,Risk_Velocity!B249,0)</f>
        <v>0</v>
      </c>
      <c r="D252" s="78">
        <f>Risk_Velocity!AG249*Risk_Velocity!AD249</f>
        <v>0</v>
      </c>
    </row>
    <row r="253" spans="1:4" x14ac:dyDescent="0.2">
      <c r="A253" s="162">
        <f>IF(Risk_Velocity!AF250=1,Risk_Velocity!B250,0)</f>
        <v>0</v>
      </c>
      <c r="B253" s="78">
        <f>Risk_Velocity!AF250*Risk_Velocity!AB250</f>
        <v>0</v>
      </c>
      <c r="C253" s="162">
        <f>IF(Risk_Velocity!AG250=1,Risk_Velocity!B250,0)</f>
        <v>0</v>
      </c>
      <c r="D253" s="78">
        <f>Risk_Velocity!AG250*Risk_Velocity!AD250</f>
        <v>0</v>
      </c>
    </row>
    <row r="254" spans="1:4" x14ac:dyDescent="0.2">
      <c r="A254" s="162">
        <f>IF(Risk_Velocity!AF251=1,Risk_Velocity!B251,0)</f>
        <v>0</v>
      </c>
      <c r="B254" s="78">
        <f>Risk_Velocity!AF251*Risk_Velocity!AB251</f>
        <v>0</v>
      </c>
      <c r="C254" s="162">
        <f>IF(Risk_Velocity!AG251=1,Risk_Velocity!B251,0)</f>
        <v>0</v>
      </c>
      <c r="D254" s="78">
        <f>Risk_Velocity!AG251*Risk_Velocity!AD251</f>
        <v>0</v>
      </c>
    </row>
    <row r="255" spans="1:4" x14ac:dyDescent="0.2">
      <c r="A255" s="162">
        <f>IF(Risk_Velocity!AF252=1,Risk_Velocity!B252,0)</f>
        <v>0</v>
      </c>
      <c r="B255" s="78">
        <f>Risk_Velocity!AF252*Risk_Velocity!AB252</f>
        <v>0</v>
      </c>
      <c r="C255" s="162">
        <f>IF(Risk_Velocity!AG252=1,Risk_Velocity!B252,0)</f>
        <v>0</v>
      </c>
      <c r="D255" s="78">
        <f>Risk_Velocity!AG252*Risk_Velocity!AD252</f>
        <v>0</v>
      </c>
    </row>
    <row r="256" spans="1:4" x14ac:dyDescent="0.2">
      <c r="A256" s="162">
        <f>IF(Risk_Velocity!AF253=1,Risk_Velocity!B253,0)</f>
        <v>0</v>
      </c>
      <c r="B256" s="78">
        <f>Risk_Velocity!AF253*Risk_Velocity!AB253</f>
        <v>0</v>
      </c>
      <c r="C256" s="162">
        <f>IF(Risk_Velocity!AG253=1,Risk_Velocity!B253,0)</f>
        <v>0</v>
      </c>
      <c r="D256" s="78">
        <f>Risk_Velocity!AG253*Risk_Velocity!AD253</f>
        <v>0</v>
      </c>
    </row>
    <row r="257" spans="1:4" x14ac:dyDescent="0.2">
      <c r="A257" s="162">
        <f>IF(Risk_Velocity!AF254=1,Risk_Velocity!B254,0)</f>
        <v>0</v>
      </c>
      <c r="B257" s="78">
        <f>Risk_Velocity!AF254*Risk_Velocity!AB254</f>
        <v>0</v>
      </c>
      <c r="C257" s="162">
        <f>IF(Risk_Velocity!AG254=1,Risk_Velocity!B254,0)</f>
        <v>0</v>
      </c>
      <c r="D257" s="78">
        <f>Risk_Velocity!AG254*Risk_Velocity!AD254</f>
        <v>0</v>
      </c>
    </row>
    <row r="258" spans="1:4" x14ac:dyDescent="0.2">
      <c r="A258" s="162">
        <f>IF(Risk_Velocity!AF255=1,Risk_Velocity!B255,0)</f>
        <v>0</v>
      </c>
      <c r="B258" s="78">
        <f>Risk_Velocity!AF255*Risk_Velocity!AB255</f>
        <v>0</v>
      </c>
      <c r="C258" s="162">
        <f>IF(Risk_Velocity!AG255=1,Risk_Velocity!B255,0)</f>
        <v>0</v>
      </c>
      <c r="D258" s="78">
        <f>Risk_Velocity!AG255*Risk_Velocity!AD255</f>
        <v>0</v>
      </c>
    </row>
    <row r="259" spans="1:4" x14ac:dyDescent="0.2">
      <c r="A259" s="162">
        <f>IF(Risk_Velocity!AF256=1,Risk_Velocity!B256,0)</f>
        <v>0</v>
      </c>
      <c r="B259" s="78">
        <f>Risk_Velocity!AF256*Risk_Velocity!AB256</f>
        <v>0</v>
      </c>
      <c r="C259" s="162">
        <f>IF(Risk_Velocity!AG256=1,Risk_Velocity!B256,0)</f>
        <v>0</v>
      </c>
      <c r="D259" s="78">
        <f>Risk_Velocity!AG256*Risk_Velocity!AD256</f>
        <v>0</v>
      </c>
    </row>
    <row r="260" spans="1:4" x14ac:dyDescent="0.2">
      <c r="A260" s="162">
        <f>IF(Risk_Velocity!AF257=1,Risk_Velocity!B257,0)</f>
        <v>0</v>
      </c>
      <c r="B260" s="78">
        <f>Risk_Velocity!AF257*Risk_Velocity!AB257</f>
        <v>0</v>
      </c>
      <c r="C260" s="162">
        <f>IF(Risk_Velocity!AG257=1,Risk_Velocity!B257,0)</f>
        <v>0</v>
      </c>
      <c r="D260" s="78">
        <f>Risk_Velocity!AG257*Risk_Velocity!AD257</f>
        <v>0</v>
      </c>
    </row>
    <row r="261" spans="1:4" x14ac:dyDescent="0.2">
      <c r="A261" s="162">
        <f>IF(Risk_Velocity!AF258=1,Risk_Velocity!B258,0)</f>
        <v>0</v>
      </c>
      <c r="B261" s="78">
        <f>Risk_Velocity!AF258*Risk_Velocity!AB258</f>
        <v>0</v>
      </c>
      <c r="C261" s="162">
        <f>IF(Risk_Velocity!AG258=1,Risk_Velocity!B258,0)</f>
        <v>0</v>
      </c>
      <c r="D261" s="78">
        <f>Risk_Velocity!AG258*Risk_Velocity!AD258</f>
        <v>0</v>
      </c>
    </row>
    <row r="262" spans="1:4" x14ac:dyDescent="0.2">
      <c r="A262" s="162">
        <f>IF(Risk_Velocity!AF259=1,Risk_Velocity!B259,0)</f>
        <v>0</v>
      </c>
      <c r="B262" s="78">
        <f>Risk_Velocity!AF259*Risk_Velocity!AB259</f>
        <v>0</v>
      </c>
      <c r="C262" s="162">
        <f>IF(Risk_Velocity!AG259=1,Risk_Velocity!B259,0)</f>
        <v>0</v>
      </c>
      <c r="D262" s="78">
        <f>Risk_Velocity!AG259*Risk_Velocity!AD259</f>
        <v>0</v>
      </c>
    </row>
    <row r="263" spans="1:4" x14ac:dyDescent="0.2">
      <c r="A263" s="162">
        <f>IF(Risk_Velocity!AF260=1,Risk_Velocity!B260,0)</f>
        <v>0</v>
      </c>
      <c r="B263" s="78">
        <f>Risk_Velocity!AF260*Risk_Velocity!AB260</f>
        <v>0</v>
      </c>
      <c r="C263" s="162">
        <f>IF(Risk_Velocity!AG260=1,Risk_Velocity!B260,0)</f>
        <v>0</v>
      </c>
      <c r="D263" s="78">
        <f>Risk_Velocity!AG260*Risk_Velocity!AD260</f>
        <v>0</v>
      </c>
    </row>
    <row r="264" spans="1:4" x14ac:dyDescent="0.2">
      <c r="A264" s="162">
        <f>IF(Risk_Velocity!AF261=1,Risk_Velocity!B261,0)</f>
        <v>0</v>
      </c>
      <c r="B264" s="78">
        <f>Risk_Velocity!AF261*Risk_Velocity!AB261</f>
        <v>0</v>
      </c>
      <c r="C264" s="162">
        <f>IF(Risk_Velocity!AG261=1,Risk_Velocity!B261,0)</f>
        <v>0</v>
      </c>
      <c r="D264" s="78">
        <f>Risk_Velocity!AG261*Risk_Velocity!AD261</f>
        <v>0</v>
      </c>
    </row>
    <row r="265" spans="1:4" x14ac:dyDescent="0.2">
      <c r="A265" s="162">
        <f>IF(Risk_Velocity!AF262=1,Risk_Velocity!B262,0)</f>
        <v>0</v>
      </c>
      <c r="B265" s="78">
        <f>Risk_Velocity!AF262*Risk_Velocity!AB262</f>
        <v>0</v>
      </c>
      <c r="C265" s="162">
        <f>IF(Risk_Velocity!AG262=1,Risk_Velocity!B262,0)</f>
        <v>0</v>
      </c>
      <c r="D265" s="78">
        <f>Risk_Velocity!AG262*Risk_Velocity!AD262</f>
        <v>0</v>
      </c>
    </row>
    <row r="266" spans="1:4" x14ac:dyDescent="0.2">
      <c r="A266" s="162">
        <f>IF(Risk_Velocity!AF263=1,Risk_Velocity!B263,0)</f>
        <v>0</v>
      </c>
      <c r="B266" s="78">
        <f>Risk_Velocity!AF263*Risk_Velocity!AB263</f>
        <v>0</v>
      </c>
      <c r="C266" s="162">
        <f>IF(Risk_Velocity!AG263=1,Risk_Velocity!B263,0)</f>
        <v>0</v>
      </c>
      <c r="D266" s="78">
        <f>Risk_Velocity!AG263*Risk_Velocity!AD263</f>
        <v>0</v>
      </c>
    </row>
    <row r="267" spans="1:4" x14ac:dyDescent="0.2">
      <c r="A267" s="162">
        <f>IF(Risk_Velocity!AF264=1,Risk_Velocity!B264,0)</f>
        <v>0</v>
      </c>
      <c r="B267" s="78">
        <f>Risk_Velocity!AF264*Risk_Velocity!AB264</f>
        <v>0</v>
      </c>
      <c r="C267" s="162">
        <f>IF(Risk_Velocity!AG264=1,Risk_Velocity!B264,0)</f>
        <v>0</v>
      </c>
      <c r="D267" s="78">
        <f>Risk_Velocity!AG264*Risk_Velocity!AD264</f>
        <v>0</v>
      </c>
    </row>
    <row r="268" spans="1:4" x14ac:dyDescent="0.2">
      <c r="A268" s="162">
        <f>IF(Risk_Velocity!AF265=1,Risk_Velocity!B265,0)</f>
        <v>0</v>
      </c>
      <c r="B268" s="78">
        <f>Risk_Velocity!AF265*Risk_Velocity!AB265</f>
        <v>0</v>
      </c>
      <c r="C268" s="162">
        <f>IF(Risk_Velocity!AG265=1,Risk_Velocity!B265,0)</f>
        <v>0</v>
      </c>
      <c r="D268" s="78">
        <f>Risk_Velocity!AG265*Risk_Velocity!AD265</f>
        <v>0</v>
      </c>
    </row>
    <row r="269" spans="1:4" x14ac:dyDescent="0.2">
      <c r="A269" s="162">
        <f>IF(Risk_Velocity!AF266=1,Risk_Velocity!B266,0)</f>
        <v>0</v>
      </c>
      <c r="B269" s="78">
        <f>Risk_Velocity!AF266*Risk_Velocity!AB266</f>
        <v>0</v>
      </c>
      <c r="C269" s="162">
        <f>IF(Risk_Velocity!AG266=1,Risk_Velocity!B266,0)</f>
        <v>0</v>
      </c>
      <c r="D269" s="78">
        <f>Risk_Velocity!AG266*Risk_Velocity!AD266</f>
        <v>0</v>
      </c>
    </row>
    <row r="270" spans="1:4" x14ac:dyDescent="0.2">
      <c r="A270" s="162">
        <f>IF(Risk_Velocity!AF267=1,Risk_Velocity!B267,0)</f>
        <v>0</v>
      </c>
      <c r="B270" s="78">
        <f>Risk_Velocity!AF267*Risk_Velocity!AB267</f>
        <v>0</v>
      </c>
      <c r="C270" s="162">
        <f>IF(Risk_Velocity!AG267=1,Risk_Velocity!B267,0)</f>
        <v>0</v>
      </c>
      <c r="D270" s="78">
        <f>Risk_Velocity!AG267*Risk_Velocity!AD267</f>
        <v>0</v>
      </c>
    </row>
    <row r="271" spans="1:4" x14ac:dyDescent="0.2">
      <c r="A271" s="162">
        <f>IF(Risk_Velocity!AF268=1,Risk_Velocity!B268,0)</f>
        <v>0</v>
      </c>
      <c r="B271" s="78">
        <f>Risk_Velocity!AF268*Risk_Velocity!AB268</f>
        <v>0</v>
      </c>
      <c r="C271" s="162">
        <f>IF(Risk_Velocity!AG268=1,Risk_Velocity!B268,0)</f>
        <v>0</v>
      </c>
      <c r="D271" s="78">
        <f>Risk_Velocity!AG268*Risk_Velocity!AD268</f>
        <v>0</v>
      </c>
    </row>
    <row r="272" spans="1:4" x14ac:dyDescent="0.2">
      <c r="A272" s="162">
        <f>IF(Risk_Velocity!AF269=1,Risk_Velocity!B269,0)</f>
        <v>0</v>
      </c>
      <c r="B272" s="78">
        <f>Risk_Velocity!AF269*Risk_Velocity!AB269</f>
        <v>0</v>
      </c>
      <c r="C272" s="162">
        <f>IF(Risk_Velocity!AG269=1,Risk_Velocity!B269,0)</f>
        <v>0</v>
      </c>
      <c r="D272" s="78">
        <f>Risk_Velocity!AG269*Risk_Velocity!AD269</f>
        <v>0</v>
      </c>
    </row>
    <row r="273" spans="1:4" x14ac:dyDescent="0.2">
      <c r="A273" s="162">
        <f>IF(Risk_Velocity!AF270=1,Risk_Velocity!B270,0)</f>
        <v>0</v>
      </c>
      <c r="B273" s="78">
        <f>Risk_Velocity!AF270*Risk_Velocity!AB270</f>
        <v>0</v>
      </c>
      <c r="C273" s="162">
        <f>IF(Risk_Velocity!AG270=1,Risk_Velocity!B270,0)</f>
        <v>0</v>
      </c>
      <c r="D273" s="78">
        <f>Risk_Velocity!AG270*Risk_Velocity!AD270</f>
        <v>0</v>
      </c>
    </row>
    <row r="274" spans="1:4" x14ac:dyDescent="0.2">
      <c r="A274" s="162">
        <f>IF(Risk_Velocity!AF271=1,Risk_Velocity!B271,0)</f>
        <v>0</v>
      </c>
      <c r="B274" s="78">
        <f>Risk_Velocity!AF271*Risk_Velocity!AB271</f>
        <v>0</v>
      </c>
      <c r="C274" s="162">
        <f>IF(Risk_Velocity!AG271=1,Risk_Velocity!B271,0)</f>
        <v>0</v>
      </c>
      <c r="D274" s="78">
        <f>Risk_Velocity!AG271*Risk_Velocity!AD271</f>
        <v>0</v>
      </c>
    </row>
    <row r="275" spans="1:4" x14ac:dyDescent="0.2">
      <c r="A275" s="162">
        <f>IF(Risk_Velocity!AF272=1,Risk_Velocity!B272,0)</f>
        <v>0</v>
      </c>
      <c r="B275" s="78">
        <f>Risk_Velocity!AF272*Risk_Velocity!AB272</f>
        <v>0</v>
      </c>
      <c r="C275" s="162">
        <f>IF(Risk_Velocity!AG272=1,Risk_Velocity!B272,0)</f>
        <v>0</v>
      </c>
      <c r="D275" s="78">
        <f>Risk_Velocity!AG272*Risk_Velocity!AD272</f>
        <v>0</v>
      </c>
    </row>
    <row r="276" spans="1:4" x14ac:dyDescent="0.2">
      <c r="A276" s="162">
        <f>IF(Risk_Velocity!AF273=1,Risk_Velocity!B273,0)</f>
        <v>0</v>
      </c>
      <c r="B276" s="78">
        <f>Risk_Velocity!AF273*Risk_Velocity!AB273</f>
        <v>0</v>
      </c>
      <c r="C276" s="162">
        <f>IF(Risk_Velocity!AG273=1,Risk_Velocity!B273,0)</f>
        <v>0</v>
      </c>
      <c r="D276" s="78">
        <f>Risk_Velocity!AG273*Risk_Velocity!AD273</f>
        <v>0</v>
      </c>
    </row>
    <row r="277" spans="1:4" x14ac:dyDescent="0.2">
      <c r="A277" s="162">
        <f>IF(Risk_Velocity!AF274=1,Risk_Velocity!B274,0)</f>
        <v>0</v>
      </c>
      <c r="B277" s="78">
        <f>Risk_Velocity!AF274*Risk_Velocity!AB274</f>
        <v>0</v>
      </c>
      <c r="C277" s="162">
        <f>IF(Risk_Velocity!AG274=1,Risk_Velocity!B274,0)</f>
        <v>0</v>
      </c>
      <c r="D277" s="78">
        <f>Risk_Velocity!AG274*Risk_Velocity!AD274</f>
        <v>0</v>
      </c>
    </row>
    <row r="278" spans="1:4" x14ac:dyDescent="0.2">
      <c r="A278" s="162">
        <f>IF(Risk_Velocity!AF275=1,Risk_Velocity!B275,0)</f>
        <v>0</v>
      </c>
      <c r="B278" s="78">
        <f>Risk_Velocity!AF275*Risk_Velocity!AB275</f>
        <v>0</v>
      </c>
      <c r="C278" s="162">
        <f>IF(Risk_Velocity!AG275=1,Risk_Velocity!B275,0)</f>
        <v>0</v>
      </c>
      <c r="D278" s="78">
        <f>Risk_Velocity!AG275*Risk_Velocity!AD275</f>
        <v>0</v>
      </c>
    </row>
    <row r="279" spans="1:4" x14ac:dyDescent="0.2">
      <c r="A279" s="162">
        <f>IF(Risk_Velocity!AF276=1,Risk_Velocity!B276,0)</f>
        <v>0</v>
      </c>
      <c r="B279" s="78">
        <f>Risk_Velocity!AF276*Risk_Velocity!AB276</f>
        <v>0</v>
      </c>
      <c r="C279" s="162">
        <f>IF(Risk_Velocity!AG276=1,Risk_Velocity!B276,0)</f>
        <v>0</v>
      </c>
      <c r="D279" s="78">
        <f>Risk_Velocity!AG276*Risk_Velocity!AD276</f>
        <v>0</v>
      </c>
    </row>
    <row r="280" spans="1:4" x14ac:dyDescent="0.2">
      <c r="A280" s="162">
        <f>IF(Risk_Velocity!AF277=1,Risk_Velocity!B277,0)</f>
        <v>0</v>
      </c>
      <c r="B280" s="78">
        <f>Risk_Velocity!AF277*Risk_Velocity!AB277</f>
        <v>0</v>
      </c>
      <c r="C280" s="162">
        <f>IF(Risk_Velocity!AG277=1,Risk_Velocity!B277,0)</f>
        <v>0</v>
      </c>
      <c r="D280" s="78">
        <f>Risk_Velocity!AG277*Risk_Velocity!AD277</f>
        <v>0</v>
      </c>
    </row>
    <row r="281" spans="1:4" x14ac:dyDescent="0.2">
      <c r="A281" s="162">
        <f>IF(Risk_Velocity!AF278=1,Risk_Velocity!B278,0)</f>
        <v>0</v>
      </c>
      <c r="B281" s="78">
        <f>Risk_Velocity!AF278*Risk_Velocity!AB278</f>
        <v>0</v>
      </c>
      <c r="C281" s="162">
        <f>IF(Risk_Velocity!AG278=1,Risk_Velocity!B278,0)</f>
        <v>0</v>
      </c>
      <c r="D281" s="78">
        <f>Risk_Velocity!AG278*Risk_Velocity!AD278</f>
        <v>0</v>
      </c>
    </row>
    <row r="282" spans="1:4" x14ac:dyDescent="0.2">
      <c r="A282" s="162">
        <f>IF(Risk_Velocity!AF279=1,Risk_Velocity!B279,0)</f>
        <v>0</v>
      </c>
      <c r="B282" s="78">
        <f>Risk_Velocity!AF279*Risk_Velocity!AB279</f>
        <v>0</v>
      </c>
      <c r="C282" s="162">
        <f>IF(Risk_Velocity!AG279=1,Risk_Velocity!B279,0)</f>
        <v>0</v>
      </c>
      <c r="D282" s="78">
        <f>Risk_Velocity!AG279*Risk_Velocity!AD279</f>
        <v>0</v>
      </c>
    </row>
    <row r="283" spans="1:4" x14ac:dyDescent="0.2">
      <c r="A283" s="162">
        <f>IF(Risk_Velocity!AF280=1,Risk_Velocity!B280,0)</f>
        <v>0</v>
      </c>
      <c r="B283" s="78">
        <f>Risk_Velocity!AF280*Risk_Velocity!AB280</f>
        <v>0</v>
      </c>
      <c r="C283" s="162">
        <f>IF(Risk_Velocity!AG280=1,Risk_Velocity!B280,0)</f>
        <v>0</v>
      </c>
      <c r="D283" s="78">
        <f>Risk_Velocity!AG280*Risk_Velocity!AD280</f>
        <v>0</v>
      </c>
    </row>
    <row r="284" spans="1:4" x14ac:dyDescent="0.2">
      <c r="A284" s="162">
        <f>IF(Risk_Velocity!AF281=1,Risk_Velocity!B281,0)</f>
        <v>0</v>
      </c>
      <c r="B284" s="78">
        <f>Risk_Velocity!AF281*Risk_Velocity!AB281</f>
        <v>0</v>
      </c>
      <c r="C284" s="162">
        <f>IF(Risk_Velocity!AG281=1,Risk_Velocity!B281,0)</f>
        <v>0</v>
      </c>
      <c r="D284" s="78">
        <f>Risk_Velocity!AG281*Risk_Velocity!AD281</f>
        <v>0</v>
      </c>
    </row>
    <row r="285" spans="1:4" x14ac:dyDescent="0.2">
      <c r="A285" s="162">
        <f>IF(Risk_Velocity!AF282=1,Risk_Velocity!B282,0)</f>
        <v>0</v>
      </c>
      <c r="B285" s="78">
        <f>Risk_Velocity!AF282*Risk_Velocity!AB282</f>
        <v>0</v>
      </c>
      <c r="C285" s="162">
        <f>IF(Risk_Velocity!AG282=1,Risk_Velocity!B282,0)</f>
        <v>0</v>
      </c>
      <c r="D285" s="78">
        <f>Risk_Velocity!AG282*Risk_Velocity!AD282</f>
        <v>0</v>
      </c>
    </row>
    <row r="286" spans="1:4" x14ac:dyDescent="0.2">
      <c r="A286" s="162">
        <f>IF(Risk_Velocity!AF283=1,Risk_Velocity!B283,0)</f>
        <v>0</v>
      </c>
      <c r="B286" s="78">
        <f>Risk_Velocity!AF283*Risk_Velocity!AB283</f>
        <v>0</v>
      </c>
      <c r="C286" s="162">
        <f>IF(Risk_Velocity!AG283=1,Risk_Velocity!B283,0)</f>
        <v>0</v>
      </c>
      <c r="D286" s="78">
        <f>Risk_Velocity!AG283*Risk_Velocity!AD283</f>
        <v>0</v>
      </c>
    </row>
    <row r="287" spans="1:4" x14ac:dyDescent="0.2">
      <c r="A287" s="162">
        <f>IF(Risk_Velocity!AF284=1,Risk_Velocity!B284,0)</f>
        <v>0</v>
      </c>
      <c r="B287" s="78">
        <f>Risk_Velocity!AF284*Risk_Velocity!AB284</f>
        <v>0</v>
      </c>
      <c r="C287" s="162">
        <f>IF(Risk_Velocity!AG284=1,Risk_Velocity!B284,0)</f>
        <v>0</v>
      </c>
      <c r="D287" s="78">
        <f>Risk_Velocity!AG284*Risk_Velocity!AD284</f>
        <v>0</v>
      </c>
    </row>
    <row r="288" spans="1:4" x14ac:dyDescent="0.2">
      <c r="A288" s="162">
        <f>IF(Risk_Velocity!AF285=1,Risk_Velocity!B285,0)</f>
        <v>0</v>
      </c>
      <c r="B288" s="78">
        <f>Risk_Velocity!AF285*Risk_Velocity!AB285</f>
        <v>0</v>
      </c>
      <c r="C288" s="162">
        <f>IF(Risk_Velocity!AG285=1,Risk_Velocity!B285,0)</f>
        <v>0</v>
      </c>
      <c r="D288" s="78">
        <f>Risk_Velocity!AG285*Risk_Velocity!AD285</f>
        <v>0</v>
      </c>
    </row>
    <row r="289" spans="1:4" x14ac:dyDescent="0.2">
      <c r="A289" s="162">
        <f>IF(Risk_Velocity!AF286=1,Risk_Velocity!B286,0)</f>
        <v>0</v>
      </c>
      <c r="B289" s="78">
        <f>Risk_Velocity!AF286*Risk_Velocity!AB286</f>
        <v>0</v>
      </c>
      <c r="C289" s="162">
        <f>IF(Risk_Velocity!AG286=1,Risk_Velocity!B286,0)</f>
        <v>0</v>
      </c>
      <c r="D289" s="78">
        <f>Risk_Velocity!AG286*Risk_Velocity!AD286</f>
        <v>0</v>
      </c>
    </row>
    <row r="290" spans="1:4" x14ac:dyDescent="0.2">
      <c r="A290" s="162">
        <f>IF(Risk_Velocity!AF287=1,Risk_Velocity!B287,0)</f>
        <v>0</v>
      </c>
      <c r="B290" s="78">
        <f>Risk_Velocity!AF287*Risk_Velocity!AB287</f>
        <v>0</v>
      </c>
      <c r="C290" s="162">
        <f>IF(Risk_Velocity!AG287=1,Risk_Velocity!B287,0)</f>
        <v>0</v>
      </c>
      <c r="D290" s="78">
        <f>Risk_Velocity!AG287*Risk_Velocity!AD287</f>
        <v>0</v>
      </c>
    </row>
    <row r="291" spans="1:4" x14ac:dyDescent="0.2">
      <c r="A291" s="162">
        <f>IF(Risk_Velocity!AF288=1,Risk_Velocity!B288,0)</f>
        <v>0</v>
      </c>
      <c r="B291" s="78">
        <f>Risk_Velocity!AF288*Risk_Velocity!AB288</f>
        <v>0</v>
      </c>
      <c r="C291" s="162">
        <f>IF(Risk_Velocity!AG288=1,Risk_Velocity!B288,0)</f>
        <v>0</v>
      </c>
      <c r="D291" s="78">
        <f>Risk_Velocity!AG288*Risk_Velocity!AD288</f>
        <v>0</v>
      </c>
    </row>
    <row r="292" spans="1:4" x14ac:dyDescent="0.2">
      <c r="A292" s="162">
        <f>IF(Risk_Velocity!AF289=1,Risk_Velocity!B289,0)</f>
        <v>0</v>
      </c>
      <c r="B292" s="78">
        <f>Risk_Velocity!AF289*Risk_Velocity!AB289</f>
        <v>0</v>
      </c>
      <c r="C292" s="162">
        <f>IF(Risk_Velocity!AG289=1,Risk_Velocity!B289,0)</f>
        <v>0</v>
      </c>
      <c r="D292" s="78">
        <f>Risk_Velocity!AG289*Risk_Velocity!AD289</f>
        <v>0</v>
      </c>
    </row>
    <row r="293" spans="1:4" x14ac:dyDescent="0.2">
      <c r="A293" s="162">
        <f>IF(Risk_Velocity!AF290=1,Risk_Velocity!B290,0)</f>
        <v>0</v>
      </c>
      <c r="B293" s="78">
        <f>Risk_Velocity!AF290*Risk_Velocity!AB290</f>
        <v>0</v>
      </c>
      <c r="C293" s="162">
        <f>IF(Risk_Velocity!AG290=1,Risk_Velocity!B290,0)</f>
        <v>0</v>
      </c>
      <c r="D293" s="78">
        <f>Risk_Velocity!AG290*Risk_Velocity!AD290</f>
        <v>0</v>
      </c>
    </row>
    <row r="294" spans="1:4" x14ac:dyDescent="0.2">
      <c r="A294" s="162">
        <f>IF(Risk_Velocity!AF291=1,Risk_Velocity!B291,0)</f>
        <v>0</v>
      </c>
      <c r="B294" s="78">
        <f>Risk_Velocity!AF291*Risk_Velocity!AB291</f>
        <v>0</v>
      </c>
      <c r="C294" s="162">
        <f>IF(Risk_Velocity!AG291=1,Risk_Velocity!B291,0)</f>
        <v>0</v>
      </c>
      <c r="D294" s="78">
        <f>Risk_Velocity!AG291*Risk_Velocity!AD291</f>
        <v>0</v>
      </c>
    </row>
    <row r="295" spans="1:4" x14ac:dyDescent="0.2">
      <c r="A295" s="162">
        <f>IF(Risk_Velocity!AF292=1,Risk_Velocity!B292,0)</f>
        <v>0</v>
      </c>
      <c r="B295" s="78">
        <f>Risk_Velocity!AF292*Risk_Velocity!AB292</f>
        <v>0</v>
      </c>
      <c r="C295" s="162">
        <f>IF(Risk_Velocity!AG292=1,Risk_Velocity!B292,0)</f>
        <v>0</v>
      </c>
      <c r="D295" s="78">
        <f>Risk_Velocity!AG292*Risk_Velocity!AD292</f>
        <v>0</v>
      </c>
    </row>
    <row r="296" spans="1:4" x14ac:dyDescent="0.2">
      <c r="A296" s="162">
        <f>IF(Risk_Velocity!AF293=1,Risk_Velocity!B293,0)</f>
        <v>0</v>
      </c>
      <c r="B296" s="78">
        <f>Risk_Velocity!AF293*Risk_Velocity!AB293</f>
        <v>0</v>
      </c>
      <c r="C296" s="162">
        <f>IF(Risk_Velocity!AG293=1,Risk_Velocity!B293,0)</f>
        <v>0</v>
      </c>
      <c r="D296" s="78">
        <f>Risk_Velocity!AG293*Risk_Velocity!AD293</f>
        <v>0</v>
      </c>
    </row>
    <row r="297" spans="1:4" x14ac:dyDescent="0.2">
      <c r="A297" s="162">
        <f>IF(Risk_Velocity!AF294=1,Risk_Velocity!B294,0)</f>
        <v>0</v>
      </c>
      <c r="B297" s="78">
        <f>Risk_Velocity!AF294*Risk_Velocity!AB294</f>
        <v>0</v>
      </c>
      <c r="C297" s="162">
        <f>IF(Risk_Velocity!AG294=1,Risk_Velocity!B294,0)</f>
        <v>0</v>
      </c>
      <c r="D297" s="78">
        <f>Risk_Velocity!AG294*Risk_Velocity!AD294</f>
        <v>0</v>
      </c>
    </row>
    <row r="298" spans="1:4" x14ac:dyDescent="0.2">
      <c r="A298" s="162">
        <f>IF(Risk_Velocity!AF295=1,Risk_Velocity!B295,0)</f>
        <v>0</v>
      </c>
      <c r="B298" s="78">
        <f>Risk_Velocity!AF295*Risk_Velocity!AB295</f>
        <v>0</v>
      </c>
      <c r="C298" s="162">
        <f>IF(Risk_Velocity!AG295=1,Risk_Velocity!B295,0)</f>
        <v>0</v>
      </c>
      <c r="D298" s="78">
        <f>Risk_Velocity!AG295*Risk_Velocity!AD295</f>
        <v>0</v>
      </c>
    </row>
    <row r="299" spans="1:4" x14ac:dyDescent="0.2">
      <c r="A299" s="162">
        <f>IF(Risk_Velocity!AF296=1,Risk_Velocity!B296,0)</f>
        <v>0</v>
      </c>
      <c r="B299" s="78">
        <f>Risk_Velocity!AF296*Risk_Velocity!AB296</f>
        <v>0</v>
      </c>
      <c r="C299" s="162">
        <f>IF(Risk_Velocity!AG296=1,Risk_Velocity!B296,0)</f>
        <v>0</v>
      </c>
      <c r="D299" s="78">
        <f>Risk_Velocity!AG296*Risk_Velocity!AD296</f>
        <v>0</v>
      </c>
    </row>
    <row r="300" spans="1:4" x14ac:dyDescent="0.2">
      <c r="A300" s="162">
        <f>IF(Risk_Velocity!AF297=1,Risk_Velocity!B297,0)</f>
        <v>0</v>
      </c>
      <c r="B300" s="78">
        <f>Risk_Velocity!AF297*Risk_Velocity!AB297</f>
        <v>0</v>
      </c>
      <c r="C300" s="162">
        <f>IF(Risk_Velocity!AG297=1,Risk_Velocity!B297,0)</f>
        <v>0</v>
      </c>
      <c r="D300" s="78">
        <f>Risk_Velocity!AG297*Risk_Velocity!AD297</f>
        <v>0</v>
      </c>
    </row>
    <row r="301" spans="1:4" x14ac:dyDescent="0.2">
      <c r="A301" s="162">
        <f>IF(Risk_Velocity!AF298=1,Risk_Velocity!B298,0)</f>
        <v>0</v>
      </c>
      <c r="B301" s="78">
        <f>Risk_Velocity!AF298*Risk_Velocity!AB298</f>
        <v>0</v>
      </c>
      <c r="C301" s="162">
        <f>IF(Risk_Velocity!AG298=1,Risk_Velocity!B298,0)</f>
        <v>0</v>
      </c>
      <c r="D301" s="78">
        <f>Risk_Velocity!AG298*Risk_Velocity!AD298</f>
        <v>0</v>
      </c>
    </row>
    <row r="302" spans="1:4" x14ac:dyDescent="0.2">
      <c r="A302" s="162">
        <f>IF(Risk_Velocity!AF299=1,Risk_Velocity!B299,0)</f>
        <v>0</v>
      </c>
      <c r="B302" s="78">
        <f>Risk_Velocity!AF299*Risk_Velocity!AB299</f>
        <v>0</v>
      </c>
      <c r="C302" s="162">
        <f>IF(Risk_Velocity!AG299=1,Risk_Velocity!B299,0)</f>
        <v>0</v>
      </c>
      <c r="D302" s="78">
        <f>Risk_Velocity!AG299*Risk_Velocity!AD299</f>
        <v>0</v>
      </c>
    </row>
    <row r="303" spans="1:4" x14ac:dyDescent="0.2">
      <c r="A303" s="162">
        <f>IF(Risk_Velocity!AF300=1,Risk_Velocity!B300,0)</f>
        <v>0</v>
      </c>
      <c r="B303" s="78">
        <f>Risk_Velocity!AF300*Risk_Velocity!AB300</f>
        <v>0</v>
      </c>
      <c r="C303" s="162">
        <f>IF(Risk_Velocity!AG300=1,Risk_Velocity!B300,0)</f>
        <v>0</v>
      </c>
      <c r="D303" s="78">
        <f>Risk_Velocity!AG300*Risk_Velocity!AD300</f>
        <v>0</v>
      </c>
    </row>
    <row r="304" spans="1:4" x14ac:dyDescent="0.2">
      <c r="A304" s="162">
        <f>IF(Risk_Velocity!AF301=1,Risk_Velocity!B301,0)</f>
        <v>0</v>
      </c>
      <c r="B304" s="78">
        <f>Risk_Velocity!AF301*Risk_Velocity!AB301</f>
        <v>0</v>
      </c>
      <c r="C304" s="162">
        <f>IF(Risk_Velocity!AG301=1,Risk_Velocity!B301,0)</f>
        <v>0</v>
      </c>
      <c r="D304" s="78">
        <f>Risk_Velocity!AG301*Risk_Velocity!AD301</f>
        <v>0</v>
      </c>
    </row>
    <row r="305" spans="1:4" x14ac:dyDescent="0.2">
      <c r="A305" s="162">
        <f>IF(Risk_Velocity!AF302=1,Risk_Velocity!B302,0)</f>
        <v>0</v>
      </c>
      <c r="B305" s="78">
        <f>Risk_Velocity!AF302*Risk_Velocity!AB302</f>
        <v>0</v>
      </c>
      <c r="C305" s="162">
        <f>IF(Risk_Velocity!AG302=1,Risk_Velocity!B302,0)</f>
        <v>0</v>
      </c>
      <c r="D305" s="78">
        <f>Risk_Velocity!AG302*Risk_Velocity!AD302</f>
        <v>0</v>
      </c>
    </row>
    <row r="306" spans="1:4" x14ac:dyDescent="0.2">
      <c r="A306" s="162">
        <f>IF(Risk_Velocity!AF303=1,Risk_Velocity!B303,0)</f>
        <v>0</v>
      </c>
      <c r="B306" s="78">
        <f>Risk_Velocity!AF303*Risk_Velocity!AB303</f>
        <v>0</v>
      </c>
      <c r="C306" s="162">
        <f>IF(Risk_Velocity!AG303=1,Risk_Velocity!B303,0)</f>
        <v>0</v>
      </c>
      <c r="D306" s="78">
        <f>Risk_Velocity!AG303*Risk_Velocity!AD303</f>
        <v>0</v>
      </c>
    </row>
    <row r="307" spans="1:4" x14ac:dyDescent="0.2">
      <c r="A307" s="162">
        <f>IF(Risk_Velocity!AF304=1,Risk_Velocity!B304,0)</f>
        <v>0</v>
      </c>
      <c r="B307" s="78">
        <f>Risk_Velocity!AF304*Risk_Velocity!AB304</f>
        <v>0</v>
      </c>
      <c r="C307" s="162">
        <f>IF(Risk_Velocity!AG304=1,Risk_Velocity!B304,0)</f>
        <v>0</v>
      </c>
      <c r="D307" s="78">
        <f>Risk_Velocity!AG304*Risk_Velocity!AD304</f>
        <v>0</v>
      </c>
    </row>
    <row r="308" spans="1:4" x14ac:dyDescent="0.2">
      <c r="A308" s="162">
        <f>IF(Risk_Velocity!AF305=1,Risk_Velocity!B305,0)</f>
        <v>0</v>
      </c>
      <c r="B308" s="78">
        <f>Risk_Velocity!AF305*Risk_Velocity!AB305</f>
        <v>0</v>
      </c>
      <c r="C308" s="162">
        <f>IF(Risk_Velocity!AG305=1,Risk_Velocity!B305,0)</f>
        <v>0</v>
      </c>
      <c r="D308" s="78">
        <f>Risk_Velocity!AG305*Risk_Velocity!AD305</f>
        <v>0</v>
      </c>
    </row>
    <row r="309" spans="1:4" x14ac:dyDescent="0.2">
      <c r="A309" s="162">
        <f>IF(Risk_Velocity!AF306=1,Risk_Velocity!B306,0)</f>
        <v>0</v>
      </c>
      <c r="B309" s="78">
        <f>Risk_Velocity!AF306*Risk_Velocity!AB306</f>
        <v>0</v>
      </c>
      <c r="C309" s="162">
        <f>IF(Risk_Velocity!AG306=1,Risk_Velocity!B306,0)</f>
        <v>0</v>
      </c>
      <c r="D309" s="78">
        <f>Risk_Velocity!AG306*Risk_Velocity!AD306</f>
        <v>0</v>
      </c>
    </row>
    <row r="310" spans="1:4" x14ac:dyDescent="0.2">
      <c r="A310" s="162">
        <f>IF(Risk_Velocity!AF307=1,Risk_Velocity!B307,0)</f>
        <v>0</v>
      </c>
      <c r="B310" s="78">
        <f>Risk_Velocity!AF307*Risk_Velocity!AB307</f>
        <v>0</v>
      </c>
      <c r="C310" s="162">
        <f>IF(Risk_Velocity!AG307=1,Risk_Velocity!B307,0)</f>
        <v>0</v>
      </c>
      <c r="D310" s="78">
        <f>Risk_Velocity!AG307*Risk_Velocity!AD307</f>
        <v>0</v>
      </c>
    </row>
    <row r="311" spans="1:4" x14ac:dyDescent="0.2">
      <c r="A311" s="162">
        <f>IF(Risk_Velocity!AF308=1,Risk_Velocity!B308,0)</f>
        <v>0</v>
      </c>
      <c r="B311" s="78">
        <f>Risk_Velocity!AF308*Risk_Velocity!AB308</f>
        <v>0</v>
      </c>
      <c r="C311" s="162">
        <f>IF(Risk_Velocity!AG308=1,Risk_Velocity!B308,0)</f>
        <v>0</v>
      </c>
      <c r="D311" s="78">
        <f>Risk_Velocity!AG308*Risk_Velocity!AD308</f>
        <v>0</v>
      </c>
    </row>
    <row r="312" spans="1:4" x14ac:dyDescent="0.2">
      <c r="A312" s="162">
        <f>IF(Risk_Velocity!AF309=1,Risk_Velocity!B309,0)</f>
        <v>0</v>
      </c>
      <c r="B312" s="78">
        <f>Risk_Velocity!AF309*Risk_Velocity!AB309</f>
        <v>0</v>
      </c>
      <c r="C312" s="162">
        <f>IF(Risk_Velocity!AG309=1,Risk_Velocity!B309,0)</f>
        <v>0</v>
      </c>
      <c r="D312" s="78">
        <f>Risk_Velocity!AG309*Risk_Velocity!AD309</f>
        <v>0</v>
      </c>
    </row>
    <row r="313" spans="1:4" x14ac:dyDescent="0.2">
      <c r="A313" s="162">
        <f>IF(Risk_Velocity!AF310=1,Risk_Velocity!B310,0)</f>
        <v>0</v>
      </c>
      <c r="B313" s="78">
        <f>Risk_Velocity!AF310*Risk_Velocity!AB310</f>
        <v>0</v>
      </c>
      <c r="C313" s="162">
        <f>IF(Risk_Velocity!AG310=1,Risk_Velocity!B310,0)</f>
        <v>0</v>
      </c>
      <c r="D313" s="78">
        <f>Risk_Velocity!AG310*Risk_Velocity!AD310</f>
        <v>0</v>
      </c>
    </row>
    <row r="314" spans="1:4" x14ac:dyDescent="0.2">
      <c r="A314" s="162">
        <f>IF(Risk_Velocity!AF311=1,Risk_Velocity!B311,0)</f>
        <v>0</v>
      </c>
      <c r="B314" s="78">
        <f>Risk_Velocity!AF311*Risk_Velocity!AB311</f>
        <v>0</v>
      </c>
      <c r="C314" s="162">
        <f>IF(Risk_Velocity!AG311=1,Risk_Velocity!B311,0)</f>
        <v>0</v>
      </c>
      <c r="D314" s="78">
        <f>Risk_Velocity!AG311*Risk_Velocity!AD311</f>
        <v>0</v>
      </c>
    </row>
    <row r="315" spans="1:4" x14ac:dyDescent="0.2">
      <c r="A315" s="162">
        <f>IF(Risk_Velocity!AF312=1,Risk_Velocity!B312,0)</f>
        <v>0</v>
      </c>
      <c r="B315" s="78">
        <f>Risk_Velocity!AF312*Risk_Velocity!AB312</f>
        <v>0</v>
      </c>
      <c r="C315" s="162">
        <f>IF(Risk_Velocity!AG312=1,Risk_Velocity!B312,0)</f>
        <v>0</v>
      </c>
      <c r="D315" s="78">
        <f>Risk_Velocity!AG312*Risk_Velocity!AD312</f>
        <v>0</v>
      </c>
    </row>
    <row r="316" spans="1:4" x14ac:dyDescent="0.2">
      <c r="A316" s="162">
        <f>IF(Risk_Velocity!AF313=1,Risk_Velocity!B313,0)</f>
        <v>0</v>
      </c>
      <c r="B316" s="78">
        <f>Risk_Velocity!AF313*Risk_Velocity!AB313</f>
        <v>0</v>
      </c>
      <c r="C316" s="162">
        <f>IF(Risk_Velocity!AG313=1,Risk_Velocity!B313,0)</f>
        <v>0</v>
      </c>
      <c r="D316" s="78">
        <f>Risk_Velocity!AG313*Risk_Velocity!AD313</f>
        <v>0</v>
      </c>
    </row>
    <row r="317" spans="1:4" x14ac:dyDescent="0.2">
      <c r="A317" s="162">
        <f>IF(Risk_Velocity!AF314=1,Risk_Velocity!B314,0)</f>
        <v>0</v>
      </c>
      <c r="B317" s="78">
        <f>Risk_Velocity!AF314*Risk_Velocity!AB314</f>
        <v>0</v>
      </c>
      <c r="C317" s="162">
        <f>IF(Risk_Velocity!AG314=1,Risk_Velocity!B314,0)</f>
        <v>0</v>
      </c>
      <c r="D317" s="78">
        <f>Risk_Velocity!AG314*Risk_Velocity!AD314</f>
        <v>0</v>
      </c>
    </row>
    <row r="318" spans="1:4" x14ac:dyDescent="0.2">
      <c r="A318" s="162">
        <f>IF(Risk_Velocity!AF315=1,Risk_Velocity!B315,0)</f>
        <v>0</v>
      </c>
      <c r="B318" s="78">
        <f>Risk_Velocity!AF315*Risk_Velocity!AB315</f>
        <v>0</v>
      </c>
      <c r="C318" s="162">
        <f>IF(Risk_Velocity!AG315=1,Risk_Velocity!B315,0)</f>
        <v>0</v>
      </c>
      <c r="D318" s="78">
        <f>Risk_Velocity!AG315*Risk_Velocity!AD315</f>
        <v>0</v>
      </c>
    </row>
    <row r="319" spans="1:4" x14ac:dyDescent="0.2">
      <c r="A319" s="162">
        <f>IF(Risk_Velocity!AF316=1,Risk_Velocity!B316,0)</f>
        <v>0</v>
      </c>
      <c r="B319" s="78">
        <f>Risk_Velocity!AF316*Risk_Velocity!AB316</f>
        <v>0</v>
      </c>
      <c r="C319" s="162">
        <f>IF(Risk_Velocity!AG316=1,Risk_Velocity!B316,0)</f>
        <v>0</v>
      </c>
      <c r="D319" s="78">
        <f>Risk_Velocity!AG316*Risk_Velocity!AD316</f>
        <v>0</v>
      </c>
    </row>
    <row r="320" spans="1:4" x14ac:dyDescent="0.2">
      <c r="A320" s="162">
        <f>IF(Risk_Velocity!AF317=1,Risk_Velocity!B317,0)</f>
        <v>0</v>
      </c>
      <c r="B320" s="78">
        <f>Risk_Velocity!AF317*Risk_Velocity!AB317</f>
        <v>0</v>
      </c>
      <c r="C320" s="162">
        <f>IF(Risk_Velocity!AG317=1,Risk_Velocity!B317,0)</f>
        <v>0</v>
      </c>
      <c r="D320" s="78">
        <f>Risk_Velocity!AG317*Risk_Velocity!AD317</f>
        <v>0</v>
      </c>
    </row>
    <row r="321" spans="1:4" x14ac:dyDescent="0.2">
      <c r="A321" s="162">
        <f>IF(Risk_Velocity!AF318=1,Risk_Velocity!B318,0)</f>
        <v>0</v>
      </c>
      <c r="B321" s="78">
        <f>Risk_Velocity!AF318*Risk_Velocity!AB318</f>
        <v>0</v>
      </c>
      <c r="C321" s="162">
        <f>IF(Risk_Velocity!AG318=1,Risk_Velocity!B318,0)</f>
        <v>0</v>
      </c>
      <c r="D321" s="78">
        <f>Risk_Velocity!AG318*Risk_Velocity!AD318</f>
        <v>0</v>
      </c>
    </row>
    <row r="322" spans="1:4" x14ac:dyDescent="0.2">
      <c r="A322" s="162">
        <f>IF(Risk_Velocity!AF319=1,Risk_Velocity!B319,0)</f>
        <v>0</v>
      </c>
      <c r="B322" s="78">
        <f>Risk_Velocity!AF319*Risk_Velocity!AB319</f>
        <v>0</v>
      </c>
      <c r="C322" s="162">
        <f>IF(Risk_Velocity!AG319=1,Risk_Velocity!B319,0)</f>
        <v>0</v>
      </c>
      <c r="D322" s="78">
        <f>Risk_Velocity!AG319*Risk_Velocity!AD319</f>
        <v>0</v>
      </c>
    </row>
    <row r="323" spans="1:4" x14ac:dyDescent="0.2">
      <c r="A323" s="162">
        <f>IF(Risk_Velocity!AF320=1,Risk_Velocity!B320,0)</f>
        <v>0</v>
      </c>
      <c r="B323" s="78">
        <f>Risk_Velocity!AF320*Risk_Velocity!AB320</f>
        <v>0</v>
      </c>
      <c r="C323" s="162">
        <f>IF(Risk_Velocity!AG320=1,Risk_Velocity!B320,0)</f>
        <v>0</v>
      </c>
      <c r="D323" s="78">
        <f>Risk_Velocity!AG320*Risk_Velocity!AD320</f>
        <v>0</v>
      </c>
    </row>
    <row r="324" spans="1:4" x14ac:dyDescent="0.2">
      <c r="A324" s="162">
        <f>IF(Risk_Velocity!AF321=1,Risk_Velocity!B321,0)</f>
        <v>0</v>
      </c>
      <c r="B324" s="78">
        <f>Risk_Velocity!AF321*Risk_Velocity!AB321</f>
        <v>0</v>
      </c>
      <c r="C324" s="162">
        <f>IF(Risk_Velocity!AG321=1,Risk_Velocity!B321,0)</f>
        <v>0</v>
      </c>
      <c r="D324" s="78">
        <f>Risk_Velocity!AG321*Risk_Velocity!AD321</f>
        <v>0</v>
      </c>
    </row>
    <row r="325" spans="1:4" x14ac:dyDescent="0.2">
      <c r="A325" s="162">
        <f>IF(Risk_Velocity!AF322=1,Risk_Velocity!B322,0)</f>
        <v>0</v>
      </c>
      <c r="B325" s="78">
        <f>Risk_Velocity!AF322*Risk_Velocity!AB322</f>
        <v>0</v>
      </c>
      <c r="C325" s="162">
        <f>IF(Risk_Velocity!AG322=1,Risk_Velocity!B322,0)</f>
        <v>0</v>
      </c>
      <c r="D325" s="78">
        <f>Risk_Velocity!AG322*Risk_Velocity!AD322</f>
        <v>0</v>
      </c>
    </row>
    <row r="326" spans="1:4" x14ac:dyDescent="0.2">
      <c r="A326" s="162">
        <f>IF(Risk_Velocity!AF323=1,Risk_Velocity!B323,0)</f>
        <v>0</v>
      </c>
      <c r="B326" s="78">
        <f>Risk_Velocity!AF323*Risk_Velocity!AB323</f>
        <v>0</v>
      </c>
      <c r="C326" s="162">
        <f>IF(Risk_Velocity!AG323=1,Risk_Velocity!B323,0)</f>
        <v>0</v>
      </c>
      <c r="D326" s="78">
        <f>Risk_Velocity!AG323*Risk_Velocity!AD323</f>
        <v>0</v>
      </c>
    </row>
    <row r="327" spans="1:4" x14ac:dyDescent="0.2">
      <c r="A327" s="162">
        <f>IF(Risk_Velocity!AF324=1,Risk_Velocity!B324,0)</f>
        <v>0</v>
      </c>
      <c r="B327" s="78">
        <f>Risk_Velocity!AF324*Risk_Velocity!AB324</f>
        <v>0</v>
      </c>
      <c r="C327" s="162">
        <f>IF(Risk_Velocity!AG324=1,Risk_Velocity!B324,0)</f>
        <v>0</v>
      </c>
      <c r="D327" s="78">
        <f>Risk_Velocity!AG324*Risk_Velocity!AD324</f>
        <v>0</v>
      </c>
    </row>
    <row r="328" spans="1:4" x14ac:dyDescent="0.2">
      <c r="A328" s="162">
        <f>IF(Risk_Velocity!AF325=1,Risk_Velocity!B325,0)</f>
        <v>0</v>
      </c>
      <c r="B328" s="78">
        <f>Risk_Velocity!AF325*Risk_Velocity!AB325</f>
        <v>0</v>
      </c>
      <c r="C328" s="162">
        <f>IF(Risk_Velocity!AG325=1,Risk_Velocity!B325,0)</f>
        <v>0</v>
      </c>
      <c r="D328" s="78">
        <f>Risk_Velocity!AG325*Risk_Velocity!AD325</f>
        <v>0</v>
      </c>
    </row>
    <row r="329" spans="1:4" x14ac:dyDescent="0.2">
      <c r="A329" s="162">
        <f>IF(Risk_Velocity!AF326=1,Risk_Velocity!B326,0)</f>
        <v>0</v>
      </c>
      <c r="B329" s="78">
        <f>Risk_Velocity!AF326*Risk_Velocity!AB326</f>
        <v>0</v>
      </c>
      <c r="C329" s="162">
        <f>IF(Risk_Velocity!AG326=1,Risk_Velocity!B326,0)</f>
        <v>0</v>
      </c>
      <c r="D329" s="78">
        <f>Risk_Velocity!AG326*Risk_Velocity!AD326</f>
        <v>0</v>
      </c>
    </row>
    <row r="330" spans="1:4" x14ac:dyDescent="0.2">
      <c r="A330" s="162">
        <f>IF(Risk_Velocity!AF327=1,Risk_Velocity!B327,0)</f>
        <v>0</v>
      </c>
      <c r="B330" s="78">
        <f>Risk_Velocity!AF327*Risk_Velocity!AB327</f>
        <v>0</v>
      </c>
      <c r="C330" s="162">
        <f>IF(Risk_Velocity!AG327=1,Risk_Velocity!B327,0)</f>
        <v>0</v>
      </c>
      <c r="D330" s="78">
        <f>Risk_Velocity!AG327*Risk_Velocity!AD327</f>
        <v>0</v>
      </c>
    </row>
    <row r="331" spans="1:4" x14ac:dyDescent="0.2">
      <c r="A331" s="162">
        <f>IF(Risk_Velocity!AF328=1,Risk_Velocity!B328,0)</f>
        <v>0</v>
      </c>
      <c r="B331" s="78">
        <f>Risk_Velocity!AF328*Risk_Velocity!AB328</f>
        <v>0</v>
      </c>
      <c r="C331" s="162">
        <f>IF(Risk_Velocity!AG328=1,Risk_Velocity!B328,0)</f>
        <v>0</v>
      </c>
      <c r="D331" s="78">
        <f>Risk_Velocity!AG328*Risk_Velocity!AD328</f>
        <v>0</v>
      </c>
    </row>
    <row r="332" spans="1:4" x14ac:dyDescent="0.2">
      <c r="A332" s="162">
        <f>IF(Risk_Velocity!AF329=1,Risk_Velocity!B329,0)</f>
        <v>0</v>
      </c>
      <c r="B332" s="78">
        <f>Risk_Velocity!AF329*Risk_Velocity!AB329</f>
        <v>0</v>
      </c>
      <c r="C332" s="162">
        <f>IF(Risk_Velocity!AG329=1,Risk_Velocity!B329,0)</f>
        <v>0</v>
      </c>
      <c r="D332" s="78">
        <f>Risk_Velocity!AG329*Risk_Velocity!AD329</f>
        <v>0</v>
      </c>
    </row>
    <row r="333" spans="1:4" x14ac:dyDescent="0.2">
      <c r="A333" s="162">
        <f>IF(Risk_Velocity!AF330=1,Risk_Velocity!B330,0)</f>
        <v>0</v>
      </c>
      <c r="B333" s="78">
        <f>Risk_Velocity!AF330*Risk_Velocity!AB330</f>
        <v>0</v>
      </c>
      <c r="C333" s="162">
        <f>IF(Risk_Velocity!AG330=1,Risk_Velocity!B330,0)</f>
        <v>0</v>
      </c>
      <c r="D333" s="78">
        <f>Risk_Velocity!AG330*Risk_Velocity!AD330</f>
        <v>0</v>
      </c>
    </row>
    <row r="334" spans="1:4" x14ac:dyDescent="0.2">
      <c r="A334" s="162">
        <f>IF(Risk_Velocity!AF331=1,Risk_Velocity!B331,0)</f>
        <v>0</v>
      </c>
      <c r="B334" s="78">
        <f>Risk_Velocity!AF331*Risk_Velocity!AB331</f>
        <v>0</v>
      </c>
      <c r="C334" s="162">
        <f>IF(Risk_Velocity!AG331=1,Risk_Velocity!B331,0)</f>
        <v>0</v>
      </c>
      <c r="D334" s="78">
        <f>Risk_Velocity!AG331*Risk_Velocity!AD331</f>
        <v>0</v>
      </c>
    </row>
    <row r="335" spans="1:4" x14ac:dyDescent="0.2">
      <c r="A335" s="162">
        <f>IF(Risk_Velocity!AF332=1,Risk_Velocity!B332,0)</f>
        <v>0</v>
      </c>
      <c r="B335" s="78">
        <f>Risk_Velocity!AF332*Risk_Velocity!AB332</f>
        <v>0</v>
      </c>
      <c r="C335" s="162">
        <f>IF(Risk_Velocity!AG332=1,Risk_Velocity!B332,0)</f>
        <v>0</v>
      </c>
      <c r="D335" s="78">
        <f>Risk_Velocity!AG332*Risk_Velocity!AD332</f>
        <v>0</v>
      </c>
    </row>
    <row r="336" spans="1:4" x14ac:dyDescent="0.2">
      <c r="A336" s="162">
        <f>IF(Risk_Velocity!AF333=1,Risk_Velocity!B333,0)</f>
        <v>0</v>
      </c>
      <c r="B336" s="78">
        <f>Risk_Velocity!AF333*Risk_Velocity!AB333</f>
        <v>0</v>
      </c>
      <c r="C336" s="162">
        <f>IF(Risk_Velocity!AG333=1,Risk_Velocity!B333,0)</f>
        <v>0</v>
      </c>
      <c r="D336" s="78">
        <f>Risk_Velocity!AG333*Risk_Velocity!AD333</f>
        <v>0</v>
      </c>
    </row>
    <row r="337" spans="1:4" x14ac:dyDescent="0.2">
      <c r="A337" s="162">
        <f>IF(Risk_Velocity!AF334=1,Risk_Velocity!B334,0)</f>
        <v>0</v>
      </c>
      <c r="B337" s="78">
        <f>Risk_Velocity!AF334*Risk_Velocity!AB334</f>
        <v>0</v>
      </c>
      <c r="C337" s="162">
        <f>IF(Risk_Velocity!AG334=1,Risk_Velocity!B334,0)</f>
        <v>0</v>
      </c>
      <c r="D337" s="78">
        <f>Risk_Velocity!AG334*Risk_Velocity!AD334</f>
        <v>0</v>
      </c>
    </row>
    <row r="338" spans="1:4" x14ac:dyDescent="0.2">
      <c r="A338" s="162">
        <f>IF(Risk_Velocity!AF335=1,Risk_Velocity!B335,0)</f>
        <v>0</v>
      </c>
      <c r="B338" s="78">
        <f>Risk_Velocity!AF335*Risk_Velocity!AB335</f>
        <v>0</v>
      </c>
      <c r="C338" s="162">
        <f>IF(Risk_Velocity!AG335=1,Risk_Velocity!B335,0)</f>
        <v>0</v>
      </c>
      <c r="D338" s="78">
        <f>Risk_Velocity!AG335*Risk_Velocity!AD335</f>
        <v>0</v>
      </c>
    </row>
    <row r="339" spans="1:4" x14ac:dyDescent="0.2">
      <c r="A339" s="162">
        <f>IF(Risk_Velocity!AF336=1,Risk_Velocity!B336,0)</f>
        <v>0</v>
      </c>
      <c r="B339" s="78">
        <f>Risk_Velocity!AF336*Risk_Velocity!AB336</f>
        <v>0</v>
      </c>
      <c r="C339" s="162">
        <f>IF(Risk_Velocity!AG336=1,Risk_Velocity!B336,0)</f>
        <v>0</v>
      </c>
      <c r="D339" s="78">
        <f>Risk_Velocity!AG336*Risk_Velocity!AD336</f>
        <v>0</v>
      </c>
    </row>
    <row r="340" spans="1:4" x14ac:dyDescent="0.2">
      <c r="A340" s="162">
        <f>IF(Risk_Velocity!AF337=1,Risk_Velocity!B337,0)</f>
        <v>0</v>
      </c>
      <c r="B340" s="78">
        <f>Risk_Velocity!AF337*Risk_Velocity!AB337</f>
        <v>0</v>
      </c>
      <c r="C340" s="162">
        <f>IF(Risk_Velocity!AG337=1,Risk_Velocity!B337,0)</f>
        <v>0</v>
      </c>
      <c r="D340" s="78">
        <f>Risk_Velocity!AG337*Risk_Velocity!AD337</f>
        <v>0</v>
      </c>
    </row>
    <row r="341" spans="1:4" x14ac:dyDescent="0.2">
      <c r="A341" s="162">
        <f>IF(Risk_Velocity!AF338=1,Risk_Velocity!B338,0)</f>
        <v>0</v>
      </c>
      <c r="B341" s="78">
        <f>Risk_Velocity!AF338*Risk_Velocity!AB338</f>
        <v>0</v>
      </c>
      <c r="C341" s="162">
        <f>IF(Risk_Velocity!AG338=1,Risk_Velocity!B338,0)</f>
        <v>0</v>
      </c>
      <c r="D341" s="78">
        <f>Risk_Velocity!AG338*Risk_Velocity!AD338</f>
        <v>0</v>
      </c>
    </row>
    <row r="342" spans="1:4" x14ac:dyDescent="0.2">
      <c r="A342" s="162">
        <f>IF(Risk_Velocity!AF339=1,Risk_Velocity!B339,0)</f>
        <v>0</v>
      </c>
      <c r="B342" s="78">
        <f>Risk_Velocity!AF339*Risk_Velocity!AB339</f>
        <v>0</v>
      </c>
      <c r="C342" s="162">
        <f>IF(Risk_Velocity!AG339=1,Risk_Velocity!B339,0)</f>
        <v>0</v>
      </c>
      <c r="D342" s="78">
        <f>Risk_Velocity!AG339*Risk_Velocity!AD339</f>
        <v>0</v>
      </c>
    </row>
    <row r="343" spans="1:4" x14ac:dyDescent="0.2">
      <c r="A343" s="162">
        <f>IF(Risk_Velocity!AF340=1,Risk_Velocity!B340,0)</f>
        <v>0</v>
      </c>
      <c r="B343" s="78">
        <f>Risk_Velocity!AF340*Risk_Velocity!AB340</f>
        <v>0</v>
      </c>
      <c r="C343" s="162">
        <f>IF(Risk_Velocity!AG340=1,Risk_Velocity!B340,0)</f>
        <v>0</v>
      </c>
      <c r="D343" s="78">
        <f>Risk_Velocity!AG340*Risk_Velocity!AD340</f>
        <v>0</v>
      </c>
    </row>
    <row r="344" spans="1:4" x14ac:dyDescent="0.2">
      <c r="A344" s="162">
        <f>IF(Risk_Velocity!AF341=1,Risk_Velocity!B341,0)</f>
        <v>0</v>
      </c>
      <c r="B344" s="78">
        <f>Risk_Velocity!AF341*Risk_Velocity!AB341</f>
        <v>0</v>
      </c>
      <c r="C344" s="162">
        <f>IF(Risk_Velocity!AG341=1,Risk_Velocity!B341,0)</f>
        <v>0</v>
      </c>
      <c r="D344" s="78">
        <f>Risk_Velocity!AG341*Risk_Velocity!AD341</f>
        <v>0</v>
      </c>
    </row>
    <row r="345" spans="1:4" x14ac:dyDescent="0.2">
      <c r="A345" s="162">
        <f>IF(Risk_Velocity!AF342=1,Risk_Velocity!B342,0)</f>
        <v>0</v>
      </c>
      <c r="B345" s="78">
        <f>Risk_Velocity!AF342*Risk_Velocity!AB342</f>
        <v>0</v>
      </c>
      <c r="C345" s="162">
        <f>IF(Risk_Velocity!AG342=1,Risk_Velocity!B342,0)</f>
        <v>0</v>
      </c>
      <c r="D345" s="78">
        <f>Risk_Velocity!AG342*Risk_Velocity!AD342</f>
        <v>0</v>
      </c>
    </row>
    <row r="346" spans="1:4" x14ac:dyDescent="0.2">
      <c r="A346" s="162">
        <f>IF(Risk_Velocity!AF343=1,Risk_Velocity!B343,0)</f>
        <v>0</v>
      </c>
      <c r="B346" s="78">
        <f>Risk_Velocity!AF343*Risk_Velocity!AB343</f>
        <v>0</v>
      </c>
      <c r="C346" s="162">
        <f>IF(Risk_Velocity!AG343=1,Risk_Velocity!B343,0)</f>
        <v>0</v>
      </c>
      <c r="D346" s="78">
        <f>Risk_Velocity!AG343*Risk_Velocity!AD343</f>
        <v>0</v>
      </c>
    </row>
    <row r="347" spans="1:4" x14ac:dyDescent="0.2">
      <c r="A347" s="162">
        <f>IF(Risk_Velocity!AF344=1,Risk_Velocity!B344,0)</f>
        <v>0</v>
      </c>
      <c r="B347" s="78">
        <f>Risk_Velocity!AF344*Risk_Velocity!AB344</f>
        <v>0</v>
      </c>
      <c r="C347" s="162">
        <f>IF(Risk_Velocity!AG344=1,Risk_Velocity!B344,0)</f>
        <v>0</v>
      </c>
      <c r="D347" s="78">
        <f>Risk_Velocity!AG344*Risk_Velocity!AD344</f>
        <v>0</v>
      </c>
    </row>
    <row r="348" spans="1:4" x14ac:dyDescent="0.2">
      <c r="A348" s="162">
        <f>IF(Risk_Velocity!AF345=1,Risk_Velocity!B345,0)</f>
        <v>0</v>
      </c>
      <c r="B348" s="78">
        <f>Risk_Velocity!AF345*Risk_Velocity!AB345</f>
        <v>0</v>
      </c>
      <c r="C348" s="162">
        <f>IF(Risk_Velocity!AG345=1,Risk_Velocity!B345,0)</f>
        <v>0</v>
      </c>
      <c r="D348" s="78">
        <f>Risk_Velocity!AG345*Risk_Velocity!AD345</f>
        <v>0</v>
      </c>
    </row>
    <row r="349" spans="1:4" x14ac:dyDescent="0.2">
      <c r="A349" s="162">
        <f>IF(Risk_Velocity!AF346=1,Risk_Velocity!B346,0)</f>
        <v>0</v>
      </c>
      <c r="B349" s="78">
        <f>Risk_Velocity!AF346*Risk_Velocity!AB346</f>
        <v>0</v>
      </c>
      <c r="C349" s="162">
        <f>IF(Risk_Velocity!AG346=1,Risk_Velocity!B346,0)</f>
        <v>0</v>
      </c>
      <c r="D349" s="78">
        <f>Risk_Velocity!AG346*Risk_Velocity!AD346</f>
        <v>0</v>
      </c>
    </row>
    <row r="350" spans="1:4" x14ac:dyDescent="0.2">
      <c r="A350" s="162">
        <f>IF(Risk_Velocity!AF347=1,Risk_Velocity!B347,0)</f>
        <v>0</v>
      </c>
      <c r="B350" s="78">
        <f>Risk_Velocity!AF347*Risk_Velocity!AB347</f>
        <v>0</v>
      </c>
      <c r="C350" s="162">
        <f>IF(Risk_Velocity!AG347=1,Risk_Velocity!B347,0)</f>
        <v>0</v>
      </c>
      <c r="D350" s="78">
        <f>Risk_Velocity!AG347*Risk_Velocity!AD347</f>
        <v>0</v>
      </c>
    </row>
    <row r="351" spans="1:4" x14ac:dyDescent="0.2">
      <c r="A351" s="162">
        <f>IF(Risk_Velocity!AF348=1,Risk_Velocity!B348,0)</f>
        <v>0</v>
      </c>
      <c r="B351" s="78">
        <f>Risk_Velocity!AF348*Risk_Velocity!AB348</f>
        <v>0</v>
      </c>
      <c r="C351" s="162">
        <f>IF(Risk_Velocity!AG348=1,Risk_Velocity!B348,0)</f>
        <v>0</v>
      </c>
      <c r="D351" s="78">
        <f>Risk_Velocity!AG348*Risk_Velocity!AD348</f>
        <v>0</v>
      </c>
    </row>
    <row r="352" spans="1:4" x14ac:dyDescent="0.2">
      <c r="A352" s="162">
        <f>IF(Risk_Velocity!AF349=1,Risk_Velocity!B349,0)</f>
        <v>0</v>
      </c>
      <c r="B352" s="78">
        <f>Risk_Velocity!AF349*Risk_Velocity!AB349</f>
        <v>0</v>
      </c>
      <c r="C352" s="162">
        <f>IF(Risk_Velocity!AG349=1,Risk_Velocity!B349,0)</f>
        <v>0</v>
      </c>
      <c r="D352" s="78">
        <f>Risk_Velocity!AG349*Risk_Velocity!AD349</f>
        <v>0</v>
      </c>
    </row>
    <row r="353" spans="1:4" x14ac:dyDescent="0.2">
      <c r="A353" s="162">
        <f>IF(Risk_Velocity!AF350=1,Risk_Velocity!B350,0)</f>
        <v>0</v>
      </c>
      <c r="B353" s="78">
        <f>Risk_Velocity!AF350*Risk_Velocity!AB350</f>
        <v>0</v>
      </c>
      <c r="C353" s="162">
        <f>IF(Risk_Velocity!AG350=1,Risk_Velocity!B350,0)</f>
        <v>0</v>
      </c>
      <c r="D353" s="78">
        <f>Risk_Velocity!AG350*Risk_Velocity!AD350</f>
        <v>0</v>
      </c>
    </row>
    <row r="354" spans="1:4" x14ac:dyDescent="0.2">
      <c r="A354" s="162">
        <f>IF(Risk_Velocity!AF351=1,Risk_Velocity!B351,0)</f>
        <v>0</v>
      </c>
      <c r="B354" s="78">
        <f>Risk_Velocity!AF351*Risk_Velocity!AB351</f>
        <v>0</v>
      </c>
      <c r="C354" s="162">
        <f>IF(Risk_Velocity!AG351=1,Risk_Velocity!B351,0)</f>
        <v>0</v>
      </c>
      <c r="D354" s="78">
        <f>Risk_Velocity!AG351*Risk_Velocity!AD351</f>
        <v>0</v>
      </c>
    </row>
    <row r="355" spans="1:4" x14ac:dyDescent="0.2">
      <c r="A355" s="162">
        <f>IF(Risk_Velocity!AF352=1,Risk_Velocity!B352,0)</f>
        <v>0</v>
      </c>
      <c r="B355" s="78">
        <f>Risk_Velocity!AF352*Risk_Velocity!AB352</f>
        <v>0</v>
      </c>
      <c r="C355" s="162">
        <f>IF(Risk_Velocity!AG352=1,Risk_Velocity!B352,0)</f>
        <v>0</v>
      </c>
      <c r="D355" s="78">
        <f>Risk_Velocity!AG352*Risk_Velocity!AD352</f>
        <v>0</v>
      </c>
    </row>
    <row r="356" spans="1:4" x14ac:dyDescent="0.2">
      <c r="A356" s="162">
        <f>IF(Risk_Velocity!AF353=1,Risk_Velocity!B353,0)</f>
        <v>0</v>
      </c>
      <c r="B356" s="78">
        <f>Risk_Velocity!AF353*Risk_Velocity!AB353</f>
        <v>0</v>
      </c>
      <c r="C356" s="162">
        <f>IF(Risk_Velocity!AG353=1,Risk_Velocity!B353,0)</f>
        <v>0</v>
      </c>
      <c r="D356" s="78">
        <f>Risk_Velocity!AG353*Risk_Velocity!AD353</f>
        <v>0</v>
      </c>
    </row>
    <row r="357" spans="1:4" x14ac:dyDescent="0.2">
      <c r="A357" s="162">
        <f>IF(Risk_Velocity!AF354=1,Risk_Velocity!B354,0)</f>
        <v>0</v>
      </c>
      <c r="B357" s="78">
        <f>Risk_Velocity!AF354*Risk_Velocity!AB354</f>
        <v>0</v>
      </c>
      <c r="C357" s="162">
        <f>IF(Risk_Velocity!AG354=1,Risk_Velocity!B354,0)</f>
        <v>0</v>
      </c>
      <c r="D357" s="78">
        <f>Risk_Velocity!AG354*Risk_Velocity!AD354</f>
        <v>0</v>
      </c>
    </row>
    <row r="358" spans="1:4" x14ac:dyDescent="0.2">
      <c r="A358" s="162">
        <f>IF(Risk_Velocity!AF355=1,Risk_Velocity!B355,0)</f>
        <v>0</v>
      </c>
      <c r="B358" s="78">
        <f>Risk_Velocity!AF355*Risk_Velocity!AB355</f>
        <v>0</v>
      </c>
      <c r="C358" s="162">
        <f>IF(Risk_Velocity!AG355=1,Risk_Velocity!B355,0)</f>
        <v>0</v>
      </c>
      <c r="D358" s="78">
        <f>Risk_Velocity!AG355*Risk_Velocity!AD355</f>
        <v>0</v>
      </c>
    </row>
    <row r="359" spans="1:4" x14ac:dyDescent="0.2">
      <c r="A359" s="162">
        <f>IF(Risk_Velocity!AF356=1,Risk_Velocity!B356,0)</f>
        <v>0</v>
      </c>
      <c r="B359" s="78">
        <f>Risk_Velocity!AF356*Risk_Velocity!AB356</f>
        <v>0</v>
      </c>
      <c r="C359" s="162">
        <f>IF(Risk_Velocity!AG356=1,Risk_Velocity!B356,0)</f>
        <v>0</v>
      </c>
      <c r="D359" s="78">
        <f>Risk_Velocity!AG356*Risk_Velocity!AD356</f>
        <v>0</v>
      </c>
    </row>
    <row r="360" spans="1:4" x14ac:dyDescent="0.2">
      <c r="A360" s="162">
        <f>IF(Risk_Velocity!AF357=1,Risk_Velocity!B357,0)</f>
        <v>0</v>
      </c>
      <c r="B360" s="78">
        <f>Risk_Velocity!AF357*Risk_Velocity!AB357</f>
        <v>0</v>
      </c>
      <c r="C360" s="162">
        <f>IF(Risk_Velocity!AG357=1,Risk_Velocity!B357,0)</f>
        <v>0</v>
      </c>
      <c r="D360" s="78">
        <f>Risk_Velocity!AG357*Risk_Velocity!AD357</f>
        <v>0</v>
      </c>
    </row>
    <row r="361" spans="1:4" x14ac:dyDescent="0.2">
      <c r="A361" s="162">
        <f>IF(Risk_Velocity!AF358=1,Risk_Velocity!B358,0)</f>
        <v>0</v>
      </c>
      <c r="B361" s="78">
        <f>Risk_Velocity!AF358*Risk_Velocity!AB358</f>
        <v>0</v>
      </c>
      <c r="C361" s="162">
        <f>IF(Risk_Velocity!AG358=1,Risk_Velocity!B358,0)</f>
        <v>0</v>
      </c>
      <c r="D361" s="78">
        <f>Risk_Velocity!AG358*Risk_Velocity!AD358</f>
        <v>0</v>
      </c>
    </row>
    <row r="362" spans="1:4" x14ac:dyDescent="0.2">
      <c r="A362" s="162">
        <f>IF(Risk_Velocity!AF359=1,Risk_Velocity!B359,0)</f>
        <v>0</v>
      </c>
      <c r="B362" s="78">
        <f>Risk_Velocity!AF359*Risk_Velocity!AB359</f>
        <v>0</v>
      </c>
      <c r="C362" s="162">
        <f>IF(Risk_Velocity!AG359=1,Risk_Velocity!B359,0)</f>
        <v>0</v>
      </c>
      <c r="D362" s="78">
        <f>Risk_Velocity!AG359*Risk_Velocity!AD359</f>
        <v>0</v>
      </c>
    </row>
    <row r="363" spans="1:4" x14ac:dyDescent="0.2">
      <c r="A363" s="162">
        <f>IF(Risk_Velocity!AF360=1,Risk_Velocity!B360,0)</f>
        <v>0</v>
      </c>
      <c r="B363" s="78">
        <f>Risk_Velocity!AF360*Risk_Velocity!AB360</f>
        <v>0</v>
      </c>
      <c r="C363" s="162">
        <f>IF(Risk_Velocity!AG360=1,Risk_Velocity!B360,0)</f>
        <v>0</v>
      </c>
      <c r="D363" s="78">
        <f>Risk_Velocity!AG360*Risk_Velocity!AD360</f>
        <v>0</v>
      </c>
    </row>
    <row r="364" spans="1:4" x14ac:dyDescent="0.2">
      <c r="A364" s="162">
        <f>IF(Risk_Velocity!AF361=1,Risk_Velocity!B361,0)</f>
        <v>0</v>
      </c>
      <c r="B364" s="78">
        <f>Risk_Velocity!AF361*Risk_Velocity!AB361</f>
        <v>0</v>
      </c>
      <c r="C364" s="162">
        <f>IF(Risk_Velocity!AG361=1,Risk_Velocity!B361,0)</f>
        <v>0</v>
      </c>
      <c r="D364" s="78">
        <f>Risk_Velocity!AG361*Risk_Velocity!AD361</f>
        <v>0</v>
      </c>
    </row>
    <row r="365" spans="1:4" x14ac:dyDescent="0.2">
      <c r="A365" s="162">
        <f>IF(Risk_Velocity!AF362=1,Risk_Velocity!B362,0)</f>
        <v>0</v>
      </c>
      <c r="B365" s="78">
        <f>Risk_Velocity!AF362*Risk_Velocity!AB362</f>
        <v>0</v>
      </c>
      <c r="C365" s="162">
        <f>IF(Risk_Velocity!AG362=1,Risk_Velocity!B362,0)</f>
        <v>0</v>
      </c>
      <c r="D365" s="78">
        <f>Risk_Velocity!AG362*Risk_Velocity!AD362</f>
        <v>0</v>
      </c>
    </row>
    <row r="366" spans="1:4" x14ac:dyDescent="0.2">
      <c r="A366" s="162">
        <f>IF(Risk_Velocity!AF363=1,Risk_Velocity!B363,0)</f>
        <v>0</v>
      </c>
      <c r="B366" s="78">
        <f>Risk_Velocity!AF363*Risk_Velocity!AB363</f>
        <v>0</v>
      </c>
      <c r="C366" s="162">
        <f>IF(Risk_Velocity!AG363=1,Risk_Velocity!B363,0)</f>
        <v>0</v>
      </c>
      <c r="D366" s="78">
        <f>Risk_Velocity!AG363*Risk_Velocity!AD363</f>
        <v>0</v>
      </c>
    </row>
    <row r="367" spans="1:4" x14ac:dyDescent="0.2">
      <c r="A367" s="162">
        <f>IF(Risk_Velocity!AF364=1,Risk_Velocity!B364,0)</f>
        <v>0</v>
      </c>
      <c r="B367" s="78">
        <f>Risk_Velocity!AF364*Risk_Velocity!AB364</f>
        <v>0</v>
      </c>
      <c r="C367" s="162">
        <f>IF(Risk_Velocity!AG364=1,Risk_Velocity!B364,0)</f>
        <v>0</v>
      </c>
      <c r="D367" s="78">
        <f>Risk_Velocity!AG364*Risk_Velocity!AD364</f>
        <v>0</v>
      </c>
    </row>
    <row r="368" spans="1:4" x14ac:dyDescent="0.2">
      <c r="A368" s="162">
        <f>IF(Risk_Velocity!AF365=1,Risk_Velocity!B365,0)</f>
        <v>0</v>
      </c>
      <c r="B368" s="78">
        <f>Risk_Velocity!AF365*Risk_Velocity!AB365</f>
        <v>0</v>
      </c>
      <c r="C368" s="162">
        <f>IF(Risk_Velocity!AG365=1,Risk_Velocity!B365,0)</f>
        <v>0</v>
      </c>
      <c r="D368" s="78">
        <f>Risk_Velocity!AG365*Risk_Velocity!AD365</f>
        <v>0</v>
      </c>
    </row>
    <row r="369" spans="1:4" x14ac:dyDescent="0.2">
      <c r="A369" s="162">
        <f>IF(Risk_Velocity!AF366=1,Risk_Velocity!B366,0)</f>
        <v>0</v>
      </c>
      <c r="B369" s="78">
        <f>Risk_Velocity!AF366*Risk_Velocity!AB366</f>
        <v>0</v>
      </c>
      <c r="C369" s="162">
        <f>IF(Risk_Velocity!AG366=1,Risk_Velocity!B366,0)</f>
        <v>0</v>
      </c>
      <c r="D369" s="78">
        <f>Risk_Velocity!AG366*Risk_Velocity!AD366</f>
        <v>0</v>
      </c>
    </row>
    <row r="370" spans="1:4" x14ac:dyDescent="0.2">
      <c r="A370" s="162">
        <f>IF(Risk_Velocity!AF367=1,Risk_Velocity!B367,0)</f>
        <v>0</v>
      </c>
      <c r="B370" s="78">
        <f>Risk_Velocity!AF367*Risk_Velocity!AB367</f>
        <v>0</v>
      </c>
      <c r="C370" s="162">
        <f>IF(Risk_Velocity!AG367=1,Risk_Velocity!B367,0)</f>
        <v>0</v>
      </c>
      <c r="D370" s="78">
        <f>Risk_Velocity!AG367*Risk_Velocity!AD367</f>
        <v>0</v>
      </c>
    </row>
    <row r="371" spans="1:4" x14ac:dyDescent="0.2">
      <c r="A371" s="162">
        <f>IF(Risk_Velocity!AF368=1,Risk_Velocity!B368,0)</f>
        <v>0</v>
      </c>
      <c r="B371" s="78">
        <f>Risk_Velocity!AF368*Risk_Velocity!AB368</f>
        <v>0</v>
      </c>
      <c r="C371" s="162">
        <f>IF(Risk_Velocity!AG368=1,Risk_Velocity!B368,0)</f>
        <v>0</v>
      </c>
      <c r="D371" s="78">
        <f>Risk_Velocity!AG368*Risk_Velocity!AD368</f>
        <v>0</v>
      </c>
    </row>
    <row r="372" spans="1:4" x14ac:dyDescent="0.2">
      <c r="A372" s="162">
        <f>IF(Risk_Velocity!AF369=1,Risk_Velocity!B369,0)</f>
        <v>0</v>
      </c>
      <c r="B372" s="78">
        <f>Risk_Velocity!AF369*Risk_Velocity!AB369</f>
        <v>0</v>
      </c>
      <c r="C372" s="162">
        <f>IF(Risk_Velocity!AG369=1,Risk_Velocity!B369,0)</f>
        <v>0</v>
      </c>
      <c r="D372" s="78">
        <f>Risk_Velocity!AG369*Risk_Velocity!AD369</f>
        <v>0</v>
      </c>
    </row>
    <row r="373" spans="1:4" x14ac:dyDescent="0.2">
      <c r="A373" s="162">
        <f>IF(Risk_Velocity!AF370=1,Risk_Velocity!B370,0)</f>
        <v>0</v>
      </c>
      <c r="B373" s="78">
        <f>Risk_Velocity!AF370*Risk_Velocity!AB370</f>
        <v>0</v>
      </c>
      <c r="C373" s="162">
        <f>IF(Risk_Velocity!AG370=1,Risk_Velocity!B370,0)</f>
        <v>0</v>
      </c>
      <c r="D373" s="78">
        <f>Risk_Velocity!AG370*Risk_Velocity!AD370</f>
        <v>0</v>
      </c>
    </row>
    <row r="374" spans="1:4" x14ac:dyDescent="0.2">
      <c r="A374" s="162">
        <f>IF(Risk_Velocity!AF371=1,Risk_Velocity!B371,0)</f>
        <v>0</v>
      </c>
      <c r="B374" s="78">
        <f>Risk_Velocity!AF371*Risk_Velocity!AB371</f>
        <v>0</v>
      </c>
      <c r="C374" s="162">
        <f>IF(Risk_Velocity!AG371=1,Risk_Velocity!B371,0)</f>
        <v>0</v>
      </c>
      <c r="D374" s="78">
        <f>Risk_Velocity!AG371*Risk_Velocity!AD371</f>
        <v>0</v>
      </c>
    </row>
    <row r="375" spans="1:4" x14ac:dyDescent="0.2">
      <c r="A375" s="162">
        <f>IF(Risk_Velocity!AF372=1,Risk_Velocity!B372,0)</f>
        <v>0</v>
      </c>
      <c r="B375" s="78">
        <f>Risk_Velocity!AF372*Risk_Velocity!AB372</f>
        <v>0</v>
      </c>
      <c r="C375" s="162">
        <f>IF(Risk_Velocity!AG372=1,Risk_Velocity!B372,0)</f>
        <v>0</v>
      </c>
      <c r="D375" s="78">
        <f>Risk_Velocity!AG372*Risk_Velocity!AD372</f>
        <v>0</v>
      </c>
    </row>
    <row r="376" spans="1:4" x14ac:dyDescent="0.2">
      <c r="A376" s="162">
        <f>IF(Risk_Velocity!AF373=1,Risk_Velocity!B373,0)</f>
        <v>0</v>
      </c>
      <c r="B376" s="78">
        <f>Risk_Velocity!AF373*Risk_Velocity!AB373</f>
        <v>0</v>
      </c>
      <c r="C376" s="162">
        <f>IF(Risk_Velocity!AG373=1,Risk_Velocity!B373,0)</f>
        <v>0</v>
      </c>
      <c r="D376" s="78">
        <f>Risk_Velocity!AG373*Risk_Velocity!AD373</f>
        <v>0</v>
      </c>
    </row>
    <row r="377" spans="1:4" x14ac:dyDescent="0.2">
      <c r="A377" s="162">
        <f>IF(Risk_Velocity!AF374=1,Risk_Velocity!B374,0)</f>
        <v>0</v>
      </c>
      <c r="B377" s="78">
        <f>Risk_Velocity!AF374*Risk_Velocity!AB374</f>
        <v>0</v>
      </c>
      <c r="C377" s="162">
        <f>IF(Risk_Velocity!AG374=1,Risk_Velocity!B374,0)</f>
        <v>0</v>
      </c>
      <c r="D377" s="78">
        <f>Risk_Velocity!AG374*Risk_Velocity!AD374</f>
        <v>0</v>
      </c>
    </row>
    <row r="378" spans="1:4" x14ac:dyDescent="0.2">
      <c r="A378" s="162">
        <f>IF(Risk_Velocity!AF375=1,Risk_Velocity!B375,0)</f>
        <v>0</v>
      </c>
      <c r="B378" s="78">
        <f>Risk_Velocity!AF375*Risk_Velocity!AB375</f>
        <v>0</v>
      </c>
      <c r="C378" s="162">
        <f>IF(Risk_Velocity!AG375=1,Risk_Velocity!B375,0)</f>
        <v>0</v>
      </c>
      <c r="D378" s="78">
        <f>Risk_Velocity!AG375*Risk_Velocity!AD375</f>
        <v>0</v>
      </c>
    </row>
    <row r="379" spans="1:4" x14ac:dyDescent="0.2">
      <c r="A379" s="162">
        <f>IF(Risk_Velocity!AF376=1,Risk_Velocity!B376,0)</f>
        <v>0</v>
      </c>
      <c r="B379" s="78">
        <f>Risk_Velocity!AF376*Risk_Velocity!AB376</f>
        <v>0</v>
      </c>
      <c r="C379" s="162">
        <f>IF(Risk_Velocity!AG376=1,Risk_Velocity!B376,0)</f>
        <v>0</v>
      </c>
      <c r="D379" s="78">
        <f>Risk_Velocity!AG376*Risk_Velocity!AD376</f>
        <v>0</v>
      </c>
    </row>
    <row r="380" spans="1:4" x14ac:dyDescent="0.2">
      <c r="A380" s="162">
        <f>IF(Risk_Velocity!AF377=1,Risk_Velocity!B377,0)</f>
        <v>0</v>
      </c>
      <c r="B380" s="78">
        <f>Risk_Velocity!AF377*Risk_Velocity!AB377</f>
        <v>0</v>
      </c>
      <c r="C380" s="162">
        <f>IF(Risk_Velocity!AG377=1,Risk_Velocity!B377,0)</f>
        <v>0</v>
      </c>
      <c r="D380" s="78">
        <f>Risk_Velocity!AG377*Risk_Velocity!AD377</f>
        <v>0</v>
      </c>
    </row>
    <row r="381" spans="1:4" x14ac:dyDescent="0.2">
      <c r="A381" s="162">
        <f>IF(Risk_Velocity!AF378=1,Risk_Velocity!B378,0)</f>
        <v>0</v>
      </c>
      <c r="B381" s="78">
        <f>Risk_Velocity!AF378*Risk_Velocity!AB378</f>
        <v>0</v>
      </c>
      <c r="C381" s="162">
        <f>IF(Risk_Velocity!AG378=1,Risk_Velocity!B378,0)</f>
        <v>0</v>
      </c>
      <c r="D381" s="78">
        <f>Risk_Velocity!AG378*Risk_Velocity!AD378</f>
        <v>0</v>
      </c>
    </row>
    <row r="382" spans="1:4" x14ac:dyDescent="0.2">
      <c r="A382" s="162">
        <f>IF(Risk_Velocity!AF379=1,Risk_Velocity!B379,0)</f>
        <v>0</v>
      </c>
      <c r="B382" s="78">
        <f>Risk_Velocity!AF379*Risk_Velocity!AB379</f>
        <v>0</v>
      </c>
      <c r="C382" s="162">
        <f>IF(Risk_Velocity!AG379=1,Risk_Velocity!B379,0)</f>
        <v>0</v>
      </c>
      <c r="D382" s="78">
        <f>Risk_Velocity!AG379*Risk_Velocity!AD379</f>
        <v>0</v>
      </c>
    </row>
    <row r="383" spans="1:4" x14ac:dyDescent="0.2">
      <c r="A383" s="162">
        <f>IF(Risk_Velocity!AF380=1,Risk_Velocity!B380,0)</f>
        <v>0</v>
      </c>
      <c r="B383" s="78">
        <f>Risk_Velocity!AF380*Risk_Velocity!AB380</f>
        <v>0</v>
      </c>
      <c r="C383" s="162">
        <f>IF(Risk_Velocity!AG380=1,Risk_Velocity!B380,0)</f>
        <v>0</v>
      </c>
      <c r="D383" s="78">
        <f>Risk_Velocity!AG380*Risk_Velocity!AD380</f>
        <v>0</v>
      </c>
    </row>
    <row r="384" spans="1:4" x14ac:dyDescent="0.2">
      <c r="A384" s="162">
        <f>IF(Risk_Velocity!AF381=1,Risk_Velocity!B381,0)</f>
        <v>0</v>
      </c>
      <c r="B384" s="78">
        <f>Risk_Velocity!AF381*Risk_Velocity!AB381</f>
        <v>0</v>
      </c>
      <c r="C384" s="162">
        <f>IF(Risk_Velocity!AG381=1,Risk_Velocity!B381,0)</f>
        <v>0</v>
      </c>
      <c r="D384" s="78">
        <f>Risk_Velocity!AG381*Risk_Velocity!AD381</f>
        <v>0</v>
      </c>
    </row>
    <row r="385" spans="1:4" x14ac:dyDescent="0.2">
      <c r="A385" s="162">
        <f>IF(Risk_Velocity!AF382=1,Risk_Velocity!B382,0)</f>
        <v>0</v>
      </c>
      <c r="B385" s="78">
        <f>Risk_Velocity!AF382*Risk_Velocity!AB382</f>
        <v>0</v>
      </c>
      <c r="C385" s="162">
        <f>IF(Risk_Velocity!AG382=1,Risk_Velocity!B382,0)</f>
        <v>0</v>
      </c>
      <c r="D385" s="78">
        <f>Risk_Velocity!AG382*Risk_Velocity!AD382</f>
        <v>0</v>
      </c>
    </row>
    <row r="386" spans="1:4" x14ac:dyDescent="0.2">
      <c r="A386" s="162">
        <f>IF(Risk_Velocity!AF383=1,Risk_Velocity!B383,0)</f>
        <v>0</v>
      </c>
      <c r="B386" s="78">
        <f>Risk_Velocity!AF383*Risk_Velocity!AB383</f>
        <v>0</v>
      </c>
      <c r="C386" s="162">
        <f>IF(Risk_Velocity!AG383=1,Risk_Velocity!B383,0)</f>
        <v>0</v>
      </c>
      <c r="D386" s="78">
        <f>Risk_Velocity!AG383*Risk_Velocity!AD383</f>
        <v>0</v>
      </c>
    </row>
    <row r="387" spans="1:4" x14ac:dyDescent="0.2">
      <c r="A387" s="162">
        <f>IF(Risk_Velocity!AF384=1,Risk_Velocity!B384,0)</f>
        <v>0</v>
      </c>
      <c r="B387" s="78">
        <f>Risk_Velocity!AF384*Risk_Velocity!AB384</f>
        <v>0</v>
      </c>
      <c r="C387" s="162">
        <f>IF(Risk_Velocity!AG384=1,Risk_Velocity!B384,0)</f>
        <v>0</v>
      </c>
      <c r="D387" s="78">
        <f>Risk_Velocity!AG384*Risk_Velocity!AD384</f>
        <v>0</v>
      </c>
    </row>
    <row r="388" spans="1:4" x14ac:dyDescent="0.2">
      <c r="A388" s="162">
        <f>IF(Risk_Velocity!AF385=1,Risk_Velocity!B385,0)</f>
        <v>0</v>
      </c>
      <c r="B388" s="78">
        <f>Risk_Velocity!AF385*Risk_Velocity!AB385</f>
        <v>0</v>
      </c>
      <c r="C388" s="162">
        <f>IF(Risk_Velocity!AG385=1,Risk_Velocity!B385,0)</f>
        <v>0</v>
      </c>
      <c r="D388" s="78">
        <f>Risk_Velocity!AG385*Risk_Velocity!AD385</f>
        <v>0</v>
      </c>
    </row>
    <row r="389" spans="1:4" x14ac:dyDescent="0.2">
      <c r="A389" s="162">
        <f>IF(Risk_Velocity!AF386=1,Risk_Velocity!B386,0)</f>
        <v>0</v>
      </c>
      <c r="B389" s="78">
        <f>Risk_Velocity!AF386*Risk_Velocity!AB386</f>
        <v>0</v>
      </c>
      <c r="C389" s="162">
        <f>IF(Risk_Velocity!AG386=1,Risk_Velocity!B386,0)</f>
        <v>0</v>
      </c>
      <c r="D389" s="78">
        <f>Risk_Velocity!AG386*Risk_Velocity!AD386</f>
        <v>0</v>
      </c>
    </row>
    <row r="390" spans="1:4" x14ac:dyDescent="0.2">
      <c r="A390" s="162">
        <f>IF(Risk_Velocity!AF387=1,Risk_Velocity!B387,0)</f>
        <v>0</v>
      </c>
      <c r="B390" s="78">
        <f>Risk_Velocity!AF387*Risk_Velocity!AB387</f>
        <v>0</v>
      </c>
      <c r="C390" s="162">
        <f>IF(Risk_Velocity!AG387=1,Risk_Velocity!B387,0)</f>
        <v>0</v>
      </c>
      <c r="D390" s="78">
        <f>Risk_Velocity!AG387*Risk_Velocity!AD387</f>
        <v>0</v>
      </c>
    </row>
    <row r="391" spans="1:4" x14ac:dyDescent="0.2">
      <c r="A391" s="162">
        <f>IF(Risk_Velocity!AF388=1,Risk_Velocity!B388,0)</f>
        <v>0</v>
      </c>
      <c r="B391" s="78">
        <f>Risk_Velocity!AF388*Risk_Velocity!AB388</f>
        <v>0</v>
      </c>
      <c r="C391" s="162">
        <f>IF(Risk_Velocity!AG388=1,Risk_Velocity!B388,0)</f>
        <v>0</v>
      </c>
      <c r="D391" s="78">
        <f>Risk_Velocity!AG388*Risk_Velocity!AD388</f>
        <v>0</v>
      </c>
    </row>
    <row r="392" spans="1:4" x14ac:dyDescent="0.2">
      <c r="A392" s="162">
        <f>IF(Risk_Velocity!AF389=1,Risk_Velocity!B389,0)</f>
        <v>0</v>
      </c>
      <c r="B392" s="78">
        <f>Risk_Velocity!AF389*Risk_Velocity!AB389</f>
        <v>0</v>
      </c>
      <c r="C392" s="162">
        <f>IF(Risk_Velocity!AG389=1,Risk_Velocity!B389,0)</f>
        <v>0</v>
      </c>
      <c r="D392" s="78">
        <f>Risk_Velocity!AG389*Risk_Velocity!AD389</f>
        <v>0</v>
      </c>
    </row>
    <row r="393" spans="1:4" x14ac:dyDescent="0.2">
      <c r="A393" s="162">
        <f>IF(Risk_Velocity!AF390=1,Risk_Velocity!B390,0)</f>
        <v>0</v>
      </c>
      <c r="B393" s="78">
        <f>Risk_Velocity!AF390*Risk_Velocity!AB390</f>
        <v>0</v>
      </c>
      <c r="C393" s="162">
        <f>IF(Risk_Velocity!AG390=1,Risk_Velocity!B390,0)</f>
        <v>0</v>
      </c>
      <c r="D393" s="78">
        <f>Risk_Velocity!AG390*Risk_Velocity!AD390</f>
        <v>0</v>
      </c>
    </row>
    <row r="394" spans="1:4" x14ac:dyDescent="0.2">
      <c r="A394" s="162">
        <f>IF(Risk_Velocity!AF391=1,Risk_Velocity!B391,0)</f>
        <v>0</v>
      </c>
      <c r="B394" s="78">
        <f>Risk_Velocity!AF391*Risk_Velocity!AB391</f>
        <v>0</v>
      </c>
      <c r="C394" s="162">
        <f>IF(Risk_Velocity!AG391=1,Risk_Velocity!B391,0)</f>
        <v>0</v>
      </c>
      <c r="D394" s="78">
        <f>Risk_Velocity!AG391*Risk_Velocity!AD391</f>
        <v>0</v>
      </c>
    </row>
    <row r="395" spans="1:4" x14ac:dyDescent="0.2">
      <c r="A395" s="162">
        <f>IF(Risk_Velocity!AF392=1,Risk_Velocity!B392,0)</f>
        <v>0</v>
      </c>
      <c r="B395" s="78">
        <f>Risk_Velocity!AF392*Risk_Velocity!AB392</f>
        <v>0</v>
      </c>
      <c r="C395" s="162">
        <f>IF(Risk_Velocity!AG392=1,Risk_Velocity!B392,0)</f>
        <v>0</v>
      </c>
      <c r="D395" s="78">
        <f>Risk_Velocity!AG392*Risk_Velocity!AD392</f>
        <v>0</v>
      </c>
    </row>
    <row r="396" spans="1:4" x14ac:dyDescent="0.2">
      <c r="A396" s="162">
        <f>IF(Risk_Velocity!AF393=1,Risk_Velocity!B393,0)</f>
        <v>0</v>
      </c>
      <c r="B396" s="78">
        <f>Risk_Velocity!AF393*Risk_Velocity!AB393</f>
        <v>0</v>
      </c>
      <c r="C396" s="162">
        <f>IF(Risk_Velocity!AG393=1,Risk_Velocity!B393,0)</f>
        <v>0</v>
      </c>
      <c r="D396" s="78">
        <f>Risk_Velocity!AG393*Risk_Velocity!AD393</f>
        <v>0</v>
      </c>
    </row>
    <row r="397" spans="1:4" x14ac:dyDescent="0.2">
      <c r="A397" s="162">
        <f>IF(Risk_Velocity!AF394=1,Risk_Velocity!B394,0)</f>
        <v>0</v>
      </c>
      <c r="B397" s="78">
        <f>Risk_Velocity!AF394*Risk_Velocity!AB394</f>
        <v>0</v>
      </c>
      <c r="C397" s="162">
        <f>IF(Risk_Velocity!AG394=1,Risk_Velocity!B394,0)</f>
        <v>0</v>
      </c>
      <c r="D397" s="78">
        <f>Risk_Velocity!AG394*Risk_Velocity!AD394</f>
        <v>0</v>
      </c>
    </row>
    <row r="398" spans="1:4" x14ac:dyDescent="0.2">
      <c r="A398" s="162">
        <f>IF(Risk_Velocity!AF395=1,Risk_Velocity!B395,0)</f>
        <v>0</v>
      </c>
      <c r="B398" s="78">
        <f>Risk_Velocity!AF395*Risk_Velocity!AB395</f>
        <v>0</v>
      </c>
      <c r="C398" s="162">
        <f>IF(Risk_Velocity!AG395=1,Risk_Velocity!B395,0)</f>
        <v>0</v>
      </c>
      <c r="D398" s="78">
        <f>Risk_Velocity!AG395*Risk_Velocity!AD395</f>
        <v>0</v>
      </c>
    </row>
    <row r="399" spans="1:4" x14ac:dyDescent="0.2">
      <c r="A399" s="162">
        <f>IF(Risk_Velocity!AF396=1,Risk_Velocity!B396,0)</f>
        <v>0</v>
      </c>
      <c r="B399" s="78">
        <f>Risk_Velocity!AF396*Risk_Velocity!AB396</f>
        <v>0</v>
      </c>
      <c r="C399" s="162">
        <f>IF(Risk_Velocity!AG396=1,Risk_Velocity!B396,0)</f>
        <v>0</v>
      </c>
      <c r="D399" s="78">
        <f>Risk_Velocity!AG396*Risk_Velocity!AD396</f>
        <v>0</v>
      </c>
    </row>
    <row r="400" spans="1:4" x14ac:dyDescent="0.2">
      <c r="A400" s="162">
        <f>IF(Risk_Velocity!AF397=1,Risk_Velocity!B397,0)</f>
        <v>0</v>
      </c>
      <c r="B400" s="78">
        <f>Risk_Velocity!AF397*Risk_Velocity!AB397</f>
        <v>0</v>
      </c>
      <c r="C400" s="162">
        <f>IF(Risk_Velocity!AG397=1,Risk_Velocity!B397,0)</f>
        <v>0</v>
      </c>
      <c r="D400" s="78">
        <f>Risk_Velocity!AG397*Risk_Velocity!AD397</f>
        <v>0</v>
      </c>
    </row>
    <row r="401" spans="1:4" x14ac:dyDescent="0.2">
      <c r="A401" s="162">
        <f>IF(Risk_Velocity!AF398=1,Risk_Velocity!B398,0)</f>
        <v>0</v>
      </c>
      <c r="B401" s="78">
        <f>Risk_Velocity!AF398*Risk_Velocity!AB398</f>
        <v>0</v>
      </c>
      <c r="C401" s="162">
        <f>IF(Risk_Velocity!AG398=1,Risk_Velocity!B398,0)</f>
        <v>0</v>
      </c>
      <c r="D401" s="78">
        <f>Risk_Velocity!AG398*Risk_Velocity!AD398</f>
        <v>0</v>
      </c>
    </row>
    <row r="402" spans="1:4" x14ac:dyDescent="0.2">
      <c r="A402" s="162">
        <f>IF(Risk_Velocity!AF399=1,Risk_Velocity!B399,0)</f>
        <v>0</v>
      </c>
      <c r="B402" s="78">
        <f>Risk_Velocity!AF399*Risk_Velocity!AB399</f>
        <v>0</v>
      </c>
      <c r="C402" s="162">
        <f>IF(Risk_Velocity!AG399=1,Risk_Velocity!B399,0)</f>
        <v>0</v>
      </c>
      <c r="D402" s="78">
        <f>Risk_Velocity!AG399*Risk_Velocity!AD399</f>
        <v>0</v>
      </c>
    </row>
    <row r="403" spans="1:4" x14ac:dyDescent="0.2">
      <c r="A403" s="162">
        <f>IF(Risk_Velocity!AF400=1,Risk_Velocity!B400,0)</f>
        <v>0</v>
      </c>
      <c r="B403" s="78">
        <f>Risk_Velocity!AF400*Risk_Velocity!AB400</f>
        <v>0</v>
      </c>
      <c r="C403" s="162">
        <f>IF(Risk_Velocity!AG400=1,Risk_Velocity!B400,0)</f>
        <v>0</v>
      </c>
      <c r="D403" s="78">
        <f>Risk_Velocity!AG400*Risk_Velocity!AD400</f>
        <v>0</v>
      </c>
    </row>
    <row r="404" spans="1:4" x14ac:dyDescent="0.2">
      <c r="A404" s="162">
        <f>IF(Risk_Velocity!AF401=1,Risk_Velocity!B401,0)</f>
        <v>0</v>
      </c>
      <c r="B404" s="78">
        <f>Risk_Velocity!AF401*Risk_Velocity!AB401</f>
        <v>0</v>
      </c>
      <c r="C404" s="162">
        <f>IF(Risk_Velocity!AG401=1,Risk_Velocity!B401,0)</f>
        <v>0</v>
      </c>
      <c r="D404" s="78">
        <f>Risk_Velocity!AG401*Risk_Velocity!AD401</f>
        <v>0</v>
      </c>
    </row>
    <row r="405" spans="1:4" x14ac:dyDescent="0.2">
      <c r="A405" s="162">
        <f>IF(Risk_Velocity!AF402=1,Risk_Velocity!B402,0)</f>
        <v>0</v>
      </c>
      <c r="B405" s="78">
        <f>Risk_Velocity!AF402*Risk_Velocity!AB402</f>
        <v>0</v>
      </c>
      <c r="C405" s="162">
        <f>IF(Risk_Velocity!AG402=1,Risk_Velocity!B402,0)</f>
        <v>0</v>
      </c>
      <c r="D405" s="78">
        <f>Risk_Velocity!AG402*Risk_Velocity!AD402</f>
        <v>0</v>
      </c>
    </row>
    <row r="406" spans="1:4" x14ac:dyDescent="0.2">
      <c r="A406" s="162">
        <f>IF(Risk_Velocity!AF403=1,Risk_Velocity!B403,0)</f>
        <v>0</v>
      </c>
      <c r="B406" s="78">
        <f>Risk_Velocity!AF403*Risk_Velocity!AB403</f>
        <v>0</v>
      </c>
      <c r="C406" s="162">
        <f>IF(Risk_Velocity!AG403=1,Risk_Velocity!B403,0)</f>
        <v>0</v>
      </c>
      <c r="D406" s="78">
        <f>Risk_Velocity!AG403*Risk_Velocity!AD403</f>
        <v>0</v>
      </c>
    </row>
    <row r="407" spans="1:4" x14ac:dyDescent="0.2">
      <c r="A407" s="162">
        <f>IF(Risk_Velocity!AF404=1,Risk_Velocity!B404,0)</f>
        <v>0</v>
      </c>
      <c r="B407" s="78">
        <f>Risk_Velocity!AF404*Risk_Velocity!AB404</f>
        <v>0</v>
      </c>
      <c r="C407" s="162">
        <f>IF(Risk_Velocity!AG404=1,Risk_Velocity!B404,0)</f>
        <v>0</v>
      </c>
      <c r="D407" s="78">
        <f>Risk_Velocity!AG404*Risk_Velocity!AD404</f>
        <v>0</v>
      </c>
    </row>
    <row r="408" spans="1:4" x14ac:dyDescent="0.2">
      <c r="A408" s="162">
        <f>IF(Risk_Velocity!AF405=1,Risk_Velocity!B405,0)</f>
        <v>0</v>
      </c>
      <c r="B408" s="78">
        <f>Risk_Velocity!AF405*Risk_Velocity!AB405</f>
        <v>0</v>
      </c>
      <c r="C408" s="162">
        <f>IF(Risk_Velocity!AG405=1,Risk_Velocity!B405,0)</f>
        <v>0</v>
      </c>
      <c r="D408" s="78">
        <f>Risk_Velocity!AG405*Risk_Velocity!AD405</f>
        <v>0</v>
      </c>
    </row>
    <row r="409" spans="1:4" x14ac:dyDescent="0.2">
      <c r="A409" s="162">
        <f>IF(Risk_Velocity!AF406=1,Risk_Velocity!B406,0)</f>
        <v>0</v>
      </c>
      <c r="B409" s="78">
        <f>Risk_Velocity!AF406*Risk_Velocity!AB406</f>
        <v>0</v>
      </c>
      <c r="C409" s="162">
        <f>IF(Risk_Velocity!AG406=1,Risk_Velocity!B406,0)</f>
        <v>0</v>
      </c>
      <c r="D409" s="78">
        <f>Risk_Velocity!AG406*Risk_Velocity!AD406</f>
        <v>0</v>
      </c>
    </row>
    <row r="410" spans="1:4" x14ac:dyDescent="0.2">
      <c r="A410" s="162">
        <f>IF(Risk_Velocity!AF407=1,Risk_Velocity!B407,0)</f>
        <v>0</v>
      </c>
      <c r="B410" s="78">
        <f>Risk_Velocity!AF407*Risk_Velocity!AB407</f>
        <v>0</v>
      </c>
      <c r="C410" s="162">
        <f>IF(Risk_Velocity!AG407=1,Risk_Velocity!B407,0)</f>
        <v>0</v>
      </c>
      <c r="D410" s="78">
        <f>Risk_Velocity!AG407*Risk_Velocity!AD407</f>
        <v>0</v>
      </c>
    </row>
    <row r="411" spans="1:4" x14ac:dyDescent="0.2">
      <c r="A411" s="162">
        <f>IF(Risk_Velocity!AF408=1,Risk_Velocity!B408,0)</f>
        <v>0</v>
      </c>
      <c r="B411" s="78">
        <f>Risk_Velocity!AF408*Risk_Velocity!AB408</f>
        <v>0</v>
      </c>
      <c r="C411" s="162">
        <f>IF(Risk_Velocity!AG408=1,Risk_Velocity!B408,0)</f>
        <v>0</v>
      </c>
      <c r="D411" s="78">
        <f>Risk_Velocity!AG408*Risk_Velocity!AD408</f>
        <v>0</v>
      </c>
    </row>
    <row r="412" spans="1:4" x14ac:dyDescent="0.2">
      <c r="A412" s="162">
        <f>IF(Risk_Velocity!AF409=1,Risk_Velocity!B409,0)</f>
        <v>0</v>
      </c>
      <c r="B412" s="78">
        <f>Risk_Velocity!AF409*Risk_Velocity!AB409</f>
        <v>0</v>
      </c>
      <c r="C412" s="162">
        <f>IF(Risk_Velocity!AG409=1,Risk_Velocity!B409,0)</f>
        <v>0</v>
      </c>
      <c r="D412" s="78">
        <f>Risk_Velocity!AG409*Risk_Velocity!AD409</f>
        <v>0</v>
      </c>
    </row>
    <row r="413" spans="1:4" x14ac:dyDescent="0.2">
      <c r="A413" s="162">
        <f>IF(Risk_Velocity!AF410=1,Risk_Velocity!B410,0)</f>
        <v>0</v>
      </c>
      <c r="B413" s="78">
        <f>Risk_Velocity!AF410*Risk_Velocity!AB410</f>
        <v>0</v>
      </c>
      <c r="C413" s="162">
        <f>IF(Risk_Velocity!AG410=1,Risk_Velocity!B410,0)</f>
        <v>0</v>
      </c>
      <c r="D413" s="78">
        <f>Risk_Velocity!AG410*Risk_Velocity!AD410</f>
        <v>0</v>
      </c>
    </row>
    <row r="414" spans="1:4" x14ac:dyDescent="0.2">
      <c r="A414" s="162">
        <f>IF(Risk_Velocity!AF411=1,Risk_Velocity!B411,0)</f>
        <v>0</v>
      </c>
      <c r="B414" s="78">
        <f>Risk_Velocity!AF411*Risk_Velocity!AB411</f>
        <v>0</v>
      </c>
      <c r="C414" s="162">
        <f>IF(Risk_Velocity!AG411=1,Risk_Velocity!B411,0)</f>
        <v>0</v>
      </c>
      <c r="D414" s="78">
        <f>Risk_Velocity!AG411*Risk_Velocity!AD411</f>
        <v>0</v>
      </c>
    </row>
    <row r="415" spans="1:4" x14ac:dyDescent="0.2">
      <c r="A415" s="162">
        <f>IF(Risk_Velocity!AF412=1,Risk_Velocity!B412,0)</f>
        <v>0</v>
      </c>
      <c r="B415" s="78">
        <f>Risk_Velocity!AF412*Risk_Velocity!AB412</f>
        <v>0</v>
      </c>
      <c r="C415" s="162">
        <f>IF(Risk_Velocity!AG412=1,Risk_Velocity!B412,0)</f>
        <v>0</v>
      </c>
      <c r="D415" s="78">
        <f>Risk_Velocity!AG412*Risk_Velocity!AD412</f>
        <v>0</v>
      </c>
    </row>
    <row r="416" spans="1:4" x14ac:dyDescent="0.2">
      <c r="A416" s="162">
        <f>IF(Risk_Velocity!AF413=1,Risk_Velocity!B413,0)</f>
        <v>0</v>
      </c>
      <c r="B416" s="78">
        <f>Risk_Velocity!AF413*Risk_Velocity!AB413</f>
        <v>0</v>
      </c>
      <c r="C416" s="162">
        <f>IF(Risk_Velocity!AG413=1,Risk_Velocity!B413,0)</f>
        <v>0</v>
      </c>
      <c r="D416" s="78">
        <f>Risk_Velocity!AG413*Risk_Velocity!AD413</f>
        <v>0</v>
      </c>
    </row>
    <row r="417" spans="1:4" x14ac:dyDescent="0.2">
      <c r="A417" s="162">
        <f>IF(Risk_Velocity!AF414=1,Risk_Velocity!B414,0)</f>
        <v>0</v>
      </c>
      <c r="B417" s="78">
        <f>Risk_Velocity!AF414*Risk_Velocity!AB414</f>
        <v>0</v>
      </c>
      <c r="C417" s="162">
        <f>IF(Risk_Velocity!AG414=1,Risk_Velocity!B414,0)</f>
        <v>0</v>
      </c>
      <c r="D417" s="78">
        <f>Risk_Velocity!AG414*Risk_Velocity!AD414</f>
        <v>0</v>
      </c>
    </row>
    <row r="418" spans="1:4" x14ac:dyDescent="0.2">
      <c r="A418" s="162">
        <f>IF(Risk_Velocity!AF415=1,Risk_Velocity!B415,0)</f>
        <v>0</v>
      </c>
      <c r="B418" s="78">
        <f>Risk_Velocity!AF415*Risk_Velocity!AB415</f>
        <v>0</v>
      </c>
      <c r="C418" s="162">
        <f>IF(Risk_Velocity!AG415=1,Risk_Velocity!B415,0)</f>
        <v>0</v>
      </c>
      <c r="D418" s="78">
        <f>Risk_Velocity!AG415*Risk_Velocity!AD415</f>
        <v>0</v>
      </c>
    </row>
    <row r="419" spans="1:4" x14ac:dyDescent="0.2">
      <c r="A419" s="162">
        <f>IF(Risk_Velocity!AF416=1,Risk_Velocity!B416,0)</f>
        <v>0</v>
      </c>
      <c r="B419" s="78">
        <f>Risk_Velocity!AF416*Risk_Velocity!AB416</f>
        <v>0</v>
      </c>
      <c r="C419" s="162">
        <f>IF(Risk_Velocity!AG416=1,Risk_Velocity!B416,0)</f>
        <v>0</v>
      </c>
      <c r="D419" s="78">
        <f>Risk_Velocity!AG416*Risk_Velocity!AD416</f>
        <v>0</v>
      </c>
    </row>
    <row r="420" spans="1:4" x14ac:dyDescent="0.2">
      <c r="A420" s="162">
        <f>IF(Risk_Velocity!AF417=1,Risk_Velocity!B417,0)</f>
        <v>0</v>
      </c>
      <c r="B420" s="78">
        <f>Risk_Velocity!AF417*Risk_Velocity!AB417</f>
        <v>0</v>
      </c>
      <c r="C420" s="162">
        <f>IF(Risk_Velocity!AG417=1,Risk_Velocity!B417,0)</f>
        <v>0</v>
      </c>
      <c r="D420" s="78">
        <f>Risk_Velocity!AG417*Risk_Velocity!AD417</f>
        <v>0</v>
      </c>
    </row>
    <row r="421" spans="1:4" x14ac:dyDescent="0.2">
      <c r="A421" s="162">
        <f>IF(Risk_Velocity!AF418=1,Risk_Velocity!B418,0)</f>
        <v>0</v>
      </c>
      <c r="B421" s="78">
        <f>Risk_Velocity!AF418*Risk_Velocity!AB418</f>
        <v>0</v>
      </c>
      <c r="C421" s="162">
        <f>IF(Risk_Velocity!AG418=1,Risk_Velocity!B418,0)</f>
        <v>0</v>
      </c>
      <c r="D421" s="78">
        <f>Risk_Velocity!AG418*Risk_Velocity!AD418</f>
        <v>0</v>
      </c>
    </row>
    <row r="422" spans="1:4" x14ac:dyDescent="0.2">
      <c r="A422" s="162">
        <f>IF(Risk_Velocity!AF419=1,Risk_Velocity!B419,0)</f>
        <v>0</v>
      </c>
      <c r="B422" s="78">
        <f>Risk_Velocity!AF419*Risk_Velocity!AB419</f>
        <v>0</v>
      </c>
      <c r="C422" s="162">
        <f>IF(Risk_Velocity!AG419=1,Risk_Velocity!B419,0)</f>
        <v>0</v>
      </c>
      <c r="D422" s="78">
        <f>Risk_Velocity!AG419*Risk_Velocity!AD419</f>
        <v>0</v>
      </c>
    </row>
    <row r="423" spans="1:4" x14ac:dyDescent="0.2">
      <c r="A423" s="162">
        <f>IF(Risk_Velocity!AF420=1,Risk_Velocity!B420,0)</f>
        <v>0</v>
      </c>
      <c r="B423" s="78">
        <f>Risk_Velocity!AF420*Risk_Velocity!AB420</f>
        <v>0</v>
      </c>
      <c r="C423" s="162">
        <f>IF(Risk_Velocity!AG420=1,Risk_Velocity!B420,0)</f>
        <v>0</v>
      </c>
      <c r="D423" s="78">
        <f>Risk_Velocity!AG420*Risk_Velocity!AD420</f>
        <v>0</v>
      </c>
    </row>
    <row r="424" spans="1:4" x14ac:dyDescent="0.2">
      <c r="A424" s="162">
        <f>IF(Risk_Velocity!AF421=1,Risk_Velocity!B421,0)</f>
        <v>0</v>
      </c>
      <c r="B424" s="78">
        <f>Risk_Velocity!AF421*Risk_Velocity!AB421</f>
        <v>0</v>
      </c>
      <c r="C424" s="162">
        <f>IF(Risk_Velocity!AG421=1,Risk_Velocity!B421,0)</f>
        <v>0</v>
      </c>
      <c r="D424" s="78">
        <f>Risk_Velocity!AG421*Risk_Velocity!AD421</f>
        <v>0</v>
      </c>
    </row>
    <row r="425" spans="1:4" x14ac:dyDescent="0.2">
      <c r="A425" s="162">
        <f>IF(Risk_Velocity!AF422=1,Risk_Velocity!B422,0)</f>
        <v>0</v>
      </c>
      <c r="B425" s="78">
        <f>Risk_Velocity!AF422*Risk_Velocity!AB422</f>
        <v>0</v>
      </c>
      <c r="C425" s="162">
        <f>IF(Risk_Velocity!AG422=1,Risk_Velocity!B422,0)</f>
        <v>0</v>
      </c>
      <c r="D425" s="78">
        <f>Risk_Velocity!AG422*Risk_Velocity!AD422</f>
        <v>0</v>
      </c>
    </row>
    <row r="426" spans="1:4" x14ac:dyDescent="0.2">
      <c r="A426" s="162">
        <f>IF(Risk_Velocity!AF423=1,Risk_Velocity!B423,0)</f>
        <v>0</v>
      </c>
      <c r="B426" s="78">
        <f>Risk_Velocity!AF423*Risk_Velocity!AB423</f>
        <v>0</v>
      </c>
      <c r="C426" s="162">
        <f>IF(Risk_Velocity!AG423=1,Risk_Velocity!B423,0)</f>
        <v>0</v>
      </c>
      <c r="D426" s="78">
        <f>Risk_Velocity!AG423*Risk_Velocity!AD423</f>
        <v>0</v>
      </c>
    </row>
    <row r="427" spans="1:4" x14ac:dyDescent="0.2">
      <c r="A427" s="162">
        <f>IF(Risk_Velocity!AF424=1,Risk_Velocity!B424,0)</f>
        <v>0</v>
      </c>
      <c r="B427" s="78">
        <f>Risk_Velocity!AF424*Risk_Velocity!AB424</f>
        <v>0</v>
      </c>
      <c r="C427" s="162">
        <f>IF(Risk_Velocity!AG424=1,Risk_Velocity!B424,0)</f>
        <v>0</v>
      </c>
      <c r="D427" s="78">
        <f>Risk_Velocity!AG424*Risk_Velocity!AD424</f>
        <v>0</v>
      </c>
    </row>
    <row r="428" spans="1:4" x14ac:dyDescent="0.2">
      <c r="A428" s="162">
        <f>IF(Risk_Velocity!AF425=1,Risk_Velocity!B425,0)</f>
        <v>0</v>
      </c>
      <c r="B428" s="78">
        <f>Risk_Velocity!AF425*Risk_Velocity!AB425</f>
        <v>0</v>
      </c>
      <c r="C428" s="162">
        <f>IF(Risk_Velocity!AG425=1,Risk_Velocity!B425,0)</f>
        <v>0</v>
      </c>
      <c r="D428" s="78">
        <f>Risk_Velocity!AG425*Risk_Velocity!AD425</f>
        <v>0</v>
      </c>
    </row>
    <row r="429" spans="1:4" x14ac:dyDescent="0.2">
      <c r="A429" s="162">
        <f>IF(Risk_Velocity!AF426=1,Risk_Velocity!B426,0)</f>
        <v>0</v>
      </c>
      <c r="B429" s="78">
        <f>Risk_Velocity!AF426*Risk_Velocity!AB426</f>
        <v>0</v>
      </c>
      <c r="C429" s="162">
        <f>IF(Risk_Velocity!AG426=1,Risk_Velocity!B426,0)</f>
        <v>0</v>
      </c>
      <c r="D429" s="78">
        <f>Risk_Velocity!AG426*Risk_Velocity!AD426</f>
        <v>0</v>
      </c>
    </row>
    <row r="430" spans="1:4" x14ac:dyDescent="0.2">
      <c r="A430" s="162">
        <f>IF(Risk_Velocity!AF427=1,Risk_Velocity!B427,0)</f>
        <v>0</v>
      </c>
      <c r="B430" s="78">
        <f>Risk_Velocity!AF427*Risk_Velocity!AB427</f>
        <v>0</v>
      </c>
      <c r="C430" s="162">
        <f>IF(Risk_Velocity!AG427=1,Risk_Velocity!B427,0)</f>
        <v>0</v>
      </c>
      <c r="D430" s="78">
        <f>Risk_Velocity!AG427*Risk_Velocity!AD427</f>
        <v>0</v>
      </c>
    </row>
    <row r="431" spans="1:4" x14ac:dyDescent="0.2">
      <c r="A431" s="162">
        <f>IF(Risk_Velocity!AF428=1,Risk_Velocity!B428,0)</f>
        <v>0</v>
      </c>
      <c r="B431" s="78">
        <f>Risk_Velocity!AF428*Risk_Velocity!AB428</f>
        <v>0</v>
      </c>
      <c r="C431" s="162">
        <f>IF(Risk_Velocity!AG428=1,Risk_Velocity!B428,0)</f>
        <v>0</v>
      </c>
      <c r="D431" s="78">
        <f>Risk_Velocity!AG428*Risk_Velocity!AD428</f>
        <v>0</v>
      </c>
    </row>
    <row r="432" spans="1:4" x14ac:dyDescent="0.2">
      <c r="A432" s="162">
        <f>IF(Risk_Velocity!AF429=1,Risk_Velocity!B429,0)</f>
        <v>0</v>
      </c>
      <c r="B432" s="78">
        <f>Risk_Velocity!AF429*Risk_Velocity!AB429</f>
        <v>0</v>
      </c>
      <c r="C432" s="162">
        <f>IF(Risk_Velocity!AG429=1,Risk_Velocity!B429,0)</f>
        <v>0</v>
      </c>
      <c r="D432" s="78">
        <f>Risk_Velocity!AG429*Risk_Velocity!AD429</f>
        <v>0</v>
      </c>
    </row>
    <row r="433" spans="1:4" x14ac:dyDescent="0.2">
      <c r="A433" s="162">
        <f>IF(Risk_Velocity!AF430=1,Risk_Velocity!B430,0)</f>
        <v>0</v>
      </c>
      <c r="B433" s="78">
        <f>Risk_Velocity!AF430*Risk_Velocity!AB430</f>
        <v>0</v>
      </c>
      <c r="C433" s="162">
        <f>IF(Risk_Velocity!AG430=1,Risk_Velocity!B430,0)</f>
        <v>0</v>
      </c>
      <c r="D433" s="78">
        <f>Risk_Velocity!AG430*Risk_Velocity!AD430</f>
        <v>0</v>
      </c>
    </row>
    <row r="434" spans="1:4" x14ac:dyDescent="0.2">
      <c r="A434" s="162">
        <f>IF(Risk_Velocity!AF431=1,Risk_Velocity!B431,0)</f>
        <v>0</v>
      </c>
      <c r="B434" s="78">
        <f>Risk_Velocity!AF431*Risk_Velocity!AB431</f>
        <v>0</v>
      </c>
      <c r="C434" s="162">
        <f>IF(Risk_Velocity!AG431=1,Risk_Velocity!B431,0)</f>
        <v>0</v>
      </c>
      <c r="D434" s="78">
        <f>Risk_Velocity!AG431*Risk_Velocity!AD431</f>
        <v>0</v>
      </c>
    </row>
    <row r="435" spans="1:4" x14ac:dyDescent="0.2">
      <c r="A435" s="162">
        <f>IF(Risk_Velocity!AF432=1,Risk_Velocity!B432,0)</f>
        <v>0</v>
      </c>
      <c r="B435" s="78">
        <f>Risk_Velocity!AF432*Risk_Velocity!AB432</f>
        <v>0</v>
      </c>
      <c r="C435" s="162">
        <f>IF(Risk_Velocity!AG432=1,Risk_Velocity!B432,0)</f>
        <v>0</v>
      </c>
      <c r="D435" s="78">
        <f>Risk_Velocity!AG432*Risk_Velocity!AD432</f>
        <v>0</v>
      </c>
    </row>
    <row r="436" spans="1:4" x14ac:dyDescent="0.2">
      <c r="A436" s="162">
        <f>IF(Risk_Velocity!AF433=1,Risk_Velocity!B433,0)</f>
        <v>0</v>
      </c>
      <c r="B436" s="78">
        <f>Risk_Velocity!AF433*Risk_Velocity!AB433</f>
        <v>0</v>
      </c>
      <c r="C436" s="162">
        <f>IF(Risk_Velocity!AG433=1,Risk_Velocity!B433,0)</f>
        <v>0</v>
      </c>
      <c r="D436" s="78">
        <f>Risk_Velocity!AG433*Risk_Velocity!AD433</f>
        <v>0</v>
      </c>
    </row>
    <row r="437" spans="1:4" x14ac:dyDescent="0.2">
      <c r="A437" s="162">
        <f>IF(Risk_Velocity!AF434=1,Risk_Velocity!B434,0)</f>
        <v>0</v>
      </c>
      <c r="B437" s="78">
        <f>Risk_Velocity!AF434*Risk_Velocity!AB434</f>
        <v>0</v>
      </c>
      <c r="C437" s="162">
        <f>IF(Risk_Velocity!AG434=1,Risk_Velocity!B434,0)</f>
        <v>0</v>
      </c>
      <c r="D437" s="78">
        <f>Risk_Velocity!AG434*Risk_Velocity!AD434</f>
        <v>0</v>
      </c>
    </row>
    <row r="438" spans="1:4" x14ac:dyDescent="0.2">
      <c r="A438" s="162">
        <f>IF(Risk_Velocity!AF435=1,Risk_Velocity!B435,0)</f>
        <v>0</v>
      </c>
      <c r="B438" s="78">
        <f>Risk_Velocity!AF435*Risk_Velocity!AB435</f>
        <v>0</v>
      </c>
      <c r="C438" s="162">
        <f>IF(Risk_Velocity!AG435=1,Risk_Velocity!B435,0)</f>
        <v>0</v>
      </c>
      <c r="D438" s="78">
        <f>Risk_Velocity!AG435*Risk_Velocity!AD435</f>
        <v>0</v>
      </c>
    </row>
    <row r="439" spans="1:4" x14ac:dyDescent="0.2">
      <c r="A439" s="162">
        <f>IF(Risk_Velocity!AF436=1,Risk_Velocity!B436,0)</f>
        <v>0</v>
      </c>
      <c r="B439" s="78">
        <f>Risk_Velocity!AF436*Risk_Velocity!AB436</f>
        <v>0</v>
      </c>
      <c r="C439" s="162">
        <f>IF(Risk_Velocity!AG436=1,Risk_Velocity!B436,0)</f>
        <v>0</v>
      </c>
      <c r="D439" s="78">
        <f>Risk_Velocity!AG436*Risk_Velocity!AD436</f>
        <v>0</v>
      </c>
    </row>
    <row r="440" spans="1:4" x14ac:dyDescent="0.2">
      <c r="A440" s="162">
        <f>IF(Risk_Velocity!AF437=1,Risk_Velocity!B437,0)</f>
        <v>0</v>
      </c>
      <c r="B440" s="78">
        <f>Risk_Velocity!AF437*Risk_Velocity!AB437</f>
        <v>0</v>
      </c>
      <c r="C440" s="162">
        <f>IF(Risk_Velocity!AG437=1,Risk_Velocity!B437,0)</f>
        <v>0</v>
      </c>
      <c r="D440" s="78">
        <f>Risk_Velocity!AG437*Risk_Velocity!AD437</f>
        <v>0</v>
      </c>
    </row>
    <row r="441" spans="1:4" x14ac:dyDescent="0.2">
      <c r="A441" s="162">
        <f>IF(Risk_Velocity!AF438=1,Risk_Velocity!B438,0)</f>
        <v>0</v>
      </c>
      <c r="B441" s="78">
        <f>Risk_Velocity!AF438*Risk_Velocity!AB438</f>
        <v>0</v>
      </c>
      <c r="C441" s="162">
        <f>IF(Risk_Velocity!AG438=1,Risk_Velocity!B438,0)</f>
        <v>0</v>
      </c>
      <c r="D441" s="78">
        <f>Risk_Velocity!AG438*Risk_Velocity!AD438</f>
        <v>0</v>
      </c>
    </row>
    <row r="442" spans="1:4" x14ac:dyDescent="0.2">
      <c r="A442" s="162">
        <f>IF(Risk_Velocity!AF439=1,Risk_Velocity!B439,0)</f>
        <v>0</v>
      </c>
      <c r="B442" s="78">
        <f>Risk_Velocity!AF439*Risk_Velocity!AB439</f>
        <v>0</v>
      </c>
      <c r="C442" s="162">
        <f>IF(Risk_Velocity!AG439=1,Risk_Velocity!B439,0)</f>
        <v>0</v>
      </c>
      <c r="D442" s="78">
        <f>Risk_Velocity!AG439*Risk_Velocity!AD439</f>
        <v>0</v>
      </c>
    </row>
    <row r="443" spans="1:4" x14ac:dyDescent="0.2">
      <c r="A443" s="162">
        <f>IF(Risk_Velocity!AF440=1,Risk_Velocity!B440,0)</f>
        <v>0</v>
      </c>
      <c r="B443" s="78">
        <f>Risk_Velocity!AF440*Risk_Velocity!AB440</f>
        <v>0</v>
      </c>
      <c r="C443" s="162">
        <f>IF(Risk_Velocity!AG440=1,Risk_Velocity!B440,0)</f>
        <v>0</v>
      </c>
      <c r="D443" s="78">
        <f>Risk_Velocity!AG440*Risk_Velocity!AD440</f>
        <v>0</v>
      </c>
    </row>
    <row r="444" spans="1:4" x14ac:dyDescent="0.2">
      <c r="A444" s="162">
        <f>IF(Risk_Velocity!AF441=1,Risk_Velocity!B441,0)</f>
        <v>0</v>
      </c>
      <c r="B444" s="78">
        <f>Risk_Velocity!AF441*Risk_Velocity!AB441</f>
        <v>0</v>
      </c>
      <c r="C444" s="162">
        <f>IF(Risk_Velocity!AG441=1,Risk_Velocity!B441,0)</f>
        <v>0</v>
      </c>
      <c r="D444" s="78">
        <f>Risk_Velocity!AG441*Risk_Velocity!AD441</f>
        <v>0</v>
      </c>
    </row>
    <row r="445" spans="1:4" x14ac:dyDescent="0.2">
      <c r="A445" s="162">
        <f>IF(Risk_Velocity!AF442=1,Risk_Velocity!B442,0)</f>
        <v>0</v>
      </c>
      <c r="B445" s="78">
        <f>Risk_Velocity!AF442*Risk_Velocity!AB442</f>
        <v>0</v>
      </c>
      <c r="C445" s="162">
        <f>IF(Risk_Velocity!AG442=1,Risk_Velocity!B442,0)</f>
        <v>0</v>
      </c>
      <c r="D445" s="78">
        <f>Risk_Velocity!AG442*Risk_Velocity!AD442</f>
        <v>0</v>
      </c>
    </row>
    <row r="446" spans="1:4" x14ac:dyDescent="0.2">
      <c r="A446" s="162">
        <f>IF(Risk_Velocity!AF443=1,Risk_Velocity!B443,0)</f>
        <v>0</v>
      </c>
      <c r="B446" s="78">
        <f>Risk_Velocity!AF443*Risk_Velocity!AB443</f>
        <v>0</v>
      </c>
      <c r="C446" s="162">
        <f>IF(Risk_Velocity!AG443=1,Risk_Velocity!B443,0)</f>
        <v>0</v>
      </c>
      <c r="D446" s="78">
        <f>Risk_Velocity!AG443*Risk_Velocity!AD443</f>
        <v>0</v>
      </c>
    </row>
    <row r="447" spans="1:4" x14ac:dyDescent="0.2">
      <c r="A447" s="162">
        <f>IF(Risk_Velocity!AF444=1,Risk_Velocity!B444,0)</f>
        <v>0</v>
      </c>
      <c r="B447" s="78">
        <f>Risk_Velocity!AF444*Risk_Velocity!AB444</f>
        <v>0</v>
      </c>
      <c r="C447" s="162">
        <f>IF(Risk_Velocity!AG444=1,Risk_Velocity!B444,0)</f>
        <v>0</v>
      </c>
      <c r="D447" s="78">
        <f>Risk_Velocity!AG444*Risk_Velocity!AD444</f>
        <v>0</v>
      </c>
    </row>
    <row r="448" spans="1:4" x14ac:dyDescent="0.2">
      <c r="A448" s="162">
        <f>IF(Risk_Velocity!AF445=1,Risk_Velocity!B445,0)</f>
        <v>0</v>
      </c>
      <c r="B448" s="78">
        <f>Risk_Velocity!AF445*Risk_Velocity!AB445</f>
        <v>0</v>
      </c>
      <c r="C448" s="162">
        <f>IF(Risk_Velocity!AG445=1,Risk_Velocity!B445,0)</f>
        <v>0</v>
      </c>
      <c r="D448" s="78">
        <f>Risk_Velocity!AG445*Risk_Velocity!AD445</f>
        <v>0</v>
      </c>
    </row>
    <row r="449" spans="1:4" x14ac:dyDescent="0.2">
      <c r="A449" s="162">
        <f>IF(Risk_Velocity!AF446=1,Risk_Velocity!B446,0)</f>
        <v>0</v>
      </c>
      <c r="B449" s="78">
        <f>Risk_Velocity!AF446*Risk_Velocity!AB446</f>
        <v>0</v>
      </c>
      <c r="C449" s="162">
        <f>IF(Risk_Velocity!AG446=1,Risk_Velocity!B446,0)</f>
        <v>0</v>
      </c>
      <c r="D449" s="78">
        <f>Risk_Velocity!AG446*Risk_Velocity!AD446</f>
        <v>0</v>
      </c>
    </row>
    <row r="450" spans="1:4" x14ac:dyDescent="0.2">
      <c r="A450" s="162">
        <f>IF(Risk_Velocity!AF447=1,Risk_Velocity!B447,0)</f>
        <v>0</v>
      </c>
      <c r="B450" s="78">
        <f>Risk_Velocity!AF447*Risk_Velocity!AB447</f>
        <v>0</v>
      </c>
      <c r="C450" s="162">
        <f>IF(Risk_Velocity!AG447=1,Risk_Velocity!B447,0)</f>
        <v>0</v>
      </c>
      <c r="D450" s="78">
        <f>Risk_Velocity!AG447*Risk_Velocity!AD447</f>
        <v>0</v>
      </c>
    </row>
    <row r="451" spans="1:4" x14ac:dyDescent="0.2">
      <c r="A451" s="162">
        <f>IF(Risk_Velocity!AF448=1,Risk_Velocity!B448,0)</f>
        <v>0</v>
      </c>
      <c r="B451" s="78">
        <f>Risk_Velocity!AF448*Risk_Velocity!AB448</f>
        <v>0</v>
      </c>
      <c r="C451" s="162">
        <f>IF(Risk_Velocity!AG448=1,Risk_Velocity!B448,0)</f>
        <v>0</v>
      </c>
      <c r="D451" s="78">
        <f>Risk_Velocity!AG448*Risk_Velocity!AD448</f>
        <v>0</v>
      </c>
    </row>
    <row r="452" spans="1:4" x14ac:dyDescent="0.2">
      <c r="A452" s="162">
        <f>IF(Risk_Velocity!AF449=1,Risk_Velocity!B449,0)</f>
        <v>0</v>
      </c>
      <c r="B452" s="78">
        <f>Risk_Velocity!AF449*Risk_Velocity!AB449</f>
        <v>0</v>
      </c>
      <c r="C452" s="162">
        <f>IF(Risk_Velocity!AG449=1,Risk_Velocity!B449,0)</f>
        <v>0</v>
      </c>
      <c r="D452" s="78">
        <f>Risk_Velocity!AG449*Risk_Velocity!AD449</f>
        <v>0</v>
      </c>
    </row>
    <row r="453" spans="1:4" x14ac:dyDescent="0.2">
      <c r="A453" s="162">
        <f>IF(Risk_Velocity!AF450=1,Risk_Velocity!B450,0)</f>
        <v>0</v>
      </c>
      <c r="B453" s="78">
        <f>Risk_Velocity!AF450*Risk_Velocity!AB450</f>
        <v>0</v>
      </c>
      <c r="C453" s="162">
        <f>IF(Risk_Velocity!AG450=1,Risk_Velocity!B450,0)</f>
        <v>0</v>
      </c>
      <c r="D453" s="78">
        <f>Risk_Velocity!AG450*Risk_Velocity!AD450</f>
        <v>0</v>
      </c>
    </row>
    <row r="454" spans="1:4" x14ac:dyDescent="0.2">
      <c r="A454" s="162">
        <f>IF(Risk_Velocity!AF451=1,Risk_Velocity!B451,0)</f>
        <v>0</v>
      </c>
      <c r="B454" s="78">
        <f>Risk_Velocity!AF451*Risk_Velocity!AB451</f>
        <v>0</v>
      </c>
      <c r="C454" s="162">
        <f>IF(Risk_Velocity!AG451=1,Risk_Velocity!B451,0)</f>
        <v>0</v>
      </c>
      <c r="D454" s="78">
        <f>Risk_Velocity!AG451*Risk_Velocity!AD451</f>
        <v>0</v>
      </c>
    </row>
    <row r="455" spans="1:4" x14ac:dyDescent="0.2">
      <c r="A455" s="162">
        <f>IF(Risk_Velocity!AF452=1,Risk_Velocity!B452,0)</f>
        <v>0</v>
      </c>
      <c r="B455" s="78">
        <f>Risk_Velocity!AF452*Risk_Velocity!AB452</f>
        <v>0</v>
      </c>
      <c r="C455" s="162">
        <f>IF(Risk_Velocity!AG452=1,Risk_Velocity!B452,0)</f>
        <v>0</v>
      </c>
      <c r="D455" s="78">
        <f>Risk_Velocity!AG452*Risk_Velocity!AD452</f>
        <v>0</v>
      </c>
    </row>
    <row r="456" spans="1:4" x14ac:dyDescent="0.2">
      <c r="A456" s="162">
        <f>IF(Risk_Velocity!AF453=1,Risk_Velocity!B453,0)</f>
        <v>0</v>
      </c>
      <c r="B456" s="78">
        <f>Risk_Velocity!AF453*Risk_Velocity!AB453</f>
        <v>0</v>
      </c>
      <c r="C456" s="162">
        <f>IF(Risk_Velocity!AG453=1,Risk_Velocity!B453,0)</f>
        <v>0</v>
      </c>
      <c r="D456" s="78">
        <f>Risk_Velocity!AG453*Risk_Velocity!AD453</f>
        <v>0</v>
      </c>
    </row>
    <row r="457" spans="1:4" x14ac:dyDescent="0.2">
      <c r="A457" s="162">
        <f>IF(Risk_Velocity!AF454=1,Risk_Velocity!B454,0)</f>
        <v>0</v>
      </c>
      <c r="B457" s="78">
        <f>Risk_Velocity!AF454*Risk_Velocity!AB454</f>
        <v>0</v>
      </c>
      <c r="C457" s="162">
        <f>IF(Risk_Velocity!AG454=1,Risk_Velocity!B454,0)</f>
        <v>0</v>
      </c>
      <c r="D457" s="78">
        <f>Risk_Velocity!AG454*Risk_Velocity!AD454</f>
        <v>0</v>
      </c>
    </row>
    <row r="458" spans="1:4" x14ac:dyDescent="0.2">
      <c r="A458" s="162">
        <f>IF(Risk_Velocity!AF455=1,Risk_Velocity!B455,0)</f>
        <v>0</v>
      </c>
      <c r="B458" s="78">
        <f>Risk_Velocity!AF455*Risk_Velocity!AB455</f>
        <v>0</v>
      </c>
      <c r="C458" s="162">
        <f>IF(Risk_Velocity!AG455=1,Risk_Velocity!B455,0)</f>
        <v>0</v>
      </c>
      <c r="D458" s="78">
        <f>Risk_Velocity!AG455*Risk_Velocity!AD455</f>
        <v>0</v>
      </c>
    </row>
    <row r="459" spans="1:4" x14ac:dyDescent="0.2">
      <c r="A459" s="162">
        <f>IF(Risk_Velocity!AF456=1,Risk_Velocity!B456,0)</f>
        <v>0</v>
      </c>
      <c r="B459" s="78">
        <f>Risk_Velocity!AF456*Risk_Velocity!AB456</f>
        <v>0</v>
      </c>
      <c r="C459" s="162">
        <f>IF(Risk_Velocity!AG456=1,Risk_Velocity!B456,0)</f>
        <v>0</v>
      </c>
      <c r="D459" s="78">
        <f>Risk_Velocity!AG456*Risk_Velocity!AD456</f>
        <v>0</v>
      </c>
    </row>
    <row r="460" spans="1:4" x14ac:dyDescent="0.2">
      <c r="A460" s="162">
        <f>IF(Risk_Velocity!AF457=1,Risk_Velocity!B457,0)</f>
        <v>0</v>
      </c>
      <c r="B460" s="78">
        <f>Risk_Velocity!AF457*Risk_Velocity!AB457</f>
        <v>0</v>
      </c>
      <c r="C460" s="162">
        <f>IF(Risk_Velocity!AG457=1,Risk_Velocity!B457,0)</f>
        <v>0</v>
      </c>
      <c r="D460" s="78">
        <f>Risk_Velocity!AG457*Risk_Velocity!AD457</f>
        <v>0</v>
      </c>
    </row>
    <row r="461" spans="1:4" x14ac:dyDescent="0.2">
      <c r="A461" s="162">
        <f>IF(Risk_Velocity!AF458=1,Risk_Velocity!B458,0)</f>
        <v>0</v>
      </c>
      <c r="B461" s="78">
        <f>Risk_Velocity!AF458*Risk_Velocity!AB458</f>
        <v>0</v>
      </c>
      <c r="C461" s="162">
        <f>IF(Risk_Velocity!AG458=1,Risk_Velocity!B458,0)</f>
        <v>0</v>
      </c>
      <c r="D461" s="78">
        <f>Risk_Velocity!AG458*Risk_Velocity!AD458</f>
        <v>0</v>
      </c>
    </row>
    <row r="462" spans="1:4" x14ac:dyDescent="0.2">
      <c r="A462" s="162">
        <f>IF(Risk_Velocity!AF459=1,Risk_Velocity!B459,0)</f>
        <v>0</v>
      </c>
      <c r="B462" s="78">
        <f>Risk_Velocity!AF459*Risk_Velocity!AB459</f>
        <v>0</v>
      </c>
      <c r="C462" s="162">
        <f>IF(Risk_Velocity!AG459=1,Risk_Velocity!B459,0)</f>
        <v>0</v>
      </c>
      <c r="D462" s="78">
        <f>Risk_Velocity!AG459*Risk_Velocity!AD459</f>
        <v>0</v>
      </c>
    </row>
    <row r="463" spans="1:4" x14ac:dyDescent="0.2">
      <c r="A463" s="162">
        <f>IF(Risk_Velocity!AF460=1,Risk_Velocity!B460,0)</f>
        <v>0</v>
      </c>
      <c r="B463" s="78">
        <f>Risk_Velocity!AF460*Risk_Velocity!AB460</f>
        <v>0</v>
      </c>
      <c r="C463" s="162">
        <f>IF(Risk_Velocity!AG460=1,Risk_Velocity!B460,0)</f>
        <v>0</v>
      </c>
      <c r="D463" s="78">
        <f>Risk_Velocity!AG460*Risk_Velocity!AD460</f>
        <v>0</v>
      </c>
    </row>
    <row r="464" spans="1:4" x14ac:dyDescent="0.2">
      <c r="A464" s="162">
        <f>IF(Risk_Velocity!AF461=1,Risk_Velocity!B461,0)</f>
        <v>0</v>
      </c>
      <c r="B464" s="78">
        <f>Risk_Velocity!AF461*Risk_Velocity!AB461</f>
        <v>0</v>
      </c>
      <c r="C464" s="162">
        <f>IF(Risk_Velocity!AG461=1,Risk_Velocity!B461,0)</f>
        <v>0</v>
      </c>
      <c r="D464" s="78">
        <f>Risk_Velocity!AG461*Risk_Velocity!AD461</f>
        <v>0</v>
      </c>
    </row>
    <row r="465" spans="1:4" x14ac:dyDescent="0.2">
      <c r="A465" s="162">
        <f>IF(Risk_Velocity!AF462=1,Risk_Velocity!B462,0)</f>
        <v>0</v>
      </c>
      <c r="B465" s="78">
        <f>Risk_Velocity!AF462*Risk_Velocity!AB462</f>
        <v>0</v>
      </c>
      <c r="C465" s="162">
        <f>IF(Risk_Velocity!AG462=1,Risk_Velocity!B462,0)</f>
        <v>0</v>
      </c>
      <c r="D465" s="78">
        <f>Risk_Velocity!AG462*Risk_Velocity!AD462</f>
        <v>0</v>
      </c>
    </row>
    <row r="466" spans="1:4" x14ac:dyDescent="0.2">
      <c r="A466" s="162">
        <f>IF(Risk_Velocity!AF463=1,Risk_Velocity!B463,0)</f>
        <v>0</v>
      </c>
      <c r="B466" s="78">
        <f>Risk_Velocity!AF463*Risk_Velocity!AB463</f>
        <v>0</v>
      </c>
      <c r="C466" s="162">
        <f>IF(Risk_Velocity!AG463=1,Risk_Velocity!B463,0)</f>
        <v>0</v>
      </c>
      <c r="D466" s="78">
        <f>Risk_Velocity!AG463*Risk_Velocity!AD463</f>
        <v>0</v>
      </c>
    </row>
    <row r="467" spans="1:4" x14ac:dyDescent="0.2">
      <c r="A467" s="162">
        <f>IF(Risk_Velocity!AF464=1,Risk_Velocity!B464,0)</f>
        <v>0</v>
      </c>
      <c r="B467" s="78">
        <f>Risk_Velocity!AF464*Risk_Velocity!AB464</f>
        <v>0</v>
      </c>
      <c r="C467" s="162">
        <f>IF(Risk_Velocity!AG464=1,Risk_Velocity!B464,0)</f>
        <v>0</v>
      </c>
      <c r="D467" s="78">
        <f>Risk_Velocity!AG464*Risk_Velocity!AD464</f>
        <v>0</v>
      </c>
    </row>
    <row r="468" spans="1:4" x14ac:dyDescent="0.2">
      <c r="A468" s="162">
        <f>IF(Risk_Velocity!AF465=1,Risk_Velocity!B465,0)</f>
        <v>0</v>
      </c>
      <c r="B468" s="78">
        <f>Risk_Velocity!AF465*Risk_Velocity!AB465</f>
        <v>0</v>
      </c>
      <c r="C468" s="162">
        <f>IF(Risk_Velocity!AG465=1,Risk_Velocity!B465,0)</f>
        <v>0</v>
      </c>
      <c r="D468" s="78">
        <f>Risk_Velocity!AG465*Risk_Velocity!AD465</f>
        <v>0</v>
      </c>
    </row>
    <row r="469" spans="1:4" x14ac:dyDescent="0.2">
      <c r="A469" s="162">
        <f>IF(Risk_Velocity!AF466=1,Risk_Velocity!B466,0)</f>
        <v>0</v>
      </c>
      <c r="B469" s="78">
        <f>Risk_Velocity!AF466*Risk_Velocity!AB466</f>
        <v>0</v>
      </c>
      <c r="C469" s="162">
        <f>IF(Risk_Velocity!AG466=1,Risk_Velocity!B466,0)</f>
        <v>0</v>
      </c>
      <c r="D469" s="78">
        <f>Risk_Velocity!AG466*Risk_Velocity!AD466</f>
        <v>0</v>
      </c>
    </row>
    <row r="470" spans="1:4" x14ac:dyDescent="0.2">
      <c r="A470" s="162">
        <f>IF(Risk_Velocity!AF467=1,Risk_Velocity!B467,0)</f>
        <v>0</v>
      </c>
      <c r="B470" s="78">
        <f>Risk_Velocity!AF467*Risk_Velocity!AB467</f>
        <v>0</v>
      </c>
      <c r="C470" s="162">
        <f>IF(Risk_Velocity!AG467=1,Risk_Velocity!B467,0)</f>
        <v>0</v>
      </c>
      <c r="D470" s="78">
        <f>Risk_Velocity!AG467*Risk_Velocity!AD467</f>
        <v>0</v>
      </c>
    </row>
    <row r="471" spans="1:4" x14ac:dyDescent="0.2">
      <c r="A471" s="162">
        <f>IF(Risk_Velocity!AF468=1,Risk_Velocity!B468,0)</f>
        <v>0</v>
      </c>
      <c r="B471" s="78">
        <f>Risk_Velocity!AF468*Risk_Velocity!AB468</f>
        <v>0</v>
      </c>
      <c r="C471" s="162">
        <f>IF(Risk_Velocity!AG468=1,Risk_Velocity!B468,0)</f>
        <v>0</v>
      </c>
      <c r="D471" s="78">
        <f>Risk_Velocity!AG468*Risk_Velocity!AD468</f>
        <v>0</v>
      </c>
    </row>
    <row r="472" spans="1:4" x14ac:dyDescent="0.2">
      <c r="A472" s="162">
        <f>IF(Risk_Velocity!AF469=1,Risk_Velocity!B469,0)</f>
        <v>0</v>
      </c>
      <c r="B472" s="78">
        <f>Risk_Velocity!AF469*Risk_Velocity!AB469</f>
        <v>0</v>
      </c>
      <c r="C472" s="162">
        <f>IF(Risk_Velocity!AG469=1,Risk_Velocity!B469,0)</f>
        <v>0</v>
      </c>
      <c r="D472" s="78">
        <f>Risk_Velocity!AG469*Risk_Velocity!AD469</f>
        <v>0</v>
      </c>
    </row>
    <row r="473" spans="1:4" x14ac:dyDescent="0.2">
      <c r="A473" s="162">
        <f>IF(Risk_Velocity!AF470=1,Risk_Velocity!B470,0)</f>
        <v>0</v>
      </c>
      <c r="B473" s="78">
        <f>Risk_Velocity!AF470*Risk_Velocity!AB470</f>
        <v>0</v>
      </c>
      <c r="C473" s="162">
        <f>IF(Risk_Velocity!AG470=1,Risk_Velocity!B470,0)</f>
        <v>0</v>
      </c>
      <c r="D473" s="78">
        <f>Risk_Velocity!AG470*Risk_Velocity!AD470</f>
        <v>0</v>
      </c>
    </row>
    <row r="474" spans="1:4" x14ac:dyDescent="0.2">
      <c r="A474" s="162">
        <f>IF(Risk_Velocity!AF471=1,Risk_Velocity!B471,0)</f>
        <v>0</v>
      </c>
      <c r="B474" s="78">
        <f>Risk_Velocity!AF471*Risk_Velocity!AB471</f>
        <v>0</v>
      </c>
      <c r="C474" s="162">
        <f>IF(Risk_Velocity!AG471=1,Risk_Velocity!B471,0)</f>
        <v>0</v>
      </c>
      <c r="D474" s="78">
        <f>Risk_Velocity!AG471*Risk_Velocity!AD471</f>
        <v>0</v>
      </c>
    </row>
    <row r="475" spans="1:4" x14ac:dyDescent="0.2">
      <c r="A475" s="162">
        <f>IF(Risk_Velocity!AF472=1,Risk_Velocity!B472,0)</f>
        <v>0</v>
      </c>
      <c r="B475" s="78">
        <f>Risk_Velocity!AF472*Risk_Velocity!AB472</f>
        <v>0</v>
      </c>
      <c r="C475" s="162">
        <f>IF(Risk_Velocity!AG472=1,Risk_Velocity!B472,0)</f>
        <v>0</v>
      </c>
      <c r="D475" s="78">
        <f>Risk_Velocity!AG472*Risk_Velocity!AD472</f>
        <v>0</v>
      </c>
    </row>
    <row r="476" spans="1:4" x14ac:dyDescent="0.2">
      <c r="A476" s="162">
        <f>IF(Risk_Velocity!AF473=1,Risk_Velocity!B473,0)</f>
        <v>0</v>
      </c>
      <c r="B476" s="78">
        <f>Risk_Velocity!AF473*Risk_Velocity!AB473</f>
        <v>0</v>
      </c>
      <c r="C476" s="162">
        <f>IF(Risk_Velocity!AG473=1,Risk_Velocity!B473,0)</f>
        <v>0</v>
      </c>
      <c r="D476" s="78">
        <f>Risk_Velocity!AG473*Risk_Velocity!AD473</f>
        <v>0</v>
      </c>
    </row>
    <row r="477" spans="1:4" x14ac:dyDescent="0.2">
      <c r="A477" s="162">
        <f>IF(Risk_Velocity!AF474=1,Risk_Velocity!B474,0)</f>
        <v>0</v>
      </c>
      <c r="B477" s="78">
        <f>Risk_Velocity!AF474*Risk_Velocity!AB474</f>
        <v>0</v>
      </c>
      <c r="C477" s="162">
        <f>IF(Risk_Velocity!AG474=1,Risk_Velocity!B474,0)</f>
        <v>0</v>
      </c>
      <c r="D477" s="78">
        <f>Risk_Velocity!AG474*Risk_Velocity!AD474</f>
        <v>0</v>
      </c>
    </row>
    <row r="478" spans="1:4" x14ac:dyDescent="0.2">
      <c r="A478" s="162">
        <f>IF(Risk_Velocity!AF475=1,Risk_Velocity!B475,0)</f>
        <v>0</v>
      </c>
      <c r="B478" s="78">
        <f>Risk_Velocity!AF475*Risk_Velocity!AB475</f>
        <v>0</v>
      </c>
      <c r="C478" s="162">
        <f>IF(Risk_Velocity!AG475=1,Risk_Velocity!B475,0)</f>
        <v>0</v>
      </c>
      <c r="D478" s="78">
        <f>Risk_Velocity!AG475*Risk_Velocity!AD475</f>
        <v>0</v>
      </c>
    </row>
    <row r="479" spans="1:4" x14ac:dyDescent="0.2">
      <c r="A479" s="162">
        <f>IF(Risk_Velocity!AF476=1,Risk_Velocity!B476,0)</f>
        <v>0</v>
      </c>
      <c r="B479" s="78">
        <f>Risk_Velocity!AF476*Risk_Velocity!AB476</f>
        <v>0</v>
      </c>
      <c r="C479" s="162">
        <f>IF(Risk_Velocity!AG476=1,Risk_Velocity!B476,0)</f>
        <v>0</v>
      </c>
      <c r="D479" s="78">
        <f>Risk_Velocity!AG476*Risk_Velocity!AD476</f>
        <v>0</v>
      </c>
    </row>
    <row r="480" spans="1:4" x14ac:dyDescent="0.2">
      <c r="A480" s="162">
        <f>IF(Risk_Velocity!AF477=1,Risk_Velocity!B477,0)</f>
        <v>0</v>
      </c>
      <c r="B480" s="78">
        <f>Risk_Velocity!AF477*Risk_Velocity!AB477</f>
        <v>0</v>
      </c>
      <c r="C480" s="162">
        <f>IF(Risk_Velocity!AG477=1,Risk_Velocity!B477,0)</f>
        <v>0</v>
      </c>
      <c r="D480" s="78">
        <f>Risk_Velocity!AG477*Risk_Velocity!AD477</f>
        <v>0</v>
      </c>
    </row>
    <row r="481" spans="1:4" x14ac:dyDescent="0.2">
      <c r="A481" s="162">
        <f>IF(Risk_Velocity!AF478=1,Risk_Velocity!B478,0)</f>
        <v>0</v>
      </c>
      <c r="B481" s="78">
        <f>Risk_Velocity!AF478*Risk_Velocity!AB478</f>
        <v>0</v>
      </c>
      <c r="C481" s="162">
        <f>IF(Risk_Velocity!AG478=1,Risk_Velocity!B478,0)</f>
        <v>0</v>
      </c>
      <c r="D481" s="78">
        <f>Risk_Velocity!AG478*Risk_Velocity!AD478</f>
        <v>0</v>
      </c>
    </row>
    <row r="482" spans="1:4" x14ac:dyDescent="0.2">
      <c r="A482" s="162">
        <f>IF(Risk_Velocity!AF479=1,Risk_Velocity!B479,0)</f>
        <v>0</v>
      </c>
      <c r="B482" s="78">
        <f>Risk_Velocity!AF479*Risk_Velocity!AB479</f>
        <v>0</v>
      </c>
      <c r="C482" s="162">
        <f>IF(Risk_Velocity!AG479=1,Risk_Velocity!B479,0)</f>
        <v>0</v>
      </c>
      <c r="D482" s="78">
        <f>Risk_Velocity!AG479*Risk_Velocity!AD479</f>
        <v>0</v>
      </c>
    </row>
    <row r="483" spans="1:4" x14ac:dyDescent="0.2">
      <c r="A483" s="162">
        <f>IF(Risk_Velocity!AF480=1,Risk_Velocity!B480,0)</f>
        <v>0</v>
      </c>
      <c r="B483" s="78">
        <f>Risk_Velocity!AF480*Risk_Velocity!AB480</f>
        <v>0</v>
      </c>
      <c r="C483" s="162">
        <f>IF(Risk_Velocity!AG480=1,Risk_Velocity!B480,0)</f>
        <v>0</v>
      </c>
      <c r="D483" s="78">
        <f>Risk_Velocity!AG480*Risk_Velocity!AD480</f>
        <v>0</v>
      </c>
    </row>
    <row r="484" spans="1:4" x14ac:dyDescent="0.2">
      <c r="A484" s="162">
        <f>IF(Risk_Velocity!AF481=1,Risk_Velocity!B481,0)</f>
        <v>0</v>
      </c>
      <c r="B484" s="78">
        <f>Risk_Velocity!AF481*Risk_Velocity!AB481</f>
        <v>0</v>
      </c>
      <c r="C484" s="162">
        <f>IF(Risk_Velocity!AG481=1,Risk_Velocity!B481,0)</f>
        <v>0</v>
      </c>
      <c r="D484" s="78">
        <f>Risk_Velocity!AG481*Risk_Velocity!AD481</f>
        <v>0</v>
      </c>
    </row>
    <row r="485" spans="1:4" x14ac:dyDescent="0.2">
      <c r="A485" s="162">
        <f>IF(Risk_Velocity!AF482=1,Risk_Velocity!B482,0)</f>
        <v>0</v>
      </c>
      <c r="B485" s="78">
        <f>Risk_Velocity!AF482*Risk_Velocity!AB482</f>
        <v>0</v>
      </c>
      <c r="C485" s="162">
        <f>IF(Risk_Velocity!AG482=1,Risk_Velocity!B482,0)</f>
        <v>0</v>
      </c>
      <c r="D485" s="78">
        <f>Risk_Velocity!AG482*Risk_Velocity!AD482</f>
        <v>0</v>
      </c>
    </row>
    <row r="486" spans="1:4" x14ac:dyDescent="0.2">
      <c r="A486" s="162">
        <f>IF(Risk_Velocity!AF483=1,Risk_Velocity!B483,0)</f>
        <v>0</v>
      </c>
      <c r="B486" s="78">
        <f>Risk_Velocity!AF483*Risk_Velocity!AB483</f>
        <v>0</v>
      </c>
      <c r="C486" s="162">
        <f>IF(Risk_Velocity!AG483=1,Risk_Velocity!B483,0)</f>
        <v>0</v>
      </c>
      <c r="D486" s="78">
        <f>Risk_Velocity!AG483*Risk_Velocity!AD483</f>
        <v>0</v>
      </c>
    </row>
    <row r="487" spans="1:4" x14ac:dyDescent="0.2">
      <c r="A487" s="162">
        <f>IF(Risk_Velocity!AF484=1,Risk_Velocity!B484,0)</f>
        <v>0</v>
      </c>
      <c r="B487" s="78">
        <f>Risk_Velocity!AF484*Risk_Velocity!AB484</f>
        <v>0</v>
      </c>
      <c r="C487" s="162">
        <f>IF(Risk_Velocity!AG484=1,Risk_Velocity!B484,0)</f>
        <v>0</v>
      </c>
      <c r="D487" s="78">
        <f>Risk_Velocity!AG484*Risk_Velocity!AD484</f>
        <v>0</v>
      </c>
    </row>
    <row r="488" spans="1:4" x14ac:dyDescent="0.2">
      <c r="A488" s="162">
        <f>IF(Risk_Velocity!AF485=1,Risk_Velocity!B485,0)</f>
        <v>0</v>
      </c>
      <c r="B488" s="78">
        <f>Risk_Velocity!AF485*Risk_Velocity!AB485</f>
        <v>0</v>
      </c>
      <c r="C488" s="162">
        <f>IF(Risk_Velocity!AG485=1,Risk_Velocity!B485,0)</f>
        <v>0</v>
      </c>
      <c r="D488" s="78">
        <f>Risk_Velocity!AG485*Risk_Velocity!AD485</f>
        <v>0</v>
      </c>
    </row>
    <row r="489" spans="1:4" x14ac:dyDescent="0.2">
      <c r="A489" s="162">
        <f>IF(Risk_Velocity!AF486=1,Risk_Velocity!B486,0)</f>
        <v>0</v>
      </c>
      <c r="B489" s="78">
        <f>Risk_Velocity!AF486*Risk_Velocity!AB486</f>
        <v>0</v>
      </c>
      <c r="C489" s="162">
        <f>IF(Risk_Velocity!AG486=1,Risk_Velocity!B486,0)</f>
        <v>0</v>
      </c>
      <c r="D489" s="78">
        <f>Risk_Velocity!AG486*Risk_Velocity!AD486</f>
        <v>0</v>
      </c>
    </row>
    <row r="490" spans="1:4" x14ac:dyDescent="0.2">
      <c r="A490" s="162">
        <f>IF(Risk_Velocity!AF487=1,Risk_Velocity!B487,0)</f>
        <v>0</v>
      </c>
      <c r="B490" s="78">
        <f>Risk_Velocity!AF487*Risk_Velocity!AB487</f>
        <v>0</v>
      </c>
      <c r="C490" s="162">
        <f>IF(Risk_Velocity!AG487=1,Risk_Velocity!B487,0)</f>
        <v>0</v>
      </c>
      <c r="D490" s="78">
        <f>Risk_Velocity!AG487*Risk_Velocity!AD487</f>
        <v>0</v>
      </c>
    </row>
    <row r="491" spans="1:4" x14ac:dyDescent="0.2">
      <c r="A491" s="162">
        <f>IF(Risk_Velocity!AF488=1,Risk_Velocity!B488,0)</f>
        <v>0</v>
      </c>
      <c r="B491" s="78">
        <f>Risk_Velocity!AF488*Risk_Velocity!AB488</f>
        <v>0</v>
      </c>
      <c r="C491" s="162">
        <f>IF(Risk_Velocity!AG488=1,Risk_Velocity!B488,0)</f>
        <v>0</v>
      </c>
      <c r="D491" s="78">
        <f>Risk_Velocity!AG488*Risk_Velocity!AD488</f>
        <v>0</v>
      </c>
    </row>
    <row r="492" spans="1:4" x14ac:dyDescent="0.2">
      <c r="A492" s="162">
        <f>IF(Risk_Velocity!AF489=1,Risk_Velocity!B489,0)</f>
        <v>0</v>
      </c>
      <c r="B492" s="78">
        <f>Risk_Velocity!AF489*Risk_Velocity!AB489</f>
        <v>0</v>
      </c>
      <c r="C492" s="162">
        <f>IF(Risk_Velocity!AG489=1,Risk_Velocity!B489,0)</f>
        <v>0</v>
      </c>
      <c r="D492" s="78">
        <f>Risk_Velocity!AG489*Risk_Velocity!AD489</f>
        <v>0</v>
      </c>
    </row>
    <row r="493" spans="1:4" x14ac:dyDescent="0.2">
      <c r="A493" s="162">
        <f>IF(Risk_Velocity!AF490=1,Risk_Velocity!B490,0)</f>
        <v>0</v>
      </c>
      <c r="B493" s="78">
        <f>Risk_Velocity!AF490*Risk_Velocity!AB490</f>
        <v>0</v>
      </c>
      <c r="C493" s="162">
        <f>IF(Risk_Velocity!AG490=1,Risk_Velocity!B490,0)</f>
        <v>0</v>
      </c>
      <c r="D493" s="78">
        <f>Risk_Velocity!AG490*Risk_Velocity!AD490</f>
        <v>0</v>
      </c>
    </row>
    <row r="494" spans="1:4" x14ac:dyDescent="0.2">
      <c r="A494" s="162">
        <f>IF(Risk_Velocity!AF491=1,Risk_Velocity!B491,0)</f>
        <v>0</v>
      </c>
      <c r="B494" s="78">
        <f>Risk_Velocity!AF491*Risk_Velocity!AB491</f>
        <v>0</v>
      </c>
      <c r="C494" s="162">
        <f>IF(Risk_Velocity!AG491=1,Risk_Velocity!B491,0)</f>
        <v>0</v>
      </c>
      <c r="D494" s="78">
        <f>Risk_Velocity!AG491*Risk_Velocity!AD491</f>
        <v>0</v>
      </c>
    </row>
    <row r="495" spans="1:4" x14ac:dyDescent="0.2">
      <c r="A495" s="162">
        <f>IF(Risk_Velocity!AF492=1,Risk_Velocity!B492,0)</f>
        <v>0</v>
      </c>
      <c r="B495" s="78">
        <f>Risk_Velocity!AF492*Risk_Velocity!AB492</f>
        <v>0</v>
      </c>
      <c r="C495" s="162">
        <f>IF(Risk_Velocity!AG492=1,Risk_Velocity!B492,0)</f>
        <v>0</v>
      </c>
      <c r="D495" s="78">
        <f>Risk_Velocity!AG492*Risk_Velocity!AD492</f>
        <v>0</v>
      </c>
    </row>
    <row r="496" spans="1:4" x14ac:dyDescent="0.2">
      <c r="A496" s="162">
        <f>IF(Risk_Velocity!AF493=1,Risk_Velocity!B493,0)</f>
        <v>0</v>
      </c>
      <c r="B496" s="78">
        <f>Risk_Velocity!AF493*Risk_Velocity!AB493</f>
        <v>0</v>
      </c>
      <c r="C496" s="162">
        <f>IF(Risk_Velocity!AG493=1,Risk_Velocity!B493,0)</f>
        <v>0</v>
      </c>
      <c r="D496" s="78">
        <f>Risk_Velocity!AG493*Risk_Velocity!AD493</f>
        <v>0</v>
      </c>
    </row>
    <row r="497" spans="1:4" x14ac:dyDescent="0.2">
      <c r="A497" s="162">
        <f>IF(Risk_Velocity!AF494=1,Risk_Velocity!B494,0)</f>
        <v>0</v>
      </c>
      <c r="B497" s="78">
        <f>Risk_Velocity!AF494*Risk_Velocity!AB494</f>
        <v>0</v>
      </c>
      <c r="C497" s="162">
        <f>IF(Risk_Velocity!AG494=1,Risk_Velocity!B494,0)</f>
        <v>0</v>
      </c>
      <c r="D497" s="78">
        <f>Risk_Velocity!AG494*Risk_Velocity!AD494</f>
        <v>0</v>
      </c>
    </row>
    <row r="498" spans="1:4" x14ac:dyDescent="0.2">
      <c r="A498" s="162">
        <f>IF(Risk_Velocity!AF495=1,Risk_Velocity!B495,0)</f>
        <v>0</v>
      </c>
      <c r="B498" s="78">
        <f>Risk_Velocity!AF495*Risk_Velocity!AB495</f>
        <v>0</v>
      </c>
      <c r="C498" s="162">
        <f>IF(Risk_Velocity!AG495=1,Risk_Velocity!B495,0)</f>
        <v>0</v>
      </c>
      <c r="D498" s="78">
        <f>Risk_Velocity!AG495*Risk_Velocity!AD495</f>
        <v>0</v>
      </c>
    </row>
    <row r="499" spans="1:4" x14ac:dyDescent="0.2">
      <c r="A499" s="162">
        <f>IF(Risk_Velocity!AF496=1,Risk_Velocity!B496,0)</f>
        <v>0</v>
      </c>
      <c r="B499" s="78">
        <f>Risk_Velocity!AF496*Risk_Velocity!AB496</f>
        <v>0</v>
      </c>
      <c r="C499" s="162">
        <f>IF(Risk_Velocity!AG496=1,Risk_Velocity!B496,0)</f>
        <v>0</v>
      </c>
      <c r="D499" s="78">
        <f>Risk_Velocity!AG496*Risk_Velocity!AD496</f>
        <v>0</v>
      </c>
    </row>
    <row r="500" spans="1:4" x14ac:dyDescent="0.2">
      <c r="A500" s="162">
        <f>IF(Risk_Velocity!AF497=1,Risk_Velocity!B497,0)</f>
        <v>0</v>
      </c>
      <c r="B500" s="78">
        <f>Risk_Velocity!AF497*Risk_Velocity!AB497</f>
        <v>0</v>
      </c>
      <c r="C500" s="162">
        <f>IF(Risk_Velocity!AG497=1,Risk_Velocity!B497,0)</f>
        <v>0</v>
      </c>
      <c r="D500" s="78">
        <f>Risk_Velocity!AG497*Risk_Velocity!AD497</f>
        <v>0</v>
      </c>
    </row>
    <row r="501" spans="1:4" x14ac:dyDescent="0.2">
      <c r="A501" s="162">
        <f>IF(Risk_Velocity!AF498=1,Risk_Velocity!B498,0)</f>
        <v>0</v>
      </c>
      <c r="B501" s="78">
        <f>Risk_Velocity!AF498*Risk_Velocity!AB498</f>
        <v>0</v>
      </c>
      <c r="C501" s="162">
        <f>IF(Risk_Velocity!AG498=1,Risk_Velocity!B498,0)</f>
        <v>0</v>
      </c>
      <c r="D501" s="78">
        <f>Risk_Velocity!AG498*Risk_Velocity!AD498</f>
        <v>0</v>
      </c>
    </row>
    <row r="502" spans="1:4" x14ac:dyDescent="0.2">
      <c r="A502" s="162">
        <f>IF(Risk_Velocity!AF499=1,Risk_Velocity!B499,0)</f>
        <v>0</v>
      </c>
      <c r="B502" s="78">
        <f>Risk_Velocity!AF499*Risk_Velocity!AB499</f>
        <v>0</v>
      </c>
      <c r="C502" s="162">
        <f>IF(Risk_Velocity!AG499=1,Risk_Velocity!B499,0)</f>
        <v>0</v>
      </c>
      <c r="D502" s="78">
        <f>Risk_Velocity!AG499*Risk_Velocity!AD499</f>
        <v>0</v>
      </c>
    </row>
    <row r="503" spans="1:4" x14ac:dyDescent="0.2">
      <c r="A503" s="162">
        <f>IF(Risk_Velocity!AF500=1,Risk_Velocity!B500,0)</f>
        <v>0</v>
      </c>
      <c r="B503" s="78">
        <f>Risk_Velocity!AF500*Risk_Velocity!AB500</f>
        <v>0</v>
      </c>
      <c r="C503" s="162">
        <f>IF(Risk_Velocity!AG500=1,Risk_Velocity!B500,0)</f>
        <v>0</v>
      </c>
      <c r="D503" s="78">
        <f>Risk_Velocity!AG500*Risk_Velocity!AD500</f>
        <v>0</v>
      </c>
    </row>
    <row r="504" spans="1:4" x14ac:dyDescent="0.2">
      <c r="A504" s="162">
        <f>IF(Risk_Velocity!AF501=1,Risk_Velocity!B501,0)</f>
        <v>0</v>
      </c>
      <c r="B504" s="78">
        <f>Risk_Velocity!AF501*Risk_Velocity!AB501</f>
        <v>0</v>
      </c>
      <c r="C504" s="162">
        <f>IF(Risk_Velocity!AG501=1,Risk_Velocity!B501,0)</f>
        <v>0</v>
      </c>
      <c r="D504" s="78">
        <f>Risk_Velocity!AG501*Risk_Velocity!AD501</f>
        <v>0</v>
      </c>
    </row>
    <row r="505" spans="1:4" x14ac:dyDescent="0.2">
      <c r="A505" s="162">
        <f>IF(Risk_Velocity!AF502=1,Risk_Velocity!B502,0)</f>
        <v>0</v>
      </c>
      <c r="B505" s="78">
        <f>Risk_Velocity!AF502*Risk_Velocity!AB502</f>
        <v>0</v>
      </c>
      <c r="C505" s="162">
        <f>IF(Risk_Velocity!AG502=1,Risk_Velocity!B502,0)</f>
        <v>0</v>
      </c>
      <c r="D505" s="78">
        <f>Risk_Velocity!AG502*Risk_Velocity!AD502</f>
        <v>0</v>
      </c>
    </row>
    <row r="506" spans="1:4" x14ac:dyDescent="0.2">
      <c r="A506" s="162">
        <f>IF(Risk_Velocity!AF503=1,Risk_Velocity!B503,0)</f>
        <v>0</v>
      </c>
      <c r="B506" s="78">
        <f>Risk_Velocity!AF503*Risk_Velocity!AB503</f>
        <v>0</v>
      </c>
      <c r="C506" s="162">
        <f>IF(Risk_Velocity!AG503=1,Risk_Velocity!B503,0)</f>
        <v>0</v>
      </c>
      <c r="D506" s="78">
        <f>Risk_Velocity!AG503*Risk_Velocity!AD503</f>
        <v>0</v>
      </c>
    </row>
    <row r="507" spans="1:4" x14ac:dyDescent="0.2">
      <c r="A507" s="162">
        <f>IF(Risk_Velocity!AF504=1,Risk_Velocity!B504,0)</f>
        <v>0</v>
      </c>
      <c r="B507" s="78">
        <f>Risk_Velocity!AF504*Risk_Velocity!AB504</f>
        <v>0</v>
      </c>
      <c r="C507" s="162">
        <f>IF(Risk_Velocity!AG504=1,Risk_Velocity!B504,0)</f>
        <v>0</v>
      </c>
      <c r="D507" s="78">
        <f>Risk_Velocity!AG504*Risk_Velocity!AD504</f>
        <v>0</v>
      </c>
    </row>
  </sheetData>
  <sheetProtection password="EE21" sheet="1" objects="1" scenarios="1"/>
  <mergeCells count="3">
    <mergeCell ref="F8:I15"/>
    <mergeCell ref="A5:B5"/>
    <mergeCell ref="C5:D5"/>
  </mergeCells>
  <pageMargins left="0.70866141732283472" right="0.70866141732283472" top="0.74803149606299213" bottom="0.74803149606299213" header="0.31496062992125984" footer="0.31496062992125984"/>
  <pageSetup paperSize="9" orientation="portrait" horizont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20</vt:i4>
      </vt:variant>
      <vt:variant>
        <vt:lpstr>Named Ranges</vt:lpstr>
      </vt:variant>
      <vt:variant>
        <vt:i4>5</vt:i4>
      </vt:variant>
    </vt:vector>
  </HeadingPairs>
  <TitlesOfParts>
    <vt:vector size="25" baseType="lpstr">
      <vt:lpstr>Cover</vt:lpstr>
      <vt:lpstr>Dashboard</vt:lpstr>
      <vt:lpstr>Settings</vt:lpstr>
      <vt:lpstr>CE</vt:lpstr>
      <vt:lpstr>Sheet5</vt:lpstr>
      <vt:lpstr>Risk Assessment Values</vt:lpstr>
      <vt:lpstr>Risks</vt:lpstr>
      <vt:lpstr>alignment_objectives</vt:lpstr>
      <vt:lpstr>Risk Assessment</vt:lpstr>
      <vt:lpstr>Controls</vt:lpstr>
      <vt:lpstr>Report_Risks_Objectives</vt:lpstr>
      <vt:lpstr>Risk_Likelihood</vt:lpstr>
      <vt:lpstr>Risk_Impact</vt:lpstr>
      <vt:lpstr>Risk_Vulnerability</vt:lpstr>
      <vt:lpstr>alignment_riskcat</vt:lpstr>
      <vt:lpstr>alignment_riskcontrols</vt:lpstr>
      <vt:lpstr>Risk_Organisational</vt:lpstr>
      <vt:lpstr>Detailed_Report_Risk_Levels</vt:lpstr>
      <vt:lpstr>Risk_Velocity</vt:lpstr>
      <vt:lpstr>Exclusion Report</vt:lpstr>
      <vt:lpstr>Detailed_Report_Risk_Levels!Print_Area</vt:lpstr>
      <vt:lpstr>Risk_Organisational!Print_Area</vt:lpstr>
      <vt:lpstr>Detailed_Report_Risk_Levels!Print_Titles</vt:lpstr>
      <vt:lpstr>'Exclusion Report'!Print_Titles</vt:lpstr>
      <vt:lpstr>Risk_Organisational!Print_Titles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User</dc:creator>
  <cp:lastModifiedBy>Francois Minnaar</cp:lastModifiedBy>
  <cp:lastPrinted>2024-06-26T19:51:18Z</cp:lastPrinted>
  <dcterms:created xsi:type="dcterms:W3CDTF">2018-05-30T08:06:40Z</dcterms:created>
  <dcterms:modified xsi:type="dcterms:W3CDTF">2026-02-05T19:50:29Z</dcterms:modified>
</cp:coreProperties>
</file>